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5"/>
  </bookViews>
  <sheets>
    <sheet name="Ձև N 1" sheetId="1" r:id="rId1"/>
    <sheet name="Ձև N 2" sheetId="2" r:id="rId2"/>
    <sheet name="Ձև N 3" sheetId="3" r:id="rId3"/>
    <sheet name="Ձև N 4" sheetId="4" r:id="rId4"/>
    <sheet name="Ձև N 5" sheetId="5" r:id="rId5"/>
    <sheet name="Ջև N 6 Ընդհանուր գնահատականը" sheetId="6" r:id="rId6"/>
  </sheets>
  <externalReferences>
    <externalReference r:id="rId9"/>
  </externalReferences>
  <definedNames>
    <definedName name="_xlnm.Print_Area" localSheetId="0">'Ձև N 1'!$A$1:$AD$47</definedName>
    <definedName name="_xlnm.Print_Area" localSheetId="5">'Ջև N 6 Ընդհանուր գնահատականը'!$A$1:$C$32</definedName>
  </definedNames>
  <calcPr fullCalcOnLoad="1"/>
</workbook>
</file>

<file path=xl/sharedStrings.xml><?xml version="1.0" encoding="utf-8"?>
<sst xmlns="http://schemas.openxmlformats.org/spreadsheetml/2006/main" count="331" uniqueCount="200">
  <si>
    <t>NN</t>
  </si>
  <si>
    <t>x</t>
  </si>
  <si>
    <t>01</t>
  </si>
  <si>
    <t>02</t>
  </si>
  <si>
    <t>03</t>
  </si>
  <si>
    <t>04</t>
  </si>
  <si>
    <t>05</t>
  </si>
  <si>
    <t>06</t>
  </si>
  <si>
    <t>…….</t>
  </si>
  <si>
    <t>……</t>
  </si>
  <si>
    <t xml:space="preserve"> </t>
  </si>
  <si>
    <t>ԱՇԽԱՏԱՆՔԻ ԿԱՏԱՐՈՂԱԿԱՆԻ ԳՆԱՀԱՏՈՒՄ ԵՎ  ԿԱՌԱՎԱՐՈՒՄ</t>
  </si>
  <si>
    <t xml:space="preserve">           ԿԱՌԱՎԱՐՉԱԿԱՆ ՀՄՏՈՒԹՅՈՒՆՆԵՐԻ ԳԱՆԱՀԱՏՈՒՄ</t>
  </si>
  <si>
    <t>(ԲԱՐՁՐԱԳՈՒՅՆ ՊԱՇՏՈՆՆԵՐ)</t>
  </si>
  <si>
    <t>Մարդկային թույլ և ուժեղ կողմերը  տարբերակելու և գնահատելու հմտություն</t>
  </si>
  <si>
    <t>Հետադարձ կապ (աշխատողին իր թույլ և ուժեղ կողմերը գիտակցելու հնարավորության ստեղծում) ապահովելու կարողություն և ցանկություն</t>
  </si>
  <si>
    <t>Աշխատողների առաջխաղացման հարցերում աջակցելու պատրաստակամություն</t>
  </si>
  <si>
    <t>Ստորաբաժանումը                                      …...………………………………………………….</t>
  </si>
  <si>
    <t>Պաշտոնը (ծածկագիրը)                                ………………………………………………………</t>
  </si>
  <si>
    <t>Անունը, հայրանունը, ազգանունը               ……………………………………………………..</t>
  </si>
  <si>
    <t xml:space="preserve">              ԿԱՌԱՎԱՐՉԱԿԱՆ ՀՄՏՈՒԹՅՈՒՆՆԵՐԻ ԳԱՆԱՀԱՏՈՒՄ </t>
  </si>
  <si>
    <t>Ընդհանուր գնահատականը</t>
  </si>
  <si>
    <t>Գնահատվողի տվյալները</t>
  </si>
  <si>
    <t>Ստորաբաժանումը         …...………………………………………………………..…………….</t>
  </si>
  <si>
    <t>Պաշտոնը (ծածկագիրը)                                   ………………………………………………………</t>
  </si>
  <si>
    <t>Պաշտոնը (ծածկագիրը)                                  ………………………………………………………</t>
  </si>
  <si>
    <t xml:space="preserve">Պաշտոնը (ծածկագիրը)      </t>
  </si>
  <si>
    <t xml:space="preserve">Կառավարչական  հմտությունների կիսամյակային գնահատականի 10% </t>
  </si>
  <si>
    <t xml:space="preserve">Ընդհանուր գնահատականը   </t>
  </si>
  <si>
    <t xml:space="preserve">Անմիջական ղեկավարի (գնահատողի) </t>
  </si>
  <si>
    <t>Ձև N 6</t>
  </si>
  <si>
    <t>Ձև N 5</t>
  </si>
  <si>
    <t>(ԿՐՏՍԵՐ  ՊԱՇՏՈՆՆԵՐ)</t>
  </si>
  <si>
    <t>Ստորաբաժանումը                                          …...………………………………………………….</t>
  </si>
  <si>
    <t>Ստորաբաժանումը                                         …...………………………………………………….</t>
  </si>
  <si>
    <t>(ԳԼԽԱՎՈՐ ՊԱՇՏՈՆՆԵՐ)</t>
  </si>
  <si>
    <t>Անվանում 1</t>
  </si>
  <si>
    <t>Անվանում 2</t>
  </si>
  <si>
    <t>Անվանում 3</t>
  </si>
  <si>
    <t>Անվանում 4</t>
  </si>
  <si>
    <t>Անվանում 5</t>
  </si>
  <si>
    <t>Անվանում 6</t>
  </si>
  <si>
    <t>Անվանում 7</t>
  </si>
  <si>
    <t>Անվանում 8</t>
  </si>
  <si>
    <t>Անվանում 9</t>
  </si>
  <si>
    <t>Անվանում 10</t>
  </si>
  <si>
    <t>Անվանում 11</t>
  </si>
  <si>
    <t>Անվանում 12</t>
  </si>
  <si>
    <t>Անվանում 13</t>
  </si>
  <si>
    <t>Անվանում 14</t>
  </si>
  <si>
    <t>Անվանում 15</t>
  </si>
  <si>
    <t>Անվանում 16</t>
  </si>
  <si>
    <t>Պետական կառավարման մարմնի աշխատակազմի աշխատանքային ծրագրի և կատարողականի գնահատման ակտ</t>
  </si>
  <si>
    <t>Աշխատանքի անվանումը</t>
  </si>
  <si>
    <t>Աշխատանքի տեսակը</t>
  </si>
  <si>
    <t>Աշխատանքի նպատակը</t>
  </si>
  <si>
    <t>Աշխատանքի գնահատման չափանիշը</t>
  </si>
  <si>
    <t>Աշխատանքի արդյունքի ձևը</t>
  </si>
  <si>
    <t>Ժամկետը</t>
  </si>
  <si>
    <t>I կիսամյակի գնահատական</t>
  </si>
  <si>
    <t>I կիսամ.</t>
  </si>
  <si>
    <t>II կիսամ.</t>
  </si>
  <si>
    <t>պլան</t>
  </si>
  <si>
    <t>իրական</t>
  </si>
  <si>
    <t>գնահ.</t>
  </si>
  <si>
    <t>կշռվ. գնահ.</t>
  </si>
  <si>
    <t>II կիսամյակի գնահատական</t>
  </si>
  <si>
    <t>իրա-կան</t>
  </si>
  <si>
    <t>Անունը, հայրանունը, ազգանունը</t>
  </si>
  <si>
    <t>*  ներգրավված ինքնուրույն ստորաբաժանումները համարակալվում և ներկայացվում են հետևյալ օրինակով`</t>
  </si>
  <si>
    <t>ստորաբաժանում  01</t>
  </si>
  <si>
    <t>ստորաբաժանում  02</t>
  </si>
  <si>
    <t>ստորաբաժանում  03</t>
  </si>
  <si>
    <t>ստորաբաժանում  n</t>
  </si>
  <si>
    <t>ծրագրերի վարչություն</t>
  </si>
  <si>
    <t>իրավաբանական վարչություն</t>
  </si>
  <si>
    <t>քարտուղարություն</t>
  </si>
  <si>
    <t>կադրերի բաժին</t>
  </si>
  <si>
    <t>Ընդամենը</t>
  </si>
  <si>
    <t>Անվանում 19</t>
  </si>
  <si>
    <t>Փոփոխություններ աշխատանքներում</t>
  </si>
  <si>
    <t>Չպլանավորված աշխատանքներ</t>
  </si>
  <si>
    <t>Այլ ընթացիկ աշխատանքներ</t>
  </si>
  <si>
    <t>ընթացիկ/ նպատակային</t>
  </si>
  <si>
    <t>նպատակ 1</t>
  </si>
  <si>
    <t>նպատակ 2</t>
  </si>
  <si>
    <t>նպատակ 3</t>
  </si>
  <si>
    <t>նպատակ 4</t>
  </si>
  <si>
    <t>Արդյունք 1</t>
  </si>
  <si>
    <t>Արդյունք 2</t>
  </si>
  <si>
    <t>Արդյունք 3</t>
  </si>
  <si>
    <t>Արդյունք 4</t>
  </si>
  <si>
    <t>որոշման նախագիծ</t>
  </si>
  <si>
    <t>հայեցակարգ</t>
  </si>
  <si>
    <t>օրենքի նախագիծ</t>
  </si>
  <si>
    <t>(համապատասխան պետական կառավարման մարմնի աշխատակազմի անվանումը)</t>
  </si>
  <si>
    <t>Ձև N 1</t>
  </si>
  <si>
    <t>Ձև N 2</t>
  </si>
  <si>
    <t>(ծանոթացա գնահատականին)               _____________________</t>
  </si>
  <si>
    <t>ստորագրությունը                                     _____________________</t>
  </si>
  <si>
    <t>Գնահատական (ընդհանուր գումարը բաժանած ենթաչափորոշիչների քանակին)</t>
  </si>
  <si>
    <t>Ընդհանուր</t>
  </si>
  <si>
    <t>ՔԱՂԱՔԱԿԱՆՈՒ-ԹՅԱՆ ՄՇԱԿՈՒՄ  ԵՎ ԻՐԱԿԱՆԱՑՈՒՄ</t>
  </si>
  <si>
    <t>ՌԱԶՄԱՎԱՐԱԿԱՆ ՊԼԱՆԱՎՈՐՈՒՄ</t>
  </si>
  <si>
    <t>ՄՏԱԾՈՂՈՒԹՅԱՆ ՈՃԵՐ</t>
  </si>
  <si>
    <t>ՄԻՋԱՆՁՆԱՅԻՆ ՀԱՐԱԲԵՐՈՒ-ԹՅՈՒՆՆԵՐ</t>
  </si>
  <si>
    <t>ՀԱՂՈՐԴԱԿՑՈՒ-ԹՅՈՒՆ</t>
  </si>
  <si>
    <t>ԽՆԴԻՐՆԵՐԻ ԼՈՒԾՈՒՄ</t>
  </si>
  <si>
    <t>ԱՌԱՋՆՈՐԴՈՒՄ ԵՎ ԹԻՄԻ ՍՏԵՂԾՈՒՄ</t>
  </si>
  <si>
    <t>Չափորոշիչները</t>
  </si>
  <si>
    <t>Գնահատման բնութագրիչները` ենթաչափորոշիչները</t>
  </si>
  <si>
    <t>Ստորադասների կարիքները գիտակցելու ունակություն</t>
  </si>
  <si>
    <t>Համագործակցելու կարողություն և թիմում աշխատելու հմտություն</t>
  </si>
  <si>
    <t>Վստահություն ձեռք բերելու ունակություն</t>
  </si>
  <si>
    <t>Ստորադասներին մոտիվացնելու կարողություն</t>
  </si>
  <si>
    <t>Աշխատանքը վերլուծելու ընդունակություն</t>
  </si>
  <si>
    <t>Զարգացմանն ուղված  ծրագրեր կազմակերպելու ընդունակություն</t>
  </si>
  <si>
    <t>Ստորաբաժանման գործունեությունը կազմակերպված կառավարելու ունակություն</t>
  </si>
  <si>
    <t>ԱՐԴՅՈՒՆՔՆԵՐԻ ԱՊԱՀՈՎՈՒՄ</t>
  </si>
  <si>
    <t>Խնդիրները ժամանակին գիտակցելու և վերհանելու կարողություն</t>
  </si>
  <si>
    <t>Իրավիճակը և խնդրի լուծման նպատակը ճիշտ գնահատելու ունակություն</t>
  </si>
  <si>
    <t>Բարդ խնդիրները տրամաբանական մասերի բաղդատելու և քայլ առ քայլ լուծում տալու կարողություն</t>
  </si>
  <si>
    <t>Պարզ, սահուն  արտահայտվելու կարողություն</t>
  </si>
  <si>
    <t>Մտքերը  գրավոր շարադրելու կարողություն</t>
  </si>
  <si>
    <t>Մտքերը հակիրճ ձևակերպելու ունակություն</t>
  </si>
  <si>
    <t>Տեղեկատվությունը ժամանակին փոխանակելու կարողություն</t>
  </si>
  <si>
    <t>Աջակցող աշխատանքային հարաբերություններ  ստեղծելու և պահպանելու ընդունակություն և ձգտում</t>
  </si>
  <si>
    <t>Հանուն ընդհանուր նպատակների աշխատելու ցանկություն</t>
  </si>
  <si>
    <t>Գործընկերներին ուղղորդելու կարողություն</t>
  </si>
  <si>
    <t>Աշխատանքային պրոցեսներն ըստ առաջնայնության կազմակերպելու ունակություն</t>
  </si>
  <si>
    <t>Ռեսուրսները հնարավորինս արդյունավետ օգտագործելու կարողություն</t>
  </si>
  <si>
    <t>Առողջ դատողություն</t>
  </si>
  <si>
    <t>Իրատեսական նպատակների ձևակերպման ունակություն</t>
  </si>
  <si>
    <t>Ռեսուսրներում փոփոխությունները գնահատելու և պլանավորելու հմտություն</t>
  </si>
  <si>
    <t>Աշխատանքային գործընթացների ամբողջական պատկերացում, նպատակները գործընթացի վերածելու կարողություն</t>
  </si>
  <si>
    <t>Թերությունները վերհանելու և արագ վերացնելու ունակություն</t>
  </si>
  <si>
    <t>Ձև N 3</t>
  </si>
  <si>
    <t>ԱՇԽԱՏԱՆՔԱՅԻՆ ՊԼԱՆԻ ՄՇԱԿՈՒՄ</t>
  </si>
  <si>
    <t>Հիմնական պարտականությունների և պահանջների իմացություն</t>
  </si>
  <si>
    <t>Աշխատանքի հետ առնչվող կանոնների, արարողակարգերի, գործընթացների իմացություն և դրանց փոխկապակցում</t>
  </si>
  <si>
    <t>Առաջադրված խնդիրների  լուծման համար անհրաժեշտ  տեղեկատվության համախմբում</t>
  </si>
  <si>
    <t>Սահմանված ժամկետներում աշխատանքը ռացիոնալ  բաշխելու ունակություն</t>
  </si>
  <si>
    <t>ԹԻՄԱՅԻՆ ԱՇԽԱՏԱՆՔ</t>
  </si>
  <si>
    <t>Թիմային աշխատանքի համար պատասխանատվության զգացում</t>
  </si>
  <si>
    <t>ՆՊԱՏԱԿՆԵՐԻ ՍԱՀՄԱՆՈՒՄ</t>
  </si>
  <si>
    <t>Նպատակին հասնելու համար տարբեր մոտեցումների կիրառում</t>
  </si>
  <si>
    <t>Նոր նպատակներ իրականացնելու համար ծանոթ մեթոդներից կառչելու փոխարեն նոր և առավել արդյունավետ մեթոդներից օգտվելու հմտություն և ձգտում</t>
  </si>
  <si>
    <t>Կիրառվող մեթոդները գործող  իրավիճակին համապատասխանեցնելու ունակություն</t>
  </si>
  <si>
    <t>(ծանոթացա գնահատականին)                 ____________________</t>
  </si>
  <si>
    <t xml:space="preserve">Թիմի  անդամներին իրենց աշխատանքում աջակցելու և օգնելու ունակություն և ցանկություն </t>
  </si>
  <si>
    <t>Թիմի անդամների կարիքները գիտակցելու և սեփական գիտելիքները հաղորդելու ունակություն և ցանկություն</t>
  </si>
  <si>
    <t>(ԱՌԱՋԱՏԱՐ ՊԱՇՏՈՆՆԵՐ)</t>
  </si>
  <si>
    <t>Ձև N 4</t>
  </si>
  <si>
    <t>(ծանոթացա գնահատականին)                _____________________</t>
  </si>
  <si>
    <r>
      <t>ստորագրությունը</t>
    </r>
    <r>
      <rPr>
        <sz val="10"/>
        <rFont val="GHEA Mariam"/>
        <family val="3"/>
      </rPr>
      <t xml:space="preserve">                                                               _____________________</t>
    </r>
  </si>
  <si>
    <r>
      <t>(ծանոթացա գնահատականին)</t>
    </r>
    <r>
      <rPr>
        <sz val="10"/>
        <rFont val="GHEA Mariam"/>
        <family val="3"/>
      </rPr>
      <t xml:space="preserve">                                     ____________________</t>
    </r>
  </si>
  <si>
    <t xml:space="preserve">NN
ը/կ
</t>
  </si>
  <si>
    <t>NN
ը/կ</t>
  </si>
  <si>
    <t>ԿՇԻՌԸ</t>
  </si>
  <si>
    <t>ընդամենը մ/օր</t>
  </si>
  <si>
    <t>աշխատակազմի ղեկավար</t>
  </si>
  <si>
    <t xml:space="preserve">Ներգրավված ռեսուրսները (ինքնուրույն ստորաբաժանումներ*) </t>
  </si>
  <si>
    <r>
      <t>Անմիջական ղեկավարի (գնահատողի) ստորագրությունը</t>
    </r>
    <r>
      <rPr>
        <b/>
        <sz val="10"/>
        <rFont val="GHEA Mariam"/>
        <family val="3"/>
      </rPr>
      <t xml:space="preserve">        </t>
    </r>
  </si>
  <si>
    <t>Պետական կառավարման մարմնի աշխատակազմի ղեկավարի (գնահատվողի) ստորագրությունը</t>
  </si>
  <si>
    <t>……………………………………………………...…</t>
  </si>
  <si>
    <t>…………………………………………………………</t>
  </si>
  <si>
    <t xml:space="preserve"> ..…………………………………..………………….</t>
  </si>
  <si>
    <t xml:space="preserve"> ..……………………………………..……………….</t>
  </si>
  <si>
    <t>Գնահատականը</t>
  </si>
  <si>
    <t>Անհատական ծրագրերը, ըստ աշխատողի ունակությունների, սահմանելու հմտություն</t>
  </si>
  <si>
    <t>Աշխատանքային ժամերի  ճիշտ կառավարում, առաջադրանքների  համապատասխանաբար բաշխում</t>
  </si>
  <si>
    <t>Վճռականություն և ժամանակին որոշումներ ընդունելու ունակություն</t>
  </si>
  <si>
    <t>Փաստերի վրա հիմնվելով՝ խնդիրներին իրատեսական լուծումներ տալու ունակություն</t>
  </si>
  <si>
    <t>Լուծման հնարավոր տարբերակների գնահատումից հետո միայն որոշումների ընդունում</t>
  </si>
  <si>
    <t>Որոշումների ընդունման ժամանակ ճկունության ցուցաբերում</t>
  </si>
  <si>
    <t>Բարդ իրավիճակներում վճռականություն ցուցաբերելու ընդունակություն</t>
  </si>
  <si>
    <t>Որոշումներ ընդունելու խնդիրը բազմակողմանի  ուսումնասիրելու դեպքում որոշումները ժամանակին  ընդունելու կարողություն</t>
  </si>
  <si>
    <t>Փոփոխությունների հանդեպ ճկունություն և հակվածություն դեպի զարգացումը</t>
  </si>
  <si>
    <t>Երկարաժամկետ նպատակների ներքո գործընթացները համակարգելու ունակություն</t>
  </si>
  <si>
    <t xml:space="preserve">Աշխատանքային պրոցեսներն ըստ առաջնայնության կազմակերպելու ունակություն </t>
  </si>
  <si>
    <t>ՈՐՈՇՈՒՄՆԵՐԻ ԸՆԴՈՒՆՈՒՄ</t>
  </si>
  <si>
    <t xml:space="preserve">  -----------            -----------------------                  թ.</t>
  </si>
  <si>
    <t>Աշխատողի (գնահատվողի) ստորագրությունը</t>
  </si>
  <si>
    <t xml:space="preserve">Գնահատվողի տվյալները </t>
  </si>
  <si>
    <t>Գնահա-տականը</t>
  </si>
  <si>
    <t>Առաջադրանքն այլ աշխատողների հետ ներդաշնակ կատարելու պատրաստակամություն</t>
  </si>
  <si>
    <t xml:space="preserve">Խնդիրը լուծելիս, անհրաժեշտության դեպքում, որոշ հարցեր շրջանցելու կարողություն </t>
  </si>
  <si>
    <r>
      <t>Տարեթիվը</t>
    </r>
    <r>
      <rPr>
        <sz val="14"/>
        <rFont val="Arial Armenian"/>
        <family val="2"/>
      </rPr>
      <t xml:space="preserve">     </t>
    </r>
    <r>
      <rPr>
        <sz val="14"/>
        <rFont val="GHEA Mariam"/>
        <family val="3"/>
      </rPr>
      <t>20     թ.</t>
    </r>
  </si>
  <si>
    <t>նպատակային</t>
  </si>
  <si>
    <t>ընթացիկ</t>
  </si>
  <si>
    <t xml:space="preserve">  ---------            -----------------------                  թ.</t>
  </si>
  <si>
    <t>______________________________________</t>
  </si>
  <si>
    <t>Անմիջական ղեկավարի (գնահատողի)</t>
  </si>
  <si>
    <t>ստորագրությունը                                    ____________________</t>
  </si>
  <si>
    <t xml:space="preserve">Աշխատողի (գնահատվողի) ստորագրությունը </t>
  </si>
  <si>
    <t xml:space="preserve"> ---------------                 -----------------------                 թ.</t>
  </si>
  <si>
    <t xml:space="preserve">   ------------               -----------------------    թ.</t>
  </si>
  <si>
    <t>Անունը, ազգանունը, հայրանունը         ………………………………………….………………………………..</t>
  </si>
  <si>
    <t xml:space="preserve">Աշխատանքային ծրագրի կիսամյակային կշռված գնահատականի  90% </t>
  </si>
  <si>
    <t xml:space="preserve"> ----------            -----------------------                  թ.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</si>
</sst>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[$-409]dddd\,\ mmmm\ dd\,\ yyyy"/>
    <numFmt numFmtId="189" formatCode="mmm\-yyyy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  <numFmt numFmtId="197" formatCode="0.0000_);\(0.0000\)"/>
  </numFmts>
  <fonts count="55">
    <font>
      <sz val="12"/>
      <name val="Arial Armenian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11"/>
      <name val="Arial Armenian"/>
      <family val="2"/>
    </font>
    <font>
      <sz val="16"/>
      <name val="Arial Armen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 LatArm"/>
      <family val="0"/>
    </font>
    <font>
      <sz val="10"/>
      <name val="Times New Roman"/>
      <family val="1"/>
    </font>
    <font>
      <sz val="8"/>
      <name val="Arial Armenian"/>
      <family val="0"/>
    </font>
    <font>
      <u val="single"/>
      <sz val="10.2"/>
      <color indexed="12"/>
      <name val="Arial Armenian"/>
      <family val="0"/>
    </font>
    <font>
      <u val="single"/>
      <sz val="10.2"/>
      <color indexed="36"/>
      <name val="Arial Armenian"/>
      <family val="0"/>
    </font>
    <font>
      <b/>
      <sz val="12"/>
      <name val="Arial Armenian"/>
      <family val="0"/>
    </font>
    <font>
      <b/>
      <sz val="11"/>
      <name val="Times LatArm"/>
      <family val="0"/>
    </font>
    <font>
      <b/>
      <sz val="11"/>
      <name val="Arial Armenian"/>
      <family val="0"/>
    </font>
    <font>
      <sz val="11"/>
      <name val="Times LatArm"/>
      <family val="0"/>
    </font>
    <font>
      <sz val="14"/>
      <name val="Arial Armenian"/>
      <family val="2"/>
    </font>
    <font>
      <sz val="20"/>
      <name val="Arial Armenian"/>
      <family val="2"/>
    </font>
    <font>
      <sz val="12"/>
      <name val="Arial LatArm"/>
      <family val="2"/>
    </font>
    <font>
      <sz val="10"/>
      <name val="Arial LatArm"/>
      <family val="2"/>
    </font>
    <font>
      <sz val="18"/>
      <name val="Arial LatArm"/>
      <family val="2"/>
    </font>
    <font>
      <sz val="13"/>
      <name val="Arial LatArm"/>
      <family val="2"/>
    </font>
    <font>
      <b/>
      <sz val="20"/>
      <name val="Arial LatArm"/>
      <family val="2"/>
    </font>
    <font>
      <b/>
      <sz val="11"/>
      <name val="GHEA Mariam"/>
      <family val="3"/>
    </font>
    <font>
      <sz val="14"/>
      <name val="GHEA Mariam"/>
      <family val="3"/>
    </font>
    <font>
      <sz val="11"/>
      <name val="GHEA Mariam"/>
      <family val="3"/>
    </font>
    <font>
      <sz val="10"/>
      <name val="GHEA Mariam"/>
      <family val="3"/>
    </font>
    <font>
      <b/>
      <sz val="10"/>
      <name val="GHEA Mariam"/>
      <family val="3"/>
    </font>
    <font>
      <sz val="12"/>
      <name val="GHEA Mariam"/>
      <family val="3"/>
    </font>
    <font>
      <b/>
      <sz val="10"/>
      <color indexed="18"/>
      <name val="GHEA Mariam"/>
      <family val="3"/>
    </font>
    <font>
      <sz val="10"/>
      <color indexed="12"/>
      <name val="GHEA Mariam"/>
      <family val="3"/>
    </font>
    <font>
      <i/>
      <sz val="10"/>
      <name val="GHEA Mariam"/>
      <family val="3"/>
    </font>
    <font>
      <u val="single"/>
      <sz val="16"/>
      <name val="GHEA Mariam"/>
      <family val="3"/>
    </font>
    <font>
      <b/>
      <sz val="10"/>
      <color indexed="8"/>
      <name val="GHEA Mariam"/>
      <family val="3"/>
    </font>
    <font>
      <sz val="10"/>
      <color indexed="8"/>
      <name val="GHEA Mariam"/>
      <family val="3"/>
    </font>
    <font>
      <sz val="10"/>
      <color indexed="10"/>
      <name val="GHEA Mariam"/>
      <family val="3"/>
    </font>
    <font>
      <b/>
      <i/>
      <sz val="10"/>
      <color indexed="8"/>
      <name val="GHEA Mariam"/>
      <family val="3"/>
    </font>
    <font>
      <u val="single"/>
      <sz val="10"/>
      <name val="GHEA Mariam"/>
      <family val="3"/>
    </font>
    <font>
      <b/>
      <sz val="9"/>
      <name val="GHEA Maria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9" fillId="0" borderId="0" xfId="0" applyFont="1" applyAlignment="1">
      <alignment horizontal="left" inden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/>
      <protection/>
    </xf>
    <xf numFmtId="0" fontId="34" fillId="0" borderId="0" xfId="0" applyFont="1" applyAlignment="1">
      <alignment/>
    </xf>
    <xf numFmtId="0" fontId="36" fillId="0" borderId="0" xfId="0" applyFont="1" applyAlignment="1" applyProtection="1">
      <alignment wrapText="1"/>
      <protection/>
    </xf>
    <xf numFmtId="0" fontId="35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7" fillId="0" borderId="0" xfId="0" applyFont="1" applyAlignment="1">
      <alignment horizontal="justify"/>
    </xf>
    <xf numFmtId="0" fontId="42" fillId="0" borderId="14" xfId="0" applyNumberFormat="1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 applyProtection="1">
      <alignment horizontal="center" vertical="center" wrapText="1"/>
      <protection/>
    </xf>
    <xf numFmtId="0" fontId="43" fillId="0" borderId="17" xfId="0" applyFont="1" applyBorder="1" applyAlignment="1" applyProtection="1">
      <alignment horizontal="center" vertical="center" wrapText="1"/>
      <protection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 applyProtection="1">
      <alignment vertical="center" wrapText="1"/>
      <protection locked="0"/>
    </xf>
    <xf numFmtId="0" fontId="42" fillId="0" borderId="14" xfId="0" applyFont="1" applyBorder="1" applyAlignment="1">
      <alignment vertical="center"/>
    </xf>
    <xf numFmtId="0" fontId="42" fillId="0" borderId="23" xfId="0" applyFont="1" applyBorder="1" applyAlignment="1" applyProtection="1">
      <alignment vertical="center" wrapText="1"/>
      <protection/>
    </xf>
    <xf numFmtId="0" fontId="43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3" fillId="0" borderId="13" xfId="0" applyFont="1" applyBorder="1" applyAlignment="1">
      <alignment horizontal="left" vertical="center"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42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>
      <alignment horizontal="left" vertical="center"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0" fontId="42" fillId="0" borderId="33" xfId="0" applyNumberFormat="1" applyFont="1" applyBorder="1" applyAlignment="1">
      <alignment horizontal="center" vertical="center"/>
    </xf>
    <xf numFmtId="0" fontId="42" fillId="0" borderId="22" xfId="0" applyNumberFormat="1" applyFont="1" applyBorder="1" applyAlignment="1">
      <alignment horizontal="center" vertical="center"/>
    </xf>
    <xf numFmtId="14" fontId="42" fillId="0" borderId="32" xfId="0" applyNumberFormat="1" applyFont="1" applyBorder="1" applyAlignment="1">
      <alignment horizontal="center" vertical="center"/>
    </xf>
    <xf numFmtId="14" fontId="42" fillId="0" borderId="34" xfId="0" applyNumberFormat="1" applyFont="1" applyFill="1" applyBorder="1" applyAlignment="1">
      <alignment horizontal="center" vertical="center"/>
    </xf>
    <xf numFmtId="1" fontId="42" fillId="0" borderId="32" xfId="0" applyNumberFormat="1" applyFont="1" applyBorder="1" applyAlignment="1">
      <alignment horizontal="center" vertical="center"/>
    </xf>
    <xf numFmtId="2" fontId="42" fillId="0" borderId="34" xfId="0" applyNumberFormat="1" applyFont="1" applyBorder="1" applyAlignment="1">
      <alignment horizontal="center" vertical="center" wrapText="1"/>
    </xf>
    <xf numFmtId="2" fontId="42" fillId="0" borderId="32" xfId="0" applyNumberFormat="1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32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0" fontId="42" fillId="0" borderId="14" xfId="0" applyNumberFormat="1" applyFont="1" applyBorder="1" applyAlignment="1">
      <alignment horizontal="center" vertical="center"/>
    </xf>
    <xf numFmtId="14" fontId="42" fillId="0" borderId="36" xfId="0" applyNumberFormat="1" applyFont="1" applyFill="1" applyBorder="1" applyAlignment="1">
      <alignment horizontal="center" vertical="center"/>
    </xf>
    <xf numFmtId="2" fontId="42" fillId="0" borderId="37" xfId="0" applyNumberFormat="1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/>
    </xf>
    <xf numFmtId="0" fontId="42" fillId="0" borderId="36" xfId="0" applyFont="1" applyBorder="1" applyAlignment="1" applyProtection="1">
      <alignment horizontal="center" vertical="center"/>
      <protection locked="0"/>
    </xf>
    <xf numFmtId="0" fontId="42" fillId="0" borderId="37" xfId="0" applyFont="1" applyBorder="1" applyAlignment="1" applyProtection="1">
      <alignment horizontal="center" vertical="center"/>
      <protection locked="0"/>
    </xf>
    <xf numFmtId="0" fontId="42" fillId="0" borderId="38" xfId="0" applyFont="1" applyBorder="1" applyAlignment="1" applyProtection="1">
      <alignment horizontal="center" vertical="center"/>
      <protection locked="0"/>
    </xf>
    <xf numFmtId="14" fontId="42" fillId="0" borderId="36" xfId="0" applyNumberFormat="1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39" xfId="0" applyNumberFormat="1" applyFont="1" applyBorder="1" applyAlignment="1">
      <alignment horizontal="center" vertical="center"/>
    </xf>
    <xf numFmtId="0" fontId="42" fillId="0" borderId="23" xfId="0" applyNumberFormat="1" applyFont="1" applyBorder="1" applyAlignment="1">
      <alignment horizontal="center" vertical="center"/>
    </xf>
    <xf numFmtId="2" fontId="42" fillId="0" borderId="36" xfId="0" applyNumberFormat="1" applyFont="1" applyBorder="1" applyAlignment="1">
      <alignment horizontal="center" vertical="center"/>
    </xf>
    <xf numFmtId="2" fontId="42" fillId="0" borderId="4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/>
    </xf>
    <xf numFmtId="0" fontId="42" fillId="0" borderId="41" xfId="0" applyNumberFormat="1" applyFont="1" applyBorder="1" applyAlignment="1">
      <alignment horizontal="center" vertical="center"/>
    </xf>
    <xf numFmtId="14" fontId="42" fillId="0" borderId="29" xfId="0" applyNumberFormat="1" applyFont="1" applyBorder="1" applyAlignment="1">
      <alignment horizontal="center" vertical="center"/>
    </xf>
    <xf numFmtId="14" fontId="42" fillId="0" borderId="42" xfId="0" applyNumberFormat="1" applyFont="1" applyBorder="1" applyAlignment="1">
      <alignment horizontal="center" vertical="center"/>
    </xf>
    <xf numFmtId="1" fontId="42" fillId="0" borderId="29" xfId="0" applyNumberFormat="1" applyFont="1" applyBorder="1" applyAlignment="1">
      <alignment horizontal="center" vertical="center"/>
    </xf>
    <xf numFmtId="2" fontId="42" fillId="0" borderId="29" xfId="0" applyNumberFormat="1" applyFont="1" applyBorder="1" applyAlignment="1">
      <alignment horizontal="center" vertical="center"/>
    </xf>
    <xf numFmtId="2" fontId="42" fillId="0" borderId="43" xfId="0" applyNumberFormat="1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 applyProtection="1">
      <alignment horizontal="center" vertical="center"/>
      <protection locked="0"/>
    </xf>
    <xf numFmtId="0" fontId="42" fillId="0" borderId="42" xfId="0" applyFont="1" applyBorder="1" applyAlignment="1" applyProtection="1">
      <alignment horizontal="center" vertical="center"/>
      <protection locked="0"/>
    </xf>
    <xf numFmtId="0" fontId="42" fillId="0" borderId="44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1" fontId="43" fillId="0" borderId="17" xfId="0" applyNumberFormat="1" applyFont="1" applyBorder="1" applyAlignment="1">
      <alignment horizontal="center" vertical="center"/>
    </xf>
    <xf numFmtId="191" fontId="42" fillId="0" borderId="17" xfId="0" applyNumberFormat="1" applyFont="1" applyBorder="1" applyAlignment="1">
      <alignment horizontal="center"/>
    </xf>
    <xf numFmtId="0" fontId="42" fillId="0" borderId="18" xfId="0" applyFont="1" applyBorder="1" applyAlignment="1">
      <alignment horizontal="center" vertical="center"/>
    </xf>
    <xf numFmtId="2" fontId="42" fillId="0" borderId="17" xfId="0" applyNumberFormat="1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" fontId="42" fillId="0" borderId="0" xfId="0" applyNumberFormat="1" applyFont="1" applyBorder="1" applyAlignment="1">
      <alignment horizontal="center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2" fillId="0" borderId="0" xfId="0" applyFont="1" applyAlignment="1">
      <alignment horizontal="left" indent="1"/>
    </xf>
    <xf numFmtId="0" fontId="50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wrapText="1"/>
      <protection/>
    </xf>
    <xf numFmtId="0" fontId="42" fillId="0" borderId="0" xfId="0" applyFont="1" applyAlignment="1">
      <alignment/>
    </xf>
    <xf numFmtId="0" fontId="50" fillId="0" borderId="22" xfId="0" applyFont="1" applyBorder="1" applyAlignment="1">
      <alignment horizontal="left" vertical="top" wrapText="1"/>
    </xf>
    <xf numFmtId="0" fontId="50" fillId="0" borderId="22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47" xfId="0" applyFont="1" applyBorder="1" applyAlignment="1">
      <alignment horizontal="left" vertical="top" wrapText="1"/>
    </xf>
    <xf numFmtId="0" fontId="50" fillId="0" borderId="47" xfId="0" applyFont="1" applyBorder="1" applyAlignment="1">
      <alignment horizontal="center" vertical="top" wrapText="1"/>
    </xf>
    <xf numFmtId="0" fontId="51" fillId="0" borderId="48" xfId="0" applyFont="1" applyBorder="1" applyAlignment="1">
      <alignment horizontal="center" vertical="top" wrapText="1"/>
    </xf>
    <xf numFmtId="0" fontId="51" fillId="0" borderId="49" xfId="0" applyFont="1" applyBorder="1" applyAlignment="1">
      <alignment horizontal="center" vertical="top" wrapText="1"/>
    </xf>
    <xf numFmtId="0" fontId="51" fillId="0" borderId="47" xfId="0" applyFont="1" applyBorder="1" applyAlignment="1">
      <alignment horizontal="center" vertical="top" wrapText="1"/>
    </xf>
    <xf numFmtId="0" fontId="50" fillId="0" borderId="41" xfId="0" applyFont="1" applyBorder="1" applyAlignment="1">
      <alignment horizontal="left" vertical="top" wrapText="1"/>
    </xf>
    <xf numFmtId="0" fontId="51" fillId="0" borderId="50" xfId="0" applyFont="1" applyBorder="1" applyAlignment="1">
      <alignment horizontal="center" vertical="top" wrapText="1"/>
    </xf>
    <xf numFmtId="0" fontId="50" fillId="0" borderId="23" xfId="0" applyFont="1" applyFill="1" applyBorder="1" applyAlignment="1">
      <alignment horizontal="left" vertical="top" wrapText="1"/>
    </xf>
    <xf numFmtId="0" fontId="42" fillId="0" borderId="13" xfId="0" applyFont="1" applyBorder="1" applyAlignment="1">
      <alignment horizontal="center" vertical="top" wrapText="1"/>
    </xf>
    <xf numFmtId="0" fontId="43" fillId="0" borderId="51" xfId="0" applyFont="1" applyBorder="1" applyAlignment="1">
      <alignment horizontal="left" vertical="top" wrapText="1"/>
    </xf>
    <xf numFmtId="0" fontId="50" fillId="0" borderId="51" xfId="0" applyFont="1" applyBorder="1" applyAlignment="1">
      <alignment horizontal="justify" vertical="top" wrapText="1"/>
    </xf>
    <xf numFmtId="191" fontId="51" fillId="0" borderId="51" xfId="0" applyNumberFormat="1" applyFont="1" applyBorder="1" applyAlignment="1">
      <alignment horizontal="center" vertical="top" wrapText="1"/>
    </xf>
    <xf numFmtId="0" fontId="51" fillId="0" borderId="52" xfId="0" applyFont="1" applyBorder="1" applyAlignment="1">
      <alignment horizontal="justify" vertical="top" wrapText="1"/>
    </xf>
    <xf numFmtId="191" fontId="51" fillId="0" borderId="47" xfId="0" applyNumberFormat="1" applyFont="1" applyBorder="1" applyAlignment="1">
      <alignment horizontal="center" vertical="top" wrapText="1"/>
    </xf>
    <xf numFmtId="0" fontId="42" fillId="0" borderId="0" xfId="0" applyFont="1" applyAlignment="1">
      <alignment horizontal="left"/>
    </xf>
    <xf numFmtId="191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53" fillId="0" borderId="0" xfId="0" applyFont="1" applyAlignment="1">
      <alignment horizontal="right"/>
    </xf>
    <xf numFmtId="0" fontId="42" fillId="0" borderId="0" xfId="0" applyFont="1" applyFill="1" applyAlignment="1">
      <alignment/>
    </xf>
    <xf numFmtId="0" fontId="50" fillId="0" borderId="0" xfId="0" applyFont="1" applyFill="1" applyAlignment="1" applyProtection="1">
      <alignment/>
      <protection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wrapText="1"/>
      <protection/>
    </xf>
    <xf numFmtId="0" fontId="50" fillId="0" borderId="52" xfId="0" applyFont="1" applyBorder="1" applyAlignment="1">
      <alignment horizontal="left" vertical="top" wrapText="1"/>
    </xf>
    <xf numFmtId="0" fontId="51" fillId="0" borderId="53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justify" vertical="top" wrapText="1"/>
    </xf>
    <xf numFmtId="0" fontId="42" fillId="0" borderId="0" xfId="0" applyFont="1" applyFill="1" applyAlignment="1" applyProtection="1">
      <alignment/>
      <protection/>
    </xf>
    <xf numFmtId="0" fontId="50" fillId="0" borderId="15" xfId="0" applyFont="1" applyBorder="1" applyAlignment="1">
      <alignment horizontal="justify" vertical="top" wrapText="1"/>
    </xf>
    <xf numFmtId="0" fontId="50" fillId="0" borderId="23" xfId="0" applyFont="1" applyBorder="1" applyAlignment="1">
      <alignment horizontal="justify" vertical="top" wrapText="1"/>
    </xf>
    <xf numFmtId="0" fontId="50" fillId="0" borderId="52" xfId="0" applyFont="1" applyBorder="1" applyAlignment="1">
      <alignment horizontal="justify" vertical="top" wrapText="1"/>
    </xf>
    <xf numFmtId="197" fontId="51" fillId="0" borderId="13" xfId="0" applyNumberFormat="1" applyFont="1" applyBorder="1" applyAlignment="1">
      <alignment horizontal="justify" vertical="top" wrapText="1"/>
    </xf>
    <xf numFmtId="0" fontId="43" fillId="0" borderId="0" xfId="0" applyFont="1" applyAlignment="1">
      <alignment/>
    </xf>
    <xf numFmtId="0" fontId="43" fillId="0" borderId="54" xfId="0" applyFont="1" applyBorder="1" applyAlignment="1">
      <alignment horizontal="center" vertical="center"/>
    </xf>
    <xf numFmtId="0" fontId="42" fillId="0" borderId="28" xfId="0" applyFont="1" applyBorder="1" applyAlignment="1" applyProtection="1">
      <alignment wrapText="1"/>
      <protection/>
    </xf>
    <xf numFmtId="0" fontId="42" fillId="0" borderId="28" xfId="0" applyFont="1" applyBorder="1" applyAlignment="1" applyProtection="1">
      <alignment horizontal="left"/>
      <protection/>
    </xf>
    <xf numFmtId="0" fontId="42" fillId="0" borderId="30" xfId="0" applyFont="1" applyBorder="1" applyAlignment="1" applyProtection="1">
      <alignment/>
      <protection/>
    </xf>
    <xf numFmtId="0" fontId="53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25" xfId="0" applyFont="1" applyBorder="1" applyAlignment="1">
      <alignment horizontal="left"/>
    </xf>
    <xf numFmtId="0" fontId="43" fillId="0" borderId="27" xfId="0" applyFont="1" applyBorder="1" applyAlignment="1">
      <alignment horizontal="center"/>
    </xf>
    <xf numFmtId="0" fontId="42" fillId="0" borderId="29" xfId="0" applyFont="1" applyBorder="1" applyAlignment="1" applyProtection="1">
      <alignment wrapText="1"/>
      <protection/>
    </xf>
    <xf numFmtId="0" fontId="42" fillId="0" borderId="29" xfId="0" applyFont="1" applyBorder="1" applyAlignment="1" applyProtection="1">
      <alignment/>
      <protection/>
    </xf>
    <xf numFmtId="0" fontId="42" fillId="0" borderId="32" xfId="0" applyFont="1" applyBorder="1" applyAlignment="1" applyProtection="1">
      <alignment/>
      <protection/>
    </xf>
    <xf numFmtId="0" fontId="43" fillId="0" borderId="13" xfId="0" applyFont="1" applyBorder="1" applyAlignment="1">
      <alignment/>
    </xf>
    <xf numFmtId="0" fontId="42" fillId="0" borderId="0" xfId="0" applyFont="1" applyAlignment="1">
      <alignment horizontal="justify"/>
    </xf>
    <xf numFmtId="0" fontId="42" fillId="0" borderId="0" xfId="0" applyFont="1" applyBorder="1" applyAlignment="1">
      <alignment/>
    </xf>
    <xf numFmtId="0" fontId="43" fillId="0" borderId="0" xfId="0" applyFont="1" applyAlignment="1">
      <alignment horizontal="justify"/>
    </xf>
    <xf numFmtId="0" fontId="42" fillId="0" borderId="0" xfId="0" applyFont="1" applyAlignment="1">
      <alignment horizontal="center" wrapText="1"/>
    </xf>
    <xf numFmtId="0" fontId="43" fillId="0" borderId="55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56" xfId="0" applyFont="1" applyBorder="1" applyAlignment="1" applyProtection="1">
      <alignment horizontal="center" vertical="center" wrapText="1"/>
      <protection/>
    </xf>
    <xf numFmtId="0" fontId="43" fillId="0" borderId="57" xfId="0" applyFont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left" wrapText="1"/>
    </xf>
    <xf numFmtId="0" fontId="43" fillId="0" borderId="45" xfId="0" applyFont="1" applyBorder="1" applyAlignment="1">
      <alignment horizontal="center" vertical="center"/>
    </xf>
    <xf numFmtId="0" fontId="43" fillId="0" borderId="58" xfId="0" applyFont="1" applyBorder="1" applyAlignment="1" applyProtection="1">
      <alignment horizontal="center" vertical="center" wrapText="1"/>
      <protection/>
    </xf>
    <xf numFmtId="0" fontId="43" fillId="0" borderId="47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8" fillId="0" borderId="0" xfId="0" applyFont="1" applyAlignment="1" applyProtection="1">
      <alignment horizont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43" fillId="0" borderId="59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56" xfId="0" applyFont="1" applyBorder="1" applyAlignment="1" applyProtection="1">
      <alignment horizontal="center" vertical="center"/>
      <protection/>
    </xf>
    <xf numFmtId="0" fontId="43" fillId="0" borderId="57" xfId="0" applyFont="1" applyBorder="1" applyAlignment="1" applyProtection="1">
      <alignment horizontal="center" vertical="center"/>
      <protection/>
    </xf>
    <xf numFmtId="0" fontId="43" fillId="0" borderId="45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49" fontId="43" fillId="0" borderId="45" xfId="0" applyNumberFormat="1" applyFont="1" applyBorder="1" applyAlignment="1">
      <alignment horizontal="center" vertical="center" wrapText="1"/>
    </xf>
    <xf numFmtId="49" fontId="43" fillId="0" borderId="51" xfId="0" applyNumberFormat="1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2" fillId="0" borderId="60" xfId="0" applyFont="1" applyBorder="1" applyAlignment="1" applyProtection="1">
      <alignment horizontal="center"/>
      <protection/>
    </xf>
    <xf numFmtId="0" fontId="3" fillId="0" borderId="60" xfId="0" applyFont="1" applyBorder="1" applyAlignment="1" applyProtection="1">
      <alignment horizontal="center"/>
      <protection/>
    </xf>
    <xf numFmtId="0" fontId="4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wrapText="1"/>
    </xf>
    <xf numFmtId="0" fontId="43" fillId="0" borderId="15" xfId="0" applyFont="1" applyBorder="1" applyAlignment="1" applyProtection="1">
      <alignment horizontal="center" vertical="center" wrapText="1"/>
      <protection/>
    </xf>
    <xf numFmtId="0" fontId="43" fillId="0" borderId="24" xfId="0" applyFont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left" wrapText="1"/>
    </xf>
    <xf numFmtId="0" fontId="43" fillId="0" borderId="6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top" wrapText="1"/>
    </xf>
    <xf numFmtId="0" fontId="42" fillId="0" borderId="24" xfId="0" applyFont="1" applyBorder="1" applyAlignment="1">
      <alignment horizontal="center" vertical="top" wrapText="1"/>
    </xf>
    <xf numFmtId="0" fontId="42" fillId="0" borderId="52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3" fillId="0" borderId="52" xfId="0" applyFont="1" applyBorder="1" applyAlignment="1">
      <alignment horizontal="left" vertical="top" wrapText="1"/>
    </xf>
    <xf numFmtId="0" fontId="49" fillId="0" borderId="45" xfId="0" applyFont="1" applyBorder="1" applyAlignment="1">
      <alignment horizontal="left" vertical="top" wrapText="1"/>
    </xf>
    <xf numFmtId="0" fontId="49" fillId="0" borderId="5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52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left" vertical="top" wrapText="1"/>
    </xf>
    <xf numFmtId="0" fontId="49" fillId="0" borderId="52" xfId="0" applyFont="1" applyBorder="1" applyAlignment="1">
      <alignment horizontal="left" vertical="top"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52" fillId="0" borderId="15" xfId="0" applyFont="1" applyBorder="1" applyAlignment="1">
      <alignment horizontal="center" vertical="top" wrapText="1"/>
    </xf>
    <xf numFmtId="0" fontId="52" fillId="0" borderId="52" xfId="0" applyFont="1" applyBorder="1" applyAlignment="1">
      <alignment horizontal="center" vertical="top" wrapText="1"/>
    </xf>
    <xf numFmtId="0" fontId="43" fillId="0" borderId="0" xfId="0" applyFont="1" applyAlignment="1">
      <alignment wrapText="1"/>
    </xf>
    <xf numFmtId="0" fontId="42" fillId="0" borderId="15" xfId="0" applyNumberFormat="1" applyFont="1" applyBorder="1" applyAlignment="1">
      <alignment horizontal="center" vertical="top" wrapText="1"/>
    </xf>
    <xf numFmtId="0" fontId="42" fillId="0" borderId="24" xfId="0" applyNumberFormat="1" applyFont="1" applyBorder="1" applyAlignment="1">
      <alignment horizontal="center" vertical="top" wrapText="1"/>
    </xf>
    <xf numFmtId="0" fontId="42" fillId="0" borderId="52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53"/>
      </font>
    </dxf>
    <dxf>
      <font>
        <color indexed="53"/>
      </font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ARTER\Desktop\ORAKARG-81%20%2028.07.2008\Appraisal-24.07.08\havelv3-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Resources division 1"/>
    </sheetNames>
    <sheetDataSet>
      <sheetData sheetId="0">
        <row r="8">
          <cell r="A8">
            <v>1</v>
          </cell>
        </row>
        <row r="9">
          <cell r="A9">
            <v>2</v>
          </cell>
        </row>
        <row r="10">
          <cell r="A10">
            <v>3</v>
          </cell>
        </row>
        <row r="11">
          <cell r="A11">
            <v>4</v>
          </cell>
        </row>
        <row r="12">
          <cell r="A12">
            <v>5</v>
          </cell>
        </row>
        <row r="13">
          <cell r="A13">
            <v>6</v>
          </cell>
        </row>
        <row r="14">
          <cell r="A14">
            <v>7</v>
          </cell>
        </row>
        <row r="15">
          <cell r="A15">
            <v>8</v>
          </cell>
        </row>
        <row r="16">
          <cell r="A16">
            <v>9</v>
          </cell>
        </row>
        <row r="17">
          <cell r="A17">
            <v>10</v>
          </cell>
        </row>
        <row r="18">
          <cell r="A18">
            <v>11</v>
          </cell>
        </row>
        <row r="19">
          <cell r="A19">
            <v>12</v>
          </cell>
        </row>
        <row r="20">
          <cell r="A20">
            <v>13</v>
          </cell>
        </row>
        <row r="21">
          <cell r="A21">
            <v>14</v>
          </cell>
        </row>
        <row r="22">
          <cell r="A22">
            <v>15</v>
          </cell>
        </row>
        <row r="23">
          <cell r="A23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"/>
  <sheetViews>
    <sheetView view="pageBreakPreview" zoomScale="120" zoomScaleNormal="85" zoomScaleSheetLayoutView="120" workbookViewId="0" topLeftCell="A31">
      <selection activeCell="C29" sqref="C29"/>
    </sheetView>
  </sheetViews>
  <sheetFormatPr defaultColWidth="8.796875" defaultRowHeight="15"/>
  <cols>
    <col min="1" max="1" width="3.59765625" style="4" customWidth="1"/>
    <col min="2" max="2" width="18.19921875" style="4" customWidth="1"/>
    <col min="3" max="3" width="12.3984375" style="4" customWidth="1"/>
    <col min="4" max="4" width="12" style="4" customWidth="1"/>
    <col min="5" max="5" width="12.09765625" style="4" customWidth="1"/>
    <col min="6" max="6" width="10.796875" style="4" customWidth="1"/>
    <col min="7" max="7" width="7.796875" style="16" customWidth="1"/>
    <col min="8" max="9" width="9" style="16" bestFit="1" customWidth="1"/>
    <col min="10" max="10" width="9.19921875" style="16" customWidth="1"/>
    <col min="11" max="11" width="7.3984375" style="16" customWidth="1"/>
    <col min="12" max="12" width="7.296875" style="16" customWidth="1"/>
    <col min="13" max="13" width="6.796875" style="16" customWidth="1"/>
    <col min="14" max="14" width="6.59765625" style="16" customWidth="1"/>
    <col min="15" max="15" width="5.796875" style="16" customWidth="1"/>
    <col min="16" max="16" width="6.8984375" style="16" customWidth="1"/>
    <col min="17" max="17" width="5.796875" style="16" customWidth="1"/>
    <col min="18" max="18" width="7" style="16" customWidth="1"/>
    <col min="19" max="19" width="6" style="16" customWidth="1"/>
    <col min="20" max="20" width="6.09765625" style="16" customWidth="1"/>
    <col min="21" max="21" width="5.796875" style="16" customWidth="1"/>
    <col min="22" max="22" width="6.59765625" style="16" customWidth="1"/>
    <col min="23" max="26" width="7" style="16" customWidth="1"/>
    <col min="27" max="27" width="7.296875" style="16" customWidth="1"/>
    <col min="28" max="28" width="7.19921875" style="16" customWidth="1"/>
    <col min="29" max="29" width="7.296875" style="16" customWidth="1"/>
    <col min="30" max="30" width="7.19921875" style="16" customWidth="1"/>
    <col min="31" max="51" width="6.69921875" style="4" customWidth="1"/>
    <col min="52" max="16384" width="8.8984375" style="4" customWidth="1"/>
  </cols>
  <sheetData>
    <row r="1" spans="1:29" s="18" customFormat="1" ht="24.75" customHeight="1">
      <c r="A1" s="1"/>
      <c r="B1" s="1"/>
      <c r="C1" s="1"/>
      <c r="D1" s="1"/>
      <c r="E1" s="1"/>
      <c r="F1" s="1"/>
      <c r="G1" s="1"/>
      <c r="H1" s="1"/>
      <c r="I1" s="2"/>
      <c r="J1" s="3"/>
      <c r="K1" s="33"/>
      <c r="L1" s="33"/>
      <c r="O1" s="228"/>
      <c r="P1" s="228"/>
      <c r="Q1" s="38"/>
      <c r="R1" s="38"/>
      <c r="S1" s="1"/>
      <c r="T1" s="1"/>
      <c r="U1" s="1"/>
      <c r="V1" s="1"/>
      <c r="W1" s="1"/>
      <c r="X1" s="1"/>
      <c r="Y1" s="1"/>
      <c r="Z1" s="231" t="s">
        <v>96</v>
      </c>
      <c r="AA1" s="232"/>
      <c r="AB1" s="232"/>
      <c r="AC1" s="232"/>
    </row>
    <row r="2" spans="2:23" s="37" customFormat="1" ht="48" customHeight="1">
      <c r="B2" s="215" t="s">
        <v>52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0" s="36" customFormat="1" ht="27.75" customHeight="1">
      <c r="A3" s="217" t="s">
        <v>187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s="36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18" s="18" customFormat="1" ht="27" customHeight="1" thickBot="1">
      <c r="A5" s="229" t="s">
        <v>95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39"/>
      <c r="R5" s="39"/>
    </row>
    <row r="6" spans="1:46" ht="29.25" customHeight="1" thickBot="1">
      <c r="A6" s="233" t="s">
        <v>156</v>
      </c>
      <c r="B6" s="206" t="s">
        <v>53</v>
      </c>
      <c r="C6" s="233" t="s">
        <v>54</v>
      </c>
      <c r="D6" s="233" t="s">
        <v>55</v>
      </c>
      <c r="E6" s="236" t="s">
        <v>56</v>
      </c>
      <c r="F6" s="233" t="s">
        <v>57</v>
      </c>
      <c r="G6" s="223" t="s">
        <v>158</v>
      </c>
      <c r="H6" s="224"/>
      <c r="I6" s="210" t="s">
        <v>58</v>
      </c>
      <c r="J6" s="205"/>
      <c r="K6" s="223" t="s">
        <v>59</v>
      </c>
      <c r="L6" s="224"/>
      <c r="M6" s="223" t="s">
        <v>66</v>
      </c>
      <c r="N6" s="224"/>
      <c r="O6" s="223" t="s">
        <v>161</v>
      </c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4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7.5" customHeight="1" thickBot="1">
      <c r="A7" s="234"/>
      <c r="B7" s="234"/>
      <c r="C7" s="235"/>
      <c r="D7" s="235"/>
      <c r="E7" s="237"/>
      <c r="F7" s="235"/>
      <c r="G7" s="207" t="s">
        <v>60</v>
      </c>
      <c r="H7" s="211" t="s">
        <v>61</v>
      </c>
      <c r="I7" s="189" t="s">
        <v>62</v>
      </c>
      <c r="J7" s="219" t="s">
        <v>63</v>
      </c>
      <c r="K7" s="221" t="s">
        <v>64</v>
      </c>
      <c r="L7" s="211" t="s">
        <v>65</v>
      </c>
      <c r="M7" s="221" t="s">
        <v>64</v>
      </c>
      <c r="N7" s="211" t="s">
        <v>65</v>
      </c>
      <c r="O7" s="223" t="s">
        <v>159</v>
      </c>
      <c r="P7" s="224"/>
      <c r="Q7" s="225" t="s">
        <v>160</v>
      </c>
      <c r="R7" s="226"/>
      <c r="S7" s="225" t="s">
        <v>2</v>
      </c>
      <c r="T7" s="226"/>
      <c r="U7" s="225" t="s">
        <v>3</v>
      </c>
      <c r="V7" s="226"/>
      <c r="W7" s="225" t="s">
        <v>4</v>
      </c>
      <c r="X7" s="226"/>
      <c r="Y7" s="225" t="s">
        <v>5</v>
      </c>
      <c r="Z7" s="226"/>
      <c r="AA7" s="225" t="s">
        <v>6</v>
      </c>
      <c r="AB7" s="226"/>
      <c r="AC7" s="225" t="s">
        <v>7</v>
      </c>
      <c r="AD7" s="226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ht="29.25" thickBot="1">
      <c r="A8" s="234"/>
      <c r="B8" s="234"/>
      <c r="C8" s="235"/>
      <c r="D8" s="235"/>
      <c r="E8" s="237"/>
      <c r="F8" s="235"/>
      <c r="G8" s="208"/>
      <c r="H8" s="212"/>
      <c r="I8" s="239"/>
      <c r="J8" s="220"/>
      <c r="K8" s="222"/>
      <c r="L8" s="212"/>
      <c r="M8" s="222"/>
      <c r="N8" s="212"/>
      <c r="O8" s="48" t="s">
        <v>62</v>
      </c>
      <c r="P8" s="49" t="s">
        <v>63</v>
      </c>
      <c r="Q8" s="48" t="s">
        <v>62</v>
      </c>
      <c r="R8" s="49" t="s">
        <v>63</v>
      </c>
      <c r="S8" s="48" t="s">
        <v>62</v>
      </c>
      <c r="T8" s="49" t="s">
        <v>67</v>
      </c>
      <c r="U8" s="48" t="s">
        <v>62</v>
      </c>
      <c r="V8" s="49" t="s">
        <v>67</v>
      </c>
      <c r="W8" s="48" t="s">
        <v>62</v>
      </c>
      <c r="X8" s="49" t="s">
        <v>63</v>
      </c>
      <c r="Y8" s="48" t="s">
        <v>62</v>
      </c>
      <c r="Z8" s="49" t="s">
        <v>63</v>
      </c>
      <c r="AA8" s="48" t="s">
        <v>62</v>
      </c>
      <c r="AB8" s="49" t="s">
        <v>63</v>
      </c>
      <c r="AC8" s="48" t="s">
        <v>62</v>
      </c>
      <c r="AD8" s="49" t="s">
        <v>63</v>
      </c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ht="15.75" customHeight="1" thickBot="1">
      <c r="A9" s="50">
        <v>1</v>
      </c>
      <c r="B9" s="50">
        <v>2</v>
      </c>
      <c r="C9" s="51">
        <v>3</v>
      </c>
      <c r="D9" s="51">
        <v>4</v>
      </c>
      <c r="E9" s="51">
        <v>5</v>
      </c>
      <c r="F9" s="51">
        <v>6</v>
      </c>
      <c r="G9" s="52">
        <v>7</v>
      </c>
      <c r="H9" s="53">
        <v>8</v>
      </c>
      <c r="I9" s="54">
        <v>9</v>
      </c>
      <c r="J9" s="55">
        <v>10</v>
      </c>
      <c r="K9" s="54">
        <v>11</v>
      </c>
      <c r="L9" s="56">
        <v>12</v>
      </c>
      <c r="M9" s="54">
        <v>13</v>
      </c>
      <c r="N9" s="56">
        <v>14</v>
      </c>
      <c r="O9" s="54">
        <v>15</v>
      </c>
      <c r="P9" s="56">
        <v>16</v>
      </c>
      <c r="Q9" s="57">
        <v>17</v>
      </c>
      <c r="R9" s="58">
        <v>18</v>
      </c>
      <c r="S9" s="54">
        <v>19</v>
      </c>
      <c r="T9" s="56">
        <v>20</v>
      </c>
      <c r="U9" s="54">
        <v>21</v>
      </c>
      <c r="V9" s="56">
        <v>22</v>
      </c>
      <c r="W9" s="54">
        <v>23</v>
      </c>
      <c r="X9" s="56">
        <v>24</v>
      </c>
      <c r="Y9" s="54">
        <v>25</v>
      </c>
      <c r="Z9" s="59">
        <v>26</v>
      </c>
      <c r="AA9" s="54">
        <v>27</v>
      </c>
      <c r="AB9" s="59">
        <v>28</v>
      </c>
      <c r="AC9" s="54">
        <v>29</v>
      </c>
      <c r="AD9" s="54">
        <v>30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ht="30.75" thickBot="1">
      <c r="A10" s="60">
        <f>'[1]General'!A8</f>
        <v>1</v>
      </c>
      <c r="B10" s="60" t="s">
        <v>36</v>
      </c>
      <c r="C10" s="47" t="s">
        <v>188</v>
      </c>
      <c r="D10" s="61" t="s">
        <v>84</v>
      </c>
      <c r="E10" s="61" t="s">
        <v>88</v>
      </c>
      <c r="F10" s="61" t="s">
        <v>92</v>
      </c>
      <c r="G10" s="90">
        <v>6</v>
      </c>
      <c r="H10" s="91">
        <v>10</v>
      </c>
      <c r="I10" s="92"/>
      <c r="J10" s="93"/>
      <c r="K10" s="94">
        <v>90</v>
      </c>
      <c r="L10" s="95">
        <f aca="true" t="shared" si="0" ref="L10:L25">G10*K10/100</f>
        <v>5.4</v>
      </c>
      <c r="M10" s="96">
        <v>75</v>
      </c>
      <c r="N10" s="95">
        <f aca="true" t="shared" si="1" ref="N10:N25">M10*H10/100</f>
        <v>7.5</v>
      </c>
      <c r="O10" s="97">
        <f>Q10+S10+U10+W10+Y10+AC10</f>
        <v>37</v>
      </c>
      <c r="P10" s="98"/>
      <c r="Q10" s="99"/>
      <c r="R10" s="99"/>
      <c r="S10" s="100">
        <v>5</v>
      </c>
      <c r="T10" s="101" t="s">
        <v>10</v>
      </c>
      <c r="U10" s="100">
        <v>11</v>
      </c>
      <c r="V10" s="101">
        <v>8</v>
      </c>
      <c r="W10" s="100">
        <v>4</v>
      </c>
      <c r="X10" s="101">
        <v>5</v>
      </c>
      <c r="Y10" s="100">
        <v>8</v>
      </c>
      <c r="Z10" s="101">
        <v>8</v>
      </c>
      <c r="AA10" s="100">
        <v>9</v>
      </c>
      <c r="AB10" s="101">
        <v>9</v>
      </c>
      <c r="AC10" s="100">
        <v>9</v>
      </c>
      <c r="AD10" s="101">
        <v>9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15.75" thickBot="1">
      <c r="A11" s="62">
        <f>'[1]General'!A9</f>
        <v>2</v>
      </c>
      <c r="B11" s="60" t="s">
        <v>37</v>
      </c>
      <c r="C11" s="47" t="s">
        <v>188</v>
      </c>
      <c r="D11" s="61" t="s">
        <v>85</v>
      </c>
      <c r="E11" s="61" t="s">
        <v>89</v>
      </c>
      <c r="F11" s="61" t="s">
        <v>93</v>
      </c>
      <c r="G11" s="90">
        <v>9</v>
      </c>
      <c r="H11" s="102">
        <v>9</v>
      </c>
      <c r="I11" s="92"/>
      <c r="J11" s="103"/>
      <c r="K11" s="94">
        <v>85</v>
      </c>
      <c r="L11" s="104">
        <f t="shared" si="0"/>
        <v>7.65</v>
      </c>
      <c r="M11" s="96">
        <v>90</v>
      </c>
      <c r="N11" s="104">
        <f t="shared" si="1"/>
        <v>8.1</v>
      </c>
      <c r="O11" s="97">
        <f aca="true" t="shared" si="2" ref="O11:O25">S11+U11+W11+Y11+AC11</f>
        <v>32</v>
      </c>
      <c r="P11" s="105"/>
      <c r="Q11" s="99"/>
      <c r="R11" s="99"/>
      <c r="S11" s="100">
        <v>5</v>
      </c>
      <c r="T11" s="106">
        <v>5</v>
      </c>
      <c r="U11" s="100">
        <v>6</v>
      </c>
      <c r="V11" s="106">
        <v>8</v>
      </c>
      <c r="W11" s="100">
        <v>4</v>
      </c>
      <c r="X11" s="107">
        <v>5</v>
      </c>
      <c r="Y11" s="100">
        <v>8</v>
      </c>
      <c r="Z11" s="106">
        <v>8</v>
      </c>
      <c r="AA11" s="100">
        <v>9</v>
      </c>
      <c r="AB11" s="106">
        <v>9</v>
      </c>
      <c r="AC11" s="100">
        <v>9</v>
      </c>
      <c r="AD11" s="106">
        <v>9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30.75" thickBot="1">
      <c r="A12" s="62">
        <f>'[1]General'!A10</f>
        <v>3</v>
      </c>
      <c r="B12" s="60" t="s">
        <v>38</v>
      </c>
      <c r="C12" s="47" t="s">
        <v>188</v>
      </c>
      <c r="D12" s="61" t="s">
        <v>86</v>
      </c>
      <c r="E12" s="61" t="s">
        <v>90</v>
      </c>
      <c r="F12" s="61" t="s">
        <v>94</v>
      </c>
      <c r="G12" s="90">
        <v>8</v>
      </c>
      <c r="H12" s="102">
        <v>8</v>
      </c>
      <c r="I12" s="92"/>
      <c r="J12" s="103"/>
      <c r="K12" s="94">
        <v>90</v>
      </c>
      <c r="L12" s="104">
        <f t="shared" si="0"/>
        <v>7.2</v>
      </c>
      <c r="M12" s="96">
        <v>85</v>
      </c>
      <c r="N12" s="104">
        <f t="shared" si="1"/>
        <v>6.8</v>
      </c>
      <c r="O12" s="97">
        <f t="shared" si="2"/>
        <v>10</v>
      </c>
      <c r="P12" s="105">
        <f aca="true" t="shared" si="3" ref="P12:P25">T12+V12+X12+Z12+AD12</f>
        <v>0</v>
      </c>
      <c r="Q12" s="99"/>
      <c r="R12" s="99"/>
      <c r="S12" s="100">
        <v>10</v>
      </c>
      <c r="T12" s="106"/>
      <c r="U12" s="100"/>
      <c r="V12" s="106"/>
      <c r="W12" s="100"/>
      <c r="X12" s="106"/>
      <c r="Y12" s="100"/>
      <c r="Z12" s="106"/>
      <c r="AA12" s="100"/>
      <c r="AB12" s="106"/>
      <c r="AC12" s="100"/>
      <c r="AD12" s="106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15.75" thickBot="1">
      <c r="A13" s="62">
        <f>'[1]General'!A11</f>
        <v>4</v>
      </c>
      <c r="B13" s="60" t="s">
        <v>39</v>
      </c>
      <c r="C13" s="47" t="s">
        <v>188</v>
      </c>
      <c r="D13" s="61" t="s">
        <v>87</v>
      </c>
      <c r="E13" s="61" t="s">
        <v>91</v>
      </c>
      <c r="F13" s="61"/>
      <c r="G13" s="90">
        <v>7</v>
      </c>
      <c r="H13" s="102">
        <v>7</v>
      </c>
      <c r="I13" s="92"/>
      <c r="J13" s="103"/>
      <c r="K13" s="94">
        <v>80</v>
      </c>
      <c r="L13" s="104">
        <f t="shared" si="0"/>
        <v>5.6</v>
      </c>
      <c r="M13" s="96">
        <v>100</v>
      </c>
      <c r="N13" s="104">
        <f t="shared" si="1"/>
        <v>7</v>
      </c>
      <c r="O13" s="97">
        <f t="shared" si="2"/>
        <v>0</v>
      </c>
      <c r="P13" s="105">
        <f t="shared" si="3"/>
        <v>0</v>
      </c>
      <c r="Q13" s="99"/>
      <c r="R13" s="99"/>
      <c r="S13" s="100"/>
      <c r="T13" s="106"/>
      <c r="U13" s="100"/>
      <c r="V13" s="106"/>
      <c r="W13" s="100"/>
      <c r="X13" s="106"/>
      <c r="Y13" s="100"/>
      <c r="Z13" s="106"/>
      <c r="AA13" s="100"/>
      <c r="AB13" s="106"/>
      <c r="AC13" s="100"/>
      <c r="AD13" s="106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15.75" thickBot="1">
      <c r="A14" s="62">
        <f>'[1]General'!A12</f>
        <v>5</v>
      </c>
      <c r="B14" s="60" t="s">
        <v>40</v>
      </c>
      <c r="C14" s="47" t="s">
        <v>188</v>
      </c>
      <c r="D14" s="47"/>
      <c r="E14" s="61"/>
      <c r="F14" s="47"/>
      <c r="G14" s="90">
        <v>7</v>
      </c>
      <c r="H14" s="102">
        <v>7</v>
      </c>
      <c r="I14" s="92"/>
      <c r="J14" s="103"/>
      <c r="K14" s="94">
        <v>85</v>
      </c>
      <c r="L14" s="104">
        <f t="shared" si="0"/>
        <v>5.95</v>
      </c>
      <c r="M14" s="96">
        <v>0</v>
      </c>
      <c r="N14" s="104">
        <f t="shared" si="1"/>
        <v>0</v>
      </c>
      <c r="O14" s="97">
        <f t="shared" si="2"/>
        <v>0</v>
      </c>
      <c r="P14" s="105">
        <f t="shared" si="3"/>
        <v>0</v>
      </c>
      <c r="Q14" s="99"/>
      <c r="R14" s="99"/>
      <c r="S14" s="100"/>
      <c r="T14" s="106"/>
      <c r="U14" s="100"/>
      <c r="V14" s="106"/>
      <c r="W14" s="100"/>
      <c r="X14" s="106"/>
      <c r="Y14" s="100"/>
      <c r="Z14" s="106"/>
      <c r="AA14" s="100"/>
      <c r="AB14" s="106"/>
      <c r="AC14" s="100"/>
      <c r="AD14" s="106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15.75" thickBot="1">
      <c r="A15" s="62">
        <f>'[1]General'!A13</f>
        <v>6</v>
      </c>
      <c r="B15" s="60" t="s">
        <v>41</v>
      </c>
      <c r="C15" s="47" t="s">
        <v>188</v>
      </c>
      <c r="D15" s="47"/>
      <c r="E15" s="61"/>
      <c r="F15" s="47"/>
      <c r="G15" s="90">
        <v>11</v>
      </c>
      <c r="H15" s="102">
        <v>5</v>
      </c>
      <c r="I15" s="92"/>
      <c r="J15" s="103"/>
      <c r="K15" s="94">
        <v>85</v>
      </c>
      <c r="L15" s="104">
        <f t="shared" si="0"/>
        <v>9.35</v>
      </c>
      <c r="M15" s="96">
        <v>0</v>
      </c>
      <c r="N15" s="104">
        <f t="shared" si="1"/>
        <v>0</v>
      </c>
      <c r="O15" s="97">
        <f t="shared" si="2"/>
        <v>0</v>
      </c>
      <c r="P15" s="105">
        <f t="shared" si="3"/>
        <v>0</v>
      </c>
      <c r="Q15" s="99"/>
      <c r="R15" s="99"/>
      <c r="S15" s="100"/>
      <c r="T15" s="106"/>
      <c r="U15" s="100"/>
      <c r="V15" s="106"/>
      <c r="W15" s="100"/>
      <c r="X15" s="106"/>
      <c r="Y15" s="100"/>
      <c r="Z15" s="106"/>
      <c r="AA15" s="100"/>
      <c r="AB15" s="106"/>
      <c r="AC15" s="100"/>
      <c r="AD15" s="106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15.75" thickBot="1">
      <c r="A16" s="62">
        <f>'[1]General'!A14</f>
        <v>7</v>
      </c>
      <c r="B16" s="60" t="s">
        <v>42</v>
      </c>
      <c r="C16" s="47" t="s">
        <v>188</v>
      </c>
      <c r="D16" s="47"/>
      <c r="E16" s="61"/>
      <c r="F16" s="47"/>
      <c r="G16" s="90">
        <v>6</v>
      </c>
      <c r="H16" s="102">
        <v>6</v>
      </c>
      <c r="I16" s="92"/>
      <c r="J16" s="103"/>
      <c r="K16" s="94">
        <v>75</v>
      </c>
      <c r="L16" s="104">
        <f t="shared" si="0"/>
        <v>4.5</v>
      </c>
      <c r="M16" s="96">
        <v>0</v>
      </c>
      <c r="N16" s="104">
        <f t="shared" si="1"/>
        <v>0</v>
      </c>
      <c r="O16" s="97">
        <f t="shared" si="2"/>
        <v>0</v>
      </c>
      <c r="P16" s="105">
        <f t="shared" si="3"/>
        <v>0</v>
      </c>
      <c r="Q16" s="99"/>
      <c r="R16" s="99"/>
      <c r="S16" s="100"/>
      <c r="T16" s="106"/>
      <c r="U16" s="100"/>
      <c r="V16" s="106"/>
      <c r="W16" s="100"/>
      <c r="X16" s="106"/>
      <c r="Y16" s="100"/>
      <c r="Z16" s="106"/>
      <c r="AA16" s="100"/>
      <c r="AB16" s="106"/>
      <c r="AC16" s="100"/>
      <c r="AD16" s="106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15.75" thickBot="1">
      <c r="A17" s="62">
        <f>'[1]General'!A15</f>
        <v>8</v>
      </c>
      <c r="B17" s="60" t="s">
        <v>43</v>
      </c>
      <c r="C17" s="47" t="s">
        <v>188</v>
      </c>
      <c r="D17" s="47"/>
      <c r="E17" s="47"/>
      <c r="F17" s="47"/>
      <c r="G17" s="90">
        <v>6</v>
      </c>
      <c r="H17" s="102">
        <v>6</v>
      </c>
      <c r="I17" s="92"/>
      <c r="J17" s="103"/>
      <c r="K17" s="94">
        <v>75</v>
      </c>
      <c r="L17" s="104">
        <f t="shared" si="0"/>
        <v>4.5</v>
      </c>
      <c r="M17" s="96">
        <v>75</v>
      </c>
      <c r="N17" s="104">
        <f t="shared" si="1"/>
        <v>4.5</v>
      </c>
      <c r="O17" s="97">
        <f t="shared" si="2"/>
        <v>0</v>
      </c>
      <c r="P17" s="105">
        <f t="shared" si="3"/>
        <v>0</v>
      </c>
      <c r="Q17" s="99"/>
      <c r="R17" s="99"/>
      <c r="S17" s="100"/>
      <c r="T17" s="106"/>
      <c r="U17" s="100"/>
      <c r="V17" s="106"/>
      <c r="W17" s="100"/>
      <c r="X17" s="106"/>
      <c r="Y17" s="100"/>
      <c r="Z17" s="106"/>
      <c r="AA17" s="108"/>
      <c r="AB17" s="106"/>
      <c r="AC17" s="108"/>
      <c r="AD17" s="106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15.75" thickBot="1">
      <c r="A18" s="62">
        <f>'[1]General'!A16</f>
        <v>9</v>
      </c>
      <c r="B18" s="60" t="s">
        <v>44</v>
      </c>
      <c r="C18" s="47" t="s">
        <v>188</v>
      </c>
      <c r="D18" s="47"/>
      <c r="E18" s="47"/>
      <c r="F18" s="47"/>
      <c r="G18" s="90">
        <v>5</v>
      </c>
      <c r="H18" s="102">
        <v>5</v>
      </c>
      <c r="I18" s="92"/>
      <c r="J18" s="103"/>
      <c r="K18" s="94">
        <v>85</v>
      </c>
      <c r="L18" s="104">
        <f t="shared" si="0"/>
        <v>4.25</v>
      </c>
      <c r="M18" s="96">
        <v>85</v>
      </c>
      <c r="N18" s="104">
        <f t="shared" si="1"/>
        <v>4.25</v>
      </c>
      <c r="O18" s="97">
        <f t="shared" si="2"/>
        <v>0</v>
      </c>
      <c r="P18" s="105">
        <f t="shared" si="3"/>
        <v>0</v>
      </c>
      <c r="Q18" s="99"/>
      <c r="R18" s="99"/>
      <c r="S18" s="100"/>
      <c r="T18" s="106"/>
      <c r="U18" s="100"/>
      <c r="V18" s="106"/>
      <c r="W18" s="100"/>
      <c r="X18" s="106"/>
      <c r="Y18" s="100"/>
      <c r="Z18" s="106"/>
      <c r="AA18" s="100"/>
      <c r="AB18" s="106"/>
      <c r="AC18" s="100"/>
      <c r="AD18" s="106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ht="15.75" thickBot="1">
      <c r="A19" s="62">
        <f>'[1]General'!A17</f>
        <v>10</v>
      </c>
      <c r="B19" s="60" t="s">
        <v>45</v>
      </c>
      <c r="C19" s="47" t="s">
        <v>188</v>
      </c>
      <c r="D19" s="47"/>
      <c r="E19" s="47"/>
      <c r="F19" s="47"/>
      <c r="G19" s="90">
        <v>3</v>
      </c>
      <c r="H19" s="102">
        <v>3</v>
      </c>
      <c r="I19" s="92"/>
      <c r="J19" s="103"/>
      <c r="K19" s="94">
        <v>90</v>
      </c>
      <c r="L19" s="104">
        <f t="shared" si="0"/>
        <v>2.7</v>
      </c>
      <c r="M19" s="96">
        <v>95</v>
      </c>
      <c r="N19" s="104">
        <f t="shared" si="1"/>
        <v>2.85</v>
      </c>
      <c r="O19" s="97">
        <f t="shared" si="2"/>
        <v>0</v>
      </c>
      <c r="P19" s="105">
        <f t="shared" si="3"/>
        <v>0</v>
      </c>
      <c r="Q19" s="99"/>
      <c r="R19" s="99"/>
      <c r="S19" s="100"/>
      <c r="T19" s="106"/>
      <c r="U19" s="100"/>
      <c r="V19" s="106"/>
      <c r="W19" s="100"/>
      <c r="X19" s="106"/>
      <c r="Y19" s="100"/>
      <c r="Z19" s="106"/>
      <c r="AA19" s="100"/>
      <c r="AB19" s="106"/>
      <c r="AC19" s="100"/>
      <c r="AD19" s="106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15.75" thickBot="1">
      <c r="A20" s="62">
        <f>'[1]General'!A18</f>
        <v>11</v>
      </c>
      <c r="B20" s="60" t="s">
        <v>46</v>
      </c>
      <c r="C20" s="47" t="s">
        <v>188</v>
      </c>
      <c r="D20" s="47"/>
      <c r="E20" s="47"/>
      <c r="F20" s="47"/>
      <c r="G20" s="90">
        <v>4</v>
      </c>
      <c r="H20" s="102">
        <v>4</v>
      </c>
      <c r="I20" s="92"/>
      <c r="J20" s="103"/>
      <c r="K20" s="94">
        <v>90</v>
      </c>
      <c r="L20" s="104">
        <f t="shared" si="0"/>
        <v>3.6</v>
      </c>
      <c r="M20" s="96"/>
      <c r="N20" s="104">
        <f t="shared" si="1"/>
        <v>0</v>
      </c>
      <c r="O20" s="97">
        <f t="shared" si="2"/>
        <v>0</v>
      </c>
      <c r="P20" s="105">
        <f t="shared" si="3"/>
        <v>0</v>
      </c>
      <c r="Q20" s="99"/>
      <c r="R20" s="99"/>
      <c r="S20" s="100"/>
      <c r="T20" s="106"/>
      <c r="U20" s="100"/>
      <c r="V20" s="106"/>
      <c r="W20" s="100"/>
      <c r="X20" s="106"/>
      <c r="Y20" s="100"/>
      <c r="Z20" s="106"/>
      <c r="AA20" s="100"/>
      <c r="AB20" s="106"/>
      <c r="AC20" s="100"/>
      <c r="AD20" s="106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15.75" thickBot="1">
      <c r="A21" s="62">
        <f>'[1]General'!A19</f>
        <v>12</v>
      </c>
      <c r="B21" s="60" t="s">
        <v>47</v>
      </c>
      <c r="C21" s="47" t="s">
        <v>188</v>
      </c>
      <c r="D21" s="47"/>
      <c r="E21" s="47"/>
      <c r="F21" s="47"/>
      <c r="G21" s="90">
        <v>4</v>
      </c>
      <c r="H21" s="102">
        <v>4</v>
      </c>
      <c r="I21" s="92"/>
      <c r="J21" s="103"/>
      <c r="K21" s="94">
        <v>90</v>
      </c>
      <c r="L21" s="104">
        <f t="shared" si="0"/>
        <v>3.6</v>
      </c>
      <c r="M21" s="96"/>
      <c r="N21" s="104">
        <f t="shared" si="1"/>
        <v>0</v>
      </c>
      <c r="O21" s="97">
        <f t="shared" si="2"/>
        <v>0</v>
      </c>
      <c r="P21" s="105">
        <f t="shared" si="3"/>
        <v>0</v>
      </c>
      <c r="Q21" s="99"/>
      <c r="R21" s="99"/>
      <c r="S21" s="100"/>
      <c r="T21" s="106"/>
      <c r="U21" s="100"/>
      <c r="V21" s="106"/>
      <c r="W21" s="100"/>
      <c r="X21" s="106"/>
      <c r="Y21" s="100"/>
      <c r="Z21" s="106"/>
      <c r="AA21" s="100"/>
      <c r="AB21" s="106"/>
      <c r="AC21" s="100"/>
      <c r="AD21" s="106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15.75" thickBot="1">
      <c r="A22" s="62">
        <f>'[1]General'!A20</f>
        <v>13</v>
      </c>
      <c r="B22" s="60" t="s">
        <v>48</v>
      </c>
      <c r="C22" s="47" t="s">
        <v>188</v>
      </c>
      <c r="D22" s="47"/>
      <c r="E22" s="47"/>
      <c r="F22" s="47"/>
      <c r="G22" s="90">
        <v>3</v>
      </c>
      <c r="H22" s="102">
        <v>5</v>
      </c>
      <c r="I22" s="92"/>
      <c r="J22" s="103"/>
      <c r="K22" s="94">
        <v>85</v>
      </c>
      <c r="L22" s="104">
        <f t="shared" si="0"/>
        <v>2.55</v>
      </c>
      <c r="M22" s="96"/>
      <c r="N22" s="104">
        <f t="shared" si="1"/>
        <v>0</v>
      </c>
      <c r="O22" s="97">
        <f t="shared" si="2"/>
        <v>0</v>
      </c>
      <c r="P22" s="105">
        <f t="shared" si="3"/>
        <v>0</v>
      </c>
      <c r="Q22" s="99"/>
      <c r="R22" s="99"/>
      <c r="S22" s="100"/>
      <c r="T22" s="106"/>
      <c r="U22" s="100"/>
      <c r="V22" s="106"/>
      <c r="W22" s="100"/>
      <c r="X22" s="106"/>
      <c r="Y22" s="100"/>
      <c r="Z22" s="106"/>
      <c r="AA22" s="100"/>
      <c r="AB22" s="106"/>
      <c r="AC22" s="100"/>
      <c r="AD22" s="106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15.75" thickBot="1">
      <c r="A23" s="62">
        <f>'[1]General'!A21</f>
        <v>14</v>
      </c>
      <c r="B23" s="60" t="s">
        <v>49</v>
      </c>
      <c r="C23" s="47" t="s">
        <v>189</v>
      </c>
      <c r="D23" s="47"/>
      <c r="E23" s="47"/>
      <c r="F23" s="47"/>
      <c r="G23" s="90">
        <v>1</v>
      </c>
      <c r="H23" s="102">
        <v>1</v>
      </c>
      <c r="I23" s="92"/>
      <c r="J23" s="103"/>
      <c r="K23" s="94">
        <v>80</v>
      </c>
      <c r="L23" s="104">
        <f t="shared" si="0"/>
        <v>0.8</v>
      </c>
      <c r="M23" s="96"/>
      <c r="N23" s="104">
        <f t="shared" si="1"/>
        <v>0</v>
      </c>
      <c r="O23" s="97">
        <f t="shared" si="2"/>
        <v>0</v>
      </c>
      <c r="P23" s="105">
        <f t="shared" si="3"/>
        <v>0</v>
      </c>
      <c r="Q23" s="99"/>
      <c r="R23" s="99"/>
      <c r="S23" s="100"/>
      <c r="T23" s="106"/>
      <c r="U23" s="100"/>
      <c r="V23" s="106"/>
      <c r="W23" s="100"/>
      <c r="X23" s="106"/>
      <c r="Y23" s="100"/>
      <c r="Z23" s="106"/>
      <c r="AA23" s="100"/>
      <c r="AB23" s="106"/>
      <c r="AC23" s="100"/>
      <c r="AD23" s="106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15.75" thickBot="1">
      <c r="A24" s="62">
        <f>'[1]General'!A22</f>
        <v>15</v>
      </c>
      <c r="B24" s="60" t="s">
        <v>50</v>
      </c>
      <c r="C24" s="47" t="s">
        <v>189</v>
      </c>
      <c r="D24" s="47"/>
      <c r="E24" s="47"/>
      <c r="F24" s="47"/>
      <c r="G24" s="90">
        <v>1</v>
      </c>
      <c r="H24" s="102">
        <v>1</v>
      </c>
      <c r="I24" s="92"/>
      <c r="J24" s="109"/>
      <c r="K24" s="94">
        <v>80</v>
      </c>
      <c r="L24" s="104">
        <f t="shared" si="0"/>
        <v>0.8</v>
      </c>
      <c r="M24" s="96"/>
      <c r="N24" s="104">
        <f t="shared" si="1"/>
        <v>0</v>
      </c>
      <c r="O24" s="97">
        <f t="shared" si="2"/>
        <v>0</v>
      </c>
      <c r="P24" s="105">
        <f t="shared" si="3"/>
        <v>0</v>
      </c>
      <c r="Q24" s="99"/>
      <c r="R24" s="99"/>
      <c r="S24" s="100"/>
      <c r="T24" s="106"/>
      <c r="U24" s="100"/>
      <c r="V24" s="106"/>
      <c r="W24" s="100"/>
      <c r="X24" s="106"/>
      <c r="Y24" s="100"/>
      <c r="Z24" s="106"/>
      <c r="AA24" s="100"/>
      <c r="AB24" s="106"/>
      <c r="AC24" s="100"/>
      <c r="AD24" s="106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15">
      <c r="A25" s="62">
        <f>'[1]General'!A23</f>
        <v>16</v>
      </c>
      <c r="B25" s="60" t="s">
        <v>51</v>
      </c>
      <c r="C25" s="47" t="s">
        <v>189</v>
      </c>
      <c r="D25" s="47"/>
      <c r="E25" s="47"/>
      <c r="F25" s="47"/>
      <c r="G25" s="90">
        <v>2</v>
      </c>
      <c r="H25" s="102">
        <v>2</v>
      </c>
      <c r="I25" s="92"/>
      <c r="J25" s="109"/>
      <c r="K25" s="94">
        <v>80</v>
      </c>
      <c r="L25" s="104">
        <f t="shared" si="0"/>
        <v>1.6</v>
      </c>
      <c r="M25" s="96"/>
      <c r="N25" s="104">
        <f t="shared" si="1"/>
        <v>0</v>
      </c>
      <c r="O25" s="97">
        <f t="shared" si="2"/>
        <v>0</v>
      </c>
      <c r="P25" s="105">
        <f t="shared" si="3"/>
        <v>0</v>
      </c>
      <c r="Q25" s="99"/>
      <c r="R25" s="99"/>
      <c r="S25" s="100"/>
      <c r="T25" s="106"/>
      <c r="U25" s="100"/>
      <c r="V25" s="106"/>
      <c r="W25" s="100"/>
      <c r="X25" s="106"/>
      <c r="Y25" s="100"/>
      <c r="Z25" s="106"/>
      <c r="AA25" s="100"/>
      <c r="AB25" s="106"/>
      <c r="AC25" s="100"/>
      <c r="AD25" s="106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ht="15">
      <c r="A26" s="62"/>
      <c r="B26" s="62"/>
      <c r="C26" s="47"/>
      <c r="D26" s="47"/>
      <c r="E26" s="47"/>
      <c r="F26" s="47"/>
      <c r="G26" s="90">
        <v>1</v>
      </c>
      <c r="H26" s="102">
        <v>1</v>
      </c>
      <c r="I26" s="92"/>
      <c r="J26" s="109"/>
      <c r="K26" s="94"/>
      <c r="L26" s="104"/>
      <c r="M26" s="96"/>
      <c r="N26" s="104"/>
      <c r="O26" s="97"/>
      <c r="P26" s="105"/>
      <c r="Q26" s="99"/>
      <c r="R26" s="99"/>
      <c r="S26" s="100"/>
      <c r="T26" s="106"/>
      <c r="U26" s="100"/>
      <c r="V26" s="106"/>
      <c r="W26" s="100"/>
      <c r="X26" s="106"/>
      <c r="Y26" s="100"/>
      <c r="Z26" s="106"/>
      <c r="AA26" s="100"/>
      <c r="AB26" s="106"/>
      <c r="AC26" s="100"/>
      <c r="AD26" s="106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ht="15">
      <c r="A27" s="62"/>
      <c r="B27" s="62"/>
      <c r="C27" s="47"/>
      <c r="D27" s="47"/>
      <c r="E27" s="47"/>
      <c r="F27" s="47"/>
      <c r="G27" s="90">
        <v>4</v>
      </c>
      <c r="H27" s="102">
        <v>1</v>
      </c>
      <c r="I27" s="92"/>
      <c r="J27" s="109"/>
      <c r="K27" s="94"/>
      <c r="L27" s="104"/>
      <c r="M27" s="96"/>
      <c r="N27" s="104"/>
      <c r="O27" s="97"/>
      <c r="P27" s="105"/>
      <c r="Q27" s="99"/>
      <c r="R27" s="99"/>
      <c r="S27" s="100"/>
      <c r="T27" s="106"/>
      <c r="U27" s="100"/>
      <c r="V27" s="106"/>
      <c r="W27" s="100"/>
      <c r="X27" s="106"/>
      <c r="Y27" s="100"/>
      <c r="Z27" s="106"/>
      <c r="AA27" s="100"/>
      <c r="AB27" s="106"/>
      <c r="AC27" s="100"/>
      <c r="AD27" s="106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30">
      <c r="A28" s="62">
        <v>17</v>
      </c>
      <c r="B28" s="63" t="s">
        <v>82</v>
      </c>
      <c r="C28" s="47" t="s">
        <v>189</v>
      </c>
      <c r="D28" s="47" t="s">
        <v>1</v>
      </c>
      <c r="E28" s="47" t="s">
        <v>1</v>
      </c>
      <c r="F28" s="47" t="s">
        <v>1</v>
      </c>
      <c r="G28" s="90">
        <v>6</v>
      </c>
      <c r="H28" s="102">
        <v>7</v>
      </c>
      <c r="I28" s="92"/>
      <c r="J28" s="109"/>
      <c r="K28" s="94"/>
      <c r="L28" s="104"/>
      <c r="M28" s="96"/>
      <c r="N28" s="104"/>
      <c r="O28" s="97"/>
      <c r="P28" s="105"/>
      <c r="Q28" s="99"/>
      <c r="R28" s="99"/>
      <c r="S28" s="100"/>
      <c r="T28" s="106"/>
      <c r="U28" s="100"/>
      <c r="V28" s="106"/>
      <c r="W28" s="100"/>
      <c r="X28" s="106"/>
      <c r="Y28" s="100"/>
      <c r="Z28" s="106"/>
      <c r="AA28" s="100"/>
      <c r="AB28" s="106"/>
      <c r="AC28" s="100"/>
      <c r="AD28" s="106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ht="30">
      <c r="A29" s="62">
        <v>18</v>
      </c>
      <c r="B29" s="63" t="s">
        <v>81</v>
      </c>
      <c r="C29" s="47" t="s">
        <v>83</v>
      </c>
      <c r="D29" s="47" t="s">
        <v>1</v>
      </c>
      <c r="E29" s="47" t="s">
        <v>1</v>
      </c>
      <c r="F29" s="47" t="s">
        <v>1</v>
      </c>
      <c r="G29" s="90">
        <v>4</v>
      </c>
      <c r="H29" s="102">
        <v>5</v>
      </c>
      <c r="I29" s="92"/>
      <c r="J29" s="109"/>
      <c r="K29" s="94"/>
      <c r="L29" s="104"/>
      <c r="M29" s="96"/>
      <c r="N29" s="104"/>
      <c r="O29" s="97"/>
      <c r="P29" s="105"/>
      <c r="Q29" s="99"/>
      <c r="R29" s="99"/>
      <c r="S29" s="100"/>
      <c r="T29" s="106"/>
      <c r="U29" s="100"/>
      <c r="V29" s="106"/>
      <c r="W29" s="100"/>
      <c r="X29" s="106"/>
      <c r="Y29" s="100"/>
      <c r="Z29" s="106"/>
      <c r="AA29" s="100"/>
      <c r="AB29" s="106"/>
      <c r="AC29" s="100"/>
      <c r="AD29" s="106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ht="28.5">
      <c r="A30" s="110" t="s">
        <v>0</v>
      </c>
      <c r="B30" s="64" t="s">
        <v>80</v>
      </c>
      <c r="C30" s="47"/>
      <c r="D30" s="47"/>
      <c r="E30" s="47"/>
      <c r="F30" s="47"/>
      <c r="G30" s="111"/>
      <c r="H30" s="112"/>
      <c r="I30" s="92"/>
      <c r="J30" s="109"/>
      <c r="K30" s="94"/>
      <c r="L30" s="113"/>
      <c r="M30" s="96"/>
      <c r="N30" s="114"/>
      <c r="O30" s="97"/>
      <c r="P30" s="105"/>
      <c r="Q30" s="99"/>
      <c r="R30" s="99"/>
      <c r="S30" s="100"/>
      <c r="T30" s="106"/>
      <c r="U30" s="100"/>
      <c r="V30" s="106"/>
      <c r="W30" s="100"/>
      <c r="X30" s="106"/>
      <c r="Y30" s="100"/>
      <c r="Z30" s="106"/>
      <c r="AA30" s="100"/>
      <c r="AB30" s="106"/>
      <c r="AC30" s="100"/>
      <c r="AD30" s="106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ht="15.75" thickBot="1">
      <c r="A31" s="65">
        <v>19</v>
      </c>
      <c r="B31" s="65" t="s">
        <v>79</v>
      </c>
      <c r="C31" s="65"/>
      <c r="D31" s="65"/>
      <c r="E31" s="65"/>
      <c r="F31" s="65"/>
      <c r="G31" s="115"/>
      <c r="H31" s="116"/>
      <c r="I31" s="117"/>
      <c r="J31" s="118"/>
      <c r="K31" s="119"/>
      <c r="L31" s="114"/>
      <c r="M31" s="120"/>
      <c r="N31" s="121"/>
      <c r="O31" s="122"/>
      <c r="P31" s="123"/>
      <c r="Q31" s="99"/>
      <c r="R31" s="99"/>
      <c r="S31" s="124"/>
      <c r="T31" s="125"/>
      <c r="U31" s="124"/>
      <c r="V31" s="125"/>
      <c r="W31" s="124"/>
      <c r="X31" s="125"/>
      <c r="Y31" s="124"/>
      <c r="Z31" s="126"/>
      <c r="AA31" s="124"/>
      <c r="AB31" s="126"/>
      <c r="AC31" s="124"/>
      <c r="AD31" s="126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4" ht="15.75" thickBot="1">
      <c r="A32" s="66"/>
      <c r="B32" s="67" t="s">
        <v>78</v>
      </c>
      <c r="C32" s="127"/>
      <c r="D32" s="127"/>
      <c r="E32" s="127"/>
      <c r="F32" s="127"/>
      <c r="G32" s="128">
        <f>SUM(G10:G31)</f>
        <v>98</v>
      </c>
      <c r="H32" s="127">
        <f>SUM(H10:H31)</f>
        <v>97</v>
      </c>
      <c r="I32" s="54"/>
      <c r="J32" s="129"/>
      <c r="K32" s="54"/>
      <c r="L32" s="130">
        <f>SUM(L10:L31)</f>
        <v>70.04999999999998</v>
      </c>
      <c r="M32" s="131"/>
      <c r="N32" s="132">
        <f aca="true" t="shared" si="4" ref="N32:AD32">SUM(N10:N31)</f>
        <v>41</v>
      </c>
      <c r="O32" s="131">
        <f t="shared" si="4"/>
        <v>79</v>
      </c>
      <c r="P32" s="133">
        <f t="shared" si="4"/>
        <v>0</v>
      </c>
      <c r="Q32" s="99">
        <f>SUM(Q10:Q31)</f>
        <v>0</v>
      </c>
      <c r="R32" s="99">
        <f>SUM(R10:R31)</f>
        <v>0</v>
      </c>
      <c r="S32" s="131">
        <f>SUM(S10:S31)</f>
        <v>20</v>
      </c>
      <c r="T32" s="134">
        <f t="shared" si="4"/>
        <v>5</v>
      </c>
      <c r="U32" s="131">
        <f t="shared" si="4"/>
        <v>17</v>
      </c>
      <c r="V32" s="134">
        <f t="shared" si="4"/>
        <v>16</v>
      </c>
      <c r="W32" s="131">
        <f t="shared" si="4"/>
        <v>8</v>
      </c>
      <c r="X32" s="134">
        <f t="shared" si="4"/>
        <v>10</v>
      </c>
      <c r="Y32" s="131">
        <f t="shared" si="4"/>
        <v>16</v>
      </c>
      <c r="Z32" s="134">
        <f t="shared" si="4"/>
        <v>16</v>
      </c>
      <c r="AA32" s="131">
        <f>SUM(AA10:AA31)</f>
        <v>18</v>
      </c>
      <c r="AB32" s="134">
        <f>SUM(AB10:AB31)</f>
        <v>18</v>
      </c>
      <c r="AC32" s="131">
        <f t="shared" si="4"/>
        <v>18</v>
      </c>
      <c r="AD32" s="134">
        <f t="shared" si="4"/>
        <v>18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5" s="7" customFormat="1" ht="15">
      <c r="A33" s="70"/>
      <c r="B33" s="71"/>
      <c r="C33" s="135"/>
      <c r="D33" s="135"/>
      <c r="E33" s="135"/>
      <c r="F33" s="135"/>
      <c r="G33" s="135"/>
      <c r="H33" s="72"/>
      <c r="I33" s="72"/>
      <c r="J33" s="72"/>
      <c r="K33" s="136"/>
      <c r="L33" s="72"/>
      <c r="M33" s="136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4"/>
      <c r="AC33" s="73"/>
      <c r="AD33" s="74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30" s="7" customFormat="1" ht="15">
      <c r="A34" s="70"/>
      <c r="B34" s="70" t="s">
        <v>69</v>
      </c>
      <c r="C34" s="70"/>
      <c r="D34" s="70"/>
      <c r="E34" s="70"/>
      <c r="F34" s="70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</row>
    <row r="35" spans="1:30" ht="15">
      <c r="A35" s="70"/>
      <c r="B35" s="76" t="s">
        <v>70</v>
      </c>
      <c r="C35" s="77" t="s">
        <v>74</v>
      </c>
      <c r="D35" s="78"/>
      <c r="E35" s="70"/>
      <c r="F35" s="70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</row>
    <row r="36" spans="1:30" ht="15">
      <c r="A36" s="70"/>
      <c r="B36" s="79" t="s">
        <v>71</v>
      </c>
      <c r="C36" s="80" t="s">
        <v>75</v>
      </c>
      <c r="D36" s="81"/>
      <c r="E36" s="70"/>
      <c r="F36" s="70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</row>
    <row r="37" spans="1:30" ht="15">
      <c r="A37" s="70"/>
      <c r="B37" s="79" t="s">
        <v>72</v>
      </c>
      <c r="C37" s="80" t="s">
        <v>76</v>
      </c>
      <c r="D37" s="81"/>
      <c r="E37" s="70"/>
      <c r="F37" s="70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</row>
    <row r="38" spans="1:30" ht="15">
      <c r="A38" s="70"/>
      <c r="B38" s="79" t="s">
        <v>8</v>
      </c>
      <c r="C38" s="80" t="s">
        <v>9</v>
      </c>
      <c r="D38" s="81"/>
      <c r="E38" s="70"/>
      <c r="F38" s="70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</row>
    <row r="39" spans="1:30" ht="15">
      <c r="A39" s="70"/>
      <c r="B39" s="82" t="s">
        <v>73</v>
      </c>
      <c r="C39" s="83" t="s">
        <v>77</v>
      </c>
      <c r="D39" s="84"/>
      <c r="E39" s="70"/>
      <c r="F39" s="70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</row>
    <row r="40" spans="1:30" ht="15">
      <c r="A40" s="70"/>
      <c r="B40" s="70"/>
      <c r="C40" s="70"/>
      <c r="D40" s="70"/>
      <c r="E40" s="70"/>
      <c r="F40" s="70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</row>
    <row r="41" spans="1:30" s="7" customFormat="1" ht="15">
      <c r="A41" s="70"/>
      <c r="B41" s="70"/>
      <c r="C41" s="70"/>
      <c r="D41" s="70"/>
      <c r="E41" s="70"/>
      <c r="F41" s="70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</row>
    <row r="42" spans="1:30" ht="15">
      <c r="A42" s="85"/>
      <c r="B42" s="238" t="s">
        <v>162</v>
      </c>
      <c r="C42" s="209"/>
      <c r="D42" s="209"/>
      <c r="E42" s="138"/>
      <c r="F42" s="138"/>
      <c r="G42" s="86" t="s">
        <v>167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</row>
    <row r="43" spans="1:30" ht="19.5" customHeight="1">
      <c r="A43" s="85"/>
      <c r="B43" s="87" t="s">
        <v>68</v>
      </c>
      <c r="C43" s="88"/>
      <c r="D43" s="88"/>
      <c r="E43" s="88"/>
      <c r="F43" s="85"/>
      <c r="G43" s="86" t="s">
        <v>166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</row>
    <row r="44" spans="1:30" ht="15">
      <c r="A44" s="85"/>
      <c r="B44" s="137"/>
      <c r="C44" s="137"/>
      <c r="D44" s="137"/>
      <c r="E44" s="137"/>
      <c r="F44" s="137"/>
      <c r="G44" s="86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</row>
    <row r="45" spans="1:30" ht="20.25" customHeight="1">
      <c r="A45" s="85"/>
      <c r="B45" s="89"/>
      <c r="C45" s="85"/>
      <c r="D45" s="85"/>
      <c r="E45" s="85"/>
      <c r="F45" s="8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</row>
    <row r="46" spans="1:30" ht="33.75" customHeight="1">
      <c r="A46" s="85"/>
      <c r="B46" s="213" t="s">
        <v>163</v>
      </c>
      <c r="C46" s="214"/>
      <c r="D46" s="214"/>
      <c r="E46" s="214"/>
      <c r="F46" s="214"/>
      <c r="G46" s="86" t="s">
        <v>164</v>
      </c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</row>
    <row r="47" spans="1:30" ht="19.5" customHeight="1">
      <c r="A47" s="85"/>
      <c r="B47" s="87" t="s">
        <v>68</v>
      </c>
      <c r="C47" s="88"/>
      <c r="D47" s="88"/>
      <c r="E47" s="88"/>
      <c r="F47" s="85"/>
      <c r="G47" s="86" t="s">
        <v>165</v>
      </c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</row>
    <row r="48" spans="1:4" ht="12.75">
      <c r="A48" s="18"/>
      <c r="B48" s="34"/>
      <c r="C48" s="34"/>
      <c r="D48" s="34"/>
    </row>
  </sheetData>
  <sheetProtection formatCells="0" insertRows="0"/>
  <mergeCells count="34">
    <mergeCell ref="Q7:R7"/>
    <mergeCell ref="B42:D42"/>
    <mergeCell ref="G6:H6"/>
    <mergeCell ref="I6:J6"/>
    <mergeCell ref="D6:D8"/>
    <mergeCell ref="B6:B8"/>
    <mergeCell ref="C6:C8"/>
    <mergeCell ref="G7:G8"/>
    <mergeCell ref="H7:H8"/>
    <mergeCell ref="I7:I8"/>
    <mergeCell ref="S7:T7"/>
    <mergeCell ref="U7:V7"/>
    <mergeCell ref="W7:X7"/>
    <mergeCell ref="Y7:Z7"/>
    <mergeCell ref="AA7:AB7"/>
    <mergeCell ref="AC7:AD7"/>
    <mergeCell ref="O6:AD6"/>
    <mergeCell ref="O1:P1"/>
    <mergeCell ref="A5:P5"/>
    <mergeCell ref="Z1:AC1"/>
    <mergeCell ref="A6:A8"/>
    <mergeCell ref="F6:F8"/>
    <mergeCell ref="M6:N6"/>
    <mergeCell ref="E6:E8"/>
    <mergeCell ref="N7:N8"/>
    <mergeCell ref="B46:F46"/>
    <mergeCell ref="B2:W2"/>
    <mergeCell ref="A3:T3"/>
    <mergeCell ref="J7:J8"/>
    <mergeCell ref="K7:K8"/>
    <mergeCell ref="L7:L8"/>
    <mergeCell ref="M7:M8"/>
    <mergeCell ref="O7:P7"/>
    <mergeCell ref="K6:L6"/>
  </mergeCells>
  <conditionalFormatting sqref="G33 C32:F33">
    <cfRule type="cellIs" priority="1" dxfId="0" operator="greaterThan" stopIfTrue="1">
      <formula>1</formula>
    </cfRule>
  </conditionalFormatting>
  <printOptions/>
  <pageMargins left="0.15748031496062992" right="0.15748031496062992" top="0.3937007874015748" bottom="0.3937007874015748" header="0.2755905511811024" footer="0.1181102362204724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view="pageBreakPreview" zoomScaleSheetLayoutView="100" workbookViewId="0" topLeftCell="A49">
      <selection activeCell="B58" sqref="B58"/>
    </sheetView>
  </sheetViews>
  <sheetFormatPr defaultColWidth="8.796875" defaultRowHeight="15"/>
  <cols>
    <col min="1" max="1" width="1.69921875" style="0" customWidth="1"/>
    <col min="2" max="2" width="3.796875" style="0" customWidth="1"/>
    <col min="3" max="3" width="15.796875" style="0" customWidth="1"/>
    <col min="4" max="4" width="47.09765625" style="0" customWidth="1"/>
    <col min="5" max="5" width="12.296875" style="0" customWidth="1"/>
  </cols>
  <sheetData>
    <row r="1" spans="2:5" ht="16.5">
      <c r="B1" s="148"/>
      <c r="C1" s="148"/>
      <c r="D1" s="148"/>
      <c r="E1" s="173" t="s">
        <v>97</v>
      </c>
    </row>
    <row r="2" spans="2:5" ht="16.5">
      <c r="B2" s="148"/>
      <c r="C2" s="169" t="s">
        <v>12</v>
      </c>
      <c r="D2" s="148"/>
      <c r="E2" s="148"/>
    </row>
    <row r="3" spans="2:5" ht="7.5" customHeight="1">
      <c r="B3" s="169"/>
      <c r="C3" s="148"/>
      <c r="D3" s="148"/>
      <c r="E3" s="148"/>
    </row>
    <row r="4" spans="2:5" ht="16.5">
      <c r="B4" s="148"/>
      <c r="C4" s="148"/>
      <c r="D4" s="169" t="s">
        <v>13</v>
      </c>
      <c r="E4" s="148"/>
    </row>
    <row r="5" spans="1:5" ht="11.25" customHeight="1">
      <c r="A5" s="40"/>
      <c r="B5" s="172"/>
      <c r="C5" s="174"/>
      <c r="D5" s="174"/>
      <c r="E5" s="174"/>
    </row>
    <row r="6" spans="1:17" s="1" customFormat="1" ht="15">
      <c r="A6" s="41"/>
      <c r="B6" s="143" t="s">
        <v>183</v>
      </c>
      <c r="C6" s="144"/>
      <c r="D6" s="144"/>
      <c r="E6" s="145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2:17" s="1" customFormat="1" ht="15" customHeight="1">
      <c r="B7" s="146" t="s">
        <v>17</v>
      </c>
      <c r="C7" s="147"/>
      <c r="D7" s="147"/>
      <c r="E7" s="147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s="1" customFormat="1" ht="16.5">
      <c r="B8" s="146" t="s">
        <v>18</v>
      </c>
      <c r="C8" s="146"/>
      <c r="D8" s="146"/>
      <c r="E8" s="14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s="1" customFormat="1" ht="16.5">
      <c r="B9" s="146" t="s">
        <v>19</v>
      </c>
      <c r="C9" s="146"/>
      <c r="D9" s="146"/>
      <c r="E9" s="14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5" ht="17.25" thickBot="1">
      <c r="B10" s="139"/>
      <c r="C10" s="148"/>
      <c r="D10" s="148"/>
      <c r="E10" s="148"/>
    </row>
    <row r="11" spans="2:6" ht="29.25" customHeight="1">
      <c r="B11" s="255" t="s">
        <v>156</v>
      </c>
      <c r="C11" s="255" t="s">
        <v>109</v>
      </c>
      <c r="D11" s="255" t="s">
        <v>110</v>
      </c>
      <c r="E11" s="248" t="s">
        <v>168</v>
      </c>
      <c r="F11" s="11"/>
    </row>
    <row r="12" spans="2:6" ht="15.75" customHeight="1" thickBot="1">
      <c r="B12" s="256"/>
      <c r="C12" s="256"/>
      <c r="D12" s="256"/>
      <c r="E12" s="249"/>
      <c r="F12" s="11"/>
    </row>
    <row r="13" spans="2:6" ht="30">
      <c r="B13" s="240">
        <v>1</v>
      </c>
      <c r="C13" s="250" t="s">
        <v>11</v>
      </c>
      <c r="D13" s="149" t="s">
        <v>14</v>
      </c>
      <c r="E13" s="150"/>
      <c r="F13" s="8"/>
    </row>
    <row r="14" spans="2:6" ht="45">
      <c r="B14" s="241"/>
      <c r="C14" s="251"/>
      <c r="D14" s="151" t="s">
        <v>15</v>
      </c>
      <c r="E14" s="152"/>
      <c r="F14" s="8"/>
    </row>
    <row r="15" spans="2:6" ht="30">
      <c r="B15" s="241"/>
      <c r="C15" s="251"/>
      <c r="D15" s="153" t="s">
        <v>16</v>
      </c>
      <c r="E15" s="154"/>
      <c r="F15" s="8"/>
    </row>
    <row r="16" spans="2:6" ht="30.75" thickBot="1">
      <c r="B16" s="242"/>
      <c r="C16" s="252"/>
      <c r="D16" s="155" t="s">
        <v>169</v>
      </c>
      <c r="E16" s="156"/>
      <c r="F16" s="9"/>
    </row>
    <row r="17" spans="2:6" ht="16.5" thickBot="1">
      <c r="B17" s="240">
        <v>2</v>
      </c>
      <c r="C17" s="243" t="s">
        <v>108</v>
      </c>
      <c r="D17" s="155" t="s">
        <v>111</v>
      </c>
      <c r="E17" s="157"/>
      <c r="F17" s="8"/>
    </row>
    <row r="18" spans="2:6" ht="16.5" thickBot="1">
      <c r="B18" s="241"/>
      <c r="C18" s="244"/>
      <c r="D18" s="155" t="s">
        <v>112</v>
      </c>
      <c r="E18" s="158"/>
      <c r="F18" s="8"/>
    </row>
    <row r="19" spans="2:6" ht="16.5" thickBot="1">
      <c r="B19" s="241"/>
      <c r="C19" s="244"/>
      <c r="D19" s="155" t="s">
        <v>113</v>
      </c>
      <c r="E19" s="158"/>
      <c r="F19" s="8"/>
    </row>
    <row r="20" spans="2:6" ht="16.5" thickBot="1">
      <c r="B20" s="242"/>
      <c r="C20" s="245"/>
      <c r="D20" s="155" t="s">
        <v>114</v>
      </c>
      <c r="E20" s="159"/>
      <c r="F20" s="8"/>
    </row>
    <row r="21" spans="2:6" ht="16.5" thickBot="1">
      <c r="B21" s="240">
        <v>3</v>
      </c>
      <c r="C21" s="243" t="s">
        <v>118</v>
      </c>
      <c r="D21" s="155" t="s">
        <v>115</v>
      </c>
      <c r="E21" s="157"/>
      <c r="F21" s="8"/>
    </row>
    <row r="22" spans="2:6" ht="30.75" thickBot="1">
      <c r="B22" s="241"/>
      <c r="C22" s="244"/>
      <c r="D22" s="155" t="s">
        <v>170</v>
      </c>
      <c r="E22" s="158"/>
      <c r="F22" s="8"/>
    </row>
    <row r="23" spans="2:6" ht="16.5" thickBot="1">
      <c r="B23" s="241"/>
      <c r="C23" s="244"/>
      <c r="D23" s="155" t="s">
        <v>116</v>
      </c>
      <c r="E23" s="158"/>
      <c r="F23" s="8"/>
    </row>
    <row r="24" spans="2:6" ht="30.75" thickBot="1">
      <c r="B24" s="242"/>
      <c r="C24" s="245"/>
      <c r="D24" s="155" t="s">
        <v>117</v>
      </c>
      <c r="E24" s="159"/>
      <c r="F24" s="8"/>
    </row>
    <row r="25" spans="2:6" ht="16.5" thickBot="1">
      <c r="B25" s="240">
        <v>4</v>
      </c>
      <c r="C25" s="243" t="s">
        <v>107</v>
      </c>
      <c r="D25" s="155" t="s">
        <v>119</v>
      </c>
      <c r="E25" s="157"/>
      <c r="F25" s="8"/>
    </row>
    <row r="26" spans="2:6" ht="30">
      <c r="B26" s="241"/>
      <c r="C26" s="244"/>
      <c r="D26" s="153" t="s">
        <v>120</v>
      </c>
      <c r="E26" s="158"/>
      <c r="F26" s="8"/>
    </row>
    <row r="27" spans="2:6" ht="30">
      <c r="B27" s="241"/>
      <c r="C27" s="244"/>
      <c r="D27" s="153" t="s">
        <v>121</v>
      </c>
      <c r="E27" s="158"/>
      <c r="F27" s="9"/>
    </row>
    <row r="28" spans="2:6" ht="30.75" thickBot="1">
      <c r="B28" s="242"/>
      <c r="C28" s="245"/>
      <c r="D28" s="155" t="s">
        <v>171</v>
      </c>
      <c r="E28" s="159"/>
      <c r="F28" s="8"/>
    </row>
    <row r="29" spans="2:6" ht="15.75">
      <c r="B29" s="240">
        <v>5</v>
      </c>
      <c r="C29" s="243" t="s">
        <v>106</v>
      </c>
      <c r="D29" s="149" t="s">
        <v>122</v>
      </c>
      <c r="E29" s="157"/>
      <c r="F29" s="8"/>
    </row>
    <row r="30" spans="2:6" ht="15.75">
      <c r="B30" s="241"/>
      <c r="C30" s="244"/>
      <c r="D30" s="153" t="s">
        <v>123</v>
      </c>
      <c r="E30" s="158"/>
      <c r="F30" s="8"/>
    </row>
    <row r="31" spans="2:6" ht="15.75">
      <c r="B31" s="241"/>
      <c r="C31" s="244"/>
      <c r="D31" s="153" t="s">
        <v>124</v>
      </c>
      <c r="E31" s="158"/>
      <c r="F31" s="8"/>
    </row>
    <row r="32" spans="2:6" ht="16.5" thickBot="1">
      <c r="B32" s="242"/>
      <c r="C32" s="245"/>
      <c r="D32" s="160" t="s">
        <v>125</v>
      </c>
      <c r="E32" s="161"/>
      <c r="F32" s="8"/>
    </row>
    <row r="33" spans="2:6" ht="30">
      <c r="B33" s="240">
        <v>6</v>
      </c>
      <c r="C33" s="243" t="s">
        <v>105</v>
      </c>
      <c r="D33" s="149" t="s">
        <v>126</v>
      </c>
      <c r="E33" s="157"/>
      <c r="F33" s="8"/>
    </row>
    <row r="34" spans="2:6" ht="15.75">
      <c r="B34" s="241"/>
      <c r="C34" s="244"/>
      <c r="D34" s="153" t="s">
        <v>127</v>
      </c>
      <c r="E34" s="158"/>
      <c r="F34" s="8"/>
    </row>
    <row r="35" spans="2:6" ht="30">
      <c r="B35" s="241"/>
      <c r="C35" s="244"/>
      <c r="D35" s="153" t="s">
        <v>185</v>
      </c>
      <c r="E35" s="158"/>
      <c r="F35" s="8"/>
    </row>
    <row r="36" spans="2:6" ht="16.5" thickBot="1">
      <c r="B36" s="242"/>
      <c r="C36" s="245"/>
      <c r="D36" s="155" t="s">
        <v>128</v>
      </c>
      <c r="E36" s="159"/>
      <c r="F36" s="8"/>
    </row>
    <row r="37" spans="2:6" ht="30">
      <c r="B37" s="240">
        <v>7</v>
      </c>
      <c r="C37" s="243" t="s">
        <v>104</v>
      </c>
      <c r="D37" s="149" t="s">
        <v>172</v>
      </c>
      <c r="E37" s="157"/>
      <c r="F37" s="8"/>
    </row>
    <row r="38" spans="2:6" ht="30">
      <c r="B38" s="241"/>
      <c r="C38" s="244"/>
      <c r="D38" s="153" t="s">
        <v>173</v>
      </c>
      <c r="E38" s="158"/>
      <c r="F38" s="8"/>
    </row>
    <row r="39" spans="2:6" ht="30">
      <c r="B39" s="241"/>
      <c r="C39" s="244"/>
      <c r="D39" s="153" t="s">
        <v>129</v>
      </c>
      <c r="E39" s="158"/>
      <c r="F39" s="8"/>
    </row>
    <row r="40" spans="2:6" ht="30.75" thickBot="1">
      <c r="B40" s="242"/>
      <c r="C40" s="245"/>
      <c r="D40" s="155" t="s">
        <v>130</v>
      </c>
      <c r="E40" s="159"/>
      <c r="F40" s="9"/>
    </row>
    <row r="41" spans="2:6" ht="15.75">
      <c r="B41" s="240">
        <v>8</v>
      </c>
      <c r="C41" s="243" t="s">
        <v>180</v>
      </c>
      <c r="D41" s="149" t="s">
        <v>174</v>
      </c>
      <c r="E41" s="157"/>
      <c r="F41" s="8"/>
    </row>
    <row r="42" spans="2:6" ht="30">
      <c r="B42" s="241"/>
      <c r="C42" s="244"/>
      <c r="D42" s="162" t="s">
        <v>176</v>
      </c>
      <c r="E42" s="158"/>
      <c r="F42" s="8"/>
    </row>
    <row r="43" spans="2:6" ht="30">
      <c r="B43" s="241"/>
      <c r="C43" s="244"/>
      <c r="D43" s="153" t="s">
        <v>175</v>
      </c>
      <c r="E43" s="158"/>
      <c r="F43" s="8"/>
    </row>
    <row r="44" spans="2:6" ht="16.5" thickBot="1">
      <c r="B44" s="242"/>
      <c r="C44" s="245"/>
      <c r="D44" s="155" t="s">
        <v>131</v>
      </c>
      <c r="E44" s="159"/>
      <c r="F44" s="8"/>
    </row>
    <row r="45" spans="2:6" ht="16.5" customHeight="1" thickBot="1">
      <c r="B45" s="240">
        <v>9</v>
      </c>
      <c r="C45" s="243" t="s">
        <v>103</v>
      </c>
      <c r="D45" s="155" t="s">
        <v>132</v>
      </c>
      <c r="E45" s="159"/>
      <c r="F45" s="8"/>
    </row>
    <row r="46" spans="2:6" ht="30.75" thickBot="1">
      <c r="B46" s="241"/>
      <c r="C46" s="244"/>
      <c r="D46" s="155" t="s">
        <v>133</v>
      </c>
      <c r="E46" s="159"/>
      <c r="F46" s="8"/>
    </row>
    <row r="47" spans="2:6" ht="30.75" thickBot="1">
      <c r="B47" s="241"/>
      <c r="C47" s="244"/>
      <c r="D47" s="155" t="s">
        <v>177</v>
      </c>
      <c r="E47" s="159"/>
      <c r="F47" s="8"/>
    </row>
    <row r="48" spans="2:6" ht="30.75" thickBot="1">
      <c r="B48" s="242"/>
      <c r="C48" s="245"/>
      <c r="D48" s="155" t="s">
        <v>178</v>
      </c>
      <c r="E48" s="159"/>
      <c r="F48" s="8"/>
    </row>
    <row r="49" spans="2:6" ht="30">
      <c r="B49" s="240">
        <v>10</v>
      </c>
      <c r="C49" s="243" t="s">
        <v>102</v>
      </c>
      <c r="D49" s="149" t="s">
        <v>134</v>
      </c>
      <c r="E49" s="157"/>
      <c r="F49" s="8"/>
    </row>
    <row r="50" spans="2:6" ht="30">
      <c r="B50" s="241"/>
      <c r="C50" s="244"/>
      <c r="D50" s="153" t="s">
        <v>179</v>
      </c>
      <c r="E50" s="158"/>
      <c r="F50" s="9"/>
    </row>
    <row r="51" spans="2:6" ht="30">
      <c r="B51" s="241"/>
      <c r="C51" s="244"/>
      <c r="D51" s="153" t="s">
        <v>130</v>
      </c>
      <c r="E51" s="158"/>
      <c r="F51" s="9"/>
    </row>
    <row r="52" spans="2:6" ht="15.75" thickBot="1">
      <c r="B52" s="241"/>
      <c r="C52" s="244"/>
      <c r="D52" s="160" t="s">
        <v>135</v>
      </c>
      <c r="E52" s="161"/>
      <c r="F52" s="9"/>
    </row>
    <row r="53" spans="2:6" ht="15.75" thickBot="1">
      <c r="B53" s="163"/>
      <c r="C53" s="164" t="s">
        <v>101</v>
      </c>
      <c r="D53" s="165"/>
      <c r="E53" s="166">
        <f>SUM(E13:E52)</f>
        <v>0</v>
      </c>
      <c r="F53" s="9"/>
    </row>
    <row r="54" spans="2:6" ht="33.75" customHeight="1" thickBot="1">
      <c r="B54" s="167"/>
      <c r="C54" s="246" t="s">
        <v>100</v>
      </c>
      <c r="D54" s="247"/>
      <c r="E54" s="168">
        <f>E53/40</f>
        <v>0</v>
      </c>
      <c r="F54" s="9"/>
    </row>
    <row r="55" spans="2:5" ht="16.5">
      <c r="B55" s="139"/>
      <c r="C55" s="169"/>
      <c r="D55" s="148"/>
      <c r="E55" s="170"/>
    </row>
    <row r="56" spans="2:5" ht="16.5">
      <c r="B56" s="142"/>
      <c r="C56" s="169"/>
      <c r="D56" s="148"/>
      <c r="E56" s="148"/>
    </row>
    <row r="57" spans="1:5" ht="16.5">
      <c r="A57" s="20"/>
      <c r="B57" s="69"/>
      <c r="C57" s="69"/>
      <c r="D57" s="69"/>
      <c r="E57" s="148"/>
    </row>
    <row r="58" spans="1:5" ht="16.5">
      <c r="A58" s="20"/>
      <c r="B58" s="69" t="s">
        <v>29</v>
      </c>
      <c r="C58" s="69"/>
      <c r="D58" s="69"/>
      <c r="E58" s="148"/>
    </row>
    <row r="59" spans="1:5" ht="16.5">
      <c r="A59" s="20"/>
      <c r="B59" s="69" t="s">
        <v>99</v>
      </c>
      <c r="C59" s="69"/>
      <c r="D59" s="69"/>
      <c r="E59" s="148"/>
    </row>
    <row r="60" spans="2:5" ht="16.5">
      <c r="B60" s="171"/>
      <c r="C60" s="171"/>
      <c r="D60" s="171"/>
      <c r="E60" s="148"/>
    </row>
    <row r="61" spans="1:5" ht="25.5" customHeight="1">
      <c r="A61" s="19"/>
      <c r="B61" s="253" t="s">
        <v>181</v>
      </c>
      <c r="C61" s="253"/>
      <c r="D61" s="253"/>
      <c r="E61" s="148"/>
    </row>
    <row r="62" spans="2:5" ht="16.5">
      <c r="B62" s="148"/>
      <c r="C62" s="169"/>
      <c r="D62" s="148"/>
      <c r="E62" s="148"/>
    </row>
    <row r="63" spans="2:5" ht="16.5">
      <c r="B63" s="148"/>
      <c r="C63" s="169"/>
      <c r="D63" s="148"/>
      <c r="E63" s="148"/>
    </row>
    <row r="64" spans="1:5" ht="16.5">
      <c r="A64" s="20"/>
      <c r="B64" s="69" t="s">
        <v>182</v>
      </c>
      <c r="C64" s="69"/>
      <c r="D64" s="69"/>
      <c r="E64" s="148"/>
    </row>
    <row r="65" spans="1:5" ht="18.75" customHeight="1">
      <c r="A65" s="20"/>
      <c r="B65" s="254" t="s">
        <v>98</v>
      </c>
      <c r="C65" s="254"/>
      <c r="D65" s="254"/>
      <c r="E65" s="148"/>
    </row>
    <row r="66" spans="2:5" ht="18">
      <c r="B66" s="140"/>
      <c r="C66" s="141"/>
      <c r="D66" s="140"/>
      <c r="E66" s="140"/>
    </row>
    <row r="68" ht="15">
      <c r="C68" s="12"/>
    </row>
    <row r="69" ht="15">
      <c r="C69" s="12"/>
    </row>
    <row r="70" ht="15">
      <c r="C70" s="12"/>
    </row>
    <row r="71" ht="15">
      <c r="C71" s="12"/>
    </row>
    <row r="72" ht="15">
      <c r="C72" s="12"/>
    </row>
    <row r="73" ht="15">
      <c r="C73" s="12"/>
    </row>
    <row r="74" ht="15">
      <c r="C74" s="12"/>
    </row>
    <row r="75" ht="15">
      <c r="C75" s="12"/>
    </row>
    <row r="76" ht="15">
      <c r="C76" s="12"/>
    </row>
    <row r="77" ht="15">
      <c r="C77" s="12"/>
    </row>
    <row r="78" ht="15">
      <c r="C78" s="12"/>
    </row>
    <row r="79" ht="15">
      <c r="C79" s="12"/>
    </row>
    <row r="80" ht="15">
      <c r="C80" s="12"/>
    </row>
    <row r="81" ht="15">
      <c r="C81" s="12"/>
    </row>
  </sheetData>
  <mergeCells count="27">
    <mergeCell ref="B61:D61"/>
    <mergeCell ref="B65:D65"/>
    <mergeCell ref="B11:B12"/>
    <mergeCell ref="C11:C12"/>
    <mergeCell ref="D11:D12"/>
    <mergeCell ref="B21:B24"/>
    <mergeCell ref="C21:C24"/>
    <mergeCell ref="B25:B28"/>
    <mergeCell ref="C25:C28"/>
    <mergeCell ref="B29:B32"/>
    <mergeCell ref="E11:E12"/>
    <mergeCell ref="B13:B16"/>
    <mergeCell ref="C13:C16"/>
    <mergeCell ref="B17:B20"/>
    <mergeCell ref="C17:C20"/>
    <mergeCell ref="C29:C32"/>
    <mergeCell ref="B33:B36"/>
    <mergeCell ref="C33:C36"/>
    <mergeCell ref="B37:B40"/>
    <mergeCell ref="C37:C40"/>
    <mergeCell ref="B41:B44"/>
    <mergeCell ref="C41:C44"/>
    <mergeCell ref="C54:D54"/>
    <mergeCell ref="B45:B48"/>
    <mergeCell ref="C45:C48"/>
    <mergeCell ref="B49:B52"/>
    <mergeCell ref="C49:C52"/>
  </mergeCells>
  <printOptions/>
  <pageMargins left="0.5" right="0.5" top="0.5" bottom="0.5" header="0.25" footer="0.2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SheetLayoutView="100" workbookViewId="0" topLeftCell="A46">
      <selection activeCell="B53" sqref="B53"/>
    </sheetView>
  </sheetViews>
  <sheetFormatPr defaultColWidth="8.796875" defaultRowHeight="15"/>
  <cols>
    <col min="1" max="1" width="1.69921875" style="0" customWidth="1"/>
    <col min="2" max="2" width="4.796875" style="0" customWidth="1"/>
    <col min="3" max="3" width="15.796875" style="0" customWidth="1"/>
    <col min="4" max="4" width="45.69921875" style="0" customWidth="1"/>
    <col min="5" max="5" width="10.796875" style="0" customWidth="1"/>
  </cols>
  <sheetData>
    <row r="1" spans="1:5" ht="16.5">
      <c r="A1" s="148"/>
      <c r="B1" s="148"/>
      <c r="C1" s="148"/>
      <c r="D1" s="148"/>
      <c r="E1" s="173" t="s">
        <v>136</v>
      </c>
    </row>
    <row r="2" spans="1:5" ht="16.5">
      <c r="A2" s="148"/>
      <c r="B2" s="148"/>
      <c r="C2" s="169" t="s">
        <v>20</v>
      </c>
      <c r="D2" s="148"/>
      <c r="E2" s="148"/>
    </row>
    <row r="3" spans="1:5" ht="7.5" customHeight="1">
      <c r="A3" s="148"/>
      <c r="B3" s="169"/>
      <c r="C3" s="148"/>
      <c r="D3" s="148"/>
      <c r="E3" s="148"/>
    </row>
    <row r="4" spans="1:5" ht="16.5">
      <c r="A4" s="148"/>
      <c r="B4" s="148"/>
      <c r="C4" s="148"/>
      <c r="D4" s="169" t="s">
        <v>35</v>
      </c>
      <c r="E4" s="148"/>
    </row>
    <row r="5" spans="1:5" ht="10.5" customHeight="1">
      <c r="A5" s="148"/>
      <c r="B5" s="174"/>
      <c r="C5" s="176"/>
      <c r="D5" s="174"/>
      <c r="E5" s="148"/>
    </row>
    <row r="6" spans="1:17" s="1" customFormat="1" ht="15">
      <c r="A6" s="175"/>
      <c r="B6" s="143" t="s">
        <v>183</v>
      </c>
      <c r="C6" s="143"/>
      <c r="D6" s="143"/>
      <c r="E6" s="8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" customFormat="1" ht="15" customHeight="1">
      <c r="A7" s="85"/>
      <c r="B7" s="177" t="s">
        <v>33</v>
      </c>
      <c r="C7" s="178"/>
      <c r="D7" s="178"/>
      <c r="E7" s="147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" customFormat="1" ht="16.5">
      <c r="A8" s="85"/>
      <c r="B8" s="146" t="s">
        <v>24</v>
      </c>
      <c r="C8" s="146"/>
      <c r="D8" s="146"/>
      <c r="E8" s="14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s="1" customFormat="1" ht="16.5">
      <c r="A9" s="85"/>
      <c r="B9" s="146" t="s">
        <v>19</v>
      </c>
      <c r="C9" s="146"/>
      <c r="D9" s="146"/>
      <c r="E9" s="14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5" ht="17.25" thickBot="1">
      <c r="A10" s="148"/>
      <c r="B10" s="139"/>
      <c r="C10" s="148"/>
      <c r="D10" s="148"/>
      <c r="E10" s="148"/>
    </row>
    <row r="11" spans="1:6" ht="30.75" customHeight="1">
      <c r="A11" s="148"/>
      <c r="B11" s="255" t="s">
        <v>156</v>
      </c>
      <c r="C11" s="255" t="s">
        <v>109</v>
      </c>
      <c r="D11" s="255" t="s">
        <v>110</v>
      </c>
      <c r="E11" s="248" t="s">
        <v>184</v>
      </c>
      <c r="F11" s="11"/>
    </row>
    <row r="12" spans="1:6" ht="15.75" customHeight="1" thickBot="1">
      <c r="A12" s="148"/>
      <c r="B12" s="256"/>
      <c r="C12" s="256"/>
      <c r="D12" s="256"/>
      <c r="E12" s="249"/>
      <c r="F12" s="11"/>
    </row>
    <row r="13" spans="1:6" ht="16.5">
      <c r="A13" s="148"/>
      <c r="B13" s="240">
        <v>1</v>
      </c>
      <c r="C13" s="250" t="s">
        <v>137</v>
      </c>
      <c r="D13" s="149" t="s">
        <v>138</v>
      </c>
      <c r="E13" s="150"/>
      <c r="F13" s="8"/>
    </row>
    <row r="14" spans="1:6" ht="30">
      <c r="A14" s="148"/>
      <c r="B14" s="241"/>
      <c r="C14" s="251"/>
      <c r="D14" s="153" t="s">
        <v>139</v>
      </c>
      <c r="E14" s="152"/>
      <c r="F14" s="8"/>
    </row>
    <row r="15" spans="1:6" ht="30">
      <c r="A15" s="148"/>
      <c r="B15" s="241"/>
      <c r="C15" s="251"/>
      <c r="D15" s="153" t="s">
        <v>140</v>
      </c>
      <c r="E15" s="154"/>
      <c r="F15" s="8"/>
    </row>
    <row r="16" spans="1:6" ht="30.75" thickBot="1">
      <c r="A16" s="148"/>
      <c r="B16" s="242"/>
      <c r="C16" s="252"/>
      <c r="D16" s="179" t="s">
        <v>141</v>
      </c>
      <c r="E16" s="156"/>
      <c r="F16" s="9"/>
    </row>
    <row r="17" spans="1:6" ht="15.75" customHeight="1">
      <c r="A17" s="148"/>
      <c r="B17" s="240">
        <v>2</v>
      </c>
      <c r="C17" s="243" t="s">
        <v>118</v>
      </c>
      <c r="D17" s="149" t="s">
        <v>115</v>
      </c>
      <c r="E17" s="157"/>
      <c r="F17" s="8"/>
    </row>
    <row r="18" spans="1:6" ht="30">
      <c r="A18" s="148"/>
      <c r="B18" s="241"/>
      <c r="C18" s="244"/>
      <c r="D18" s="153" t="s">
        <v>170</v>
      </c>
      <c r="E18" s="158"/>
      <c r="F18" s="8"/>
    </row>
    <row r="19" spans="1:6" ht="30">
      <c r="A19" s="148"/>
      <c r="B19" s="241"/>
      <c r="C19" s="244"/>
      <c r="D19" s="153" t="s">
        <v>116</v>
      </c>
      <c r="E19" s="158"/>
      <c r="F19" s="8"/>
    </row>
    <row r="20" spans="1:6" ht="30.75" thickBot="1">
      <c r="A20" s="148"/>
      <c r="B20" s="242"/>
      <c r="C20" s="245"/>
      <c r="D20" s="179" t="s">
        <v>117</v>
      </c>
      <c r="E20" s="159"/>
      <c r="F20" s="8"/>
    </row>
    <row r="21" spans="1:6" ht="16.5">
      <c r="A21" s="148"/>
      <c r="B21" s="240">
        <v>3</v>
      </c>
      <c r="C21" s="243" t="s">
        <v>142</v>
      </c>
      <c r="D21" s="149" t="s">
        <v>111</v>
      </c>
      <c r="E21" s="157"/>
      <c r="F21" s="8"/>
    </row>
    <row r="22" spans="1:6" ht="16.5">
      <c r="A22" s="148"/>
      <c r="B22" s="241"/>
      <c r="C22" s="244"/>
      <c r="D22" s="153" t="s">
        <v>114</v>
      </c>
      <c r="E22" s="158"/>
      <c r="F22" s="8"/>
    </row>
    <row r="23" spans="1:6" ht="30">
      <c r="A23" s="148"/>
      <c r="B23" s="241"/>
      <c r="C23" s="244"/>
      <c r="D23" s="153" t="s">
        <v>112</v>
      </c>
      <c r="E23" s="158"/>
      <c r="F23" s="8"/>
    </row>
    <row r="24" spans="1:6" ht="30.75" thickBot="1">
      <c r="A24" s="148"/>
      <c r="B24" s="242"/>
      <c r="C24" s="245"/>
      <c r="D24" s="179" t="s">
        <v>143</v>
      </c>
      <c r="E24" s="159"/>
      <c r="F24" s="8"/>
    </row>
    <row r="25" spans="1:6" ht="16.5">
      <c r="A25" s="148"/>
      <c r="B25" s="240">
        <v>4</v>
      </c>
      <c r="C25" s="243" t="s">
        <v>106</v>
      </c>
      <c r="D25" s="149" t="s">
        <v>122</v>
      </c>
      <c r="E25" s="180"/>
      <c r="F25" s="8"/>
    </row>
    <row r="26" spans="1:6" ht="16.5">
      <c r="A26" s="148"/>
      <c r="B26" s="241"/>
      <c r="C26" s="244"/>
      <c r="D26" s="153" t="s">
        <v>123</v>
      </c>
      <c r="E26" s="181"/>
      <c r="F26" s="8"/>
    </row>
    <row r="27" spans="1:6" ht="16.5">
      <c r="A27" s="148"/>
      <c r="B27" s="241"/>
      <c r="C27" s="244"/>
      <c r="D27" s="153" t="s">
        <v>124</v>
      </c>
      <c r="E27" s="181"/>
      <c r="F27" s="8"/>
    </row>
    <row r="28" spans="1:6" ht="17.25" thickBot="1">
      <c r="A28" s="148"/>
      <c r="B28" s="242"/>
      <c r="C28" s="245"/>
      <c r="D28" s="155" t="s">
        <v>125</v>
      </c>
      <c r="E28" s="159"/>
      <c r="F28" s="8"/>
    </row>
    <row r="29" spans="1:6" ht="30.75" thickBot="1">
      <c r="A29" s="148"/>
      <c r="B29" s="240">
        <v>5</v>
      </c>
      <c r="C29" s="243" t="s">
        <v>105</v>
      </c>
      <c r="D29" s="149" t="s">
        <v>126</v>
      </c>
      <c r="E29" s="157"/>
      <c r="F29" s="8"/>
    </row>
    <row r="30" spans="1:6" ht="17.25" thickBot="1">
      <c r="A30" s="148"/>
      <c r="B30" s="241"/>
      <c r="C30" s="244"/>
      <c r="D30" s="153" t="s">
        <v>127</v>
      </c>
      <c r="E30" s="157"/>
      <c r="F30" s="8"/>
    </row>
    <row r="31" spans="1:6" ht="30.75" thickBot="1">
      <c r="A31" s="148"/>
      <c r="B31" s="241"/>
      <c r="C31" s="244"/>
      <c r="D31" s="153" t="s">
        <v>185</v>
      </c>
      <c r="E31" s="157"/>
      <c r="F31" s="8"/>
    </row>
    <row r="32" spans="1:6" ht="17.25" thickBot="1">
      <c r="A32" s="148"/>
      <c r="B32" s="242"/>
      <c r="C32" s="245"/>
      <c r="D32" s="155" t="s">
        <v>128</v>
      </c>
      <c r="E32" s="157"/>
      <c r="F32" s="8"/>
    </row>
    <row r="33" spans="1:6" ht="30.75" thickBot="1">
      <c r="A33" s="148"/>
      <c r="B33" s="240">
        <v>6</v>
      </c>
      <c r="C33" s="243" t="s">
        <v>104</v>
      </c>
      <c r="D33" s="149" t="s">
        <v>172</v>
      </c>
      <c r="E33" s="157"/>
      <c r="F33" s="8"/>
    </row>
    <row r="34" spans="1:6" ht="30.75" thickBot="1">
      <c r="A34" s="148"/>
      <c r="B34" s="241"/>
      <c r="C34" s="244"/>
      <c r="D34" s="153" t="s">
        <v>173</v>
      </c>
      <c r="E34" s="157"/>
      <c r="F34" s="8"/>
    </row>
    <row r="35" spans="1:6" ht="30.75" thickBot="1">
      <c r="A35" s="148"/>
      <c r="B35" s="241"/>
      <c r="C35" s="244"/>
      <c r="D35" s="153" t="s">
        <v>129</v>
      </c>
      <c r="E35" s="157"/>
      <c r="F35" s="8"/>
    </row>
    <row r="36" spans="1:6" ht="30.75" thickBot="1">
      <c r="A36" s="148"/>
      <c r="B36" s="242"/>
      <c r="C36" s="245"/>
      <c r="D36" s="155" t="s">
        <v>130</v>
      </c>
      <c r="E36" s="157"/>
      <c r="F36" s="9"/>
    </row>
    <row r="37" spans="1:6" ht="17.25" thickBot="1">
      <c r="A37" s="148"/>
      <c r="B37" s="240">
        <v>7</v>
      </c>
      <c r="C37" s="243" t="s">
        <v>144</v>
      </c>
      <c r="D37" s="149" t="s">
        <v>145</v>
      </c>
      <c r="E37" s="157"/>
      <c r="F37" s="8"/>
    </row>
    <row r="38" spans="1:6" ht="51" customHeight="1" thickBot="1">
      <c r="A38" s="148"/>
      <c r="B38" s="241"/>
      <c r="C38" s="244"/>
      <c r="D38" s="153" t="s">
        <v>146</v>
      </c>
      <c r="E38" s="157"/>
      <c r="F38" s="8"/>
    </row>
    <row r="39" spans="1:6" ht="30.75" thickBot="1">
      <c r="A39" s="148"/>
      <c r="B39" s="241"/>
      <c r="C39" s="244"/>
      <c r="D39" s="153" t="s">
        <v>147</v>
      </c>
      <c r="E39" s="157"/>
      <c r="F39" s="8"/>
    </row>
    <row r="40" spans="1:6" ht="30.75" thickBot="1">
      <c r="A40" s="148"/>
      <c r="B40" s="242"/>
      <c r="C40" s="245"/>
      <c r="D40" s="179" t="s">
        <v>186</v>
      </c>
      <c r="E40" s="157"/>
      <c r="F40" s="8"/>
    </row>
    <row r="41" spans="1:6" ht="17.25" thickBot="1">
      <c r="A41" s="148"/>
      <c r="B41" s="182"/>
      <c r="C41" s="164" t="s">
        <v>101</v>
      </c>
      <c r="D41" s="165"/>
      <c r="E41" s="166">
        <f>SUM(E13:E40)</f>
        <v>0</v>
      </c>
      <c r="F41" s="9"/>
    </row>
    <row r="42" spans="1:6" ht="33.75" customHeight="1" thickBot="1">
      <c r="A42" s="148"/>
      <c r="B42" s="167"/>
      <c r="C42" s="246" t="s">
        <v>100</v>
      </c>
      <c r="D42" s="247"/>
      <c r="E42" s="168">
        <f>E41/28</f>
        <v>0</v>
      </c>
      <c r="F42" s="9"/>
    </row>
    <row r="43" spans="1:5" ht="16.5">
      <c r="A43" s="148"/>
      <c r="B43" s="139"/>
      <c r="C43" s="169"/>
      <c r="D43" s="148"/>
      <c r="E43" s="170"/>
    </row>
    <row r="44" spans="1:5" ht="16.5">
      <c r="A44" s="148"/>
      <c r="B44" s="142"/>
      <c r="C44" s="169"/>
      <c r="D44" s="148"/>
      <c r="E44" s="148"/>
    </row>
    <row r="45" spans="1:5" ht="16.5">
      <c r="A45" s="171"/>
      <c r="B45" s="69"/>
      <c r="C45" s="69"/>
      <c r="D45" s="69"/>
      <c r="E45" s="148"/>
    </row>
    <row r="46" spans="1:5" ht="16.5">
      <c r="A46" s="171"/>
      <c r="B46" s="69" t="s">
        <v>29</v>
      </c>
      <c r="C46" s="69"/>
      <c r="D46" s="69"/>
      <c r="E46" s="148"/>
    </row>
    <row r="47" spans="1:5" ht="16.5">
      <c r="A47" s="171"/>
      <c r="B47" s="69" t="s">
        <v>99</v>
      </c>
      <c r="C47" s="69"/>
      <c r="D47" s="69" t="s">
        <v>191</v>
      </c>
      <c r="E47" s="148"/>
    </row>
    <row r="48" spans="1:5" ht="16.5">
      <c r="A48" s="171"/>
      <c r="B48" s="69"/>
      <c r="C48" s="69"/>
      <c r="D48" s="69"/>
      <c r="E48" s="148"/>
    </row>
    <row r="49" spans="1:5" ht="16.5">
      <c r="A49" s="171"/>
      <c r="B49" s="257" t="s">
        <v>190</v>
      </c>
      <c r="C49" s="257"/>
      <c r="D49" s="257"/>
      <c r="E49" s="148"/>
    </row>
    <row r="50" spans="1:5" ht="15" customHeight="1">
      <c r="A50" s="171"/>
      <c r="B50" s="69"/>
      <c r="C50" s="69"/>
      <c r="D50" s="69"/>
      <c r="E50" s="148"/>
    </row>
    <row r="51" spans="1:5" ht="15.75" customHeight="1">
      <c r="A51" s="171"/>
      <c r="B51" s="171"/>
      <c r="C51" s="171"/>
      <c r="D51" s="171"/>
      <c r="E51" s="148"/>
    </row>
    <row r="52" spans="1:5" ht="16.5">
      <c r="A52" s="148"/>
      <c r="B52" s="142"/>
      <c r="C52" s="169"/>
      <c r="D52" s="148"/>
      <c r="E52" s="148"/>
    </row>
    <row r="53" spans="1:5" ht="16.5">
      <c r="A53" s="148"/>
      <c r="B53" s="69" t="s">
        <v>182</v>
      </c>
      <c r="C53" s="69"/>
      <c r="D53" s="69"/>
      <c r="E53" s="148"/>
    </row>
    <row r="54" spans="1:5" ht="16.5">
      <c r="A54" s="171"/>
      <c r="B54" s="254" t="s">
        <v>148</v>
      </c>
      <c r="C54" s="254"/>
      <c r="D54" s="254"/>
      <c r="E54" s="148"/>
    </row>
    <row r="55" spans="2:3" ht="15.75">
      <c r="B55" s="10"/>
      <c r="C55" s="12"/>
    </row>
    <row r="56" ht="15">
      <c r="C56" s="12"/>
    </row>
    <row r="57" ht="15.75" thickBot="1">
      <c r="C57" s="12"/>
    </row>
    <row r="58" spans="2:5" ht="15.75" thickBot="1">
      <c r="B58" s="29"/>
      <c r="C58" s="30"/>
      <c r="D58" s="31"/>
      <c r="E58" s="32"/>
    </row>
    <row r="59" ht="15">
      <c r="C59" s="12"/>
    </row>
    <row r="60" ht="15">
      <c r="C60" s="12"/>
    </row>
    <row r="61" ht="15">
      <c r="C61" s="12"/>
    </row>
    <row r="62" ht="15">
      <c r="C62" s="12"/>
    </row>
    <row r="63" ht="15">
      <c r="C63" s="12"/>
    </row>
    <row r="64" ht="15">
      <c r="C64" s="12"/>
    </row>
    <row r="65" ht="15">
      <c r="C65" s="12"/>
    </row>
    <row r="66" ht="15">
      <c r="C66" s="12"/>
    </row>
    <row r="67" ht="15">
      <c r="C67" s="12"/>
    </row>
    <row r="68" ht="15">
      <c r="C68" s="12"/>
    </row>
    <row r="69" ht="15">
      <c r="C69" s="12"/>
    </row>
    <row r="70" ht="15">
      <c r="C70" s="12"/>
    </row>
    <row r="71" ht="15">
      <c r="C71" s="12"/>
    </row>
  </sheetData>
  <mergeCells count="21">
    <mergeCell ref="B54:D54"/>
    <mergeCell ref="B49:D49"/>
    <mergeCell ref="B37:B40"/>
    <mergeCell ref="C37:C40"/>
    <mergeCell ref="C42:D42"/>
    <mergeCell ref="B29:B32"/>
    <mergeCell ref="C29:C32"/>
    <mergeCell ref="B33:B36"/>
    <mergeCell ref="C33:C36"/>
    <mergeCell ref="B21:B24"/>
    <mergeCell ref="C21:C24"/>
    <mergeCell ref="B25:B28"/>
    <mergeCell ref="C25:C28"/>
    <mergeCell ref="B13:B16"/>
    <mergeCell ref="C13:C16"/>
    <mergeCell ref="B17:B20"/>
    <mergeCell ref="C17:C20"/>
    <mergeCell ref="B11:B12"/>
    <mergeCell ref="C11:C12"/>
    <mergeCell ref="D11:D12"/>
    <mergeCell ref="E11:E12"/>
  </mergeCells>
  <printOptions/>
  <pageMargins left="0.5" right="0.5" top="0.5" bottom="0.5" header="0.25" footer="0.2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SheetLayoutView="100" workbookViewId="0" topLeftCell="A28">
      <selection activeCell="B36" sqref="B36:D36"/>
    </sheetView>
  </sheetViews>
  <sheetFormatPr defaultColWidth="8.796875" defaultRowHeight="15"/>
  <cols>
    <col min="1" max="1" width="1.69921875" style="0" customWidth="1"/>
    <col min="2" max="2" width="3.796875" style="0" customWidth="1"/>
    <col min="3" max="3" width="15.796875" style="0" customWidth="1"/>
    <col min="4" max="4" width="45.69921875" style="0" customWidth="1"/>
    <col min="5" max="5" width="10.796875" style="0" customWidth="1"/>
  </cols>
  <sheetData>
    <row r="1" spans="1:5" ht="16.5">
      <c r="A1" s="148"/>
      <c r="B1" s="148"/>
      <c r="C1" s="148"/>
      <c r="D1" s="148"/>
      <c r="E1" s="173" t="s">
        <v>152</v>
      </c>
    </row>
    <row r="2" spans="1:5" ht="16.5">
      <c r="A2" s="148"/>
      <c r="B2" s="148"/>
      <c r="C2" s="169" t="s">
        <v>20</v>
      </c>
      <c r="D2" s="148"/>
      <c r="E2" s="148"/>
    </row>
    <row r="3" spans="1:5" ht="7.5" customHeight="1">
      <c r="A3" s="148"/>
      <c r="B3" s="169"/>
      <c r="C3" s="148"/>
      <c r="D3" s="148"/>
      <c r="E3" s="148"/>
    </row>
    <row r="4" spans="1:5" ht="16.5">
      <c r="A4" s="148"/>
      <c r="B4" s="148"/>
      <c r="C4" s="148"/>
      <c r="D4" s="148" t="s">
        <v>151</v>
      </c>
      <c r="E4" s="148"/>
    </row>
    <row r="5" spans="1:5" ht="10.5" customHeight="1">
      <c r="A5" s="174"/>
      <c r="B5" s="174"/>
      <c r="C5" s="174"/>
      <c r="D5" s="174"/>
      <c r="E5" s="148"/>
    </row>
    <row r="6" spans="1:17" s="1" customFormat="1" ht="17.25" customHeight="1">
      <c r="A6" s="183"/>
      <c r="B6" s="143" t="s">
        <v>183</v>
      </c>
      <c r="C6" s="143"/>
      <c r="D6" s="143"/>
      <c r="E6" s="8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" customFormat="1" ht="15" customHeight="1">
      <c r="A7" s="183"/>
      <c r="B7" s="177" t="s">
        <v>34</v>
      </c>
      <c r="C7" s="178"/>
      <c r="D7" s="178"/>
      <c r="E7" s="147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" customFormat="1" ht="16.5">
      <c r="A8" s="85"/>
      <c r="B8" s="146" t="s">
        <v>24</v>
      </c>
      <c r="C8" s="146"/>
      <c r="D8" s="146"/>
      <c r="E8" s="14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s="1" customFormat="1" ht="16.5">
      <c r="A9" s="85"/>
      <c r="B9" s="146" t="s">
        <v>19</v>
      </c>
      <c r="C9" s="146"/>
      <c r="D9" s="146"/>
      <c r="E9" s="14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5" ht="17.25" thickBot="1">
      <c r="A10" s="148"/>
      <c r="B10" s="139"/>
      <c r="C10" s="148"/>
      <c r="D10" s="148"/>
      <c r="E10" s="148"/>
    </row>
    <row r="11" spans="1:6" ht="30.75" customHeight="1">
      <c r="A11" s="148"/>
      <c r="B11" s="255" t="s">
        <v>156</v>
      </c>
      <c r="C11" s="255" t="s">
        <v>109</v>
      </c>
      <c r="D11" s="255" t="s">
        <v>110</v>
      </c>
      <c r="E11" s="248" t="s">
        <v>184</v>
      </c>
      <c r="F11" s="11"/>
    </row>
    <row r="12" spans="1:6" ht="15.75" customHeight="1" thickBot="1">
      <c r="A12" s="148"/>
      <c r="B12" s="256"/>
      <c r="C12" s="256"/>
      <c r="D12" s="256"/>
      <c r="E12" s="249"/>
      <c r="F12" s="11"/>
    </row>
    <row r="13" spans="1:6" ht="30">
      <c r="A13" s="148"/>
      <c r="B13" s="240">
        <v>1</v>
      </c>
      <c r="C13" s="243" t="s">
        <v>142</v>
      </c>
      <c r="D13" s="184" t="s">
        <v>143</v>
      </c>
      <c r="E13" s="157"/>
      <c r="F13" s="8"/>
    </row>
    <row r="14" spans="1:6" ht="16.5">
      <c r="A14" s="148"/>
      <c r="B14" s="241"/>
      <c r="C14" s="244"/>
      <c r="D14" s="185" t="s">
        <v>127</v>
      </c>
      <c r="E14" s="158"/>
      <c r="F14" s="8"/>
    </row>
    <row r="15" spans="1:6" ht="30">
      <c r="A15" s="148"/>
      <c r="B15" s="241"/>
      <c r="C15" s="244"/>
      <c r="D15" s="185" t="s">
        <v>149</v>
      </c>
      <c r="E15" s="158"/>
      <c r="F15" s="8"/>
    </row>
    <row r="16" spans="1:6" ht="30.75" thickBot="1">
      <c r="A16" s="148"/>
      <c r="B16" s="242"/>
      <c r="C16" s="245"/>
      <c r="D16" s="186" t="s">
        <v>150</v>
      </c>
      <c r="E16" s="159"/>
      <c r="F16" s="8"/>
    </row>
    <row r="17" spans="1:6" ht="16.5">
      <c r="A17" s="148"/>
      <c r="B17" s="240">
        <v>2</v>
      </c>
      <c r="C17" s="243" t="s">
        <v>106</v>
      </c>
      <c r="D17" s="149" t="s">
        <v>122</v>
      </c>
      <c r="E17" s="180"/>
      <c r="F17" s="8"/>
    </row>
    <row r="18" spans="1:6" ht="16.5">
      <c r="A18" s="148"/>
      <c r="B18" s="241"/>
      <c r="C18" s="244"/>
      <c r="D18" s="153" t="s">
        <v>123</v>
      </c>
      <c r="E18" s="181"/>
      <c r="F18" s="8"/>
    </row>
    <row r="19" spans="1:6" ht="16.5">
      <c r="A19" s="148"/>
      <c r="B19" s="241"/>
      <c r="C19" s="244"/>
      <c r="D19" s="153" t="s">
        <v>124</v>
      </c>
      <c r="E19" s="181"/>
      <c r="F19" s="8"/>
    </row>
    <row r="20" spans="1:6" ht="17.25" thickBot="1">
      <c r="A20" s="148"/>
      <c r="B20" s="242"/>
      <c r="C20" s="245"/>
      <c r="D20" s="155" t="s">
        <v>125</v>
      </c>
      <c r="E20" s="159"/>
      <c r="F20" s="8"/>
    </row>
    <row r="21" spans="1:6" ht="30">
      <c r="A21" s="148"/>
      <c r="B21" s="240">
        <v>3</v>
      </c>
      <c r="C21" s="243" t="s">
        <v>105</v>
      </c>
      <c r="D21" s="149" t="s">
        <v>126</v>
      </c>
      <c r="E21" s="157"/>
      <c r="F21" s="8"/>
    </row>
    <row r="22" spans="1:6" ht="16.5">
      <c r="A22" s="148"/>
      <c r="B22" s="241"/>
      <c r="C22" s="244"/>
      <c r="D22" s="153" t="s">
        <v>127</v>
      </c>
      <c r="E22" s="158"/>
      <c r="F22" s="8"/>
    </row>
    <row r="23" spans="1:6" ht="30">
      <c r="A23" s="148"/>
      <c r="B23" s="241"/>
      <c r="C23" s="244"/>
      <c r="D23" s="153" t="s">
        <v>185</v>
      </c>
      <c r="E23" s="158"/>
      <c r="F23" s="8"/>
    </row>
    <row r="24" spans="1:6" ht="17.25" thickBot="1">
      <c r="A24" s="148"/>
      <c r="B24" s="242"/>
      <c r="C24" s="245"/>
      <c r="D24" s="155" t="s">
        <v>128</v>
      </c>
      <c r="E24" s="159"/>
      <c r="F24" s="8"/>
    </row>
    <row r="25" spans="1:6" ht="30">
      <c r="A25" s="148"/>
      <c r="B25" s="240">
        <v>4</v>
      </c>
      <c r="C25" s="243" t="s">
        <v>104</v>
      </c>
      <c r="D25" s="149" t="s">
        <v>172</v>
      </c>
      <c r="E25" s="157"/>
      <c r="F25" s="8"/>
    </row>
    <row r="26" spans="1:6" ht="30">
      <c r="A26" s="148"/>
      <c r="B26" s="241"/>
      <c r="C26" s="244"/>
      <c r="D26" s="153" t="s">
        <v>173</v>
      </c>
      <c r="E26" s="158"/>
      <c r="F26" s="8"/>
    </row>
    <row r="27" spans="1:6" ht="30">
      <c r="A27" s="148"/>
      <c r="B27" s="241"/>
      <c r="C27" s="244"/>
      <c r="D27" s="153" t="s">
        <v>129</v>
      </c>
      <c r="E27" s="158"/>
      <c r="F27" s="8"/>
    </row>
    <row r="28" spans="1:6" ht="30.75" thickBot="1">
      <c r="A28" s="148"/>
      <c r="B28" s="242"/>
      <c r="C28" s="245"/>
      <c r="D28" s="155" t="s">
        <v>130</v>
      </c>
      <c r="E28" s="159"/>
      <c r="F28" s="9"/>
    </row>
    <row r="29" spans="1:6" ht="17.25" thickBot="1">
      <c r="A29" s="148"/>
      <c r="B29" s="182"/>
      <c r="C29" s="164" t="s">
        <v>101</v>
      </c>
      <c r="D29" s="165"/>
      <c r="E29" s="166">
        <f>SUM(E13:E28)</f>
        <v>0</v>
      </c>
      <c r="F29" s="9"/>
    </row>
    <row r="30" spans="1:6" ht="33.75" customHeight="1" thickBot="1">
      <c r="A30" s="148"/>
      <c r="B30" s="167"/>
      <c r="C30" s="246" t="s">
        <v>100</v>
      </c>
      <c r="D30" s="247"/>
      <c r="E30" s="168">
        <f>E29/16</f>
        <v>0</v>
      </c>
      <c r="F30" s="9"/>
    </row>
    <row r="31" spans="1:5" ht="16.5">
      <c r="A31" s="148"/>
      <c r="B31" s="139"/>
      <c r="C31" s="169"/>
      <c r="D31" s="148"/>
      <c r="E31" s="170"/>
    </row>
    <row r="32" spans="1:5" ht="16.5">
      <c r="A32" s="148"/>
      <c r="B32" s="142"/>
      <c r="C32" s="169"/>
      <c r="D32" s="148"/>
      <c r="E32" s="148"/>
    </row>
    <row r="33" spans="1:5" ht="16.5">
      <c r="A33" s="148"/>
      <c r="B33" s="69" t="s">
        <v>29</v>
      </c>
      <c r="C33" s="69"/>
      <c r="D33" s="69"/>
      <c r="E33" s="148"/>
    </row>
    <row r="34" spans="1:5" ht="16.5">
      <c r="A34" s="148"/>
      <c r="B34" s="69" t="s">
        <v>99</v>
      </c>
      <c r="C34" s="69"/>
      <c r="D34" s="69"/>
      <c r="E34" s="148"/>
    </row>
    <row r="35" spans="1:5" ht="16.5">
      <c r="A35" s="148"/>
      <c r="B35" s="69"/>
      <c r="C35" s="69"/>
      <c r="D35" s="69"/>
      <c r="E35" s="148"/>
    </row>
    <row r="36" spans="1:5" ht="15" customHeight="1">
      <c r="A36" s="148"/>
      <c r="B36" s="257" t="s">
        <v>196</v>
      </c>
      <c r="C36" s="257"/>
      <c r="D36" s="257"/>
      <c r="E36" s="148"/>
    </row>
    <row r="37" spans="1:5" ht="15" customHeight="1">
      <c r="A37" s="148"/>
      <c r="B37" s="138"/>
      <c r="C37" s="138"/>
      <c r="D37" s="138"/>
      <c r="E37" s="148"/>
    </row>
    <row r="38" spans="1:5" ht="16.5">
      <c r="A38" s="148"/>
      <c r="B38" s="69" t="s">
        <v>182</v>
      </c>
      <c r="C38" s="69"/>
      <c r="D38" s="69"/>
      <c r="E38" s="148"/>
    </row>
    <row r="39" spans="1:5" ht="16.5">
      <c r="A39" s="148"/>
      <c r="B39" s="254" t="s">
        <v>153</v>
      </c>
      <c r="C39" s="254"/>
      <c r="D39" s="254"/>
      <c r="E39" s="148"/>
    </row>
    <row r="40" spans="2:4" ht="15">
      <c r="B40" s="21"/>
      <c r="C40" s="22"/>
      <c r="D40" s="22"/>
    </row>
    <row r="42" ht="15">
      <c r="C42" s="12"/>
    </row>
    <row r="43" ht="15">
      <c r="C43" s="12"/>
    </row>
    <row r="44" ht="15">
      <c r="C44" s="12"/>
    </row>
    <row r="45" ht="15">
      <c r="C45" s="12"/>
    </row>
    <row r="46" ht="15">
      <c r="C46" s="12"/>
    </row>
    <row r="47" ht="15">
      <c r="C47" s="12"/>
    </row>
    <row r="48" ht="15">
      <c r="C48" s="12"/>
    </row>
    <row r="49" ht="15">
      <c r="C49" s="12"/>
    </row>
    <row r="50" ht="15">
      <c r="C50" s="12"/>
    </row>
    <row r="51" ht="15">
      <c r="C51" s="12"/>
    </row>
    <row r="52" ht="15">
      <c r="C52" s="12"/>
    </row>
    <row r="53" ht="15">
      <c r="C53" s="12"/>
    </row>
    <row r="54" ht="15">
      <c r="C54" s="12"/>
    </row>
    <row r="55" ht="15">
      <c r="C55" s="12"/>
    </row>
    <row r="56" ht="15">
      <c r="C56" s="12"/>
    </row>
    <row r="57" ht="15">
      <c r="C57" s="12"/>
    </row>
  </sheetData>
  <mergeCells count="15">
    <mergeCell ref="B39:D39"/>
    <mergeCell ref="B36:D36"/>
    <mergeCell ref="B11:B12"/>
    <mergeCell ref="C11:C12"/>
    <mergeCell ref="D11:D12"/>
    <mergeCell ref="C30:D30"/>
    <mergeCell ref="B21:B24"/>
    <mergeCell ref="C21:C24"/>
    <mergeCell ref="B25:B28"/>
    <mergeCell ref="C25:C28"/>
    <mergeCell ref="E11:E12"/>
    <mergeCell ref="B13:B16"/>
    <mergeCell ref="C13:C16"/>
    <mergeCell ref="B17:B20"/>
    <mergeCell ref="C17:C20"/>
  </mergeCells>
  <printOptions/>
  <pageMargins left="0.5" right="0.5" top="0.5" bottom="0.5" header="0.25" footer="0.25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55"/>
  <sheetViews>
    <sheetView view="pageBreakPreview" zoomScaleSheetLayoutView="100" workbookViewId="0" topLeftCell="A25">
      <selection activeCell="B39" sqref="B39:F39"/>
    </sheetView>
  </sheetViews>
  <sheetFormatPr defaultColWidth="8.796875" defaultRowHeight="15"/>
  <cols>
    <col min="1" max="1" width="1.69921875" style="0" customWidth="1"/>
    <col min="2" max="2" width="3.796875" style="0" customWidth="1"/>
    <col min="3" max="3" width="15.796875" style="0" customWidth="1"/>
    <col min="4" max="4" width="45.69921875" style="0" customWidth="1"/>
    <col min="5" max="5" width="10.796875" style="0" customWidth="1"/>
  </cols>
  <sheetData>
    <row r="2" spans="1:5" ht="16.5">
      <c r="A2" s="148"/>
      <c r="B2" s="148"/>
      <c r="C2" s="148"/>
      <c r="D2" s="148"/>
      <c r="E2" s="173" t="s">
        <v>31</v>
      </c>
    </row>
    <row r="3" spans="1:5" ht="16.5">
      <c r="A3" s="148"/>
      <c r="B3" s="148"/>
      <c r="C3" s="169" t="s">
        <v>20</v>
      </c>
      <c r="D3" s="148"/>
      <c r="E3" s="148"/>
    </row>
    <row r="4" spans="1:5" ht="7.5" customHeight="1">
      <c r="A4" s="148"/>
      <c r="B4" s="169"/>
      <c r="C4" s="148"/>
      <c r="D4" s="148"/>
      <c r="E4" s="148"/>
    </row>
    <row r="5" spans="1:5" ht="16.5">
      <c r="A5" s="148"/>
      <c r="B5" s="148"/>
      <c r="C5" s="148"/>
      <c r="D5" s="169" t="s">
        <v>32</v>
      </c>
      <c r="E5" s="148"/>
    </row>
    <row r="6" spans="1:5" ht="12.75" customHeight="1">
      <c r="A6" s="148"/>
      <c r="B6" s="148"/>
      <c r="C6" s="169"/>
      <c r="D6" s="148"/>
      <c r="E6" s="148"/>
    </row>
    <row r="7" spans="1:17" s="1" customFormat="1" ht="15">
      <c r="A7" s="85"/>
      <c r="B7" s="89" t="s">
        <v>183</v>
      </c>
      <c r="C7" s="89"/>
      <c r="D7" s="89"/>
      <c r="E7" s="89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" customFormat="1" ht="15" customHeight="1">
      <c r="A8" s="85"/>
      <c r="B8" s="146" t="s">
        <v>34</v>
      </c>
      <c r="C8" s="147"/>
      <c r="D8" s="147"/>
      <c r="E8" s="147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" customFormat="1" ht="16.5">
      <c r="A9" s="85"/>
      <c r="B9" s="146" t="s">
        <v>25</v>
      </c>
      <c r="C9" s="146"/>
      <c r="D9" s="146"/>
      <c r="E9" s="14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s="1" customFormat="1" ht="16.5">
      <c r="A10" s="85"/>
      <c r="B10" s="146" t="s">
        <v>19</v>
      </c>
      <c r="C10" s="146"/>
      <c r="D10" s="146"/>
      <c r="E10" s="14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5" ht="17.25" thickBot="1">
      <c r="A11" s="148"/>
      <c r="B11" s="139"/>
      <c r="C11" s="148"/>
      <c r="D11" s="148"/>
      <c r="E11" s="148"/>
    </row>
    <row r="12" spans="1:6" ht="30.75" customHeight="1">
      <c r="A12" s="148"/>
      <c r="B12" s="204" t="s">
        <v>157</v>
      </c>
      <c r="C12" s="255" t="s">
        <v>109</v>
      </c>
      <c r="D12" s="255" t="s">
        <v>110</v>
      </c>
      <c r="E12" s="248" t="s">
        <v>184</v>
      </c>
      <c r="F12" s="11"/>
    </row>
    <row r="13" spans="1:6" ht="15.75" customHeight="1" thickBot="1">
      <c r="A13" s="148"/>
      <c r="B13" s="148"/>
      <c r="C13" s="256"/>
      <c r="D13" s="256"/>
      <c r="E13" s="249"/>
      <c r="F13" s="11"/>
    </row>
    <row r="14" spans="1:10" ht="30">
      <c r="A14" s="148"/>
      <c r="B14" s="258">
        <v>1</v>
      </c>
      <c r="C14" s="243" t="s">
        <v>142</v>
      </c>
      <c r="D14" s="184" t="s">
        <v>143</v>
      </c>
      <c r="E14" s="157"/>
      <c r="F14" s="8"/>
      <c r="H14" s="17"/>
      <c r="I14" s="17"/>
      <c r="J14" s="17"/>
    </row>
    <row r="15" spans="1:6" ht="16.5">
      <c r="A15" s="148"/>
      <c r="B15" s="259"/>
      <c r="C15" s="244"/>
      <c r="D15" s="185" t="s">
        <v>127</v>
      </c>
      <c r="E15" s="158"/>
      <c r="F15" s="8"/>
    </row>
    <row r="16" spans="1:6" ht="30">
      <c r="A16" s="148"/>
      <c r="B16" s="259"/>
      <c r="C16" s="244"/>
      <c r="D16" s="185" t="s">
        <v>149</v>
      </c>
      <c r="E16" s="158"/>
      <c r="F16" s="8"/>
    </row>
    <row r="17" spans="1:6" ht="30.75" thickBot="1">
      <c r="A17" s="148"/>
      <c r="B17" s="260"/>
      <c r="C17" s="245"/>
      <c r="D17" s="186" t="s">
        <v>150</v>
      </c>
      <c r="E17" s="159"/>
      <c r="F17" s="8"/>
    </row>
    <row r="18" spans="1:6" ht="16.5">
      <c r="A18" s="148"/>
      <c r="B18" s="258">
        <v>2</v>
      </c>
      <c r="C18" s="243" t="s">
        <v>106</v>
      </c>
      <c r="D18" s="149" t="s">
        <v>122</v>
      </c>
      <c r="E18" s="180"/>
      <c r="F18" s="8"/>
    </row>
    <row r="19" spans="1:6" ht="16.5">
      <c r="A19" s="148"/>
      <c r="B19" s="259"/>
      <c r="C19" s="244"/>
      <c r="D19" s="153" t="s">
        <v>123</v>
      </c>
      <c r="E19" s="181"/>
      <c r="F19" s="8"/>
    </row>
    <row r="20" spans="1:6" ht="16.5">
      <c r="A20" s="148"/>
      <c r="B20" s="259"/>
      <c r="C20" s="244"/>
      <c r="D20" s="153" t="s">
        <v>124</v>
      </c>
      <c r="E20" s="181"/>
      <c r="F20" s="8"/>
    </row>
    <row r="21" spans="1:6" ht="17.25" thickBot="1">
      <c r="A21" s="148"/>
      <c r="B21" s="260"/>
      <c r="C21" s="245"/>
      <c r="D21" s="155" t="s">
        <v>125</v>
      </c>
      <c r="E21" s="159"/>
      <c r="F21" s="8"/>
    </row>
    <row r="22" spans="1:6" ht="30">
      <c r="A22" s="148"/>
      <c r="B22" s="258">
        <v>3</v>
      </c>
      <c r="C22" s="243" t="s">
        <v>105</v>
      </c>
      <c r="D22" s="149" t="s">
        <v>126</v>
      </c>
      <c r="E22" s="157"/>
      <c r="F22" s="8"/>
    </row>
    <row r="23" spans="1:6" ht="16.5">
      <c r="A23" s="148"/>
      <c r="B23" s="259"/>
      <c r="C23" s="244"/>
      <c r="D23" s="153" t="s">
        <v>127</v>
      </c>
      <c r="E23" s="158"/>
      <c r="F23" s="8"/>
    </row>
    <row r="24" spans="1:6" ht="30">
      <c r="A24" s="148"/>
      <c r="B24" s="259"/>
      <c r="C24" s="244"/>
      <c r="D24" s="153" t="s">
        <v>185</v>
      </c>
      <c r="E24" s="158"/>
      <c r="F24" s="8"/>
    </row>
    <row r="25" spans="1:6" ht="17.25" thickBot="1">
      <c r="A25" s="148"/>
      <c r="B25" s="260"/>
      <c r="C25" s="245"/>
      <c r="D25" s="155" t="s">
        <v>128</v>
      </c>
      <c r="E25" s="159"/>
      <c r="F25" s="8"/>
    </row>
    <row r="26" spans="1:6" ht="17.25" thickBot="1">
      <c r="A26" s="148"/>
      <c r="B26" s="187"/>
      <c r="C26" s="164" t="s">
        <v>101</v>
      </c>
      <c r="D26" s="165"/>
      <c r="E26" s="166">
        <f>SUM(E14:E25)</f>
        <v>0</v>
      </c>
      <c r="F26" s="9"/>
    </row>
    <row r="27" spans="1:6" ht="33.75" customHeight="1" thickBot="1">
      <c r="A27" s="148"/>
      <c r="B27" s="167"/>
      <c r="C27" s="246" t="s">
        <v>100</v>
      </c>
      <c r="D27" s="247"/>
      <c r="E27" s="168">
        <f>E26/16</f>
        <v>0</v>
      </c>
      <c r="F27" s="9"/>
    </row>
    <row r="28" spans="1:5" ht="16.5">
      <c r="A28" s="148"/>
      <c r="B28" s="139"/>
      <c r="C28" s="169"/>
      <c r="D28" s="148"/>
      <c r="E28" s="170"/>
    </row>
    <row r="29" spans="1:5" ht="28.5" customHeight="1">
      <c r="A29" s="148"/>
      <c r="B29" s="142"/>
      <c r="C29" s="169"/>
      <c r="D29" s="148"/>
      <c r="E29" s="148"/>
    </row>
    <row r="30" spans="1:5" ht="16.5">
      <c r="A30" s="188"/>
      <c r="B30" s="69" t="s">
        <v>192</v>
      </c>
      <c r="C30" s="69"/>
      <c r="D30" s="69"/>
      <c r="E30" s="148"/>
    </row>
    <row r="31" spans="1:5" ht="16.5">
      <c r="A31" s="188"/>
      <c r="B31" s="254" t="s">
        <v>193</v>
      </c>
      <c r="C31" s="254"/>
      <c r="D31" s="254"/>
      <c r="E31" s="148"/>
    </row>
    <row r="32" spans="1:5" ht="16.5">
      <c r="A32" s="188"/>
      <c r="B32" s="69"/>
      <c r="C32" s="69"/>
      <c r="D32" s="69"/>
      <c r="E32" s="148"/>
    </row>
    <row r="33" spans="1:5" ht="16.5">
      <c r="A33" s="188"/>
      <c r="B33" s="69" t="s">
        <v>194</v>
      </c>
      <c r="C33" s="69"/>
      <c r="D33" s="69"/>
      <c r="E33" s="148"/>
    </row>
    <row r="34" spans="1:5" ht="16.5">
      <c r="A34" s="188"/>
      <c r="B34" s="69" t="s">
        <v>98</v>
      </c>
      <c r="C34" s="69"/>
      <c r="D34" s="69"/>
      <c r="E34" s="148"/>
    </row>
    <row r="35" spans="1:5" ht="16.5">
      <c r="A35" s="188"/>
      <c r="B35" s="69"/>
      <c r="C35" s="69"/>
      <c r="D35" s="69"/>
      <c r="E35" s="148"/>
    </row>
    <row r="36" spans="1:5" ht="16.5">
      <c r="A36" s="188"/>
      <c r="B36" s="257" t="s">
        <v>195</v>
      </c>
      <c r="C36" s="257"/>
      <c r="D36" s="257"/>
      <c r="E36" s="148"/>
    </row>
    <row r="37" spans="1:4" ht="15">
      <c r="A37" s="20"/>
      <c r="B37" s="26"/>
      <c r="C37" s="27"/>
      <c r="D37" s="28"/>
    </row>
    <row r="38" spans="2:4" ht="15">
      <c r="B38" s="23"/>
      <c r="C38" s="24"/>
      <c r="D38" s="25"/>
    </row>
    <row r="40" ht="15">
      <c r="C40" s="12"/>
    </row>
    <row r="41" ht="15">
      <c r="C41" s="12"/>
    </row>
    <row r="42" ht="15">
      <c r="C42" s="12"/>
    </row>
    <row r="43" ht="15">
      <c r="C43" s="12"/>
    </row>
    <row r="44" ht="15">
      <c r="C44" s="12"/>
    </row>
    <row r="45" ht="15">
      <c r="C45" s="12"/>
    </row>
    <row r="46" ht="15">
      <c r="C46" s="12"/>
    </row>
    <row r="47" ht="15">
      <c r="C47" s="12"/>
    </row>
    <row r="48" ht="15">
      <c r="C48" s="12"/>
    </row>
    <row r="49" ht="15">
      <c r="C49" s="12"/>
    </row>
    <row r="50" ht="15">
      <c r="C50" s="12"/>
    </row>
    <row r="51" ht="15">
      <c r="C51" s="12"/>
    </row>
    <row r="52" ht="15">
      <c r="C52" s="12"/>
    </row>
    <row r="53" ht="15">
      <c r="C53" s="12"/>
    </row>
    <row r="54" ht="15">
      <c r="C54" s="12"/>
    </row>
    <row r="55" ht="15">
      <c r="C55" s="12"/>
    </row>
  </sheetData>
  <mergeCells count="12">
    <mergeCell ref="B18:B21"/>
    <mergeCell ref="C18:C21"/>
    <mergeCell ref="B31:D31"/>
    <mergeCell ref="B36:D36"/>
    <mergeCell ref="C27:D27"/>
    <mergeCell ref="B22:B25"/>
    <mergeCell ref="C22:C25"/>
    <mergeCell ref="C12:C13"/>
    <mergeCell ref="D12:D13"/>
    <mergeCell ref="E12:E13"/>
    <mergeCell ref="B14:B17"/>
    <mergeCell ref="C14:C17"/>
  </mergeCells>
  <printOptions/>
  <pageMargins left="0.5" right="0.5" top="0.5" bottom="0.5" header="0.25" footer="0.25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workbookViewId="0" topLeftCell="A1">
      <selection activeCell="B32" sqref="B32"/>
    </sheetView>
  </sheetViews>
  <sheetFormatPr defaultColWidth="8.796875" defaultRowHeight="15"/>
  <cols>
    <col min="1" max="1" width="2.09765625" style="42" customWidth="1"/>
    <col min="2" max="2" width="61.796875" style="42" customWidth="1"/>
    <col min="3" max="3" width="11.09765625" style="42" customWidth="1"/>
    <col min="4" max="16384" width="8.8984375" style="42" customWidth="1"/>
  </cols>
  <sheetData>
    <row r="1" spans="1:3" ht="16.5">
      <c r="A1" s="148"/>
      <c r="B1" s="148"/>
      <c r="C1" s="193" t="s">
        <v>30</v>
      </c>
    </row>
    <row r="2" spans="1:3" ht="16.5">
      <c r="A2" s="148"/>
      <c r="B2" s="148"/>
      <c r="C2" s="148"/>
    </row>
    <row r="3" spans="1:3" ht="16.5">
      <c r="A3" s="148"/>
      <c r="B3" s="148"/>
      <c r="C3" s="148"/>
    </row>
    <row r="4" spans="1:3" ht="16.5">
      <c r="A4" s="148"/>
      <c r="B4" s="148"/>
      <c r="C4" s="148"/>
    </row>
    <row r="5" spans="1:3" ht="16.5">
      <c r="A5" s="148"/>
      <c r="B5" s="261" t="s">
        <v>21</v>
      </c>
      <c r="C5" s="261"/>
    </row>
    <row r="6" spans="1:3" ht="16.5">
      <c r="A6" s="148"/>
      <c r="B6" s="194"/>
      <c r="C6" s="194"/>
    </row>
    <row r="7" spans="1:3" ht="16.5">
      <c r="A7" s="148"/>
      <c r="B7" s="195" t="s">
        <v>22</v>
      </c>
      <c r="C7" s="196"/>
    </row>
    <row r="8" spans="1:16" s="44" customFormat="1" ht="18" customHeight="1">
      <c r="A8" s="85"/>
      <c r="B8" s="190" t="s">
        <v>23</v>
      </c>
      <c r="C8" s="197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s="44" customFormat="1" ht="15" customHeight="1">
      <c r="A9" s="85"/>
      <c r="B9" s="191" t="s">
        <v>26</v>
      </c>
      <c r="C9" s="19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s="44" customFormat="1" ht="18" customHeight="1">
      <c r="A10" s="85"/>
      <c r="B10" s="192" t="s">
        <v>197</v>
      </c>
      <c r="C10" s="199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3" ht="16.5">
      <c r="A11" s="148"/>
      <c r="B11" s="194"/>
      <c r="C11" s="194"/>
    </row>
    <row r="12" spans="1:3" ht="17.25" customHeight="1" thickBot="1">
      <c r="A12" s="148"/>
      <c r="B12" s="148"/>
      <c r="C12" s="148"/>
    </row>
    <row r="13" spans="1:3" ht="40.5" customHeight="1" thickBot="1">
      <c r="A13" s="148"/>
      <c r="B13" s="68" t="s">
        <v>198</v>
      </c>
      <c r="C13" s="200"/>
    </row>
    <row r="14" spans="1:3" ht="16.5" customHeight="1" thickBot="1">
      <c r="A14" s="148"/>
      <c r="B14" s="201"/>
      <c r="C14" s="148"/>
    </row>
    <row r="15" spans="1:3" ht="33.75" customHeight="1" thickBot="1">
      <c r="A15" s="148"/>
      <c r="B15" s="68" t="s">
        <v>27</v>
      </c>
      <c r="C15" s="200"/>
    </row>
    <row r="16" spans="1:3" ht="16.5" customHeight="1">
      <c r="A16" s="148"/>
      <c r="B16" s="201"/>
      <c r="C16" s="148"/>
    </row>
    <row r="17" spans="1:3" ht="16.5" customHeight="1" thickBot="1">
      <c r="A17" s="148"/>
      <c r="B17" s="201"/>
      <c r="C17" s="202"/>
    </row>
    <row r="18" spans="1:3" ht="20.25" customHeight="1" thickBot="1">
      <c r="A18" s="148"/>
      <c r="B18" s="171" t="s">
        <v>28</v>
      </c>
      <c r="C18" s="200">
        <f>C13+C15</f>
        <v>0</v>
      </c>
    </row>
    <row r="19" spans="1:3" ht="16.5" customHeight="1">
      <c r="A19" s="148"/>
      <c r="B19" s="203"/>
      <c r="C19" s="148"/>
    </row>
    <row r="20" spans="1:3" ht="16.5" customHeight="1">
      <c r="A20" s="148"/>
      <c r="B20" s="203"/>
      <c r="C20" s="148"/>
    </row>
    <row r="21" spans="1:3" ht="16.5" customHeight="1">
      <c r="A21" s="148"/>
      <c r="B21" s="203"/>
      <c r="C21" s="148"/>
    </row>
    <row r="22" spans="1:3" ht="16.5" customHeight="1">
      <c r="A22" s="148"/>
      <c r="B22" s="203"/>
      <c r="C22" s="148"/>
    </row>
    <row r="23" spans="1:3" ht="16.5" customHeight="1">
      <c r="A23" s="148"/>
      <c r="B23" s="203"/>
      <c r="C23" s="148"/>
    </row>
    <row r="24" spans="1:3" ht="16.5">
      <c r="A24" s="148"/>
      <c r="B24" s="262" t="s">
        <v>29</v>
      </c>
      <c r="C24" s="262"/>
    </row>
    <row r="25" spans="1:3" ht="16.5" customHeight="1">
      <c r="A25" s="148"/>
      <c r="B25" s="262" t="s">
        <v>154</v>
      </c>
      <c r="C25" s="262"/>
    </row>
    <row r="26" spans="1:3" ht="16.5">
      <c r="A26" s="148"/>
      <c r="B26" s="201"/>
      <c r="C26" s="169"/>
    </row>
    <row r="27" spans="1:3" ht="16.5">
      <c r="A27" s="148"/>
      <c r="B27" s="201"/>
      <c r="C27" s="148"/>
    </row>
    <row r="28" spans="1:3" ht="16.5" customHeight="1">
      <c r="A28" s="148"/>
      <c r="B28" s="262" t="s">
        <v>182</v>
      </c>
      <c r="C28" s="262"/>
    </row>
    <row r="29" spans="1:3" ht="15.75" customHeight="1">
      <c r="A29" s="148"/>
      <c r="B29" s="254" t="s">
        <v>155</v>
      </c>
      <c r="C29" s="254"/>
    </row>
    <row r="30" spans="1:3" ht="16.5">
      <c r="A30" s="148"/>
      <c r="B30" s="201"/>
      <c r="C30" s="148"/>
    </row>
    <row r="31" spans="1:3" ht="16.5">
      <c r="A31" s="148"/>
      <c r="B31" s="201"/>
      <c r="C31" s="148"/>
    </row>
    <row r="32" spans="1:3" ht="29.25" customHeight="1">
      <c r="A32" s="148"/>
      <c r="B32" s="201" t="s">
        <v>199</v>
      </c>
      <c r="C32" s="148"/>
    </row>
    <row r="33" ht="16.5">
      <c r="B33" s="46"/>
    </row>
  </sheetData>
  <mergeCells count="5">
    <mergeCell ref="B29:C29"/>
    <mergeCell ref="B5:C5"/>
    <mergeCell ref="B24:C24"/>
    <mergeCell ref="B25:C25"/>
    <mergeCell ref="B28:C28"/>
  </mergeCells>
  <printOptions/>
  <pageMargins left="0.5" right="0.5" top="0.5" bottom="0.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Aharon</dc:creator>
  <cp:keywords/>
  <dc:description/>
  <cp:lastModifiedBy>ElmiraM</cp:lastModifiedBy>
  <cp:lastPrinted>2011-04-06T05:21:16Z</cp:lastPrinted>
  <dcterms:created xsi:type="dcterms:W3CDTF">2008-06-18T12:14:33Z</dcterms:created>
  <dcterms:modified xsi:type="dcterms:W3CDTF">2011-10-31T12:45:26Z</dcterms:modified>
  <cp:category/>
  <cp:version/>
  <cp:contentType/>
  <cp:contentStatus/>
</cp:coreProperties>
</file>