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24226"/>
  <mc:AlternateContent xmlns:mc="http://schemas.openxmlformats.org/markup-compatibility/2006">
    <mc:Choice Requires="x15">
      <x15ac:absPath xmlns:x15ac="http://schemas.microsoft.com/office/spreadsheetml/2010/11/ac" url="C:\Users\DellA1\Desktop\Voroshman_nax_korona_2\ardaradat\"/>
    </mc:Choice>
  </mc:AlternateContent>
  <bookViews>
    <workbookView xWindow="0" yWindow="0" windowWidth="19200" windowHeight="11595" activeTab="4"/>
  </bookViews>
  <sheets>
    <sheet name="Havelvac1" sheetId="27" r:id="rId1"/>
    <sheet name="Havelvac 2 " sheetId="32" r:id="rId2"/>
    <sheet name="Havelvac 3" sheetId="34" r:id="rId3"/>
    <sheet name="havelva 4" sheetId="29" r:id="rId4"/>
    <sheet name="Havelvac 5" sheetId="28" r:id="rId5"/>
  </sheets>
  <definedNames>
    <definedName name="AgencyCode" localSheetId="1">#REF!</definedName>
    <definedName name="AgencyCode">#REF!</definedName>
    <definedName name="AgencyName" localSheetId="1">#REF!</definedName>
    <definedName name="AgencyName">#REF!</definedName>
    <definedName name="Functional1" localSheetId="1">#REF!</definedName>
    <definedName name="Functional1">#REF!</definedName>
    <definedName name="PANature" localSheetId="1">#REF!</definedName>
    <definedName name="PANature">#REF!</definedName>
    <definedName name="PAType" localSheetId="1">#REF!</definedName>
    <definedName name="PAType">#REF!</definedName>
    <definedName name="Performance2" localSheetId="1">#REF!</definedName>
    <definedName name="Performance2">#REF!</definedName>
    <definedName name="PerformanceType" localSheetId="1">#REF!</definedName>
    <definedName name="PerformanceType">#REF!</definedName>
  </definedNames>
  <calcPr calcId="152511"/>
</workbook>
</file>

<file path=xl/calcChain.xml><?xml version="1.0" encoding="utf-8"?>
<calcChain xmlns="http://schemas.openxmlformats.org/spreadsheetml/2006/main">
  <c r="H26" i="32" l="1"/>
  <c r="G26" i="32"/>
  <c r="E34" i="28" l="1"/>
  <c r="D34" i="28"/>
  <c r="E6" i="28"/>
  <c r="D6" i="28"/>
  <c r="E13" i="29"/>
  <c r="D13" i="29"/>
  <c r="D41" i="29"/>
  <c r="G47" i="32"/>
  <c r="G46" i="32" s="1"/>
  <c r="G45" i="32" s="1"/>
  <c r="G43" i="32" s="1"/>
  <c r="G41" i="32" s="1"/>
  <c r="G48" i="32"/>
  <c r="G87" i="32"/>
  <c r="G86" i="32" s="1"/>
  <c r="G85" i="32" s="1"/>
  <c r="G83" i="32" s="1"/>
  <c r="G81" i="32" s="1"/>
  <c r="G88" i="32"/>
  <c r="E40" i="27"/>
  <c r="D40" i="27"/>
  <c r="D15" i="27"/>
  <c r="E41" i="29" l="1"/>
  <c r="G41" i="34" l="1"/>
  <c r="G21" i="34" s="1"/>
  <c r="G10" i="34"/>
  <c r="G18" i="34"/>
  <c r="G26" i="34"/>
  <c r="G34" i="34"/>
  <c r="G49" i="34"/>
  <c r="G47" i="34"/>
  <c r="G45" i="34"/>
  <c r="G35" i="34" l="1"/>
  <c r="G27" i="34"/>
  <c r="H87" i="32"/>
  <c r="H86" i="32" s="1"/>
  <c r="H85" i="32" s="1"/>
  <c r="H83" i="32" s="1"/>
  <c r="H81" i="32" s="1"/>
  <c r="H88" i="32"/>
  <c r="H47" i="32"/>
  <c r="H46" i="32" s="1"/>
  <c r="H45" i="32" s="1"/>
  <c r="H48" i="32"/>
  <c r="E15" i="27"/>
  <c r="H41" i="32" l="1"/>
  <c r="H43" i="32"/>
  <c r="G39" i="32"/>
  <c r="G38" i="32" s="1"/>
  <c r="G37" i="32" s="1"/>
  <c r="G36" i="32" s="1"/>
  <c r="G34" i="32" s="1"/>
  <c r="G32" i="32" s="1"/>
  <c r="G29" i="32" s="1"/>
  <c r="H39" i="32"/>
  <c r="H38" i="32" s="1"/>
  <c r="H37" i="32" s="1"/>
  <c r="H36" i="32" s="1"/>
  <c r="H34" i="32" s="1"/>
  <c r="H32" i="32" s="1"/>
  <c r="G43" i="34"/>
  <c r="G11" i="34"/>
  <c r="G24" i="34"/>
  <c r="G22" i="34"/>
  <c r="G15" i="34"/>
  <c r="G13" i="34" s="1"/>
  <c r="H97" i="32"/>
  <c r="H96" i="32" s="1"/>
  <c r="H95" i="32" s="1"/>
  <c r="H94" i="32" s="1"/>
  <c r="H92" i="32" s="1"/>
  <c r="H90" i="32" s="1"/>
  <c r="G97" i="32"/>
  <c r="G96" i="32" s="1"/>
  <c r="G95" i="32" s="1"/>
  <c r="G94" i="32" s="1"/>
  <c r="G92" i="32" s="1"/>
  <c r="G90" i="32" s="1"/>
  <c r="H79" i="32"/>
  <c r="H78" i="32" s="1"/>
  <c r="H77" i="32" s="1"/>
  <c r="H76" i="32" s="1"/>
  <c r="H74" i="32" s="1"/>
  <c r="H72" i="32" s="1"/>
  <c r="G79" i="32"/>
  <c r="G78" i="32" s="1"/>
  <c r="G77" i="32" s="1"/>
  <c r="G76" i="32" s="1"/>
  <c r="G74" i="32" s="1"/>
  <c r="G72" i="32" s="1"/>
  <c r="H70" i="32"/>
  <c r="H69" i="32" s="1"/>
  <c r="H68" i="32" s="1"/>
  <c r="H67" i="32" s="1"/>
  <c r="H65" i="32" s="1"/>
  <c r="H63" i="32" s="1"/>
  <c r="G70" i="32"/>
  <c r="G69" i="32" s="1"/>
  <c r="G68" i="32" s="1"/>
  <c r="G67" i="32" s="1"/>
  <c r="G65" i="32" s="1"/>
  <c r="G63" i="32" s="1"/>
  <c r="H27" i="32"/>
  <c r="G27" i="32"/>
  <c r="G25" i="32" l="1"/>
  <c r="G24" i="32" s="1"/>
  <c r="G22" i="32" s="1"/>
  <c r="G20" i="32" s="1"/>
  <c r="H29" i="32"/>
  <c r="H31" i="32"/>
  <c r="H25" i="32"/>
  <c r="H24" i="32" s="1"/>
  <c r="H22" i="32" s="1"/>
  <c r="H20" i="32" s="1"/>
  <c r="D13" i="27"/>
  <c r="D11" i="27" s="1"/>
  <c r="E13" i="27"/>
  <c r="E11" i="27" s="1"/>
  <c r="H18" i="32" l="1"/>
  <c r="H15" i="32" s="1"/>
  <c r="G18" i="32"/>
  <c r="G15" i="32" s="1"/>
  <c r="G9" i="34"/>
  <c r="G61" i="32"/>
  <c r="G60" i="32" s="1"/>
  <c r="G59" i="32" s="1"/>
  <c r="G58" i="32" s="1"/>
  <c r="H61" i="32"/>
  <c r="H60" i="32" s="1"/>
  <c r="H59" i="32" s="1"/>
  <c r="H58" i="32" s="1"/>
  <c r="H56" i="32" l="1"/>
  <c r="H54" i="32" s="1"/>
  <c r="G56" i="32"/>
  <c r="G54" i="32" s="1"/>
  <c r="G53" i="32" s="1"/>
  <c r="G50" i="32" s="1"/>
  <c r="H53" i="32" l="1"/>
  <c r="H50" i="32" s="1"/>
  <c r="H13" i="32" s="1"/>
  <c r="H11" i="32" s="1"/>
  <c r="G13" i="32"/>
  <c r="G11" i="32" s="1"/>
</calcChain>
</file>

<file path=xl/sharedStrings.xml><?xml version="1.0" encoding="utf-8"?>
<sst xmlns="http://schemas.openxmlformats.org/spreadsheetml/2006/main" count="529" uniqueCount="189">
  <si>
    <t>Ծրագրի դասիչը</t>
  </si>
  <si>
    <t>Ծրագրի անվանումը</t>
  </si>
  <si>
    <t>Ծրագրի միջոցառումները</t>
  </si>
  <si>
    <t>Ծրագրի դասիչը՝</t>
  </si>
  <si>
    <t>Միջոցառման դասիչը՝</t>
  </si>
  <si>
    <t>Միջոցառման անվանումը՝</t>
  </si>
  <si>
    <t>Միջոցառման տեսակը՝</t>
  </si>
  <si>
    <t>Միջոցառման վրա կատարվող ծախսը (հազար դրամ)</t>
  </si>
  <si>
    <t>Նկարագրությունը՝</t>
  </si>
  <si>
    <t>ՄԱՍ 2. ՊԵՏԱԿԱՆ ՄԱՐՄՆԻ ԳԾՈՎ ԱՐԴՅՈՒՆՔԱՅԻՆ (ԿԱՏԱՐՈՂԱԿԱՆ) ՑՈՒՑԱՆԻՇՆԵՐԸ</t>
  </si>
  <si>
    <t xml:space="preserve"> Ինն ամիս </t>
  </si>
  <si>
    <t xml:space="preserve"> Տարի </t>
  </si>
  <si>
    <t xml:space="preserve"> Ծրագրային դասիչը</t>
  </si>
  <si>
    <t xml:space="preserve"> Բյուջետային հատկացումների գլխավոր կարգադրիչների, ծրագրերի և միջոցառումների անվանումները</t>
  </si>
  <si>
    <t xml:space="preserve"> Ինն ամիս</t>
  </si>
  <si>
    <t xml:space="preserve"> Տարի</t>
  </si>
  <si>
    <t xml:space="preserve"> Ծրագիր</t>
  </si>
  <si>
    <t xml:space="preserve"> Միջոցառում</t>
  </si>
  <si>
    <t>Ծրագրի միջոցառումներ</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</si>
  <si>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</si>
  <si>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</si>
  <si>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 xml:space="preserve"> ԸՆԴԱՄԵՆԸ ԾԱԽՍԵՐ</t>
  </si>
  <si>
    <t xml:space="preserve"> ԸՆԹԱՑԻԿ ԾԱԽՍԵՐ</t>
  </si>
  <si>
    <t xml:space="preserve"> ԸՆԴԱՄԵՆԸ</t>
  </si>
  <si>
    <t>հազ. դրամներով</t>
  </si>
  <si>
    <t xml:space="preserve"> Գործառական դասիչը</t>
  </si>
  <si>
    <t>Ցուցանիշների փոփոխությունը (ավելացումները նշված են դրական նշանով, իսկ նվազեցումները` փակագծերում)</t>
  </si>
  <si>
    <t xml:space="preserve"> Բաժին</t>
  </si>
  <si>
    <t xml:space="preserve"> Խումբ</t>
  </si>
  <si>
    <t xml:space="preserve"> Դաս</t>
  </si>
  <si>
    <t>02</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</si>
  <si>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</si>
  <si>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</si>
  <si>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</si>
  <si>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</si>
  <si>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</si>
  <si>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</si>
  <si>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 xml:space="preserve"> Ծառայությունների մատուցում</t>
  </si>
  <si>
    <t xml:space="preserve"> Ծառայությունների մատուցում </t>
  </si>
  <si>
    <t xml:space="preserve"> Ծրագրի դասիչը` </t>
  </si>
  <si>
    <t xml:space="preserve"> Միջոցառման վրա կատարվող ծախսը (հազար դրամ) </t>
  </si>
  <si>
    <t>հազար դրամ</t>
  </si>
  <si>
    <t>այդ թվում</t>
  </si>
  <si>
    <t>08</t>
  </si>
  <si>
    <t xml:space="preserve"> այդ թվում`բյուջետային ծախսերի տնտեսագիտական դասակարգման հոդվածներ</t>
  </si>
  <si>
    <t xml:space="preserve">ՀՀ կառավարության  2020 թվականի </t>
  </si>
  <si>
    <t xml:space="preserve">ՀՀ Կրթության, գիտության, մշակույթի և սպորտի նախարարություն </t>
  </si>
  <si>
    <t>ՀՀ կրթության, գիտության, մշակույթի և սպորտի նախարարություն</t>
  </si>
  <si>
    <t>Միջոցառումները կատարող պետական մարմինների և դրամաշնորհ ստացող տնտեսվարող սուբյեկտների անվանումները</t>
  </si>
  <si>
    <t xml:space="preserve">ՀԱՅԱՍՏԱՆԻ ՀԱՆՐԱՊԵՏՈՒԹՅԱՆ ԿԱՌԱՎԱՐՈՒԹՅԱՆ 2019 ԹՎԱԿԱՆԻ ԴԵԿՏԵՄԲԵՐԻ 26-Ի N 1919-Ն ՈՐՈՇՄԱՆ N 9 ՀԱՎԵԼՎԱԾԻ  N 9.14 ԱՂՅՈՒՍԱԿՈՒՄ ԿԱՏԱՐՎՈՂ ՓՈՓՈԽՈՒԹՅՈՒՆՆԵՐԸ </t>
  </si>
  <si>
    <t>Ընթացիկ դրամաշնորհներ պետական հատվածի այլ մակարդակներին</t>
  </si>
  <si>
    <t>-Ընթացիկ դրամաշնորհներ պետական և համայնքային ոչ առևտրային կազմակերպություններին</t>
  </si>
  <si>
    <t>05</t>
  </si>
  <si>
    <t>Մասնագիտացված կազմակերպություն</t>
  </si>
  <si>
    <t>Ծառայությունների մատուցում</t>
  </si>
  <si>
    <t>Մասնագիտացված կազմակերպություններ</t>
  </si>
  <si>
    <r>
      <t xml:space="preserve">ՀԱՅԱՍՏԱՆԻ ՀԱՆՐԱՊԵՏՈՒԹՅԱՆ ԿԱՌԱՎԱՐՈՒԹՅԱՆ 2019 ԹՎԱԿԱՆԻ ԴԵԿՏԵՄԲԵՐԻ 26-Ի N 1919-Ն ՈՐՈՇՄԱՆ N 3 ԵՎ N 4 ՀԱՎԵԼՎԱԾՆԵՐՈՒՄ ԿԱՏԱՐՎՈՂ </t>
    </r>
    <r>
      <rPr>
        <b/>
        <sz val="12"/>
        <color theme="1"/>
        <rFont val="GHEA Grapalat"/>
        <family val="3"/>
      </rPr>
      <t xml:space="preserve"> ՓՈՓՈԽՈՒԹՅՈՒՆՆԵՐԸ </t>
    </r>
  </si>
  <si>
    <r>
      <t xml:space="preserve">ՀԱՅԱՍՏԱՆԻ ՀԱՆՐԱՊԵՏՈՒԹՅԱՆ ԿԱՌԱՎԱՐՈՒԹՅԱՆ 2019 ԹՎԱԿԱՆԻ ԴԵԿՏԵՄԲԵՐԻ 26-Ի N 1919-Ն ՈՐՈՇՄԱՆ N 5 ՀԱՎԵԼՎԱԾԻ N 7 ԱՂՅՈՒՍԱԿՈՒՄ  ԿԱՏԱՐՎՈՂ  </t>
    </r>
    <r>
      <rPr>
        <b/>
        <sz val="12"/>
        <color theme="1"/>
        <rFont val="GHEA Grapalat"/>
        <family val="3"/>
      </rPr>
      <t xml:space="preserve"> ՓՈՓՈԽՈՒԹՅՈՒՆՆԵՐԸ </t>
    </r>
  </si>
  <si>
    <t>Մշակութային ժառանգության ծրագիր</t>
  </si>
  <si>
    <t xml:space="preserve"> Մշակութային ժառանգության պահպանում, օգտագործում, համալրում և հանրահռչակում</t>
  </si>
  <si>
    <t xml:space="preserve"> Մշակութային ժառանգության շարունակական պահպանում, մշակութային զբոսաշրջության զարգացում և խթանում</t>
  </si>
  <si>
    <t xml:space="preserve"> Թանգարանային ծառայություններ և ցուցահանդեսներ</t>
  </si>
  <si>
    <t xml:space="preserve"> Թանգարանային նմուշների պահպանություն, ցուցահանդեսների կազմակերպում, մասնագետների վերապատրաստում</t>
  </si>
  <si>
    <t xml:space="preserve"> Թանգարաններ և ցուցասրահներ</t>
  </si>
  <si>
    <t xml:space="preserve">այդ թվում` </t>
  </si>
  <si>
    <t>Թանգարանային ծառայություններ և ցուցահանդեսներ</t>
  </si>
  <si>
    <t>այդ թվում՝ ըստ ուղղությունների</t>
  </si>
  <si>
    <t>Արվեստ</t>
  </si>
  <si>
    <t xml:space="preserve"> Մշակութային արժեքների փորձաքննության ծառայություններ</t>
  </si>
  <si>
    <t xml:space="preserve"> Մշակութային նշանակության առարկաների մշակութաբանական և արվեստաբանական փորձաքննություններ</t>
  </si>
  <si>
    <t xml:space="preserve">Արվեստների ծրագիր
 </t>
  </si>
  <si>
    <t xml:space="preserve"> Նպաստել ազգային հենքի վրա ժամանակակից թատերարվեստի, երաժշտարվեստի, կերպարվեստի և պարարվեստի զարգացմանը և հանրահռչակմանը</t>
  </si>
  <si>
    <t xml:space="preserve"> Մրցունակ արվեստային արտադրանքի ստեղծում, ստեղծագործական գործընթացների խթանում, արվեստի նոր նախագծերի ներդրում և մշակութային կյանքում հասարակության ներգրավում</t>
  </si>
  <si>
    <t>Օպերային և բալետային արվեստի ներկայացումներ</t>
  </si>
  <si>
    <t>Օպերային և բալետային արվեստի ներկայացումների բեմադրություն, թատրոնի գործունեության ապահովում, ազգային օպերային և բալետային արվեստի խթանում</t>
  </si>
  <si>
    <t>Ազգային ակադեմիական թատերարվեստի ներկայացումներ</t>
  </si>
  <si>
    <t>Ազգային թատերարվեստի ներկայացումների բեմադրության, թատրոնի գործունեության ապահովում, ազգային թատերարվեստի խթանում</t>
  </si>
  <si>
    <t>Թատերական ներկայացումներ</t>
  </si>
  <si>
    <t>Թատերական ներկայացումների բեմադրություններ և թատրոնների գործունեության ապահովում</t>
  </si>
  <si>
    <t>Մշակութային միջոցառումների իրականացում</t>
  </si>
  <si>
    <t>Արվեստի հանրահռչակում, տարածում, մատչելիության ապահովում</t>
  </si>
  <si>
    <t xml:space="preserve"> այդ թվում` բյուջետային ծախսերի տնտեսագիտական դասակարգման հոդվածների</t>
  </si>
  <si>
    <t>04</t>
  </si>
  <si>
    <t xml:space="preserve">                                                                                                                            02</t>
  </si>
  <si>
    <t>Այլ մշակութային կազմակերպություններ</t>
  </si>
  <si>
    <t>11001</t>
  </si>
  <si>
    <t>11002</t>
  </si>
  <si>
    <t>11003</t>
  </si>
  <si>
    <t>11005</t>
  </si>
  <si>
    <t>Ծրագրային դասիչ</t>
  </si>
  <si>
    <t>Բյուջետային հատկացումների գլխավոր կարգադրիչների, ծրագրերի, միջոցառումների, ծախսային ուղղությունների անվանումները</t>
  </si>
  <si>
    <t>Ցուցանիշների փոփոխությունը (ավելացումները նշված են դրական նշանով, իսկ նվազեցումները՝ փակագծերում)</t>
  </si>
  <si>
    <t>Ծրագիր</t>
  </si>
  <si>
    <t>Միջոցառում</t>
  </si>
  <si>
    <t xml:space="preserve"> ՀՀ կրթության, գիտության, մշակույթի և սպորտի նախարարություն </t>
  </si>
  <si>
    <t xml:space="preserve">ՀՀ կրթության, գիտության, մշակույթի և սպորտի նախարարություն </t>
  </si>
  <si>
    <t>«Մ.Սարյանի տուն-թանգարան» ՊՈԱԿ</t>
  </si>
  <si>
    <t xml:space="preserve">Արվեստների ծրագիր                                            </t>
  </si>
  <si>
    <t>«Ա.Սպենդիարյանի անվան օպերայի և բալետի ազգային ակադեմիական թատրոն» ՊՈԱԿ</t>
  </si>
  <si>
    <t>«Գ.Սունդուկյանի անվան ազգային ակադեմիական թատրոն» ՊՈԱԿ</t>
  </si>
  <si>
    <t>«Գյումրու Վ.Աճեմյանի անվան պետական դրամատիկական թատրոն» ՊՈԱԿ</t>
  </si>
  <si>
    <t>«Երաժշտական կամերային պետական թատրոն» ՊՈԱԿ</t>
  </si>
  <si>
    <t>այդ թվում՝ ըստ ուղղությունների և միջոցառումների անվանումների</t>
  </si>
  <si>
    <t>Աջակցություն թատերարվեստին</t>
  </si>
  <si>
    <t>Մշակութային արժեքների փորձաքննության ծառայություններ</t>
  </si>
  <si>
    <t>«Մշակութային արժեքների փորձագիտական կենտրոն» ՊՈԱԿ</t>
  </si>
  <si>
    <t>Մշակութային նշանակության առարկաների մշակութաբանական և արվեստաբանական փորձաքննություններ</t>
  </si>
  <si>
    <t>Արվեստների ծրագիր</t>
  </si>
  <si>
    <t xml:space="preserve">Միջոցառման դասիչը` </t>
  </si>
  <si>
    <t xml:space="preserve"> Օպերային և բալետային արվեստի ներկայացումների բեմադրություն, թատրոնի գործունեության ապահովում, ազգային օպերային և բալետային արվեստի խթանում</t>
  </si>
  <si>
    <t xml:space="preserve"> Թատերական ներկայացումների բեմադրություններ և թատրոնների գործունեության ապահովում</t>
  </si>
  <si>
    <t>Թանգարանային նմուշների պահպանություն, ցուցահանդեսների կազմակերպում, մասնագետների վերապատրաստում</t>
  </si>
  <si>
    <t xml:space="preserve">Միջոցառման վրա կատարվող ծախսը (հազար դրամ) </t>
  </si>
  <si>
    <t xml:space="preserve">Միջոցառման անվանումը` </t>
  </si>
  <si>
    <t xml:space="preserve">Նկարագրությունը` </t>
  </si>
  <si>
    <t xml:space="preserve">Միջոցառման տեսակը` </t>
  </si>
  <si>
    <t xml:space="preserve">Ծրագրի դասիչը` </t>
  </si>
  <si>
    <t>1168</t>
  </si>
  <si>
    <t>այդ թվում՝ ըստ կատարողների</t>
  </si>
  <si>
    <t>Մշակութային ծառայություններ</t>
  </si>
  <si>
    <t>ՀԱՆԳԻՍՏ, ՄՇԱԿՈՒՅԹ ԵՎ ԿՐՈՆ</t>
  </si>
  <si>
    <t xml:space="preserve"> այդ թվում` բյուջետային ծախսերի տնտեսագիտական դասակարգման հոդվածներ</t>
  </si>
  <si>
    <t>այդ թվում` բյուջետային ծախսերի տնտեսագիտական դասակարգման հոդվածներ</t>
  </si>
  <si>
    <t>______________ ի  N   ___Ն որոշման</t>
  </si>
  <si>
    <t>Հավելված N 3</t>
  </si>
  <si>
    <r>
      <rPr>
        <sz val="12"/>
        <rFont val="GHEA Grapalat"/>
        <family val="3"/>
      </rPr>
      <t xml:space="preserve">                                                                                                                                            </t>
    </r>
    <r>
      <rPr>
        <sz val="10"/>
        <rFont val="GHEA Grapalat"/>
        <family val="3"/>
      </rPr>
      <t xml:space="preserve"> Հավելված N 5
                                                                                                                                            ՀՀ կառավարության  2020 թվականի
                                                                                                                                                    ______________ ի N    ___Ն որոշման
</t>
    </r>
    <r>
      <rPr>
        <b/>
        <sz val="12"/>
        <rFont val="GHEA Grapalat"/>
        <family val="3"/>
      </rPr>
      <t xml:space="preserve">
ՀԱՅԱՍՏԱՆԻ ՀԱՆՐԱՊԵՏՈՒԹՅԱՆ ԿԱՌԱՎԱՐՈՒԹՅԱՆ 2019 ԹՎԱԿԱՆԻ ԴԵԿՏԵՄԲԵՐԻ 26-Ի N 1919-Ն ՈՐՈՇՄԱՆ N 9.1 ՀԱՎԵԼՎԱԾԻ  9.1.14 ԱՂՅՈՒՍԱԿՈՒՄ ԿԱՏԱՐՎՈՂ  ՓՈՓՈԽՈՒԹՅՈՒՆՆԵՐԸ </t>
    </r>
  </si>
  <si>
    <t xml:space="preserve"> Երաժշտարվեստի և պարարվեստի համերգներ</t>
  </si>
  <si>
    <t xml:space="preserve"> Երաժշտական, պարային, համերգային կազմակերպությունների գործունեության ապահովում և համերգային ծրագրերի իրականացում_x000D_
_x000D_
</t>
  </si>
  <si>
    <t>ԴՐԱՄԱՄԱՇՆՈՐՀՆԵՐ</t>
  </si>
  <si>
    <t>«Պատմամշակութային արգելոց-թանգարանների և պատմական միջավայրի պահպանության ծառայություն» ՊՈԱԿ</t>
  </si>
  <si>
    <t>«Կ.Ստանիսլավսկու անվան պետական ռուսական դրամատիկական թատրոն» ՊՈԱԿ</t>
  </si>
  <si>
    <t>«Սոս Սարգսյանի անվան համազգային թատրոն» ՊՈԱԿ</t>
  </si>
  <si>
    <t>«Երևանի խամաճիկների պետական թատրոն» ՊՈԱԿ</t>
  </si>
  <si>
    <t>«Արմեն Մազմանյանի անվան բեմարվեստի ազգային փորձարարական «Գոյ» կենտրոն» ՊՈԱԿ</t>
  </si>
  <si>
    <t xml:space="preserve">Երաժշտարվեստի և պարարվեստի համերգներ </t>
  </si>
  <si>
    <t>«Հայաստանի ազգային ֆիլհարմոնիկ նվագախումբ» ՊՈԱԿ</t>
  </si>
  <si>
    <t>«Թ.Ալթունյանի անվան երգի-պարի պետական համույթ» ՊՈԱԿ</t>
  </si>
  <si>
    <t>«Հայաստանի պարի պետական անսամբլ» ՊՈԱԿ</t>
  </si>
  <si>
    <t>«Հայաստանի պարարվեստի «Բարեկամություն» պետական համույթ» ՊՈԱԿ</t>
  </si>
  <si>
    <t>«Հայաստանի էստրադային ջազ նվագախումբ» ՊՈԱԿ</t>
  </si>
  <si>
    <t xml:space="preserve"> Աջակցություն ոչ նյութական մշակութային ժառանգության պահպանմանը</t>
  </si>
  <si>
    <t xml:space="preserve"> Անցյալում ստեղծված, պահպանվող, կիրառվող և բանավոր ճանապարհով փոխանցվող ավանդական մշակութային արժեքների ամբողջության պահպանությանն ուղղված ծառայություններ</t>
  </si>
  <si>
    <t xml:space="preserve"> այդ թվում` ըստ կատարողների</t>
  </si>
  <si>
    <t xml:space="preserve"> ՀՀ  կրթության , գիտության, մշակույթի և սպորտի նախարարություն</t>
  </si>
  <si>
    <t xml:space="preserve"> ԴՐԱՄԱՇՆՈՐՀՆԵՐ</t>
  </si>
  <si>
    <t xml:space="preserve"> Ընթացիկ դրամաշնորհներ պետական հատվածի այլ մակարդակներին</t>
  </si>
  <si>
    <t xml:space="preserve"> - Ընթացիկ դրամաշնորհներ պետական և համայնքային ոչ առևտրային կազմակերպություններին</t>
  </si>
  <si>
    <t>Երաժշտարվեստի և պարարվեստի համերգներ</t>
  </si>
  <si>
    <t xml:space="preserve"> </t>
  </si>
  <si>
    <t>Աջակցություն ոչ նյութական մշակութային ժառանգության պահպանմանը</t>
  </si>
  <si>
    <t>Ոչ նյութական մշակութային ժառանգության միջազգային հանրահռչակում</t>
  </si>
  <si>
    <t>(8800.0)</t>
  </si>
  <si>
    <t>11004</t>
  </si>
  <si>
    <t>«Հայաստանի ազգային պատկերասրահ» ՊՈԱԿ, «Հայաստանի պատմության թանգարան» ՊՈԱԿ, «Ե.Չարենցի անվան գրականության և արվեստի թանգարան» ՊՈԱԿ, «Հովհաննես Շարամբեյանի անվան ժողովրդական ստեղծագործության կենտրոն» ՊՈԱԿ, «Ռուսական արվեստի թանգարան /պրոֆ. Ա. Աբրահամյանի հավաքածու/» ՊՈԱԿ, «Մ.Սարյանի տուն-թանգարան» ՊՈԱԿ, «Հ.Թումանյանի թանգարան» ՊՈԱԿ, «Ե.Չարենցի տուն-թանգարան» ՊՈԱԿ, «Ա.Սպենդիարյանի տուն-թանգարան» ՊՈԱԿ, «Ա.Իսահակյանի տուն-թանգարան» ՊՈԱԿ, «Ա.Խաչատրյանի տուն-թանգարան» ՊՈԱԿ, «Հայ և ռուս ժողովրդների բարեկամության թանգարան» ՊՈԱԿ, «Երվանդ Քոչարի թանգարան» ՊՈԱԿ, «Ս.Փարաջանովի թանգարան» ՊՈԱԿ, «Փայտարվեստի թանգարան» ՊՈԱԿ, «Հրազդանի երկրագիտական թանգարան» ՊՈԱԿ, «Օրբելի եղբայրների տուն-թանգարան» ՊՈԱԿ, «Ն.Ադոնցի անվան Սիսիանի պատմության թանգարան» ՊՈԱԿ, «Պատմամշակութային արգելոց-թանգարանների և պատմական միջավայրի պահպանության ծառայություն» ՊՈԱԿ, «Կոմիտասի թանգարան-ինստիտուտ» ՊՈԱԿ, «Խ. Աբովյանի տուն-թանգարան» ՊՈԱԿ</t>
  </si>
  <si>
    <t xml:space="preserve">Միջազգային թատերական նախագծերին  թատերախմբերի մասնակցություն </t>
  </si>
  <si>
    <t>«Ա. Սպենդիարյանի անվան օպերայի և բալետի ազգային ակադեմիական թատրոն» ՊՈԱԿ, «Գ. Սունդուկյանի անվան ազգային ակադեմիական թատրոն» ՊՈԱԿ, «Հ.Պարոնյանի անվան երաժշտական կոմեդիայի պետական թատրոն» ՊՈԱԿ, «Կ. Ստանիսլավսկու անվան պետական ռուսական դրամատիկական թատրոն» ՊՈԱԿ, «Գյումրու Վ.Աճեմյանի անվան պետական դրամատիկական թատրոն» ՊՈԱԿ, «Վանաձորի Հ.Աբելյանի անվան պետական դրամատիկական թատրոն» ՊՈԱԿ, «Երևանի Հ.Թումանյանի անվան պետական տիկնիկային թատրոն» ՊՈԱԿ, «Երաժշտական կամերային պետական թատրոն» ՊՈԱԿ, «Երևանի խամաճիկների պետական թատրոն» ՊՈԱԿ, «Երևանի կամերային պետական թատրոն» ՊՈԱԿ, «Արմեն Մազմանյանի անվան բեմարվեստի ազգային փորձարարական «Գոյ» կենտրոն» ՊՈԱԿ, «Երևանի մնջախաղի պետական թատրոն» ՊՈԱԿ, «Խորեոգրաֆիայի պետական թատրոն» ՊՈԱԿ, «Արտաշատի Ա.Խարազյանի անվան պետական դրամատիկական թատրոն» ՊՈԱԿ, «Սոս Սարգսյանի անվան համազգային թատրոն» ՊՈԱԿ, «Գորիսի Վ.Վաղարշյանի անվ.պետական դրամատիկական թատրոն» ՊՈԱԿ</t>
  </si>
  <si>
    <t>(27,762.2)</t>
  </si>
  <si>
    <t>Աջակցություն երաժշտարվեստին</t>
  </si>
  <si>
    <t>Միջազգային երաժշտական նախագծերին  կոլեկտիվների մասնակցություն</t>
  </si>
  <si>
    <t>«Հայաստանի ազգային ֆիլհարմոնիկ նվագախումբ» ՊՈԱԿ, «Հայաստանի պետական սիմֆոնիկ նվագախումբ» ՊՈԱԿ, «Կամերային երաժշտության ազգային կենտրոն» ՊՈԱԿ, «Հայաստանի պետական ֆիլհարմոնիա» ՊՈԱԿ, «Թ.Ալթունյանի անվան երգի-պարի պետական համույթ» ՊՈԱԿ,  «Հայաստանի պարի պետական անսամբլ» ՊՈԱԿ, «Հայաստանի պարարվեստի «Բարեկամություն» պետական համույթ» ՊՈԱԿ, «Հայաստանի էստրադային ջազ նվագախումբ» ՊՈԱԿ, «Հայաստանի երգի պետական թատրոն» ՊՈԱԿ, «Հայ հոգևոր երաժշտության կենտրոն» ՊՈԱԿ, «Կոմիտասի անվան ազգային քառյակ» ՊՈԱԿ, «Հայաստանի պետական ազգային ակադեմիական երգչախումբ» ՊՈԱԿ</t>
  </si>
  <si>
    <t>Աջակցություն պարարվեստին</t>
  </si>
  <si>
    <t>Միջազգային պարի նախագծերին կոլեկտիվների մասնակցություն</t>
  </si>
  <si>
    <t>«Հայաստանի պարի պետական անսամբլ» ՊՈԱԿ,
«Թ.Ալթունյանի անվան երգի-պարի պետական համույթ» ՊՈԱԿ, «Հայաստանի պարարվեստի «Բարեկամություն» պետական համույթ» ՊՈԱԿ</t>
  </si>
  <si>
    <t>Աջակցություն ճանաչողական-կրթական ծրագրերին</t>
  </si>
  <si>
    <t>Աբոնեմենտային ծրագիր</t>
  </si>
  <si>
    <t>«Հայաստանի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 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«Փայտարվեստի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 Աբովյանի տուն-թանգարան», «Ստեփանավանի մշակույթի և ժամանցի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«Երաժշտական կամերային պետական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«Հայ հոգևոր երաժշտության կենտրոն», «Կոմիտասի անվան ազգային քառյակ», «Հայաստանի պետական ազգային ակադեմիական երգչախումբ» ՊՈԱԿ-ներ</t>
  </si>
  <si>
    <t>(20,500.0)</t>
  </si>
  <si>
    <t>(8,800.0)</t>
  </si>
  <si>
    <t>Անցյալում ստեղծված, պահպանվող, կիրառվող և բանավոր ճանապարհով փոխանցվող ավանդական մշակութային արժեքների ամբողջության պահպանությանն ուղղված ծառայություններ</t>
  </si>
  <si>
    <t>Ծառայությունը մատուցող կազմակերպության անվանումը</t>
  </si>
  <si>
    <t>Արդյունքային չափորոշիչներ</t>
  </si>
  <si>
    <t>Ոչ նյութական մշակութային ժառանգության պահպանությանն ուղղված միջոցառումներ, քանակ</t>
  </si>
  <si>
    <t>Ծառայություն մատուցող կազմակերպության անվանումը</t>
  </si>
  <si>
    <t>Աջակցություն ստեղծագործական խմբերի, անհատ կատարողների, առանձին արվեստագետների մասնակցությանը միջազգային մրցույթներին և փառատոներին, միջոցառումների թիվ</t>
  </si>
  <si>
    <t>Աջակցություն ստեղծագործական խմբերի, անհատ կատարողների, առանձին արվեստագետների մասնակցությանը միջազգային մրցույթներին և փառատոներին, խմբերի թիվ</t>
  </si>
  <si>
    <t>Հավելված N 1</t>
  </si>
  <si>
    <t>Հավելված N 2</t>
  </si>
  <si>
    <t>Հավելված N 4</t>
  </si>
  <si>
    <t xml:space="preserve">«ՀԱՅԱUՏԱՆԻ ՀԱՆՐԱՊԵՏՈՒԹՅԱՆ 2020 ԹՎԱԿԱՆԻ ՊԵՏԱԿԱՆ ԲՅՈՒՋԵԻ ՄԱUԻՆ» ՀԱՅԱUՏԱՆԻ ՀԱՆՐԱՊԵՏՈՒԹՅԱՆ OՐԵՆՔԻ N 1 ՀԱՎԵԼՎԱԾԻ N 2 ԱՂՅՈՒՍԱԿՈՒՄ ԿԱՏԱՐՎՈՂ ՎԵՐԱԲԱՇԽՈՒՄԸ ԵՎ ՀԱՅԱՍՏԱՆԻ ՀԱՆՐԱՊԵՏՈՒԹՅԱՆ ԿԱՌԱՎԱՐՈՒԹՅԱՆ 2019 ԹՎԱԿԱՆԻ ԴԵԿՏԵՄԲԵՐԻ 26-Ի N 1919-Ն ՈՐՈՇՄԱՆ N 5 ՀԱՎԵԼՎԱԾԻ             N 1 ԱՂՅՈՒՍԱԿՈՒՄ ԿԱՏԱՐՎՈՂ ՓՈՓՈԽՈՒԹՅՈՒՆՆԵՐԸ </t>
  </si>
  <si>
    <t>(7350.0)</t>
  </si>
  <si>
    <t>(18)</t>
  </si>
  <si>
    <t>(19)</t>
  </si>
  <si>
    <t>(33)</t>
  </si>
  <si>
    <t>(12)</t>
  </si>
  <si>
    <t>(41)</t>
  </si>
  <si>
    <t>(17)</t>
  </si>
  <si>
    <t>(44,400.0)</t>
  </si>
  <si>
    <t>(29,987.8)</t>
  </si>
  <si>
    <t>ՀՀ կրթության, գիտության, մշակույթի և սպորտի նախարարություն, մասնագիտացված կազմակերպություններ</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</si>
</sst>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_(* \(#,##0.00\);_(* &quot;-&quot;??_);_(@_)"/>
    <numFmt numFmtId="164" formatCode="##,##0.0;\(##,##0.0\);\-"/>
    <numFmt numFmtId="165" formatCode="_(* #,##0.0_);_(* \(#,##0.0\);_(* &quot;-&quot;??_);_(@_)"/>
    <numFmt numFmtId="166" formatCode="##,##0.00;\(##,##0.00\);\-"/>
    <numFmt numFmtId="167" formatCode="0.0"/>
    <numFmt numFmtId="168" formatCode="#,##0.0"/>
    <numFmt numFmtId="169" formatCode="#,##0.0_);\(#,##0.0\)"/>
    <numFmt numFmtId="170" formatCode="_(* #,##0.0_);_(* \(#,##0.0\);_(* &quot;-&quot;?_);_(@_)"/>
    <numFmt numFmtId="171" formatCode="0.0_);\(0.0\)"/>
  </numFmts>
  <fonts count="98">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10"/>
      <color theme="1"/>
      <name val="GHEA Grapalat"/>
      <family val="3"/>
    </font>
    <font>
      <b/>
      <sz val="12"/>
      <color theme="1"/>
      <name val="GHEA Grapalat"/>
      <family val="3"/>
    </font>
    <font>
      <b/>
      <sz val="10"/>
      <color theme="1"/>
      <name val="GHEA Grapalat"/>
      <family val="3"/>
    </font>
    <font>
      <b/>
      <sz val="10"/>
      <name val="GHEA Grapalat"/>
      <family val="3"/>
    </font>
    <font>
      <sz val="9"/>
      <color theme="1"/>
      <name val="GHEA Grapalat"/>
      <family val="3"/>
    </font>
    <font>
      <i/>
      <sz val="10"/>
      <name val="GHEA Grapalat"/>
      <family val="3"/>
    </font>
    <font>
      <i/>
      <sz val="10"/>
      <name val="GHEA Grapalat"/>
      <family val="2"/>
    </font>
    <font>
      <sz val="8"/>
      <name val="GHEA Grapalat"/>
      <family val="2"/>
    </font>
    <font>
      <sz val="10"/>
      <name val="GHEA Grapalat"/>
      <family val="3"/>
    </font>
    <font>
      <sz val="11"/>
      <color theme="1"/>
      <name val="GHEA Grapalat"/>
      <family val="3"/>
    </font>
    <font>
      <sz val="12"/>
      <color theme="1"/>
      <name val="GHEA Grapalat"/>
      <family val="3"/>
    </font>
    <font>
      <b/>
      <sz val="11"/>
      <name val="GHEA Grapalat"/>
      <family val="3"/>
    </font>
    <font>
      <sz val="10"/>
      <name val="Arial Armenian"/>
      <family val="2"/>
    </font>
    <font>
      <sz val="10"/>
      <color rgb="FFFF0000"/>
      <name val="GHEA Grapalat"/>
      <family val="3"/>
    </font>
    <font>
      <b/>
      <sz val="12"/>
      <name val="GHEA Grapalat"/>
      <family val="3"/>
    </font>
    <font>
      <sz val="10"/>
      <name val="Times Armenian"/>
      <family val="1"/>
    </font>
    <font>
      <sz val="10"/>
      <color indexed="8"/>
      <name val="GHEA Grapalat"/>
      <family val="3"/>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0"/>
      <name val="GHEA Grapalat"/>
      <family val="2"/>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9"/>
      <name val="GHEA Grapalat"/>
      <family val="2"/>
    </font>
    <font>
      <b/>
      <sz val="10"/>
      <name val="GHEA Grapalat"/>
      <family val="2"/>
    </font>
    <font>
      <i/>
      <sz val="8"/>
      <color theme="1"/>
      <name val="GHEA Grapalat"/>
      <family val="3"/>
    </font>
    <font>
      <sz val="12"/>
      <name val="GHEA Grapalat"/>
      <family val="3"/>
    </font>
    <font>
      <sz val="11"/>
      <name val="Calibri"/>
      <family val="2"/>
      <charset val="1"/>
      <scheme val="minor"/>
    </font>
    <font>
      <b/>
      <i/>
      <sz val="10"/>
      <name val="GHEA Grapalat"/>
      <family val="3"/>
    </font>
    <font>
      <i/>
      <sz val="8"/>
      <name val="GHEA Grapalat"/>
      <family val="3"/>
    </font>
    <font>
      <i/>
      <sz val="8"/>
      <name val="GHEA Grapalat"/>
      <family val="2"/>
    </font>
    <font>
      <i/>
      <sz val="9"/>
      <name val="GHEA Grapalat"/>
      <family val="3"/>
    </font>
    <font>
      <i/>
      <sz val="11"/>
      <color theme="1"/>
      <name val="GHEA Grapalat"/>
      <family val="3"/>
    </font>
    <font>
      <i/>
      <sz val="11"/>
      <color theme="1"/>
      <name val="Calibri"/>
      <family val="2"/>
      <charset val="1"/>
      <scheme val="minor"/>
    </font>
    <font>
      <b/>
      <sz val="10"/>
      <color rgb="FFFF0000"/>
      <name val="GHEA Grapalat"/>
      <family val="3"/>
    </font>
    <font>
      <b/>
      <sz val="11"/>
      <color theme="1"/>
      <name val="GHEA Grapalat"/>
      <family val="3"/>
    </font>
    <font>
      <b/>
      <sz val="8"/>
      <name val="GHEA Grapalat"/>
      <family val="2"/>
    </font>
    <font>
      <b/>
      <sz val="8"/>
      <name val="GHEA Grapalat"/>
      <family val="3"/>
    </font>
    <font>
      <i/>
      <sz val="10"/>
      <color theme="1"/>
      <name val="GHEA Grapalat"/>
      <family val="3"/>
    </font>
  </fonts>
  <fills count="57">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4.9989318521683403E-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s>
  <cellStyleXfs count="191">
    <xf numFmtId="0" fontId="0" fillId="0" borderId="0"/>
    <xf numFmtId="0" fontId="5" fillId="0" borderId="0"/>
    <xf numFmtId="9" fontId="6" fillId="0" borderId="0" applyFont="0" applyFill="0" applyBorder="0" applyAlignment="0" applyProtection="0"/>
    <xf numFmtId="0" fontId="7" fillId="0" borderId="0"/>
    <xf numFmtId="0" fontId="8" fillId="0" borderId="0">
      <alignment horizontal="left" vertical="top" wrapText="1"/>
    </xf>
    <xf numFmtId="0" fontId="9" fillId="0" borderId="0"/>
    <xf numFmtId="164" fontId="17" fillId="0" borderId="0" applyFill="0" applyBorder="0" applyProtection="0">
      <alignment horizontal="right" vertical="top"/>
    </xf>
    <xf numFmtId="43" fontId="9" fillId="0" borderId="0" applyFont="0" applyFill="0" applyBorder="0" applyAlignment="0" applyProtection="0"/>
    <xf numFmtId="0" fontId="17" fillId="0" borderId="0">
      <alignment horizontal="left" vertical="top" wrapText="1"/>
    </xf>
    <xf numFmtId="0" fontId="22" fillId="0" borderId="0"/>
    <xf numFmtId="43" fontId="22" fillId="0" borderId="0" applyFont="0" applyFill="0" applyBorder="0" applyAlignment="0" applyProtection="0"/>
    <xf numFmtId="0" fontId="25" fillId="0" borderId="0"/>
    <xf numFmtId="0" fontId="27" fillId="0" borderId="10" applyNumberFormat="0" applyFill="0" applyAlignment="0" applyProtection="0"/>
    <xf numFmtId="0" fontId="28" fillId="0" borderId="11" applyNumberFormat="0" applyFill="0" applyAlignment="0" applyProtection="0"/>
    <xf numFmtId="0" fontId="29" fillId="0" borderId="12" applyNumberFormat="0" applyFill="0" applyAlignment="0" applyProtection="0"/>
    <xf numFmtId="0" fontId="29" fillId="0" borderId="0" applyNumberFormat="0" applyFill="0" applyBorder="0" applyAlignment="0" applyProtection="0"/>
    <xf numFmtId="0" fontId="30" fillId="3" borderId="0" applyNumberFormat="0" applyBorder="0" applyAlignment="0" applyProtection="0"/>
    <xf numFmtId="0" fontId="31" fillId="4" borderId="0" applyNumberFormat="0" applyBorder="0" applyAlignment="0" applyProtection="0"/>
    <xf numFmtId="0" fontId="32" fillId="5" borderId="0" applyNumberFormat="0" applyBorder="0" applyAlignment="0" applyProtection="0"/>
    <xf numFmtId="0" fontId="33" fillId="6" borderId="13" applyNumberFormat="0" applyAlignment="0" applyProtection="0"/>
    <xf numFmtId="0" fontId="34" fillId="7" borderId="14" applyNumberFormat="0" applyAlignment="0" applyProtection="0"/>
    <xf numFmtId="0" fontId="35" fillId="7" borderId="13" applyNumberFormat="0" applyAlignment="0" applyProtection="0"/>
    <xf numFmtId="0" fontId="36" fillId="0" borderId="15" applyNumberFormat="0" applyFill="0" applyAlignment="0" applyProtection="0"/>
    <xf numFmtId="0" fontId="37" fillId="8" borderId="16" applyNumberFormat="0" applyAlignment="0" applyProtection="0"/>
    <xf numFmtId="0" fontId="38" fillId="0" borderId="0" applyNumberFormat="0" applyFill="0" applyBorder="0" applyAlignment="0" applyProtection="0"/>
    <xf numFmtId="0" fontId="9" fillId="9" borderId="17" applyNumberFormat="0" applyFont="0" applyAlignment="0" applyProtection="0"/>
    <xf numFmtId="0" fontId="39" fillId="0" borderId="0" applyNumberFormat="0" applyFill="0" applyBorder="0" applyAlignment="0" applyProtection="0"/>
    <xf numFmtId="0" fontId="40" fillId="0" borderId="18" applyNumberFormat="0" applyFill="0" applyAlignment="0" applyProtection="0"/>
    <xf numFmtId="0" fontId="41"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1" fillId="21" borderId="0" applyNumberFormat="0" applyBorder="0" applyAlignment="0" applyProtection="0"/>
    <xf numFmtId="0" fontId="4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1" fillId="25" borderId="0" applyNumberFormat="0" applyBorder="0" applyAlignment="0" applyProtection="0"/>
    <xf numFmtId="0" fontId="4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1" fillId="29" borderId="0" applyNumberFormat="0" applyBorder="0" applyAlignment="0" applyProtection="0"/>
    <xf numFmtId="0" fontId="4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1" fillId="33" borderId="0" applyNumberFormat="0" applyBorder="0" applyAlignment="0" applyProtection="0"/>
    <xf numFmtId="0" fontId="42" fillId="0" borderId="0" applyNumberFormat="0" applyFill="0" applyBorder="0" applyAlignment="0" applyProtection="0"/>
    <xf numFmtId="0" fontId="44" fillId="14" borderId="0" applyNumberFormat="0" applyBorder="0" applyAlignment="0" applyProtection="0"/>
    <xf numFmtId="0" fontId="4" fillId="9" borderId="17" applyNumberFormat="0" applyFont="0" applyAlignment="0" applyProtection="0"/>
    <xf numFmtId="0" fontId="44" fillId="33" borderId="0" applyNumberFormat="0" applyBorder="0" applyAlignment="0" applyProtection="0"/>
    <xf numFmtId="0" fontId="44" fillId="21" borderId="0" applyNumberFormat="0" applyBorder="0" applyAlignment="0" applyProtection="0"/>
    <xf numFmtId="0" fontId="44" fillId="10" borderId="0" applyNumberFormat="0" applyBorder="0" applyAlignment="0" applyProtection="0"/>
    <xf numFmtId="0" fontId="44"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9" fillId="16" borderId="0" applyNumberFormat="0" applyBorder="0" applyAlignment="0" applyProtection="0"/>
    <xf numFmtId="0" fontId="44" fillId="17" borderId="0" applyNumberFormat="0" applyBorder="0" applyAlignment="0" applyProtection="0"/>
    <xf numFmtId="0" fontId="52" fillId="0" borderId="0" applyNumberFormat="0" applyFill="0" applyBorder="0" applyAlignment="0" applyProtection="0"/>
    <xf numFmtId="0" fontId="44" fillId="13" borderId="0" applyNumberFormat="0" applyBorder="0" applyAlignment="0" applyProtection="0"/>
    <xf numFmtId="0" fontId="50" fillId="0" borderId="10" applyNumberFormat="0" applyFill="0" applyAlignment="0" applyProtection="0"/>
    <xf numFmtId="0" fontId="44" fillId="25" borderId="0" applyNumberFormat="0" applyBorder="0" applyAlignment="0" applyProtection="0"/>
    <xf numFmtId="0" fontId="52" fillId="0" borderId="12" applyNumberFormat="0" applyFill="0" applyAlignment="0" applyProtection="0"/>
    <xf numFmtId="0" fontId="59" fillId="0" borderId="0" applyNumberFormat="0" applyFill="0" applyBorder="0" applyAlignment="0" applyProtection="0"/>
    <xf numFmtId="0" fontId="9" fillId="11" borderId="0" applyNumberFormat="0" applyBorder="0" applyAlignment="0" applyProtection="0"/>
    <xf numFmtId="0" fontId="54" fillId="0" borderId="15" applyNumberFormat="0" applyFill="0" applyAlignment="0" applyProtection="0"/>
    <xf numFmtId="0" fontId="9" fillId="19" borderId="0" applyNumberFormat="0" applyBorder="0" applyAlignment="0" applyProtection="0"/>
    <xf numFmtId="0" fontId="9" fillId="15" borderId="0" applyNumberFormat="0" applyBorder="0" applyAlignment="0" applyProtection="0"/>
    <xf numFmtId="0" fontId="44" fillId="29" borderId="0" applyNumberFormat="0" applyBorder="0" applyAlignment="0" applyProtection="0"/>
    <xf numFmtId="0" fontId="48" fillId="0" borderId="0" applyNumberFormat="0" applyFill="0" applyBorder="0" applyAlignment="0" applyProtection="0"/>
    <xf numFmtId="0" fontId="44" fillId="22" borderId="0" applyNumberFormat="0" applyBorder="0" applyAlignment="0" applyProtection="0"/>
    <xf numFmtId="0" fontId="55" fillId="5" borderId="0" applyNumberFormat="0" applyBorder="0" applyAlignment="0" applyProtection="0"/>
    <xf numFmtId="0" fontId="9" fillId="28" borderId="0" applyNumberFormat="0" applyBorder="0" applyAlignment="0" applyProtection="0"/>
    <xf numFmtId="0" fontId="9" fillId="24" borderId="0" applyNumberFormat="0" applyBorder="0" applyAlignment="0" applyProtection="0"/>
    <xf numFmtId="0" fontId="46" fillId="7" borderId="13" applyNumberFormat="0" applyAlignment="0" applyProtection="0"/>
    <xf numFmtId="0" fontId="49" fillId="3" borderId="0" applyNumberFormat="0" applyBorder="0" applyAlignment="0" applyProtection="0"/>
    <xf numFmtId="0" fontId="56" fillId="7" borderId="14" applyNumberFormat="0" applyAlignment="0" applyProtection="0"/>
    <xf numFmtId="0" fontId="53" fillId="6" borderId="13" applyNumberFormat="0" applyAlignment="0" applyProtection="0"/>
    <xf numFmtId="0" fontId="51" fillId="0" borderId="11" applyNumberFormat="0" applyFill="0" applyAlignment="0" applyProtection="0"/>
    <xf numFmtId="0" fontId="57" fillId="0" borderId="0" applyNumberFormat="0" applyFill="0" applyBorder="0" applyAlignment="0" applyProtection="0"/>
    <xf numFmtId="0" fontId="44" fillId="26" borderId="0" applyNumberFormat="0" applyBorder="0" applyAlignment="0" applyProtection="0"/>
    <xf numFmtId="0" fontId="47" fillId="8" borderId="16" applyNumberFormat="0" applyAlignment="0" applyProtection="0"/>
    <xf numFmtId="0" fontId="9" fillId="20" borderId="0" applyNumberFormat="0" applyBorder="0" applyAlignment="0" applyProtection="0"/>
    <xf numFmtId="0" fontId="9" fillId="23" borderId="0" applyNumberFormat="0" applyBorder="0" applyAlignment="0" applyProtection="0"/>
    <xf numFmtId="0" fontId="58" fillId="0" borderId="18" applyNumberFormat="0" applyFill="0" applyAlignment="0" applyProtection="0"/>
    <xf numFmtId="0" fontId="44" fillId="18" borderId="0" applyNumberFormat="0" applyBorder="0" applyAlignment="0" applyProtection="0"/>
    <xf numFmtId="0" fontId="9" fillId="27" borderId="0" applyNumberFormat="0" applyBorder="0" applyAlignment="0" applyProtection="0"/>
    <xf numFmtId="0" fontId="45" fillId="4" borderId="0" applyNumberFormat="0" applyBorder="0" applyAlignment="0" applyProtection="0"/>
    <xf numFmtId="0" fontId="9" fillId="12" borderId="0" applyNumberFormat="0" applyBorder="0" applyAlignment="0" applyProtection="0"/>
    <xf numFmtId="0" fontId="3" fillId="0" borderId="0"/>
    <xf numFmtId="43" fontId="3" fillId="0" borderId="0" applyFont="0" applyFill="0" applyBorder="0" applyAlignment="0" applyProtection="0"/>
    <xf numFmtId="0" fontId="22" fillId="0" borderId="0"/>
    <xf numFmtId="9" fontId="22" fillId="0" borderId="0" applyFont="0" applyFill="0" applyBorder="0" applyAlignment="0" applyProtection="0"/>
    <xf numFmtId="0" fontId="25" fillId="0" borderId="0"/>
    <xf numFmtId="43" fontId="25" fillId="0" borderId="0" applyFont="0" applyFill="0" applyBorder="0" applyAlignment="0" applyProtection="0"/>
    <xf numFmtId="43" fontId="25"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61" fillId="0" borderId="0"/>
    <xf numFmtId="0" fontId="62" fillId="5" borderId="0" applyNumberFormat="0" applyBorder="0" applyAlignment="0" applyProtection="0"/>
    <xf numFmtId="0" fontId="25" fillId="0" borderId="0"/>
    <xf numFmtId="0" fontId="7" fillId="0" borderId="0"/>
    <xf numFmtId="0" fontId="60" fillId="34" borderId="0" applyNumberFormat="0" applyBorder="0" applyAlignment="0" applyProtection="0"/>
    <xf numFmtId="0" fontId="60" fillId="35" borderId="0" applyNumberFormat="0" applyBorder="0" applyAlignment="0" applyProtection="0"/>
    <xf numFmtId="0" fontId="60" fillId="36" borderId="0" applyNumberFormat="0" applyBorder="0" applyAlignment="0" applyProtection="0"/>
    <xf numFmtId="0" fontId="60" fillId="37" borderId="0" applyNumberFormat="0" applyBorder="0" applyAlignment="0" applyProtection="0"/>
    <xf numFmtId="0" fontId="60" fillId="41" borderId="0" applyNumberFormat="0" applyBorder="0" applyAlignment="0" applyProtection="0"/>
    <xf numFmtId="0" fontId="60" fillId="42" borderId="0" applyNumberFormat="0" applyBorder="0" applyAlignment="0" applyProtection="0"/>
    <xf numFmtId="0" fontId="60" fillId="43" borderId="0" applyNumberFormat="0" applyBorder="0" applyAlignment="0" applyProtection="0"/>
    <xf numFmtId="0" fontId="60" fillId="44" borderId="0" applyNumberFormat="0" applyBorder="0" applyAlignment="0" applyProtection="0"/>
    <xf numFmtId="0" fontId="60" fillId="38" borderId="0" applyNumberFormat="0" applyBorder="0" applyAlignment="0" applyProtection="0"/>
    <xf numFmtId="0" fontId="60" fillId="37" borderId="0" applyNumberFormat="0" applyBorder="0" applyAlignment="0" applyProtection="0"/>
    <xf numFmtId="0" fontId="60" fillId="43" borderId="0" applyNumberFormat="0" applyBorder="0" applyAlignment="0" applyProtection="0"/>
    <xf numFmtId="0" fontId="60" fillId="45" borderId="0" applyNumberFormat="0" applyBorder="0" applyAlignment="0" applyProtection="0"/>
    <xf numFmtId="0" fontId="63" fillId="46" borderId="0" applyNumberFormat="0" applyBorder="0" applyAlignment="0" applyProtection="0"/>
    <xf numFmtId="0" fontId="63" fillId="44" borderId="0" applyNumberFormat="0" applyBorder="0" applyAlignment="0" applyProtection="0"/>
    <xf numFmtId="0" fontId="63" fillId="38" borderId="0" applyNumberFormat="0" applyBorder="0" applyAlignment="0" applyProtection="0"/>
    <xf numFmtId="0" fontId="63" fillId="39" borderId="0" applyNumberFormat="0" applyBorder="0" applyAlignment="0" applyProtection="0"/>
    <xf numFmtId="0" fontId="63" fillId="47" borderId="0" applyNumberFormat="0" applyBorder="0" applyAlignment="0" applyProtection="0"/>
    <xf numFmtId="0" fontId="63" fillId="40" borderId="0" applyNumberFormat="0" applyBorder="0" applyAlignment="0" applyProtection="0"/>
    <xf numFmtId="0" fontId="63" fillId="48" borderId="0" applyNumberFormat="0" applyBorder="0" applyAlignment="0" applyProtection="0"/>
    <xf numFmtId="0" fontId="63" fillId="49" borderId="0" applyNumberFormat="0" applyBorder="0" applyAlignment="0" applyProtection="0"/>
    <xf numFmtId="0" fontId="63" fillId="50" borderId="0" applyNumberFormat="0" applyBorder="0" applyAlignment="0" applyProtection="0"/>
    <xf numFmtId="0" fontId="63" fillId="39" borderId="0" applyNumberFormat="0" applyBorder="0" applyAlignment="0" applyProtection="0"/>
    <xf numFmtId="0" fontId="63" fillId="47" borderId="0" applyNumberFormat="0" applyBorder="0" applyAlignment="0" applyProtection="0"/>
    <xf numFmtId="0" fontId="63" fillId="51" borderId="0" applyNumberFormat="0" applyBorder="0" applyAlignment="0" applyProtection="0"/>
    <xf numFmtId="0" fontId="64" fillId="35" borderId="0" applyNumberFormat="0" applyBorder="0" applyAlignment="0" applyProtection="0"/>
    <xf numFmtId="0" fontId="65" fillId="52" borderId="19" applyNumberFormat="0" applyAlignment="0" applyProtection="0"/>
    <xf numFmtId="0" fontId="66" fillId="53" borderId="20" applyNumberFormat="0" applyAlignment="0" applyProtection="0"/>
    <xf numFmtId="43" fontId="22" fillId="0" borderId="0" applyFont="0" applyFill="0" applyBorder="0" applyAlignment="0" applyProtection="0"/>
    <xf numFmtId="43" fontId="3" fillId="0" borderId="0" applyFont="0" applyFill="0" applyBorder="0" applyAlignment="0" applyProtection="0"/>
    <xf numFmtId="0" fontId="67" fillId="0" borderId="0" applyNumberFormat="0" applyFill="0" applyBorder="0" applyAlignment="0" applyProtection="0"/>
    <xf numFmtId="0" fontId="68" fillId="36" borderId="0" applyNumberFormat="0" applyBorder="0" applyAlignment="0" applyProtection="0"/>
    <xf numFmtId="0" fontId="69" fillId="0" borderId="21" applyNumberFormat="0" applyFill="0" applyAlignment="0" applyProtection="0"/>
    <xf numFmtId="0" fontId="70" fillId="0" borderId="22" applyNumberFormat="0" applyFill="0" applyAlignment="0" applyProtection="0"/>
    <xf numFmtId="0" fontId="71" fillId="0" borderId="23" applyNumberFormat="0" applyFill="0" applyAlignment="0" applyProtection="0"/>
    <xf numFmtId="0" fontId="71" fillId="0" borderId="0" applyNumberFormat="0" applyFill="0" applyBorder="0" applyAlignment="0" applyProtection="0"/>
    <xf numFmtId="0" fontId="72" fillId="42" borderId="19" applyNumberFormat="0" applyAlignment="0" applyProtection="0"/>
    <xf numFmtId="0" fontId="73" fillId="0" borderId="24" applyNumberFormat="0" applyFill="0" applyAlignment="0" applyProtection="0"/>
    <xf numFmtId="0" fontId="74" fillId="54" borderId="0" applyNumberFormat="0" applyBorder="0" applyAlignment="0" applyProtection="0"/>
    <xf numFmtId="1" fontId="80" fillId="0" borderId="0"/>
    <xf numFmtId="1" fontId="80" fillId="0" borderId="0"/>
    <xf numFmtId="1" fontId="80" fillId="0" borderId="0"/>
    <xf numFmtId="0" fontId="3" fillId="0" borderId="0"/>
    <xf numFmtId="0" fontId="7" fillId="0" borderId="0"/>
    <xf numFmtId="0" fontId="7" fillId="0" borderId="0"/>
    <xf numFmtId="0" fontId="22" fillId="55" borderId="25" applyNumberFormat="0" applyFont="0" applyAlignment="0" applyProtection="0"/>
    <xf numFmtId="0" fontId="75" fillId="52" borderId="26" applyNumberFormat="0" applyAlignment="0" applyProtection="0"/>
    <xf numFmtId="0" fontId="79" fillId="0" borderId="0"/>
    <xf numFmtId="0" fontId="79" fillId="0" borderId="0"/>
    <xf numFmtId="0" fontId="79" fillId="0" borderId="0"/>
    <xf numFmtId="0" fontId="76" fillId="0" borderId="0" applyNumberFormat="0" applyFill="0" applyBorder="0" applyAlignment="0" applyProtection="0"/>
    <xf numFmtId="0" fontId="77" fillId="0" borderId="27" applyNumberFormat="0" applyFill="0" applyAlignment="0" applyProtection="0"/>
    <xf numFmtId="0" fontId="78" fillId="0" borderId="0" applyNumberFormat="0" applyFill="0" applyBorder="0" applyAlignment="0" applyProtection="0"/>
    <xf numFmtId="0" fontId="61" fillId="0" borderId="0"/>
    <xf numFmtId="1" fontId="80" fillId="0" borderId="0"/>
    <xf numFmtId="0" fontId="81" fillId="0" borderId="0"/>
    <xf numFmtId="0" fontId="7" fillId="0" borderId="0"/>
    <xf numFmtId="0" fontId="3" fillId="0" borderId="0"/>
    <xf numFmtId="0" fontId="17" fillId="0" borderId="0">
      <alignment horizontal="left" vertical="top" wrapText="1"/>
    </xf>
    <xf numFmtId="0" fontId="2" fillId="9" borderId="17"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79"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cellStyleXfs>
  <cellXfs count="352">
    <xf numFmtId="0" fontId="0" fillId="0" borderId="0" xfId="0"/>
    <xf numFmtId="0" fontId="10" fillId="0" borderId="0" xfId="0" applyFont="1"/>
    <xf numFmtId="0" fontId="14" fillId="2" borderId="1" xfId="0" applyFont="1" applyFill="1" applyBorder="1" applyAlignment="1">
      <alignment horizontal="center" vertical="top" wrapText="1"/>
    </xf>
    <xf numFmtId="0" fontId="10" fillId="0" borderId="1" xfId="0" applyFont="1" applyBorder="1" applyAlignment="1">
      <alignment horizontal="left" vertical="top" wrapText="1"/>
    </xf>
    <xf numFmtId="0" fontId="15" fillId="0" borderId="1" xfId="0" applyFont="1" applyBorder="1" applyAlignment="1">
      <alignment horizontal="left" vertical="top" wrapText="1"/>
    </xf>
    <xf numFmtId="0" fontId="0" fillId="0" borderId="0" xfId="0" applyAlignment="1">
      <alignment horizontal="left" vertical="top" wrapText="1"/>
    </xf>
    <xf numFmtId="0" fontId="10" fillId="0" borderId="1" xfId="0" applyFont="1" applyBorder="1"/>
    <xf numFmtId="0" fontId="10" fillId="2" borderId="0" xfId="0" applyFont="1" applyFill="1"/>
    <xf numFmtId="0" fontId="13" fillId="0" borderId="1" xfId="0" applyFont="1" applyFill="1" applyBorder="1" applyAlignment="1">
      <alignment vertical="top" wrapText="1"/>
    </xf>
    <xf numFmtId="0" fontId="13" fillId="2" borderId="4" xfId="0" applyFont="1" applyFill="1" applyBorder="1" applyAlignment="1"/>
    <xf numFmtId="0" fontId="13" fillId="2" borderId="6" xfId="0" applyFont="1" applyFill="1" applyBorder="1" applyAlignment="1"/>
    <xf numFmtId="0" fontId="13" fillId="2" borderId="5" xfId="0" applyFont="1" applyFill="1" applyBorder="1" applyAlignment="1"/>
    <xf numFmtId="0" fontId="20" fillId="0" borderId="0" xfId="0" applyFont="1"/>
    <xf numFmtId="0" fontId="19" fillId="0" borderId="0" xfId="0" applyFont="1"/>
    <xf numFmtId="0" fontId="19" fillId="0" borderId="0" xfId="0" applyFont="1" applyBorder="1"/>
    <xf numFmtId="0" fontId="12" fillId="0" borderId="0" xfId="0" applyFont="1" applyFill="1" applyAlignment="1">
      <alignment horizontal="center" wrapText="1"/>
    </xf>
    <xf numFmtId="0" fontId="10" fillId="0" borderId="0" xfId="0" applyFont="1" applyFill="1"/>
    <xf numFmtId="0" fontId="18" fillId="0" borderId="1" xfId="0" applyFont="1" applyBorder="1" applyAlignment="1">
      <alignment horizontal="left" vertical="top" wrapText="1"/>
    </xf>
    <xf numFmtId="0" fontId="18" fillId="0" borderId="5" xfId="0" applyFont="1" applyBorder="1" applyAlignment="1">
      <alignment horizontal="left" vertical="top" wrapText="1"/>
    </xf>
    <xf numFmtId="0" fontId="10" fillId="0" borderId="0" xfId="0" applyFont="1" applyFill="1" applyAlignment="1"/>
    <xf numFmtId="0" fontId="11" fillId="0" borderId="0" xfId="0" applyFont="1" applyAlignment="1">
      <alignment wrapText="1"/>
    </xf>
    <xf numFmtId="0" fontId="11" fillId="2" borderId="0" xfId="0" applyFont="1" applyFill="1" applyAlignment="1"/>
    <xf numFmtId="0" fontId="15" fillId="0" borderId="5" xfId="0" applyFont="1" applyBorder="1" applyAlignment="1">
      <alignment horizontal="left" vertical="top" wrapText="1"/>
    </xf>
    <xf numFmtId="0" fontId="10" fillId="0" borderId="1" xfId="0" applyFont="1" applyBorder="1" applyAlignment="1">
      <alignment horizontal="center" vertical="top" wrapText="1"/>
    </xf>
    <xf numFmtId="0" fontId="10" fillId="0" borderId="4" xfId="0" applyFont="1" applyBorder="1" applyAlignment="1">
      <alignment horizontal="center" vertical="top" wrapText="1"/>
    </xf>
    <xf numFmtId="0" fontId="11" fillId="0" borderId="0" xfId="0" applyFont="1" applyFill="1" applyAlignment="1">
      <alignment horizontal="center" wrapText="1"/>
    </xf>
    <xf numFmtId="0" fontId="19" fillId="0" borderId="1" xfId="0" applyFont="1" applyBorder="1" applyAlignment="1">
      <alignment horizontal="left" vertical="top" wrapText="1"/>
    </xf>
    <xf numFmtId="0" fontId="18" fillId="0" borderId="0" xfId="8" applyFont="1">
      <alignment horizontal="left" vertical="top" wrapText="1"/>
    </xf>
    <xf numFmtId="0" fontId="18" fillId="2" borderId="0" xfId="8" applyFont="1" applyFill="1">
      <alignment horizontal="left" vertical="top" wrapText="1"/>
    </xf>
    <xf numFmtId="0" fontId="5" fillId="0" borderId="0" xfId="8" applyFont="1">
      <alignment horizontal="left" vertical="top" wrapText="1"/>
    </xf>
    <xf numFmtId="0" fontId="5" fillId="0" borderId="0" xfId="8" applyFont="1" applyAlignment="1">
      <alignment horizontal="left" vertical="top" wrapText="1"/>
    </xf>
    <xf numFmtId="0" fontId="13" fillId="0" borderId="1" xfId="0" applyFont="1" applyBorder="1" applyAlignment="1">
      <alignment horizontal="left" vertical="top" wrapText="1"/>
    </xf>
    <xf numFmtId="0" fontId="26" fillId="0" borderId="1" xfId="0" applyFont="1" applyBorder="1" applyAlignment="1">
      <alignment horizontal="left" vertical="center" wrapText="1"/>
    </xf>
    <xf numFmtId="0" fontId="21" fillId="0" borderId="1" xfId="0" applyFont="1" applyBorder="1" applyAlignment="1">
      <alignment horizontal="left" vertical="top" wrapText="1"/>
    </xf>
    <xf numFmtId="0" fontId="13" fillId="0" borderId="1" xfId="8" applyFont="1" applyBorder="1" applyAlignment="1">
      <alignment horizontal="left" vertical="top" wrapText="1"/>
    </xf>
    <xf numFmtId="0" fontId="43" fillId="0" borderId="1" xfId="8" applyFont="1" applyBorder="1" applyAlignment="1">
      <alignment horizontal="left" vertical="top" wrapText="1"/>
    </xf>
    <xf numFmtId="164" fontId="13" fillId="0" borderId="1" xfId="6" applyNumberFormat="1" applyFont="1" applyBorder="1" applyAlignment="1">
      <alignment horizontal="right" vertical="top"/>
    </xf>
    <xf numFmtId="0" fontId="15" fillId="0" borderId="1" xfId="0" applyFont="1" applyBorder="1" applyAlignment="1">
      <alignment horizontal="left" vertical="top" wrapText="1"/>
    </xf>
    <xf numFmtId="0" fontId="21" fillId="0" borderId="1" xfId="0" applyFont="1" applyBorder="1" applyAlignment="1">
      <alignment horizontal="left" vertical="center" wrapText="1"/>
    </xf>
    <xf numFmtId="0" fontId="10" fillId="0" borderId="6" xfId="0" applyFont="1" applyBorder="1" applyAlignment="1">
      <alignment horizontal="center" vertical="top" wrapText="1"/>
    </xf>
    <xf numFmtId="0" fontId="17" fillId="0" borderId="7" xfId="165" applyFont="1" applyBorder="1" applyAlignment="1">
      <alignment horizontal="center" vertical="top"/>
    </xf>
    <xf numFmtId="0" fontId="18" fillId="0" borderId="1" xfId="0" applyFont="1" applyBorder="1"/>
    <xf numFmtId="0" fontId="13" fillId="2" borderId="1" xfId="0" applyFont="1" applyFill="1" applyBorder="1" applyAlignment="1">
      <alignment vertical="top" wrapText="1"/>
    </xf>
    <xf numFmtId="0" fontId="82" fillId="0" borderId="1" xfId="8" applyFont="1" applyBorder="1" applyAlignment="1">
      <alignment horizontal="left" vertical="top" wrapText="1"/>
    </xf>
    <xf numFmtId="167" fontId="12" fillId="0" borderId="1" xfId="0" applyNumberFormat="1" applyFont="1" applyBorder="1"/>
    <xf numFmtId="0" fontId="15" fillId="0" borderId="1" xfId="0" applyFont="1" applyBorder="1" applyAlignment="1">
      <alignment horizontal="left" vertical="top" wrapText="1"/>
    </xf>
    <xf numFmtId="0" fontId="15" fillId="0" borderId="1" xfId="165" applyFont="1" applyBorder="1">
      <alignment horizontal="left" vertical="top" wrapText="1"/>
    </xf>
    <xf numFmtId="0" fontId="83" fillId="0" borderId="1" xfId="0" applyFont="1" applyBorder="1" applyAlignment="1">
      <alignment horizontal="left" vertical="top" wrapText="1"/>
    </xf>
    <xf numFmtId="0" fontId="12" fillId="0" borderId="1" xfId="0" applyFont="1" applyBorder="1" applyAlignment="1">
      <alignment horizontal="left" vertical="top" wrapText="1"/>
    </xf>
    <xf numFmtId="0" fontId="15" fillId="0" borderId="3" xfId="0" applyFont="1" applyBorder="1" applyAlignment="1">
      <alignment horizontal="left" vertical="top" wrapText="1"/>
    </xf>
    <xf numFmtId="0" fontId="18" fillId="0" borderId="1" xfId="165" applyFont="1" applyBorder="1" applyAlignment="1">
      <alignment horizontal="left" vertical="top" wrapText="1"/>
    </xf>
    <xf numFmtId="49" fontId="18" fillId="0" borderId="1" xfId="0" applyNumberFormat="1" applyFont="1" applyBorder="1" applyAlignment="1">
      <alignment horizontal="left" vertical="top" wrapText="1"/>
    </xf>
    <xf numFmtId="169" fontId="13" fillId="0" borderId="1" xfId="6" applyNumberFormat="1" applyFont="1" applyBorder="1" applyAlignment="1">
      <alignment horizontal="right" vertical="center"/>
    </xf>
    <xf numFmtId="164" fontId="13" fillId="0" borderId="1" xfId="6" applyNumberFormat="1" applyFont="1" applyBorder="1" applyAlignment="1">
      <alignment vertical="center"/>
    </xf>
    <xf numFmtId="0" fontId="18" fillId="2" borderId="1" xfId="0" applyFont="1" applyFill="1" applyBorder="1" applyAlignment="1">
      <alignment vertical="center" wrapText="1"/>
    </xf>
    <xf numFmtId="0" fontId="15" fillId="0" borderId="1" xfId="0" applyFont="1" applyBorder="1" applyAlignment="1">
      <alignment horizontal="left" vertical="center" wrapText="1"/>
    </xf>
    <xf numFmtId="0" fontId="10" fillId="2" borderId="1" xfId="0" applyFont="1" applyFill="1" applyBorder="1" applyAlignment="1">
      <alignment vertical="center" wrapText="1"/>
    </xf>
    <xf numFmtId="0" fontId="19" fillId="0" borderId="1" xfId="0" applyFont="1" applyBorder="1" applyAlignment="1">
      <alignment horizontal="left" vertical="center" wrapText="1"/>
    </xf>
    <xf numFmtId="0" fontId="16" fillId="0" borderId="1" xfId="0" applyFont="1" applyBorder="1" applyAlignment="1">
      <alignment horizontal="left" vertical="center" wrapText="1"/>
    </xf>
    <xf numFmtId="0" fontId="10" fillId="0" borderId="1" xfId="0" applyFont="1" applyBorder="1" applyAlignment="1">
      <alignment horizontal="left" vertical="center" wrapText="1"/>
    </xf>
    <xf numFmtId="0" fontId="10" fillId="2" borderId="1" xfId="0" applyFont="1" applyFill="1" applyBorder="1" applyAlignment="1">
      <alignment horizontal="left" vertical="center"/>
    </xf>
    <xf numFmtId="0" fontId="12" fillId="0" borderId="1" xfId="0" applyFont="1" applyBorder="1" applyAlignment="1">
      <alignment horizontal="left" vertical="top"/>
    </xf>
    <xf numFmtId="169" fontId="0" fillId="0" borderId="0" xfId="0" applyNumberFormat="1" applyAlignment="1">
      <alignment horizontal="left" vertical="top" wrapText="1"/>
    </xf>
    <xf numFmtId="0" fontId="15" fillId="0" borderId="5" xfId="0" applyFont="1" applyBorder="1" applyAlignment="1">
      <alignment horizontal="left" vertical="top" wrapText="1"/>
    </xf>
    <xf numFmtId="2" fontId="86" fillId="0" borderId="0" xfId="0" applyNumberFormat="1" applyFont="1" applyAlignment="1">
      <alignment horizontal="left" vertical="top" wrapText="1"/>
    </xf>
    <xf numFmtId="0" fontId="43" fillId="0" borderId="1" xfId="0" applyFont="1" applyBorder="1" applyAlignment="1">
      <alignment horizontal="left" vertical="top" wrapText="1"/>
    </xf>
    <xf numFmtId="169" fontId="13" fillId="2" borderId="1" xfId="7" applyNumberFormat="1" applyFont="1" applyFill="1" applyBorder="1" applyAlignment="1">
      <alignment horizontal="right" vertical="center" wrapText="1"/>
    </xf>
    <xf numFmtId="165" fontId="12" fillId="0" borderId="1" xfId="7" applyNumberFormat="1" applyFont="1" applyBorder="1" applyAlignment="1">
      <alignment horizontal="right" vertical="center" wrapText="1"/>
    </xf>
    <xf numFmtId="0" fontId="15" fillId="0" borderId="5"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5" fillId="0" borderId="5" xfId="0" applyFont="1" applyBorder="1" applyAlignment="1">
      <alignment horizontal="left" vertical="top" wrapText="1"/>
    </xf>
    <xf numFmtId="49" fontId="13" fillId="2" borderId="1" xfId="0" applyNumberFormat="1" applyFont="1" applyFill="1" applyBorder="1" applyAlignment="1">
      <alignment horizontal="center" vertical="top"/>
    </xf>
    <xf numFmtId="0" fontId="12" fillId="0" borderId="1" xfId="0" applyFont="1" applyBorder="1" applyAlignment="1">
      <alignment horizontal="center" vertical="center"/>
    </xf>
    <xf numFmtId="0" fontId="58" fillId="0" borderId="1" xfId="0" applyFont="1" applyBorder="1" applyAlignment="1">
      <alignment horizontal="center" vertical="center"/>
    </xf>
    <xf numFmtId="0" fontId="12" fillId="0" borderId="1" xfId="0" applyFont="1" applyBorder="1" applyAlignment="1">
      <alignment horizontal="center" vertical="top" wrapText="1"/>
    </xf>
    <xf numFmtId="0" fontId="12" fillId="0" borderId="1" xfId="0" applyFont="1" applyBorder="1" applyAlignment="1">
      <alignment horizontal="center" vertical="top"/>
    </xf>
    <xf numFmtId="0" fontId="10" fillId="0" borderId="1" xfId="0" applyFont="1" applyBorder="1" applyAlignment="1">
      <alignment horizontal="center" vertical="top"/>
    </xf>
    <xf numFmtId="0" fontId="0" fillId="0" borderId="1" xfId="0" applyBorder="1" applyAlignment="1">
      <alignment horizontal="center" vertical="top"/>
    </xf>
    <xf numFmtId="164" fontId="18" fillId="0" borderId="1" xfId="6" applyNumberFormat="1" applyFont="1" applyBorder="1" applyAlignment="1">
      <alignment horizontal="right" vertical="top"/>
    </xf>
    <xf numFmtId="0" fontId="12" fillId="0" borderId="1" xfId="0" applyFont="1" applyFill="1" applyBorder="1" applyAlignment="1">
      <alignment horizontal="center" vertical="center" wrapText="1"/>
    </xf>
    <xf numFmtId="1" fontId="84" fillId="0" borderId="2" xfId="0" applyNumberFormat="1" applyFont="1" applyFill="1" applyBorder="1" applyAlignment="1">
      <alignment horizontal="center" vertical="center"/>
    </xf>
    <xf numFmtId="1" fontId="84" fillId="0" borderId="3" xfId="0" applyNumberFormat="1" applyFont="1" applyFill="1" applyBorder="1" applyAlignment="1">
      <alignment horizontal="center" vertical="center"/>
    </xf>
    <xf numFmtId="168" fontId="13" fillId="56" borderId="1" xfId="0" applyNumberFormat="1" applyFont="1" applyFill="1" applyBorder="1" applyAlignment="1">
      <alignment horizontal="center" vertical="center"/>
    </xf>
    <xf numFmtId="0" fontId="87" fillId="0" borderId="1" xfId="0" applyFont="1" applyFill="1" applyBorder="1" applyAlignment="1">
      <alignment horizontal="center" vertical="center"/>
    </xf>
    <xf numFmtId="168" fontId="13" fillId="0" borderId="1" xfId="0" applyNumberFormat="1" applyFont="1" applyFill="1" applyBorder="1" applyAlignment="1">
      <alignment horizontal="center" vertical="center"/>
    </xf>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170" fontId="18" fillId="0" borderId="1" xfId="98" applyNumberFormat="1" applyFont="1" applyFill="1" applyBorder="1" applyAlignment="1">
      <alignment horizontal="center" vertical="center" wrapText="1"/>
    </xf>
    <xf numFmtId="168" fontId="18" fillId="0" borderId="1" xfId="0" applyNumberFormat="1" applyFont="1" applyFill="1" applyBorder="1" applyAlignment="1">
      <alignment horizontal="center" vertical="center"/>
    </xf>
    <xf numFmtId="0" fontId="18" fillId="0" borderId="0" xfId="0" applyFont="1" applyFill="1" applyAlignment="1">
      <alignment vertical="center"/>
    </xf>
    <xf numFmtId="170" fontId="18" fillId="0" borderId="1" xfId="98" applyNumberFormat="1" applyFont="1" applyFill="1" applyBorder="1" applyAlignment="1">
      <alignment horizontal="left" vertical="center" wrapText="1"/>
    </xf>
    <xf numFmtId="0" fontId="13" fillId="0" borderId="1" xfId="0" applyFont="1" applyFill="1" applyBorder="1" applyAlignment="1">
      <alignment horizontal="left" vertical="center"/>
    </xf>
    <xf numFmtId="0" fontId="18" fillId="0" borderId="1" xfId="96" applyFont="1" applyFill="1" applyBorder="1" applyAlignment="1">
      <alignment horizontal="left" vertical="center" wrapText="1"/>
    </xf>
    <xf numFmtId="168" fontId="18" fillId="0" borderId="1" xfId="0" applyNumberFormat="1"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0" fontId="13" fillId="0" borderId="7" xfId="0" applyFont="1" applyFill="1" applyBorder="1" applyAlignment="1">
      <alignment horizontal="center" vertical="center"/>
    </xf>
    <xf numFmtId="0" fontId="13" fillId="0" borderId="3" xfId="0" applyFont="1" applyFill="1" applyBorder="1" applyAlignment="1">
      <alignment horizontal="center" vertical="center" wrapText="1"/>
    </xf>
    <xf numFmtId="0" fontId="18" fillId="0" borderId="1" xfId="0" applyFont="1" applyFill="1" applyBorder="1" applyAlignment="1">
      <alignment vertical="center"/>
    </xf>
    <xf numFmtId="0" fontId="87" fillId="0" borderId="1" xfId="0" applyFont="1" applyFill="1" applyBorder="1" applyAlignment="1">
      <alignment vertical="center" wrapText="1"/>
    </xf>
    <xf numFmtId="0" fontId="87" fillId="0" borderId="1" xfId="0" applyFont="1" applyFill="1" applyBorder="1" applyAlignment="1">
      <alignment horizontal="center" vertical="center" wrapText="1"/>
    </xf>
    <xf numFmtId="0" fontId="13" fillId="0" borderId="3" xfId="0" applyFont="1" applyFill="1" applyBorder="1" applyAlignment="1">
      <alignment horizontal="center" vertical="center"/>
    </xf>
    <xf numFmtId="0" fontId="12" fillId="2" borderId="1" xfId="0" applyFont="1" applyFill="1" applyBorder="1" applyAlignment="1">
      <alignment horizontal="left" vertical="top"/>
    </xf>
    <xf numFmtId="0" fontId="10" fillId="0" borderId="1" xfId="0" applyFont="1" applyBorder="1" applyAlignment="1">
      <alignment horizontal="center" vertical="center" wrapText="1"/>
    </xf>
    <xf numFmtId="0" fontId="18" fillId="0" borderId="1" xfId="0" applyFont="1" applyBorder="1" applyAlignment="1">
      <alignment horizontal="left" vertical="top" wrapText="1"/>
    </xf>
    <xf numFmtId="0" fontId="10" fillId="0" borderId="1" xfId="0" applyFont="1" applyBorder="1" applyAlignment="1">
      <alignment horizontal="center" vertical="top" wrapText="1"/>
    </xf>
    <xf numFmtId="0" fontId="0" fillId="0" borderId="1" xfId="0" applyBorder="1" applyAlignment="1">
      <alignment horizontal="center" vertical="top" wrapText="1"/>
    </xf>
    <xf numFmtId="164" fontId="18" fillId="2" borderId="1" xfId="6" applyNumberFormat="1" applyFont="1" applyFill="1" applyBorder="1" applyAlignment="1">
      <alignment horizontal="right" vertical="top"/>
    </xf>
    <xf numFmtId="168" fontId="10" fillId="0" borderId="0" xfId="0" applyNumberFormat="1" applyFont="1"/>
    <xf numFmtId="0" fontId="18" fillId="0" borderId="1" xfId="0" applyFont="1" applyBorder="1" applyAlignment="1">
      <alignment horizontal="left" vertical="top" wrapText="1"/>
    </xf>
    <xf numFmtId="0" fontId="10" fillId="0" borderId="7" xfId="0" applyFont="1" applyBorder="1" applyAlignment="1">
      <alignment horizontal="center" vertical="center" wrapText="1"/>
    </xf>
    <xf numFmtId="0" fontId="13" fillId="0" borderId="1" xfId="0" applyFont="1" applyFill="1" applyBorder="1" applyAlignment="1">
      <alignment horizontal="left" vertical="center" wrapText="1"/>
    </xf>
    <xf numFmtId="0" fontId="18" fillId="0" borderId="1" xfId="0" applyFont="1" applyBorder="1" applyAlignment="1">
      <alignment horizontal="left" vertical="top" wrapText="1"/>
    </xf>
    <xf numFmtId="0" fontId="89" fillId="0" borderId="1" xfId="0" applyFont="1" applyBorder="1" applyAlignment="1">
      <alignment horizontal="left" vertical="top" wrapText="1"/>
    </xf>
    <xf numFmtId="0" fontId="88" fillId="0" borderId="1" xfId="0" applyFont="1" applyBorder="1" applyAlignment="1">
      <alignment horizontal="left" vertical="top" wrapText="1"/>
    </xf>
    <xf numFmtId="0" fontId="90" fillId="0" borderId="1" xfId="0" applyFont="1" applyBorder="1" applyAlignment="1">
      <alignment horizontal="left" vertical="top" wrapText="1"/>
    </xf>
    <xf numFmtId="0" fontId="18" fillId="0" borderId="7" xfId="165" applyFont="1" applyBorder="1" applyAlignment="1">
      <alignment horizontal="left" vertical="top" wrapText="1"/>
    </xf>
    <xf numFmtId="0" fontId="15" fillId="0" borderId="31" xfId="0" applyFont="1" applyBorder="1" applyAlignment="1">
      <alignment horizontal="left" vertical="top" wrapText="1"/>
    </xf>
    <xf numFmtId="164" fontId="13" fillId="0" borderId="33" xfId="6" applyNumberFormat="1" applyFont="1" applyBorder="1" applyAlignment="1">
      <alignment horizontal="right" vertical="top"/>
    </xf>
    <xf numFmtId="0" fontId="43" fillId="0" borderId="35" xfId="8" applyFont="1" applyBorder="1" applyAlignment="1">
      <alignment horizontal="left" vertical="top" wrapText="1"/>
    </xf>
    <xf numFmtId="0" fontId="15" fillId="0" borderId="3" xfId="165" applyFont="1" applyBorder="1">
      <alignment horizontal="left" vertical="top" wrapText="1"/>
    </xf>
    <xf numFmtId="0" fontId="18" fillId="0" borderId="3" xfId="0" applyFont="1" applyFill="1" applyBorder="1" applyAlignment="1">
      <alignment horizontal="center" vertical="center"/>
    </xf>
    <xf numFmtId="0" fontId="93" fillId="0" borderId="3" xfId="0" applyFont="1" applyFill="1" applyBorder="1" applyAlignment="1">
      <alignment horizontal="center" vertical="center"/>
    </xf>
    <xf numFmtId="0" fontId="93" fillId="0" borderId="4" xfId="0" applyFont="1" applyFill="1" applyBorder="1" applyAlignment="1">
      <alignment horizontal="left" vertical="center" wrapText="1"/>
    </xf>
    <xf numFmtId="0" fontId="23" fillId="0" borderId="1" xfId="0" applyFont="1" applyFill="1" applyBorder="1" applyAlignment="1">
      <alignment horizontal="center" vertical="center"/>
    </xf>
    <xf numFmtId="0" fontId="23" fillId="0" borderId="1" xfId="0" applyFont="1" applyFill="1" applyBorder="1" applyAlignment="1">
      <alignment vertical="center"/>
    </xf>
    <xf numFmtId="0" fontId="18" fillId="0" borderId="1" xfId="0" applyFont="1" applyBorder="1" applyAlignment="1">
      <alignment horizontal="left" vertical="top" wrapText="1"/>
    </xf>
    <xf numFmtId="0" fontId="18" fillId="0" borderId="35" xfId="165" applyFont="1" applyBorder="1" applyAlignment="1">
      <alignment horizontal="left" vertical="top" wrapText="1"/>
    </xf>
    <xf numFmtId="0" fontId="10" fillId="0" borderId="7" xfId="0" applyFont="1" applyBorder="1" applyAlignment="1">
      <alignment horizontal="left" vertical="top" wrapText="1"/>
    </xf>
    <xf numFmtId="49" fontId="13" fillId="2" borderId="7" xfId="0" applyNumberFormat="1" applyFont="1" applyFill="1" applyBorder="1" applyAlignment="1">
      <alignment horizontal="center" vertical="top"/>
    </xf>
    <xf numFmtId="0" fontId="58" fillId="0" borderId="7" xfId="0" applyFont="1" applyBorder="1" applyAlignment="1">
      <alignment horizontal="center" vertical="center"/>
    </xf>
    <xf numFmtId="0" fontId="0" fillId="0" borderId="7" xfId="0" applyBorder="1" applyAlignment="1">
      <alignment horizontal="center" vertical="top"/>
    </xf>
    <xf numFmtId="0" fontId="15" fillId="0" borderId="7" xfId="0" applyFont="1" applyBorder="1" applyAlignment="1">
      <alignment horizontal="left" vertical="top" wrapText="1"/>
    </xf>
    <xf numFmtId="49" fontId="13" fillId="2" borderId="3" xfId="0" applyNumberFormat="1" applyFont="1" applyFill="1" applyBorder="1" applyAlignment="1">
      <alignment horizontal="center" vertical="top"/>
    </xf>
    <xf numFmtId="0" fontId="13" fillId="0" borderId="3" xfId="0" applyFont="1" applyBorder="1" applyAlignment="1">
      <alignment horizontal="left" vertical="top" wrapText="1"/>
    </xf>
    <xf numFmtId="49" fontId="13" fillId="2" borderId="46" xfId="0" applyNumberFormat="1" applyFont="1" applyFill="1" applyBorder="1" applyAlignment="1">
      <alignment horizontal="center" vertical="top"/>
    </xf>
    <xf numFmtId="49" fontId="13" fillId="2" borderId="31" xfId="0" applyNumberFormat="1" applyFont="1" applyFill="1" applyBorder="1" applyAlignment="1">
      <alignment horizontal="center" vertical="top"/>
    </xf>
    <xf numFmtId="0" fontId="94" fillId="0" borderId="31" xfId="0" applyFont="1" applyBorder="1" applyAlignment="1">
      <alignment horizontal="center" vertical="top" wrapText="1"/>
    </xf>
    <xf numFmtId="0" fontId="0" fillId="0" borderId="31" xfId="0" applyFont="1" applyBorder="1" applyAlignment="1">
      <alignment horizontal="center" vertical="top"/>
    </xf>
    <xf numFmtId="0" fontId="94" fillId="0" borderId="31" xfId="0" applyFont="1" applyBorder="1" applyAlignment="1">
      <alignment horizontal="left" vertical="top" wrapText="1"/>
    </xf>
    <xf numFmtId="49" fontId="13" fillId="2" borderId="47" xfId="0" applyNumberFormat="1" applyFont="1" applyFill="1" applyBorder="1" applyAlignment="1">
      <alignment horizontal="center" vertical="top"/>
    </xf>
    <xf numFmtId="164" fontId="18" fillId="0" borderId="33" xfId="6" applyNumberFormat="1" applyFont="1" applyBorder="1" applyAlignment="1">
      <alignment horizontal="right" vertical="top"/>
    </xf>
    <xf numFmtId="0" fontId="13" fillId="0" borderId="6"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8" fillId="0" borderId="1" xfId="0" applyFont="1" applyBorder="1" applyAlignment="1">
      <alignment horizontal="left" vertical="top" wrapText="1"/>
    </xf>
    <xf numFmtId="0" fontId="15" fillId="0" borderId="1" xfId="0" applyFont="1" applyBorder="1" applyAlignment="1">
      <alignment horizontal="left" vertical="top" wrapText="1"/>
    </xf>
    <xf numFmtId="0" fontId="0" fillId="0" borderId="1" xfId="0" applyBorder="1" applyAlignment="1">
      <alignment vertical="top" wrapText="1"/>
    </xf>
    <xf numFmtId="0" fontId="10" fillId="0" borderId="3" xfId="0" applyFont="1" applyBorder="1" applyAlignment="1">
      <alignment horizontal="center" vertical="top" wrapText="1"/>
    </xf>
    <xf numFmtId="0" fontId="18" fillId="0" borderId="4" xfId="0" applyFont="1" applyFill="1" applyBorder="1" applyAlignment="1">
      <alignment horizontal="center" vertical="center"/>
    </xf>
    <xf numFmtId="170" fontId="88" fillId="0" borderId="1" xfId="98" applyNumberFormat="1" applyFont="1" applyFill="1" applyBorder="1" applyAlignment="1">
      <alignment horizontal="left" vertical="center" wrapText="1"/>
    </xf>
    <xf numFmtId="0" fontId="19" fillId="0" borderId="0" xfId="0" applyFont="1" applyAlignment="1">
      <alignment horizontal="right" vertical="center"/>
    </xf>
    <xf numFmtId="164" fontId="13" fillId="0" borderId="33" xfId="6" applyNumberFormat="1" applyFont="1" applyBorder="1" applyAlignment="1">
      <alignment horizontal="center" vertical="top"/>
    </xf>
    <xf numFmtId="0" fontId="12" fillId="0" borderId="33" xfId="0" applyFont="1" applyBorder="1" applyAlignment="1">
      <alignment horizontal="center"/>
    </xf>
    <xf numFmtId="164" fontId="21" fillId="0" borderId="32" xfId="0" applyNumberFormat="1" applyFont="1" applyBorder="1" applyAlignment="1">
      <alignment horizontal="center" vertical="top" wrapText="1"/>
    </xf>
    <xf numFmtId="164" fontId="21" fillId="0" borderId="33" xfId="0" applyNumberFormat="1" applyFont="1" applyBorder="1" applyAlignment="1">
      <alignment horizontal="center" vertical="top" wrapText="1"/>
    </xf>
    <xf numFmtId="0" fontId="12" fillId="0" borderId="36" xfId="0" applyFont="1" applyBorder="1" applyAlignment="1">
      <alignment horizontal="center"/>
    </xf>
    <xf numFmtId="0" fontId="12" fillId="0" borderId="40" xfId="0" applyFont="1" applyBorder="1" applyAlignment="1">
      <alignment horizontal="center"/>
    </xf>
    <xf numFmtId="167" fontId="12" fillId="0" borderId="1" xfId="0" applyNumberFormat="1" applyFont="1" applyBorder="1" applyAlignment="1">
      <alignment horizontal="center" vertical="center" wrapText="1"/>
    </xf>
    <xf numFmtId="166" fontId="12" fillId="0" borderId="1" xfId="0" applyNumberFormat="1" applyFont="1" applyBorder="1" applyAlignment="1">
      <alignment horizontal="center" vertical="center" wrapText="1"/>
    </xf>
    <xf numFmtId="167" fontId="12" fillId="0" borderId="7" xfId="0" applyNumberFormat="1" applyFont="1" applyBorder="1" applyAlignment="1">
      <alignment horizontal="center" vertical="center" wrapText="1"/>
    </xf>
    <xf numFmtId="0" fontId="58" fillId="0" borderId="33" xfId="0" applyFont="1" applyBorder="1" applyAlignment="1">
      <alignment horizontal="center"/>
    </xf>
    <xf numFmtId="0" fontId="58" fillId="0" borderId="44" xfId="0" applyFont="1" applyBorder="1" applyAlignment="1">
      <alignment horizontal="center"/>
    </xf>
    <xf numFmtId="0" fontId="95" fillId="0" borderId="44" xfId="165" applyFont="1" applyBorder="1" applyAlignment="1">
      <alignment horizontal="center" vertical="top"/>
    </xf>
    <xf numFmtId="0" fontId="58" fillId="0" borderId="36" xfId="0" applyFont="1" applyBorder="1" applyAlignment="1">
      <alignment horizontal="center"/>
    </xf>
    <xf numFmtId="0" fontId="12" fillId="0" borderId="32" xfId="0" applyFont="1" applyBorder="1" applyAlignment="1">
      <alignment horizontal="center"/>
    </xf>
    <xf numFmtId="0" fontId="58" fillId="0" borderId="29" xfId="0" applyFont="1" applyBorder="1" applyAlignment="1">
      <alignment horizontal="center"/>
    </xf>
    <xf numFmtId="164" fontId="96" fillId="0" borderId="33" xfId="6" applyNumberFormat="1" applyFont="1" applyBorder="1" applyAlignment="1">
      <alignment horizontal="center" vertical="top"/>
    </xf>
    <xf numFmtId="0" fontId="12" fillId="0" borderId="33" xfId="0" applyFont="1" applyBorder="1" applyAlignment="1">
      <alignment horizontal="center" vertical="top" wrapText="1"/>
    </xf>
    <xf numFmtId="0" fontId="12" fillId="0" borderId="36" xfId="0" applyFont="1" applyBorder="1" applyAlignment="1">
      <alignment horizontal="center" vertical="top" wrapText="1"/>
    </xf>
    <xf numFmtId="164" fontId="13" fillId="0" borderId="33" xfId="6" applyNumberFormat="1" applyFont="1" applyBorder="1" applyAlignment="1">
      <alignment horizontal="center" vertical="center"/>
    </xf>
    <xf numFmtId="0" fontId="18" fillId="0" borderId="1" xfId="0" applyFont="1" applyBorder="1" applyAlignment="1">
      <alignment horizontal="left" vertical="center" wrapText="1"/>
    </xf>
    <xf numFmtId="168" fontId="15" fillId="0" borderId="1" xfId="0" applyNumberFormat="1" applyFont="1" applyFill="1" applyBorder="1" applyAlignment="1">
      <alignment horizontal="center" vertical="center"/>
    </xf>
    <xf numFmtId="49" fontId="15" fillId="0" borderId="1" xfId="0" applyNumberFormat="1" applyFont="1" applyFill="1" applyBorder="1" applyAlignment="1">
      <alignment horizontal="center" vertical="center"/>
    </xf>
    <xf numFmtId="49" fontId="18" fillId="0" borderId="1" xfId="0" applyNumberFormat="1" applyFont="1" applyFill="1" applyBorder="1" applyAlignment="1">
      <alignment horizontal="center" vertical="center" wrapText="1"/>
    </xf>
    <xf numFmtId="168" fontId="13" fillId="0" borderId="1" xfId="0" applyNumberFormat="1" applyFont="1" applyFill="1" applyBorder="1" applyAlignment="1">
      <alignment horizontal="center" vertical="center" wrapText="1"/>
    </xf>
    <xf numFmtId="0" fontId="90" fillId="0" borderId="1" xfId="0" applyFont="1" applyFill="1" applyBorder="1" applyAlignment="1">
      <alignment horizontal="center" vertical="center" wrapText="1"/>
    </xf>
    <xf numFmtId="0" fontId="18" fillId="0" borderId="6" xfId="0" applyFont="1" applyFill="1" applyBorder="1" applyAlignment="1">
      <alignment horizontal="left" vertical="center" wrapText="1"/>
    </xf>
    <xf numFmtId="168" fontId="15" fillId="0" borderId="1" xfId="190" applyNumberFormat="1" applyFont="1" applyFill="1" applyBorder="1" applyAlignment="1">
      <alignment horizontal="left" vertical="center" wrapText="1"/>
    </xf>
    <xf numFmtId="0" fontId="5" fillId="0" borderId="1" xfId="8" applyFont="1" applyBorder="1">
      <alignment horizontal="left" vertical="top" wrapText="1"/>
    </xf>
    <xf numFmtId="0" fontId="5" fillId="0" borderId="1" xfId="8" applyFont="1" applyBorder="1" applyAlignment="1">
      <alignment horizontal="left" vertical="top" wrapText="1"/>
    </xf>
    <xf numFmtId="0" fontId="15" fillId="0" borderId="1" xfId="0" applyFont="1" applyFill="1" applyBorder="1" applyAlignment="1">
      <alignment vertical="center" wrapText="1"/>
    </xf>
    <xf numFmtId="49" fontId="13" fillId="0" borderId="1" xfId="0" applyNumberFormat="1" applyFont="1" applyFill="1" applyBorder="1" applyAlignment="1">
      <alignment horizontal="center" vertical="center"/>
    </xf>
    <xf numFmtId="0" fontId="13" fillId="0" borderId="8" xfId="0" applyFont="1" applyFill="1" applyBorder="1" applyAlignment="1">
      <alignment horizontal="left" vertical="center" wrapText="1"/>
    </xf>
    <xf numFmtId="0" fontId="13" fillId="0" borderId="9" xfId="0" applyFont="1" applyFill="1" applyBorder="1" applyAlignment="1">
      <alignment horizontal="center" vertical="center" wrapText="1"/>
    </xf>
    <xf numFmtId="169" fontId="13" fillId="2" borderId="1" xfId="0" applyNumberFormat="1" applyFont="1" applyFill="1" applyBorder="1" applyAlignment="1">
      <alignment horizontal="center" vertical="center"/>
    </xf>
    <xf numFmtId="171" fontId="13" fillId="0" borderId="1" xfId="0" applyNumberFormat="1" applyFont="1" applyFill="1" applyBorder="1" applyAlignment="1">
      <alignment horizontal="center" vertical="center"/>
    </xf>
    <xf numFmtId="0" fontId="0" fillId="0" borderId="1" xfId="0" applyBorder="1" applyAlignment="1">
      <alignment vertical="center" wrapText="1"/>
    </xf>
    <xf numFmtId="0" fontId="19" fillId="0" borderId="1" xfId="0" applyFont="1" applyBorder="1" applyAlignment="1">
      <alignment vertical="center" wrapText="1"/>
    </xf>
    <xf numFmtId="0" fontId="10" fillId="0" borderId="1" xfId="0" applyFont="1" applyBorder="1" applyAlignment="1">
      <alignment vertical="center" wrapText="1"/>
    </xf>
    <xf numFmtId="0" fontId="19" fillId="2" borderId="1" xfId="0" applyFont="1" applyFill="1" applyBorder="1" applyAlignment="1">
      <alignment vertical="center" wrapText="1"/>
    </xf>
    <xf numFmtId="0" fontId="10" fillId="0" borderId="1" xfId="0" applyFont="1" applyBorder="1" applyAlignment="1">
      <alignment horizontal="center" vertical="top" wrapText="1"/>
    </xf>
    <xf numFmtId="0" fontId="18" fillId="0" borderId="1" xfId="0" applyFont="1" applyBorder="1" applyAlignment="1">
      <alignment horizontal="left" vertical="top" wrapText="1"/>
    </xf>
    <xf numFmtId="164" fontId="13" fillId="0" borderId="1" xfId="6" applyNumberFormat="1" applyFont="1" applyBorder="1" applyAlignment="1">
      <alignment horizontal="center" vertical="center"/>
    </xf>
    <xf numFmtId="164" fontId="13" fillId="0" borderId="1" xfId="6" applyNumberFormat="1" applyFont="1" applyBorder="1" applyAlignment="1">
      <alignment horizontal="center" vertical="top"/>
    </xf>
    <xf numFmtId="169" fontId="13" fillId="0" borderId="1" xfId="6" applyNumberFormat="1" applyFont="1" applyBorder="1" applyAlignment="1">
      <alignment horizontal="center" vertical="center"/>
    </xf>
    <xf numFmtId="169" fontId="94" fillId="0" borderId="1" xfId="0" applyNumberFormat="1" applyFont="1" applyBorder="1" applyAlignment="1">
      <alignment horizontal="center"/>
    </xf>
    <xf numFmtId="0" fontId="0" fillId="0" borderId="1" xfId="0" applyBorder="1" applyAlignment="1">
      <alignment wrapText="1"/>
    </xf>
    <xf numFmtId="167" fontId="10" fillId="0" borderId="0" xfId="0" applyNumberFormat="1" applyFont="1"/>
    <xf numFmtId="167" fontId="0" fillId="0" borderId="0" xfId="0" applyNumberFormat="1" applyAlignment="1">
      <alignment horizontal="left" vertical="top" wrapText="1"/>
    </xf>
    <xf numFmtId="0" fontId="12" fillId="0" borderId="3" xfId="0" applyFont="1" applyBorder="1" applyAlignment="1">
      <alignment horizontal="center"/>
    </xf>
    <xf numFmtId="0" fontId="12" fillId="0" borderId="1" xfId="0" applyFont="1" applyBorder="1" applyAlignment="1">
      <alignment horizontal="center"/>
    </xf>
    <xf numFmtId="164" fontId="5" fillId="0" borderId="1" xfId="6" applyNumberFormat="1" applyFont="1" applyBorder="1" applyAlignment="1">
      <alignment horizontal="center" vertical="top"/>
    </xf>
    <xf numFmtId="167" fontId="12" fillId="0" borderId="1" xfId="0" applyNumberFormat="1" applyFont="1" applyBorder="1" applyAlignment="1">
      <alignment horizontal="center" vertical="top" wrapText="1"/>
    </xf>
    <xf numFmtId="167" fontId="10" fillId="0" borderId="1" xfId="0" applyNumberFormat="1" applyFont="1" applyBorder="1" applyAlignment="1">
      <alignment horizontal="center" vertical="center" wrapText="1"/>
    </xf>
    <xf numFmtId="166" fontId="10" fillId="0" borderId="1" xfId="0" applyNumberFormat="1" applyFont="1" applyBorder="1" applyAlignment="1">
      <alignment horizontal="center" vertical="center" wrapText="1"/>
    </xf>
    <xf numFmtId="167" fontId="10" fillId="0" borderId="7" xfId="0" applyNumberFormat="1" applyFont="1" applyBorder="1" applyAlignment="1">
      <alignment horizontal="center" vertical="center" wrapText="1"/>
    </xf>
    <xf numFmtId="164" fontId="21" fillId="0" borderId="31" xfId="0" applyNumberFormat="1" applyFont="1" applyBorder="1" applyAlignment="1">
      <alignment horizontal="center" vertical="top" wrapText="1"/>
    </xf>
    <xf numFmtId="164" fontId="21" fillId="0" borderId="1" xfId="0" applyNumberFormat="1" applyFont="1" applyBorder="1" applyAlignment="1">
      <alignment horizontal="center" vertical="top" wrapText="1"/>
    </xf>
    <xf numFmtId="0" fontId="0" fillId="0" borderId="1" xfId="0" applyBorder="1" applyAlignment="1">
      <alignment horizontal="center"/>
    </xf>
    <xf numFmtId="0" fontId="0" fillId="0" borderId="7" xfId="0" applyBorder="1" applyAlignment="1">
      <alignment horizontal="center"/>
    </xf>
    <xf numFmtId="0" fontId="0" fillId="0" borderId="35" xfId="0" applyBorder="1" applyAlignment="1">
      <alignment horizontal="center"/>
    </xf>
    <xf numFmtId="0" fontId="10" fillId="0" borderId="31" xfId="0" applyFont="1" applyBorder="1" applyAlignment="1">
      <alignment horizontal="center"/>
    </xf>
    <xf numFmtId="0" fontId="12" fillId="0" borderId="35" xfId="0" applyFont="1" applyBorder="1" applyAlignment="1">
      <alignment horizontal="center"/>
    </xf>
    <xf numFmtId="0" fontId="0" fillId="0" borderId="28" xfId="0" applyBorder="1" applyAlignment="1">
      <alignment horizontal="center"/>
    </xf>
    <xf numFmtId="0" fontId="10" fillId="0" borderId="35" xfId="0" applyFont="1" applyBorder="1" applyAlignment="1">
      <alignment horizontal="center" vertical="top" wrapText="1"/>
    </xf>
    <xf numFmtId="165" fontId="12" fillId="2" borderId="1" xfId="7" applyNumberFormat="1" applyFont="1" applyFill="1" applyBorder="1" applyAlignment="1">
      <alignment horizontal="right" vertical="center" wrapText="1"/>
    </xf>
    <xf numFmtId="165" fontId="12" fillId="2" borderId="7" xfId="7" applyNumberFormat="1" applyFont="1" applyFill="1" applyBorder="1" applyAlignment="1">
      <alignment horizontal="right" vertical="center" wrapText="1"/>
    </xf>
    <xf numFmtId="165" fontId="12" fillId="2" borderId="31" xfId="7" applyNumberFormat="1" applyFont="1" applyFill="1" applyBorder="1" applyAlignment="1">
      <alignment horizontal="right" vertical="center" wrapText="1"/>
    </xf>
    <xf numFmtId="165" fontId="12" fillId="2" borderId="32" xfId="7" applyNumberFormat="1" applyFont="1" applyFill="1" applyBorder="1" applyAlignment="1">
      <alignment horizontal="right" vertical="center" wrapText="1"/>
    </xf>
    <xf numFmtId="165" fontId="12" fillId="2" borderId="33" xfId="7" applyNumberFormat="1" applyFont="1" applyFill="1" applyBorder="1" applyAlignment="1">
      <alignment horizontal="right" vertical="center" wrapText="1"/>
    </xf>
    <xf numFmtId="165" fontId="10" fillId="2" borderId="1" xfId="7" applyNumberFormat="1" applyFont="1" applyFill="1" applyBorder="1" applyAlignment="1">
      <alignment horizontal="right" vertical="center" wrapText="1"/>
    </xf>
    <xf numFmtId="165" fontId="10" fillId="2" borderId="33" xfId="7" applyNumberFormat="1" applyFont="1" applyFill="1" applyBorder="1" applyAlignment="1">
      <alignment horizontal="right" vertical="center" wrapText="1"/>
    </xf>
    <xf numFmtId="164" fontId="13" fillId="0" borderId="33" xfId="6" applyNumberFormat="1" applyFont="1" applyBorder="1" applyAlignment="1">
      <alignment horizontal="right" vertical="center"/>
    </xf>
    <xf numFmtId="165" fontId="12" fillId="2" borderId="3" xfId="7" applyNumberFormat="1" applyFont="1" applyFill="1" applyBorder="1" applyAlignment="1">
      <alignment horizontal="right" vertical="center" wrapText="1"/>
    </xf>
    <xf numFmtId="165" fontId="10" fillId="0" borderId="1" xfId="7" applyNumberFormat="1" applyFont="1" applyBorder="1" applyAlignment="1">
      <alignment horizontal="right" vertical="center" wrapText="1"/>
    </xf>
    <xf numFmtId="0" fontId="5" fillId="0" borderId="1" xfId="0" applyFont="1" applyBorder="1" applyAlignment="1">
      <alignment horizontal="left" vertical="center" wrapText="1"/>
    </xf>
    <xf numFmtId="0" fontId="88" fillId="0" borderId="1" xfId="0" applyFont="1" applyBorder="1" applyAlignment="1">
      <alignment horizontal="left" vertical="center" wrapText="1"/>
    </xf>
    <xf numFmtId="49" fontId="13" fillId="0" borderId="1" xfId="6" applyNumberFormat="1" applyFont="1" applyBorder="1" applyAlignment="1">
      <alignment horizontal="center" vertical="center"/>
    </xf>
    <xf numFmtId="169" fontId="94" fillId="0" borderId="1" xfId="0" applyNumberFormat="1" applyFont="1" applyBorder="1" applyAlignment="1"/>
    <xf numFmtId="0" fontId="0" fillId="0" borderId="0" xfId="0" applyFont="1" applyAlignment="1">
      <alignment horizontal="right" wrapText="1"/>
    </xf>
    <xf numFmtId="0" fontId="91" fillId="0" borderId="1" xfId="0" applyFont="1" applyBorder="1" applyAlignment="1">
      <alignment horizontal="center" vertical="top" wrapText="1"/>
    </xf>
    <xf numFmtId="0" fontId="92" fillId="0" borderId="1" xfId="0" applyFont="1" applyBorder="1" applyAlignment="1">
      <alignment horizontal="center" vertical="top" wrapText="1"/>
    </xf>
    <xf numFmtId="0" fontId="24" fillId="0" borderId="0" xfId="0" applyFont="1" applyAlignment="1">
      <alignment horizont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3" fillId="0" borderId="41" xfId="0" applyFont="1" applyBorder="1" applyAlignment="1">
      <alignment horizontal="left" vertical="top" wrapText="1"/>
    </xf>
    <xf numFmtId="0" fontId="13" fillId="0" borderId="39" xfId="0" applyFont="1" applyBorder="1" applyAlignment="1">
      <alignment horizontal="left" vertical="top" wrapText="1"/>
    </xf>
    <xf numFmtId="0" fontId="10" fillId="0" borderId="5"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3" xfId="0" applyFont="1" applyBorder="1" applyAlignment="1">
      <alignment horizontal="center" vertical="center" wrapText="1"/>
    </xf>
    <xf numFmtId="0" fontId="0" fillId="0" borderId="2" xfId="0" applyBorder="1" applyAlignment="1">
      <alignment horizontal="center" vertical="center" wrapText="1"/>
    </xf>
    <xf numFmtId="0" fontId="13" fillId="0" borderId="30" xfId="0" applyFont="1" applyBorder="1" applyAlignment="1">
      <alignment horizontal="left" vertical="top" wrapText="1"/>
    </xf>
    <xf numFmtId="0" fontId="13" fillId="0" borderId="2" xfId="0" applyFont="1" applyBorder="1" applyAlignment="1">
      <alignment horizontal="left" vertical="top" wrapText="1"/>
    </xf>
    <xf numFmtId="0" fontId="20" fillId="0" borderId="0" xfId="0" applyFont="1" applyAlignment="1">
      <alignment horizontal="right" vertical="center" wrapText="1"/>
    </xf>
    <xf numFmtId="0" fontId="0" fillId="0" borderId="0" xfId="0" applyAlignment="1">
      <alignment wrapText="1"/>
    </xf>
    <xf numFmtId="0" fontId="0" fillId="0" borderId="0" xfId="0" applyAlignment="1">
      <alignment horizontal="right" wrapText="1"/>
    </xf>
    <xf numFmtId="0" fontId="19" fillId="0" borderId="1" xfId="0" applyFont="1" applyBorder="1" applyAlignment="1">
      <alignment horizontal="center" vertical="top" wrapText="1"/>
    </xf>
    <xf numFmtId="0" fontId="0" fillId="0" borderId="1" xfId="0" applyBorder="1" applyAlignment="1">
      <alignment horizontal="center" vertical="top" wrapText="1"/>
    </xf>
    <xf numFmtId="0" fontId="0" fillId="0" borderId="35" xfId="0" applyBorder="1" applyAlignment="1">
      <alignment horizontal="center" vertical="top" wrapText="1"/>
    </xf>
    <xf numFmtId="0" fontId="12" fillId="0" borderId="42" xfId="0" applyFont="1" applyBorder="1" applyAlignment="1">
      <alignment horizontal="center" vertical="center" wrapText="1"/>
    </xf>
    <xf numFmtId="0" fontId="0" fillId="0" borderId="43" xfId="0" applyBorder="1" applyAlignment="1">
      <alignment horizontal="center" vertical="center" wrapText="1"/>
    </xf>
    <xf numFmtId="0" fontId="0" fillId="0" borderId="43" xfId="0" applyBorder="1" applyAlignment="1">
      <alignment horizontal="center" wrapText="1"/>
    </xf>
    <xf numFmtId="0" fontId="0" fillId="0" borderId="45" xfId="0" applyBorder="1" applyAlignment="1">
      <alignment horizontal="center" wrapText="1"/>
    </xf>
    <xf numFmtId="0" fontId="10" fillId="0" borderId="7" xfId="0" applyFont="1" applyBorder="1" applyAlignment="1">
      <alignment horizontal="center" vertical="top" wrapText="1"/>
    </xf>
    <xf numFmtId="0" fontId="19" fillId="0" borderId="2" xfId="0" applyFont="1" applyBorder="1" applyAlignment="1">
      <alignment horizontal="center" vertical="top" wrapText="1"/>
    </xf>
    <xf numFmtId="0" fontId="10" fillId="0" borderId="2" xfId="0" applyFont="1" applyBorder="1" applyAlignment="1">
      <alignment horizontal="center" vertical="top" wrapText="1"/>
    </xf>
    <xf numFmtId="0" fontId="19" fillId="0" borderId="3" xfId="0" applyFont="1" applyBorder="1" applyAlignment="1">
      <alignment horizontal="center" vertical="top" wrapText="1"/>
    </xf>
    <xf numFmtId="0" fontId="12" fillId="0" borderId="43" xfId="0" applyFont="1" applyBorder="1" applyAlignment="1">
      <alignment horizontal="center" vertical="center" wrapText="1"/>
    </xf>
    <xf numFmtId="0" fontId="58" fillId="0" borderId="43" xfId="0" applyFont="1" applyBorder="1" applyAlignment="1">
      <alignment horizontal="center" wrapText="1"/>
    </xf>
    <xf numFmtId="0" fontId="58" fillId="0" borderId="45" xfId="0" applyFont="1" applyBorder="1" applyAlignment="1">
      <alignment horizontal="center" wrapText="1"/>
    </xf>
    <xf numFmtId="0" fontId="10" fillId="0" borderId="2" xfId="0" applyFont="1" applyBorder="1" applyAlignment="1">
      <alignment horizontal="center" vertical="center" wrapText="1"/>
    </xf>
    <xf numFmtId="0" fontId="10" fillId="0" borderId="30" xfId="0" applyFont="1" applyBorder="1" applyAlignment="1">
      <alignment horizontal="center" vertical="top" wrapText="1"/>
    </xf>
    <xf numFmtId="0" fontId="10" fillId="0" borderId="34" xfId="0" applyFont="1" applyBorder="1" applyAlignment="1">
      <alignment horizontal="center" vertical="top" wrapText="1"/>
    </xf>
    <xf numFmtId="0" fontId="91" fillId="0" borderId="37" xfId="0" applyFont="1" applyBorder="1" applyAlignment="1">
      <alignment horizontal="center" vertical="top" wrapText="1"/>
    </xf>
    <xf numFmtId="0" fontId="0" fillId="0" borderId="38" xfId="0" applyBorder="1" applyAlignment="1">
      <alignment vertical="top" wrapText="1"/>
    </xf>
    <xf numFmtId="0" fontId="10" fillId="0" borderId="34" xfId="0" applyFont="1" applyBorder="1" applyAlignment="1">
      <alignment horizontal="center" vertical="center" wrapText="1"/>
    </xf>
    <xf numFmtId="0" fontId="0" fillId="0" borderId="3" xfId="0" applyBorder="1" applyAlignment="1">
      <alignment horizontal="center" vertical="center" wrapText="1"/>
    </xf>
    <xf numFmtId="0" fontId="11" fillId="0" borderId="0" xfId="0" applyFont="1" applyAlignment="1">
      <alignment horizontal="center" wrapText="1"/>
    </xf>
    <xf numFmtId="0" fontId="10" fillId="0" borderId="1" xfId="0" applyFont="1" applyBorder="1" applyAlignment="1">
      <alignment horizontal="center" vertical="top" wrapText="1"/>
    </xf>
    <xf numFmtId="0" fontId="10" fillId="0" borderId="1" xfId="0" applyFont="1" applyBorder="1" applyAlignment="1">
      <alignment horizontal="center" vertical="center" wrapText="1"/>
    </xf>
    <xf numFmtId="49" fontId="13" fillId="0" borderId="4" xfId="0" applyNumberFormat="1" applyFont="1" applyFill="1" applyBorder="1" applyAlignment="1">
      <alignment horizontal="center" vertical="center"/>
    </xf>
    <xf numFmtId="49" fontId="13" fillId="0" borderId="6" xfId="0" applyNumberFormat="1" applyFont="1" applyFill="1" applyBorder="1" applyAlignment="1">
      <alignment horizontal="center" vertical="center"/>
    </xf>
    <xf numFmtId="49" fontId="13" fillId="0" borderId="5" xfId="0" applyNumberFormat="1"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5" xfId="0" applyFont="1" applyFill="1" applyBorder="1" applyAlignment="1">
      <alignment horizontal="center" vertical="center" wrapText="1"/>
    </xf>
    <xf numFmtId="168" fontId="12" fillId="0" borderId="1" xfId="0"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1" fontId="84" fillId="0" borderId="2" xfId="0" applyNumberFormat="1" applyFont="1" applyFill="1" applyBorder="1" applyAlignment="1">
      <alignment horizontal="center" vertical="center"/>
    </xf>
    <xf numFmtId="0" fontId="13" fillId="56" borderId="4" xfId="0" applyFont="1" applyFill="1" applyBorder="1" applyAlignment="1">
      <alignment horizontal="center" vertical="center"/>
    </xf>
    <xf numFmtId="0" fontId="13" fillId="56" borderId="6" xfId="0" applyFont="1" applyFill="1" applyBorder="1" applyAlignment="1">
      <alignment horizontal="center" vertical="center"/>
    </xf>
    <xf numFmtId="0" fontId="13" fillId="56" borderId="5" xfId="0" applyFont="1" applyFill="1" applyBorder="1" applyAlignment="1">
      <alignment horizontal="center" vertical="center"/>
    </xf>
    <xf numFmtId="0" fontId="13" fillId="0" borderId="4"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5" xfId="0" applyFont="1" applyFill="1" applyBorder="1" applyAlignment="1">
      <alignment horizontal="center" vertical="center" wrapText="1"/>
    </xf>
    <xf numFmtId="170" fontId="88" fillId="0" borderId="4" xfId="98" applyNumberFormat="1" applyFont="1" applyFill="1" applyBorder="1" applyAlignment="1">
      <alignment horizontal="left" vertical="center"/>
    </xf>
    <xf numFmtId="170" fontId="88" fillId="0" borderId="5" xfId="98" applyNumberFormat="1" applyFont="1" applyFill="1" applyBorder="1" applyAlignment="1">
      <alignment horizontal="left" vertical="center"/>
    </xf>
    <xf numFmtId="170" fontId="88" fillId="0" borderId="4" xfId="98" applyNumberFormat="1" applyFont="1" applyFill="1" applyBorder="1" applyAlignment="1">
      <alignment horizontal="left" vertical="center" wrapText="1"/>
    </xf>
    <xf numFmtId="170" fontId="88" fillId="0" borderId="6" xfId="98" applyNumberFormat="1" applyFont="1" applyFill="1" applyBorder="1" applyAlignment="1">
      <alignment horizontal="left" vertical="center" wrapText="1"/>
    </xf>
    <xf numFmtId="0" fontId="0" fillId="0" borderId="5" xfId="0" applyBorder="1" applyAlignment="1">
      <alignment horizontal="left" vertical="center" wrapText="1"/>
    </xf>
    <xf numFmtId="0" fontId="12" fillId="0" borderId="7" xfId="0" applyFont="1" applyFill="1" applyBorder="1" applyAlignment="1">
      <alignment horizontal="center" vertical="center" wrapText="1"/>
    </xf>
    <xf numFmtId="0" fontId="10" fillId="0" borderId="0" xfId="0" applyFont="1" applyFill="1" applyAlignment="1">
      <alignment horizontal="right"/>
    </xf>
    <xf numFmtId="0" fontId="19" fillId="0" borderId="0" xfId="0" applyFont="1" applyAlignment="1">
      <alignment horizontal="right" vertical="center"/>
    </xf>
    <xf numFmtId="0" fontId="11" fillId="0" borderId="0" xfId="0" applyFont="1" applyFill="1" applyAlignment="1">
      <alignment horizontal="center" vertical="top" wrapText="1"/>
    </xf>
    <xf numFmtId="0" fontId="19" fillId="0" borderId="0" xfId="0" applyFont="1" applyAlignment="1">
      <alignment horizontal="right" vertical="center" wrapText="1"/>
    </xf>
    <xf numFmtId="0" fontId="0" fillId="0" borderId="0" xfId="0" applyFont="1" applyAlignment="1">
      <alignment horizontal="right" vertical="center" wrapText="1"/>
    </xf>
    <xf numFmtId="0" fontId="12" fillId="0" borderId="2" xfId="0" applyFont="1" applyFill="1" applyBorder="1" applyAlignment="1">
      <alignment horizontal="center" vertical="center" wrapText="1"/>
    </xf>
    <xf numFmtId="0" fontId="13" fillId="0" borderId="4"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13" fillId="0" borderId="5" xfId="0" applyFont="1" applyFill="1" applyBorder="1" applyAlignment="1">
      <alignment horizontal="left" vertical="center" wrapText="1"/>
    </xf>
    <xf numFmtId="170" fontId="88" fillId="0" borderId="5" xfId="98" applyNumberFormat="1" applyFont="1" applyFill="1" applyBorder="1" applyAlignment="1">
      <alignment horizontal="left" vertical="center" wrapText="1"/>
    </xf>
    <xf numFmtId="0" fontId="13" fillId="0" borderId="4" xfId="0" applyFont="1" applyFill="1" applyBorder="1" applyAlignment="1">
      <alignment vertical="center" wrapText="1"/>
    </xf>
    <xf numFmtId="0" fontId="58" fillId="0" borderId="6" xfId="0" applyFont="1" applyBorder="1" applyAlignment="1">
      <alignment vertical="center" wrapText="1"/>
    </xf>
    <xf numFmtId="0" fontId="58" fillId="0" borderId="5" xfId="0" applyFont="1" applyBorder="1" applyAlignment="1">
      <alignment vertical="center" wrapText="1"/>
    </xf>
    <xf numFmtId="0" fontId="14"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10" fillId="0" borderId="4" xfId="0" applyFont="1" applyBorder="1" applyAlignment="1">
      <alignment horizontal="left" vertical="center" wrapText="1"/>
    </xf>
    <xf numFmtId="0" fontId="10" fillId="0" borderId="5" xfId="0" applyFont="1" applyBorder="1" applyAlignment="1">
      <alignment vertical="center" wrapText="1"/>
    </xf>
    <xf numFmtId="0" fontId="18" fillId="0" borderId="1" xfId="0" applyFont="1" applyBorder="1" applyAlignment="1">
      <alignment horizontal="left" vertical="top" wrapText="1"/>
    </xf>
    <xf numFmtId="0" fontId="10" fillId="2" borderId="1" xfId="0" applyFont="1" applyFill="1" applyBorder="1" applyAlignment="1">
      <alignment horizontal="left" vertical="top" wrapText="1"/>
    </xf>
    <xf numFmtId="0" fontId="0" fillId="0" borderId="1" xfId="0" applyBorder="1" applyAlignment="1">
      <alignment horizontal="left" vertical="top" wrapText="1"/>
    </xf>
    <xf numFmtId="0" fontId="12" fillId="0" borderId="4" xfId="0" applyFont="1" applyBorder="1" applyAlignment="1">
      <alignment horizontal="left" vertical="top" wrapText="1"/>
    </xf>
    <xf numFmtId="0" fontId="58" fillId="0" borderId="6" xfId="0" applyFont="1" applyBorder="1" applyAlignment="1">
      <alignment wrapText="1"/>
    </xf>
    <xf numFmtId="0" fontId="58" fillId="0" borderId="5" xfId="0" applyFont="1" applyBorder="1" applyAlignment="1">
      <alignment wrapText="1"/>
    </xf>
    <xf numFmtId="0" fontId="0" fillId="0" borderId="2" xfId="0" applyBorder="1" applyAlignment="1">
      <alignment vertical="top" wrapText="1"/>
    </xf>
    <xf numFmtId="0" fontId="14" fillId="2" borderId="6"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0" fillId="2" borderId="4" xfId="0" applyFont="1" applyFill="1" applyBorder="1" applyAlignment="1">
      <alignment horizontal="left" vertical="center" wrapText="1"/>
    </xf>
    <xf numFmtId="0" fontId="0" fillId="0" borderId="6" xfId="0" applyBorder="1" applyAlignment="1">
      <alignment vertical="center" wrapText="1"/>
    </xf>
    <xf numFmtId="0" fontId="0" fillId="0" borderId="5" xfId="0" applyBorder="1" applyAlignment="1">
      <alignment vertical="center" wrapText="1"/>
    </xf>
    <xf numFmtId="0" fontId="10" fillId="2" borderId="1" xfId="0" applyFont="1" applyFill="1" applyBorder="1" applyAlignment="1">
      <alignment horizontal="left" vertical="center" wrapText="1"/>
    </xf>
    <xf numFmtId="0" fontId="0" fillId="0" borderId="1" xfId="0" applyBorder="1" applyAlignment="1">
      <alignment vertical="center" wrapText="1"/>
    </xf>
    <xf numFmtId="0" fontId="14" fillId="0" borderId="4" xfId="0" applyFont="1" applyBorder="1" applyAlignment="1">
      <alignment horizontal="center" vertical="center" wrapText="1"/>
    </xf>
    <xf numFmtId="0" fontId="10" fillId="2" borderId="7" xfId="0" applyFont="1" applyFill="1" applyBorder="1" applyAlignment="1">
      <alignment vertical="top" wrapText="1"/>
    </xf>
    <xf numFmtId="0" fontId="10" fillId="2" borderId="2" xfId="0" applyFont="1" applyFill="1" applyBorder="1" applyAlignment="1">
      <alignment vertical="top" wrapText="1"/>
    </xf>
    <xf numFmtId="0" fontId="18" fillId="0" borderId="4" xfId="0" applyFont="1" applyBorder="1" applyAlignment="1">
      <alignment horizontal="left" vertical="top" wrapText="1"/>
    </xf>
    <xf numFmtId="0" fontId="18" fillId="0" borderId="5" xfId="0" applyFont="1" applyBorder="1" applyAlignment="1">
      <alignment horizontal="left" vertical="top" wrapText="1"/>
    </xf>
    <xf numFmtId="0" fontId="10" fillId="2" borderId="4" xfId="0" applyFont="1" applyFill="1" applyBorder="1" applyAlignment="1">
      <alignment vertical="top" wrapText="1"/>
    </xf>
    <xf numFmtId="0" fontId="0" fillId="0" borderId="6" xfId="0" applyBorder="1" applyAlignment="1">
      <alignment vertical="top" wrapText="1"/>
    </xf>
    <xf numFmtId="0" fontId="0" fillId="0" borderId="5" xfId="0" applyBorder="1" applyAlignment="1">
      <alignment vertical="top" wrapText="1"/>
    </xf>
    <xf numFmtId="0" fontId="10" fillId="0" borderId="3" xfId="0" applyFont="1" applyBorder="1" applyAlignment="1">
      <alignment horizontal="center" vertical="top" wrapText="1"/>
    </xf>
    <xf numFmtId="0" fontId="97" fillId="0" borderId="4" xfId="0" applyFont="1" applyBorder="1" applyAlignment="1">
      <alignment horizontal="left" vertical="center" wrapText="1"/>
    </xf>
    <xf numFmtId="0" fontId="92" fillId="0" borderId="6" xfId="0" applyFont="1" applyBorder="1" applyAlignment="1">
      <alignment wrapText="1"/>
    </xf>
    <xf numFmtId="0" fontId="15" fillId="0" borderId="1" xfId="0" applyFont="1" applyBorder="1" applyAlignment="1">
      <alignment horizontal="left" vertical="top" wrapText="1"/>
    </xf>
    <xf numFmtId="0" fontId="0" fillId="0" borderId="6" xfId="0" applyBorder="1" applyAlignment="1">
      <alignment wrapText="1"/>
    </xf>
    <xf numFmtId="0" fontId="14" fillId="2" borderId="7" xfId="0" applyFont="1" applyFill="1" applyBorder="1" applyAlignment="1">
      <alignment horizontal="center" vertical="top" wrapText="1"/>
    </xf>
    <xf numFmtId="0" fontId="10" fillId="0" borderId="4" xfId="0" applyFont="1" applyBorder="1" applyAlignment="1">
      <alignment horizontal="left" vertical="top" wrapText="1"/>
    </xf>
    <xf numFmtId="0" fontId="0" fillId="0" borderId="5" xfId="0" applyBorder="1" applyAlignment="1">
      <alignment wrapText="1"/>
    </xf>
    <xf numFmtId="0" fontId="10" fillId="0" borderId="5" xfId="0" applyFont="1" applyBorder="1" applyAlignment="1">
      <alignment horizontal="left" vertical="center" wrapText="1"/>
    </xf>
    <xf numFmtId="0" fontId="24" fillId="2" borderId="0" xfId="0" applyFont="1" applyFill="1" applyBorder="1" applyAlignment="1">
      <alignment horizontal="center" wrapText="1"/>
    </xf>
    <xf numFmtId="0" fontId="12" fillId="0" borderId="1" xfId="0" applyFont="1" applyBorder="1" applyAlignment="1">
      <alignment horizontal="left" vertical="top" wrapText="1"/>
    </xf>
    <xf numFmtId="0" fontId="58" fillId="0" borderId="1" xfId="0" applyFont="1" applyBorder="1" applyAlignment="1">
      <alignment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wrapText="1"/>
    </xf>
    <xf numFmtId="0" fontId="19" fillId="0" borderId="1" xfId="0" applyFont="1" applyBorder="1" applyAlignment="1">
      <alignment vertical="center" wrapText="1"/>
    </xf>
    <xf numFmtId="0" fontId="19" fillId="2" borderId="1" xfId="0" applyFont="1" applyFill="1" applyBorder="1" applyAlignment="1">
      <alignment horizontal="left" vertical="center" wrapText="1"/>
    </xf>
    <xf numFmtId="0" fontId="10" fillId="2" borderId="6" xfId="0" applyFont="1" applyFill="1" applyBorder="1" applyAlignment="1">
      <alignment vertical="top" wrapText="1"/>
    </xf>
    <xf numFmtId="0" fontId="10" fillId="2" borderId="5" xfId="0" applyFont="1" applyFill="1" applyBorder="1" applyAlignment="1">
      <alignment vertical="top" wrapText="1"/>
    </xf>
    <xf numFmtId="0" fontId="19" fillId="0" borderId="4" xfId="0" applyFont="1" applyBorder="1" applyAlignment="1">
      <alignment horizontal="left" vertical="center" wrapText="1"/>
    </xf>
    <xf numFmtId="0" fontId="0" fillId="0" borderId="6" xfId="0" applyFont="1" applyBorder="1" applyAlignment="1">
      <alignment wrapText="1"/>
    </xf>
    <xf numFmtId="0" fontId="91" fillId="0" borderId="4" xfId="0" applyFont="1" applyBorder="1" applyAlignment="1">
      <alignment horizontal="left" vertical="center" wrapText="1"/>
    </xf>
  </cellXfs>
  <cellStyles count="191">
    <cellStyle name="20% - Accent1" xfId="29" builtinId="30" customBuiltin="1"/>
    <cellStyle name="20% - Accent1 2" xfId="69"/>
    <cellStyle name="20% - Accent1 2 2" xfId="108"/>
    <cellStyle name="20% - Accent1 3" xfId="167"/>
    <cellStyle name="20% - Accent2" xfId="33" builtinId="34" customBuiltin="1"/>
    <cellStyle name="20% - Accent2 2" xfId="72"/>
    <cellStyle name="20% - Accent2 2 2" xfId="109"/>
    <cellStyle name="20% - Accent2 3" xfId="169"/>
    <cellStyle name="20% - Accent3" xfId="37" builtinId="38" customBuiltin="1"/>
    <cellStyle name="20% - Accent3 2" xfId="71"/>
    <cellStyle name="20% - Accent3 2 2" xfId="110"/>
    <cellStyle name="20% - Accent3 3" xfId="171"/>
    <cellStyle name="20% - Accent4" xfId="41" builtinId="42" customBuiltin="1"/>
    <cellStyle name="20% - Accent4 2" xfId="88"/>
    <cellStyle name="20% - Accent4 2 2" xfId="111"/>
    <cellStyle name="20% - Accent4 3" xfId="173"/>
    <cellStyle name="20% - Accent5" xfId="45" builtinId="46" customBuiltin="1"/>
    <cellStyle name="20% - Accent5 2" xfId="91"/>
    <cellStyle name="20% - Accent5 2 2" xfId="112"/>
    <cellStyle name="20% - Accent5 3" xfId="175"/>
    <cellStyle name="20% - Accent6" xfId="49" builtinId="50" customBuiltin="1"/>
    <cellStyle name="20% - Accent6 2" xfId="59"/>
    <cellStyle name="20% - Accent6 2 2" xfId="113"/>
    <cellStyle name="20% - Accent6 3" xfId="177"/>
    <cellStyle name="40% - Accent1" xfId="30" builtinId="31" customBuiltin="1"/>
    <cellStyle name="40% - Accent1 2" xfId="93"/>
    <cellStyle name="40% - Accent1 2 2" xfId="114"/>
    <cellStyle name="40% - Accent1 3" xfId="168"/>
    <cellStyle name="40% - Accent2" xfId="34" builtinId="35" customBuiltin="1"/>
    <cellStyle name="40% - Accent2 2" xfId="61"/>
    <cellStyle name="40% - Accent2 2 2" xfId="115"/>
    <cellStyle name="40% - Accent2 3" xfId="170"/>
    <cellStyle name="40% - Accent3" xfId="38" builtinId="39" customBuiltin="1"/>
    <cellStyle name="40% - Accent3 2" xfId="87"/>
    <cellStyle name="40% - Accent3 2 2" xfId="116"/>
    <cellStyle name="40% - Accent3 3" xfId="172"/>
    <cellStyle name="40% - Accent4" xfId="42" builtinId="43" customBuiltin="1"/>
    <cellStyle name="40% - Accent4 2" xfId="78"/>
    <cellStyle name="40% - Accent4 2 2" xfId="117"/>
    <cellStyle name="40% - Accent4 3" xfId="174"/>
    <cellStyle name="40% - Accent5" xfId="46" builtinId="47" customBuiltin="1"/>
    <cellStyle name="40% - Accent5 2" xfId="77"/>
    <cellStyle name="40% - Accent5 2 2" xfId="118"/>
    <cellStyle name="40% - Accent5 3" xfId="176"/>
    <cellStyle name="40% - Accent6" xfId="50" builtinId="51" customBuiltin="1"/>
    <cellStyle name="40% - Accent6 2" xfId="60"/>
    <cellStyle name="40% - Accent6 2 2" xfId="119"/>
    <cellStyle name="40% - Accent6 3" xfId="178"/>
    <cellStyle name="60% - Accent1" xfId="31" builtinId="32" customBuiltin="1"/>
    <cellStyle name="60% - Accent1 2" xfId="64"/>
    <cellStyle name="60% - Accent1 2 2" xfId="120"/>
    <cellStyle name="60% - Accent2" xfId="35" builtinId="36" customBuiltin="1"/>
    <cellStyle name="60% - Accent2 2" xfId="62"/>
    <cellStyle name="60% - Accent2 2 2" xfId="121"/>
    <cellStyle name="60% - Accent3" xfId="39" builtinId="40" customBuiltin="1"/>
    <cellStyle name="60% - Accent3 2" xfId="56"/>
    <cellStyle name="60% - Accent3 2 2" xfId="122"/>
    <cellStyle name="60% - Accent4" xfId="43" builtinId="44" customBuiltin="1"/>
    <cellStyle name="60% - Accent4 2" xfId="66"/>
    <cellStyle name="60% - Accent4 2 2" xfId="123"/>
    <cellStyle name="60% - Accent5" xfId="47" builtinId="48" customBuiltin="1"/>
    <cellStyle name="60% - Accent5 2" xfId="73"/>
    <cellStyle name="60% - Accent5 2 2" xfId="124"/>
    <cellStyle name="60% - Accent6" xfId="51" builtinId="52" customBuiltin="1"/>
    <cellStyle name="60% - Accent6 2" xfId="55"/>
    <cellStyle name="60% - Accent6 2 2" xfId="125"/>
    <cellStyle name="Accent1" xfId="28" builtinId="29" customBuiltin="1"/>
    <cellStyle name="Accent1 2" xfId="57"/>
    <cellStyle name="Accent1 2 2" xfId="126"/>
    <cellStyle name="Accent2" xfId="32" builtinId="33" customBuiltin="1"/>
    <cellStyle name="Accent2 2" xfId="53"/>
    <cellStyle name="Accent2 2 2" xfId="127"/>
    <cellStyle name="Accent3" xfId="36" builtinId="37" customBuiltin="1"/>
    <cellStyle name="Accent3 2" xfId="90"/>
    <cellStyle name="Accent3 2 2" xfId="128"/>
    <cellStyle name="Accent4" xfId="40" builtinId="41" customBuiltin="1"/>
    <cellStyle name="Accent4 2" xfId="75"/>
    <cellStyle name="Accent4 2 2" xfId="129"/>
    <cellStyle name="Accent5" xfId="44" builtinId="45" customBuiltin="1"/>
    <cellStyle name="Accent5 2" xfId="85"/>
    <cellStyle name="Accent5 2 2" xfId="130"/>
    <cellStyle name="Accent6" xfId="48" builtinId="49" customBuiltin="1"/>
    <cellStyle name="Accent6 2" xfId="58"/>
    <cellStyle name="Accent6 2 2" xfId="131"/>
    <cellStyle name="Bad" xfId="17" builtinId="27" customBuiltin="1"/>
    <cellStyle name="Bad 2" xfId="92"/>
    <cellStyle name="Bad 2 2" xfId="132"/>
    <cellStyle name="Calculation" xfId="21" builtinId="22" customBuiltin="1"/>
    <cellStyle name="Calculation 2" xfId="79"/>
    <cellStyle name="Calculation 2 2" xfId="133"/>
    <cellStyle name="Check Cell" xfId="23" builtinId="23" customBuiltin="1"/>
    <cellStyle name="Check Cell 2" xfId="86"/>
    <cellStyle name="Check Cell 2 2" xfId="134"/>
    <cellStyle name="Comma" xfId="7" builtinId="3"/>
    <cellStyle name="Comma 2" xfId="10"/>
    <cellStyle name="Comma 2 2" xfId="100"/>
    <cellStyle name="Comma 2 2 2" xfId="135"/>
    <cellStyle name="Comma 2 3" xfId="103"/>
    <cellStyle name="Comma 3" xfId="99"/>
    <cellStyle name="Comma 3 2" xfId="136"/>
    <cellStyle name="Comma 3 2 2" xfId="188"/>
    <cellStyle name="Comma 3 2 3" xfId="181"/>
    <cellStyle name="Comma 4" xfId="102"/>
    <cellStyle name="Comma 5" xfId="95"/>
    <cellStyle name="Comma 5 2" xfId="180"/>
    <cellStyle name="Comma 6" xfId="187"/>
    <cellStyle name="Explanatory Text" xfId="26" builtinId="53" customBuiltin="1"/>
    <cellStyle name="Explanatory Text 2" xfId="74"/>
    <cellStyle name="Explanatory Text 2 2" xfId="137"/>
    <cellStyle name="Good" xfId="16" builtinId="26" customBuiltin="1"/>
    <cellStyle name="Good 2" xfId="80"/>
    <cellStyle name="Good 2 2" xfId="138"/>
    <cellStyle name="Heading 1" xfId="12" builtinId="16" customBuiltin="1"/>
    <cellStyle name="Heading 1 2" xfId="65"/>
    <cellStyle name="Heading 1 2 2" xfId="139"/>
    <cellStyle name="Heading 2" xfId="13" builtinId="17" customBuiltin="1"/>
    <cellStyle name="Heading 2 2" xfId="83"/>
    <cellStyle name="Heading 2 2 2" xfId="140"/>
    <cellStyle name="Heading 3" xfId="14" builtinId="18" customBuiltin="1"/>
    <cellStyle name="Heading 3 2" xfId="67"/>
    <cellStyle name="Heading 3 2 2" xfId="141"/>
    <cellStyle name="Heading 4" xfId="15" builtinId="19" customBuiltin="1"/>
    <cellStyle name="Heading 4 2" xfId="63"/>
    <cellStyle name="Heading 4 2 2" xfId="142"/>
    <cellStyle name="Input" xfId="19" builtinId="20" customBuiltin="1"/>
    <cellStyle name="Input 2" xfId="82"/>
    <cellStyle name="Input 2 2" xfId="143"/>
    <cellStyle name="Linked Cell" xfId="22" builtinId="24" customBuiltin="1"/>
    <cellStyle name="Linked Cell 2" xfId="70"/>
    <cellStyle name="Linked Cell 2 2" xfId="144"/>
    <cellStyle name="Neutral" xfId="18" builtinId="28" customBuiltin="1"/>
    <cellStyle name="Neutral 2" xfId="76"/>
    <cellStyle name="Neutral 2 2" xfId="105"/>
    <cellStyle name="Neutral 3" xfId="145"/>
    <cellStyle name="Normal" xfId="0" builtinId="0"/>
    <cellStyle name="Normal 10" xfId="4"/>
    <cellStyle name="Normal 10 2" xfId="185"/>
    <cellStyle name="Normal 11" xfId="164"/>
    <cellStyle name="Normal 11 2" xfId="186"/>
    <cellStyle name="Normal 12" xfId="165"/>
    <cellStyle name="Normal 2" xfId="1"/>
    <cellStyle name="Normal 2 2" xfId="146"/>
    <cellStyle name="Normal 2 2 2" xfId="163"/>
    <cellStyle name="Normal 2 3" xfId="147"/>
    <cellStyle name="Normal 2 4" xfId="96"/>
    <cellStyle name="Normal 3" xfId="3"/>
    <cellStyle name="Normal 3 2" xfId="104"/>
    <cellStyle name="Normal 3 2 2" xfId="148"/>
    <cellStyle name="Normal 3 3" xfId="98"/>
    <cellStyle name="Normal 3_HavelvacN2axjusakN3" xfId="106"/>
    <cellStyle name="Normal 4" xfId="5"/>
    <cellStyle name="Normal 4 2" xfId="9"/>
    <cellStyle name="Normal 4 3" xfId="101"/>
    <cellStyle name="Normal 5" xfId="107"/>
    <cellStyle name="Normal 5 2" xfId="149"/>
    <cellStyle name="Normal 5 2 2" xfId="189"/>
    <cellStyle name="Normal 5 2 3" xfId="182"/>
    <cellStyle name="Normal 6" xfId="150"/>
    <cellStyle name="Normal 7" xfId="151"/>
    <cellStyle name="Normal 8" xfId="8"/>
    <cellStyle name="Normal 8 2" xfId="162"/>
    <cellStyle name="Normal 8 3" xfId="179"/>
    <cellStyle name="Normal 9" xfId="94"/>
    <cellStyle name="Normal 9 2" xfId="184"/>
    <cellStyle name="Normal_havelvacwchpet" xfId="190"/>
    <cellStyle name="Note" xfId="25" builtinId="10" customBuiltin="1"/>
    <cellStyle name="Note 2" xfId="54"/>
    <cellStyle name="Note 2 2" xfId="152"/>
    <cellStyle name="Note 3" xfId="166"/>
    <cellStyle name="Output" xfId="20" builtinId="21" customBuiltin="1"/>
    <cellStyle name="Output 2" xfId="81"/>
    <cellStyle name="Output 2 2" xfId="153"/>
    <cellStyle name="Percent 2" xfId="2"/>
    <cellStyle name="Percent 2 2" xfId="97"/>
    <cellStyle name="SN_241" xfId="6"/>
    <cellStyle name="Style 1" xfId="154"/>
    <cellStyle name="Style 1 2" xfId="155"/>
    <cellStyle name="Style 1 2 2" xfId="183"/>
    <cellStyle name="Style 1_verchnakan_ax21-25_2018" xfId="156"/>
    <cellStyle name="Title 2" xfId="52"/>
    <cellStyle name="Title 2 2" xfId="157"/>
    <cellStyle name="Title 3" xfId="84"/>
    <cellStyle name="Total" xfId="27" builtinId="25" customBuiltin="1"/>
    <cellStyle name="Total 2" xfId="89"/>
    <cellStyle name="Total 2 2" xfId="158"/>
    <cellStyle name="Warning Text" xfId="24" builtinId="11" customBuiltin="1"/>
    <cellStyle name="Warning Text 2" xfId="68"/>
    <cellStyle name="Warning Text 2 2" xfId="159"/>
    <cellStyle name="Обычный 2" xfId="11"/>
    <cellStyle name="Обычный 2 2" xfId="161"/>
    <cellStyle name="Обычный 2 3" xfId="16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topLeftCell="A13" zoomScaleNormal="100" zoomScaleSheetLayoutView="100" workbookViewId="0">
      <selection activeCell="B39" sqref="B39:B44"/>
    </sheetView>
  </sheetViews>
  <sheetFormatPr defaultColWidth="9.140625" defaultRowHeight="13.5"/>
  <cols>
    <col min="1" max="1" width="9.7109375" style="1" customWidth="1"/>
    <col min="2" max="2" width="24.7109375" style="1" customWidth="1"/>
    <col min="3" max="3" width="66.42578125" style="1" bestFit="1" customWidth="1"/>
    <col min="4" max="4" width="16.5703125" style="1" customWidth="1"/>
    <col min="5" max="5" width="16.42578125" style="1" customWidth="1"/>
    <col min="6" max="6" width="9.5703125" style="1" bestFit="1" customWidth="1"/>
    <col min="7" max="8" width="11.5703125" style="1" bestFit="1" customWidth="1"/>
    <col min="9" max="16384" width="9.140625" style="1"/>
  </cols>
  <sheetData>
    <row r="1" spans="1:8" ht="32.25" customHeight="1">
      <c r="D1" s="230"/>
      <c r="E1" s="230"/>
    </row>
    <row r="2" spans="1:8" ht="21" customHeight="1">
      <c r="C2" s="244" t="s">
        <v>175</v>
      </c>
      <c r="D2" s="245"/>
      <c r="E2" s="245"/>
    </row>
    <row r="3" spans="1:8" ht="26.25" customHeight="1">
      <c r="C3" s="244" t="s">
        <v>45</v>
      </c>
      <c r="D3" s="245"/>
      <c r="E3" s="245"/>
    </row>
    <row r="4" spans="1:8" ht="22.5" customHeight="1">
      <c r="C4" s="244" t="s">
        <v>123</v>
      </c>
      <c r="D4" s="246"/>
      <c r="E4" s="246"/>
    </row>
    <row r="6" spans="1:8" ht="75.75" customHeight="1">
      <c r="A6" s="233" t="s">
        <v>178</v>
      </c>
      <c r="B6" s="233"/>
      <c r="C6" s="233"/>
      <c r="D6" s="233"/>
      <c r="E6" s="233"/>
    </row>
    <row r="8" spans="1:8">
      <c r="D8" s="1" t="s">
        <v>24</v>
      </c>
    </row>
    <row r="9" spans="1:8" s="5" customFormat="1" ht="60" customHeight="1">
      <c r="A9" s="234" t="s">
        <v>12</v>
      </c>
      <c r="B9" s="235"/>
      <c r="C9" s="239" t="s">
        <v>13</v>
      </c>
      <c r="D9" s="235" t="s">
        <v>26</v>
      </c>
      <c r="E9" s="238"/>
    </row>
    <row r="10" spans="1:8" s="5" customFormat="1" ht="30" customHeight="1">
      <c r="A10" s="23" t="s">
        <v>16</v>
      </c>
      <c r="B10" s="24" t="s">
        <v>17</v>
      </c>
      <c r="C10" s="240"/>
      <c r="D10" s="111" t="s">
        <v>14</v>
      </c>
      <c r="E10" s="111" t="s">
        <v>15</v>
      </c>
    </row>
    <row r="11" spans="1:8" s="5" customFormat="1" ht="26.25" customHeight="1">
      <c r="A11" s="239"/>
      <c r="B11" s="39"/>
      <c r="C11" s="33" t="s">
        <v>23</v>
      </c>
      <c r="D11" s="204">
        <f t="shared" ref="D11:E11" si="0">D13</f>
        <v>0</v>
      </c>
      <c r="E11" s="158">
        <f t="shared" si="0"/>
        <v>0</v>
      </c>
    </row>
    <row r="12" spans="1:8" s="5" customFormat="1" ht="18" customHeight="1">
      <c r="A12" s="241"/>
      <c r="B12" s="39"/>
      <c r="C12" s="17" t="s">
        <v>42</v>
      </c>
      <c r="D12" s="205"/>
      <c r="E12" s="159"/>
    </row>
    <row r="13" spans="1:8" s="5" customFormat="1" ht="24.75" customHeight="1" thickBot="1">
      <c r="A13" s="241"/>
      <c r="B13" s="236" t="s">
        <v>46</v>
      </c>
      <c r="C13" s="237"/>
      <c r="D13" s="206">
        <f>D15+D40</f>
        <v>0</v>
      </c>
      <c r="E13" s="160">
        <f>E15+E40</f>
        <v>0</v>
      </c>
    </row>
    <row r="14" spans="1:8" s="5" customFormat="1" ht="24.75" customHeight="1">
      <c r="A14" s="250">
        <v>1075</v>
      </c>
      <c r="B14" s="242"/>
      <c r="C14" s="118" t="s">
        <v>31</v>
      </c>
      <c r="D14" s="207"/>
      <c r="E14" s="154"/>
    </row>
    <row r="15" spans="1:8" s="5" customFormat="1" ht="24.75" customHeight="1">
      <c r="A15" s="251"/>
      <c r="B15" s="243"/>
      <c r="C15" s="31" t="s">
        <v>58</v>
      </c>
      <c r="D15" s="194">
        <f>D22+D28+D34</f>
        <v>6960</v>
      </c>
      <c r="E15" s="152">
        <f>E22+E28+E34</f>
        <v>35619</v>
      </c>
      <c r="F15" s="62"/>
      <c r="G15" s="62"/>
      <c r="H15" s="62"/>
    </row>
    <row r="16" spans="1:8" s="5" customFormat="1" ht="24.75" customHeight="1">
      <c r="A16" s="251"/>
      <c r="B16" s="243"/>
      <c r="C16" s="46" t="s">
        <v>32</v>
      </c>
      <c r="D16" s="208"/>
      <c r="E16" s="155"/>
    </row>
    <row r="17" spans="1:6" s="5" customFormat="1" ht="35.25" customHeight="1">
      <c r="A17" s="251"/>
      <c r="B17" s="243"/>
      <c r="C17" s="26" t="s">
        <v>59</v>
      </c>
      <c r="D17" s="209"/>
      <c r="E17" s="161"/>
    </row>
    <row r="18" spans="1:6" s="5" customFormat="1" ht="24.75" customHeight="1">
      <c r="A18" s="251"/>
      <c r="B18" s="243"/>
      <c r="C18" s="46" t="s">
        <v>33</v>
      </c>
      <c r="D18" s="209"/>
      <c r="E18" s="161"/>
    </row>
    <row r="19" spans="1:6" s="5" customFormat="1" ht="39" customHeight="1">
      <c r="A19" s="251"/>
      <c r="B19" s="243"/>
      <c r="C19" s="129" t="s">
        <v>60</v>
      </c>
      <c r="D19" s="209"/>
      <c r="E19" s="161"/>
    </row>
    <row r="20" spans="1:6" s="5" customFormat="1" ht="21" customHeight="1">
      <c r="A20" s="252"/>
      <c r="B20" s="231" t="s">
        <v>18</v>
      </c>
      <c r="C20" s="232"/>
      <c r="D20" s="210"/>
      <c r="E20" s="162"/>
    </row>
    <row r="21" spans="1:6" s="5" customFormat="1" ht="24.75" customHeight="1">
      <c r="A21" s="252"/>
      <c r="B21" s="256">
        <v>11002</v>
      </c>
      <c r="C21" s="121" t="s">
        <v>34</v>
      </c>
      <c r="D21" s="40"/>
      <c r="E21" s="163"/>
    </row>
    <row r="22" spans="1:6" s="5" customFormat="1" ht="24.75" customHeight="1">
      <c r="A22" s="252"/>
      <c r="B22" s="255"/>
      <c r="C22" s="48" t="s">
        <v>68</v>
      </c>
      <c r="D22" s="194">
        <v>212</v>
      </c>
      <c r="E22" s="152">
        <v>658</v>
      </c>
      <c r="F22" s="199"/>
    </row>
    <row r="23" spans="1:6" s="5" customFormat="1" ht="24.75" customHeight="1">
      <c r="A23" s="252"/>
      <c r="B23" s="255"/>
      <c r="C23" s="46" t="s">
        <v>35</v>
      </c>
      <c r="D23" s="40"/>
      <c r="E23" s="163"/>
    </row>
    <row r="24" spans="1:6" s="5" customFormat="1" ht="38.25" customHeight="1">
      <c r="A24" s="252"/>
      <c r="B24" s="255"/>
      <c r="C24" s="3" t="s">
        <v>69</v>
      </c>
      <c r="D24" s="40"/>
      <c r="E24" s="163"/>
    </row>
    <row r="25" spans="1:6" s="5" customFormat="1" ht="24.75" customHeight="1">
      <c r="A25" s="252"/>
      <c r="B25" s="255"/>
      <c r="C25" s="46" t="s">
        <v>36</v>
      </c>
      <c r="D25" s="40"/>
      <c r="E25" s="163"/>
    </row>
    <row r="26" spans="1:6" s="5" customFormat="1" ht="21" customHeight="1">
      <c r="A26" s="252"/>
      <c r="B26" s="257"/>
      <c r="C26" s="50" t="s">
        <v>37</v>
      </c>
      <c r="D26" s="40"/>
      <c r="E26" s="163"/>
    </row>
    <row r="27" spans="1:6" s="5" customFormat="1" ht="24.75" customHeight="1">
      <c r="A27" s="252"/>
      <c r="B27" s="254">
        <v>11004</v>
      </c>
      <c r="C27" s="46" t="s">
        <v>34</v>
      </c>
      <c r="D27" s="194"/>
      <c r="E27" s="161"/>
    </row>
    <row r="28" spans="1:6" s="5" customFormat="1" ht="19.5" customHeight="1">
      <c r="A28" s="252"/>
      <c r="B28" s="255"/>
      <c r="C28" s="48" t="s">
        <v>61</v>
      </c>
      <c r="D28" s="194">
        <v>14098</v>
      </c>
      <c r="E28" s="152">
        <v>43761</v>
      </c>
      <c r="F28" s="199"/>
    </row>
    <row r="29" spans="1:6" s="5" customFormat="1" ht="18" customHeight="1">
      <c r="A29" s="252"/>
      <c r="B29" s="255"/>
      <c r="C29" s="46" t="s">
        <v>35</v>
      </c>
      <c r="D29" s="209"/>
      <c r="E29" s="161"/>
    </row>
    <row r="30" spans="1:6" s="5" customFormat="1" ht="33.75" customHeight="1">
      <c r="A30" s="252"/>
      <c r="B30" s="255"/>
      <c r="C30" s="3" t="s">
        <v>62</v>
      </c>
      <c r="D30" s="209"/>
      <c r="E30" s="161"/>
    </row>
    <row r="31" spans="1:6" s="5" customFormat="1" ht="16.5" customHeight="1">
      <c r="A31" s="252"/>
      <c r="B31" s="255"/>
      <c r="C31" s="46" t="s">
        <v>36</v>
      </c>
      <c r="D31" s="209"/>
      <c r="E31" s="161"/>
    </row>
    <row r="32" spans="1:6" s="5" customFormat="1" ht="20.25" customHeight="1">
      <c r="A32" s="252"/>
      <c r="B32" s="255"/>
      <c r="C32" s="117" t="s">
        <v>37</v>
      </c>
      <c r="D32" s="210"/>
      <c r="E32" s="162"/>
    </row>
    <row r="33" spans="1:8" s="5" customFormat="1" ht="20.25" customHeight="1">
      <c r="A33" s="252"/>
      <c r="B33" s="247">
        <v>11005</v>
      </c>
      <c r="C33" s="114" t="s">
        <v>34</v>
      </c>
      <c r="D33" s="209"/>
      <c r="E33" s="161"/>
    </row>
    <row r="34" spans="1:8" s="5" customFormat="1" ht="34.5" customHeight="1">
      <c r="A34" s="252"/>
      <c r="B34" s="248"/>
      <c r="C34" s="48" t="s">
        <v>140</v>
      </c>
      <c r="D34" s="170">
        <v>-7350</v>
      </c>
      <c r="E34" s="170" t="s">
        <v>151</v>
      </c>
      <c r="G34" s="62"/>
    </row>
    <row r="35" spans="1:8" s="5" customFormat="1" ht="20.25" customHeight="1">
      <c r="A35" s="252"/>
      <c r="B35" s="248"/>
      <c r="C35" s="46" t="s">
        <v>35</v>
      </c>
      <c r="D35" s="209"/>
      <c r="E35" s="161"/>
    </row>
    <row r="36" spans="1:8" s="5" customFormat="1" ht="53.25" customHeight="1">
      <c r="A36" s="252"/>
      <c r="B36" s="248"/>
      <c r="C36" s="3" t="s">
        <v>141</v>
      </c>
      <c r="D36" s="209"/>
      <c r="E36" s="161"/>
    </row>
    <row r="37" spans="1:8" s="5" customFormat="1" ht="20.25" customHeight="1">
      <c r="A37" s="252"/>
      <c r="B37" s="248"/>
      <c r="C37" s="114" t="s">
        <v>36</v>
      </c>
      <c r="D37" s="209"/>
      <c r="E37" s="161"/>
    </row>
    <row r="38" spans="1:8" s="5" customFormat="1" ht="20.25" customHeight="1" thickBot="1">
      <c r="A38" s="253"/>
      <c r="B38" s="249"/>
      <c r="C38" s="128" t="s">
        <v>37</v>
      </c>
      <c r="D38" s="211"/>
      <c r="E38" s="164"/>
    </row>
    <row r="39" spans="1:8" ht="22.5" customHeight="1">
      <c r="A39" s="250">
        <v>1168</v>
      </c>
      <c r="B39" s="262"/>
      <c r="C39" s="118" t="s">
        <v>31</v>
      </c>
      <c r="D39" s="212"/>
      <c r="E39" s="165"/>
    </row>
    <row r="40" spans="1:8" ht="22.5" customHeight="1">
      <c r="A40" s="258"/>
      <c r="B40" s="256"/>
      <c r="C40" s="31" t="s">
        <v>70</v>
      </c>
      <c r="D40" s="194">
        <f>D47+D53+D59+D65+D71</f>
        <v>-6960</v>
      </c>
      <c r="E40" s="194">
        <f>E47+E53+E59+E65+E71</f>
        <v>-35619</v>
      </c>
    </row>
    <row r="41" spans="1:8" ht="17.25" customHeight="1">
      <c r="A41" s="258"/>
      <c r="B41" s="256"/>
      <c r="C41" s="45" t="s">
        <v>32</v>
      </c>
      <c r="D41" s="201"/>
      <c r="E41" s="153"/>
    </row>
    <row r="42" spans="1:8" ht="48" customHeight="1">
      <c r="A42" s="258"/>
      <c r="B42" s="256"/>
      <c r="C42" s="35" t="s">
        <v>71</v>
      </c>
      <c r="D42" s="201"/>
      <c r="E42" s="153"/>
    </row>
    <row r="43" spans="1:8" ht="21.75" customHeight="1">
      <c r="A43" s="258"/>
      <c r="B43" s="256"/>
      <c r="C43" s="65" t="s">
        <v>33</v>
      </c>
      <c r="D43" s="201"/>
      <c r="E43" s="153"/>
    </row>
    <row r="44" spans="1:8" ht="45.75" customHeight="1" thickBot="1">
      <c r="A44" s="258"/>
      <c r="B44" s="263"/>
      <c r="C44" s="120" t="s">
        <v>72</v>
      </c>
      <c r="D44" s="213"/>
      <c r="E44" s="156"/>
    </row>
    <row r="45" spans="1:8" ht="24.75" customHeight="1" thickBot="1">
      <c r="A45" s="259"/>
      <c r="B45" s="264" t="s">
        <v>18</v>
      </c>
      <c r="C45" s="265"/>
      <c r="D45" s="214"/>
      <c r="E45" s="166"/>
    </row>
    <row r="46" spans="1:8" ht="18.75" customHeight="1">
      <c r="A46" s="259"/>
      <c r="B46" s="261">
        <v>11001</v>
      </c>
      <c r="C46" s="49" t="s">
        <v>34</v>
      </c>
      <c r="D46" s="200"/>
      <c r="E46" s="157"/>
    </row>
    <row r="47" spans="1:8" ht="21" customHeight="1">
      <c r="A47" s="259"/>
      <c r="B47" s="261"/>
      <c r="C47" s="34" t="s">
        <v>73</v>
      </c>
      <c r="D47" s="194">
        <v>5124</v>
      </c>
      <c r="E47" s="152">
        <v>15902</v>
      </c>
      <c r="F47" s="198"/>
      <c r="G47" s="198"/>
      <c r="H47" s="198"/>
    </row>
    <row r="48" spans="1:8" ht="18.75" customHeight="1">
      <c r="A48" s="259"/>
      <c r="B48" s="261"/>
      <c r="C48" s="45" t="s">
        <v>35</v>
      </c>
      <c r="D48" s="201"/>
      <c r="E48" s="153"/>
      <c r="G48" s="198"/>
      <c r="H48" s="198"/>
    </row>
    <row r="49" spans="1:8" ht="45.75" customHeight="1">
      <c r="A49" s="259"/>
      <c r="B49" s="261"/>
      <c r="C49" s="35" t="s">
        <v>74</v>
      </c>
      <c r="D49" s="201"/>
      <c r="E49" s="153"/>
      <c r="G49" s="198"/>
      <c r="H49" s="198"/>
    </row>
    <row r="50" spans="1:8" ht="23.25" customHeight="1">
      <c r="A50" s="259"/>
      <c r="B50" s="261"/>
      <c r="C50" s="45" t="s">
        <v>36</v>
      </c>
      <c r="D50" s="201"/>
      <c r="E50" s="153"/>
      <c r="G50" s="198"/>
      <c r="H50" s="198"/>
    </row>
    <row r="51" spans="1:8" ht="23.25" customHeight="1">
      <c r="A51" s="259"/>
      <c r="B51" s="240"/>
      <c r="C51" s="35" t="s">
        <v>37</v>
      </c>
      <c r="D51" s="201"/>
      <c r="E51" s="153"/>
      <c r="G51" s="198"/>
      <c r="H51" s="198"/>
    </row>
    <row r="52" spans="1:8" s="5" customFormat="1" ht="23.25" customHeight="1">
      <c r="A52" s="259"/>
      <c r="B52" s="239">
        <v>11002</v>
      </c>
      <c r="C52" s="45" t="s">
        <v>34</v>
      </c>
      <c r="D52" s="202"/>
      <c r="E52" s="167"/>
      <c r="G52" s="199"/>
      <c r="H52" s="199"/>
    </row>
    <row r="53" spans="1:8" s="5" customFormat="1" ht="23.25" customHeight="1">
      <c r="A53" s="259"/>
      <c r="B53" s="261"/>
      <c r="C53" s="34" t="s">
        <v>75</v>
      </c>
      <c r="D53" s="194">
        <v>1792</v>
      </c>
      <c r="E53" s="152">
        <v>5561</v>
      </c>
      <c r="F53" s="199"/>
      <c r="G53" s="199"/>
      <c r="H53" s="199"/>
    </row>
    <row r="54" spans="1:8" s="5" customFormat="1" ht="15">
      <c r="A54" s="259"/>
      <c r="B54" s="261"/>
      <c r="C54" s="45" t="s">
        <v>35</v>
      </c>
      <c r="D54" s="191"/>
      <c r="E54" s="168"/>
      <c r="G54" s="199"/>
      <c r="H54" s="199"/>
    </row>
    <row r="55" spans="1:8" s="5" customFormat="1" ht="30" customHeight="1">
      <c r="A55" s="259"/>
      <c r="B55" s="261"/>
      <c r="C55" s="35" t="s">
        <v>76</v>
      </c>
      <c r="D55" s="191"/>
      <c r="E55" s="168"/>
      <c r="G55" s="199"/>
      <c r="H55" s="199"/>
    </row>
    <row r="56" spans="1:8" s="5" customFormat="1" ht="18.75" customHeight="1">
      <c r="A56" s="259"/>
      <c r="B56" s="261"/>
      <c r="C56" s="45" t="s">
        <v>36</v>
      </c>
      <c r="D56" s="191"/>
      <c r="E56" s="168"/>
      <c r="G56" s="199"/>
      <c r="H56" s="199"/>
    </row>
    <row r="57" spans="1:8" s="5" customFormat="1" ht="16.5" customHeight="1">
      <c r="A57" s="259"/>
      <c r="B57" s="240"/>
      <c r="C57" s="35" t="s">
        <v>37</v>
      </c>
      <c r="D57" s="191"/>
      <c r="E57" s="168"/>
      <c r="G57" s="199"/>
      <c r="H57" s="199"/>
    </row>
    <row r="58" spans="1:8" ht="18.75" customHeight="1">
      <c r="A58" s="259"/>
      <c r="B58" s="239">
        <v>11003</v>
      </c>
      <c r="C58" s="45" t="s">
        <v>34</v>
      </c>
      <c r="D58" s="202"/>
      <c r="E58" s="167"/>
      <c r="G58" s="198"/>
      <c r="H58" s="198"/>
    </row>
    <row r="59" spans="1:8" ht="21" customHeight="1">
      <c r="A59" s="259"/>
      <c r="B59" s="261"/>
      <c r="C59" s="34" t="s">
        <v>77</v>
      </c>
      <c r="D59" s="194">
        <v>7295</v>
      </c>
      <c r="E59" s="152">
        <v>22644</v>
      </c>
      <c r="F59" s="198"/>
      <c r="G59" s="198"/>
      <c r="H59" s="198"/>
    </row>
    <row r="60" spans="1:8" ht="21" customHeight="1">
      <c r="A60" s="259"/>
      <c r="B60" s="261"/>
      <c r="C60" s="45" t="s">
        <v>35</v>
      </c>
      <c r="D60" s="191"/>
      <c r="E60" s="168"/>
      <c r="F60" s="198"/>
      <c r="G60" s="198"/>
      <c r="H60" s="198"/>
    </row>
    <row r="61" spans="1:8" ht="32.25" customHeight="1">
      <c r="A61" s="259"/>
      <c r="B61" s="261"/>
      <c r="C61" s="35" t="s">
        <v>78</v>
      </c>
      <c r="D61" s="191"/>
      <c r="E61" s="168"/>
      <c r="F61" s="198"/>
      <c r="G61" s="198"/>
      <c r="H61" s="198"/>
    </row>
    <row r="62" spans="1:8" ht="20.25" customHeight="1">
      <c r="A62" s="259"/>
      <c r="B62" s="261"/>
      <c r="C62" s="45" t="s">
        <v>36</v>
      </c>
      <c r="D62" s="191"/>
      <c r="E62" s="168"/>
      <c r="F62" s="198"/>
      <c r="G62" s="198"/>
      <c r="H62" s="198"/>
    </row>
    <row r="63" spans="1:8" ht="18" customHeight="1">
      <c r="A63" s="259"/>
      <c r="B63" s="240"/>
      <c r="C63" s="35" t="s">
        <v>37</v>
      </c>
      <c r="D63" s="191"/>
      <c r="E63" s="168"/>
      <c r="F63" s="198"/>
      <c r="G63" s="198"/>
      <c r="H63" s="198"/>
    </row>
    <row r="64" spans="1:8" ht="19.5" customHeight="1">
      <c r="A64" s="259"/>
      <c r="B64" s="239">
        <v>11004</v>
      </c>
      <c r="C64" s="114" t="s">
        <v>34</v>
      </c>
      <c r="D64" s="191"/>
      <c r="E64" s="168"/>
      <c r="F64" s="198"/>
      <c r="G64" s="198"/>
      <c r="H64" s="198"/>
    </row>
    <row r="65" spans="1:8" ht="14.25">
      <c r="A65" s="259"/>
      <c r="B65" s="241"/>
      <c r="C65" s="48" t="s">
        <v>126</v>
      </c>
      <c r="D65" s="203">
        <v>13829</v>
      </c>
      <c r="E65" s="152">
        <v>42924</v>
      </c>
      <c r="F65" s="198"/>
      <c r="G65" s="198"/>
      <c r="H65" s="198"/>
    </row>
    <row r="66" spans="1:8" ht="18.75" customHeight="1">
      <c r="A66" s="259"/>
      <c r="B66" s="241"/>
      <c r="C66" s="115" t="s">
        <v>35</v>
      </c>
      <c r="D66" s="191"/>
      <c r="E66" s="168"/>
    </row>
    <row r="67" spans="1:8" ht="32.25" customHeight="1">
      <c r="A67" s="259"/>
      <c r="B67" s="241"/>
      <c r="C67" s="3" t="s">
        <v>127</v>
      </c>
      <c r="D67" s="191"/>
      <c r="E67" s="168"/>
    </row>
    <row r="68" spans="1:8" ht="16.5" customHeight="1">
      <c r="A68" s="259"/>
      <c r="B68" s="241"/>
      <c r="C68" s="116" t="s">
        <v>36</v>
      </c>
      <c r="D68" s="191"/>
      <c r="E68" s="168"/>
    </row>
    <row r="69" spans="1:8" ht="16.5" customHeight="1">
      <c r="A69" s="259"/>
      <c r="B69" s="267"/>
      <c r="C69" s="3" t="s">
        <v>37</v>
      </c>
      <c r="D69" s="191"/>
      <c r="E69" s="168"/>
    </row>
    <row r="70" spans="1:8" ht="18.75" customHeight="1">
      <c r="A70" s="259"/>
      <c r="B70" s="239">
        <v>11005</v>
      </c>
      <c r="C70" s="45" t="s">
        <v>34</v>
      </c>
      <c r="D70" s="202"/>
      <c r="E70" s="167"/>
    </row>
    <row r="71" spans="1:8" ht="21" customHeight="1">
      <c r="A71" s="259"/>
      <c r="B71" s="261"/>
      <c r="C71" s="34" t="s">
        <v>79</v>
      </c>
      <c r="D71" s="170">
        <v>-35000</v>
      </c>
      <c r="E71" s="170">
        <v>-122650</v>
      </c>
    </row>
    <row r="72" spans="1:8" ht="20.25" customHeight="1">
      <c r="A72" s="259"/>
      <c r="B72" s="261"/>
      <c r="C72" s="45" t="s">
        <v>35</v>
      </c>
      <c r="D72" s="191"/>
      <c r="E72" s="168"/>
    </row>
    <row r="73" spans="1:8" ht="19.5" customHeight="1">
      <c r="A73" s="259"/>
      <c r="B73" s="261"/>
      <c r="C73" s="35" t="s">
        <v>80</v>
      </c>
      <c r="D73" s="191"/>
      <c r="E73" s="168"/>
    </row>
    <row r="74" spans="1:8" ht="20.25" customHeight="1">
      <c r="A74" s="259"/>
      <c r="B74" s="261"/>
      <c r="C74" s="45" t="s">
        <v>36</v>
      </c>
      <c r="D74" s="191"/>
      <c r="E74" s="168"/>
    </row>
    <row r="75" spans="1:8" ht="20.25" customHeight="1" thickBot="1">
      <c r="A75" s="260"/>
      <c r="B75" s="266"/>
      <c r="C75" s="120" t="s">
        <v>37</v>
      </c>
      <c r="D75" s="215"/>
      <c r="E75" s="169"/>
    </row>
  </sheetData>
  <mergeCells count="24">
    <mergeCell ref="B33:B38"/>
    <mergeCell ref="A14:A38"/>
    <mergeCell ref="B27:B32"/>
    <mergeCell ref="B21:B26"/>
    <mergeCell ref="A39:A75"/>
    <mergeCell ref="B52:B57"/>
    <mergeCell ref="B39:B44"/>
    <mergeCell ref="B45:C45"/>
    <mergeCell ref="B46:B51"/>
    <mergeCell ref="B58:B63"/>
    <mergeCell ref="B70:B75"/>
    <mergeCell ref="B64:B69"/>
    <mergeCell ref="D1:E1"/>
    <mergeCell ref="B20:C20"/>
    <mergeCell ref="A6:E6"/>
    <mergeCell ref="A9:B9"/>
    <mergeCell ref="B13:C13"/>
    <mergeCell ref="D9:E9"/>
    <mergeCell ref="C9:C10"/>
    <mergeCell ref="A11:A13"/>
    <mergeCell ref="B14:B19"/>
    <mergeCell ref="C3:E3"/>
    <mergeCell ref="C4:E4"/>
    <mergeCell ref="C2:E2"/>
  </mergeCells>
  <pageMargins left="0" right="0" top="0" bottom="0" header="0.3" footer="0.3"/>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8"/>
  <sheetViews>
    <sheetView topLeftCell="A49" zoomScaleNormal="100" zoomScaleSheetLayoutView="100" workbookViewId="0">
      <selection activeCell="E41" sqref="E41"/>
    </sheetView>
  </sheetViews>
  <sheetFormatPr defaultColWidth="9.140625" defaultRowHeight="13.5"/>
  <cols>
    <col min="1" max="1" width="7.85546875" style="1" customWidth="1"/>
    <col min="2" max="2" width="7.5703125" style="1" customWidth="1"/>
    <col min="3" max="3" width="8" style="1" customWidth="1"/>
    <col min="4" max="4" width="10.42578125" style="1" customWidth="1"/>
    <col min="5" max="5" width="12.42578125" style="1" customWidth="1"/>
    <col min="6" max="6" width="62" style="1" customWidth="1"/>
    <col min="7" max="7" width="19" style="1" customWidth="1"/>
    <col min="8" max="8" width="18.7109375" style="1" customWidth="1"/>
    <col min="9" max="9" width="9.140625" style="1"/>
    <col min="10" max="10" width="49.85546875" style="1" customWidth="1"/>
    <col min="11" max="16384" width="9.140625" style="1"/>
  </cols>
  <sheetData>
    <row r="1" spans="1:9" ht="27.75" customHeight="1">
      <c r="F1" s="244" t="s">
        <v>176</v>
      </c>
      <c r="G1" s="245"/>
      <c r="H1" s="245"/>
    </row>
    <row r="2" spans="1:9" ht="17.25" customHeight="1">
      <c r="F2" s="244" t="s">
        <v>45</v>
      </c>
      <c r="G2" s="245"/>
      <c r="H2" s="245"/>
    </row>
    <row r="3" spans="1:9" ht="27.75" customHeight="1">
      <c r="F3" s="244" t="s">
        <v>123</v>
      </c>
      <c r="G3" s="246"/>
      <c r="H3" s="246"/>
    </row>
    <row r="6" spans="1:9" ht="52.5" customHeight="1">
      <c r="A6" s="268" t="s">
        <v>56</v>
      </c>
      <c r="B6" s="268"/>
      <c r="C6" s="268"/>
      <c r="D6" s="268"/>
      <c r="E6" s="268"/>
      <c r="F6" s="268"/>
      <c r="G6" s="268"/>
      <c r="H6" s="268"/>
    </row>
    <row r="8" spans="1:9">
      <c r="G8" s="1" t="s">
        <v>24</v>
      </c>
    </row>
    <row r="9" spans="1:9" s="5" customFormat="1" ht="63.75" customHeight="1">
      <c r="A9" s="269" t="s">
        <v>25</v>
      </c>
      <c r="B9" s="269"/>
      <c r="C9" s="269"/>
      <c r="D9" s="270" t="s">
        <v>12</v>
      </c>
      <c r="E9" s="270"/>
      <c r="F9" s="270" t="s">
        <v>19</v>
      </c>
      <c r="G9" s="270" t="s">
        <v>26</v>
      </c>
      <c r="H9" s="270"/>
    </row>
    <row r="10" spans="1:9" s="5" customFormat="1" ht="45" customHeight="1">
      <c r="A10" s="106" t="s">
        <v>27</v>
      </c>
      <c r="B10" s="106" t="s">
        <v>28</v>
      </c>
      <c r="C10" s="106" t="s">
        <v>29</v>
      </c>
      <c r="D10" s="106" t="s">
        <v>16</v>
      </c>
      <c r="E10" s="106" t="s">
        <v>17</v>
      </c>
      <c r="F10" s="270"/>
      <c r="G10" s="104" t="s">
        <v>14</v>
      </c>
      <c r="H10" s="104" t="s">
        <v>15</v>
      </c>
    </row>
    <row r="11" spans="1:9" s="5" customFormat="1" ht="24.75" customHeight="1">
      <c r="A11" s="72" t="s">
        <v>43</v>
      </c>
      <c r="B11" s="72"/>
      <c r="C11" s="72" t="s">
        <v>83</v>
      </c>
      <c r="D11" s="73"/>
      <c r="E11" s="77"/>
      <c r="F11" s="38" t="s">
        <v>120</v>
      </c>
      <c r="G11" s="66">
        <f>G13</f>
        <v>0</v>
      </c>
      <c r="H11" s="66">
        <f>H13</f>
        <v>0</v>
      </c>
      <c r="I11" s="64"/>
    </row>
    <row r="12" spans="1:9" s="5" customFormat="1" ht="21" customHeight="1">
      <c r="A12" s="72"/>
      <c r="B12" s="72"/>
      <c r="C12" s="72"/>
      <c r="D12" s="74"/>
      <c r="E12" s="77"/>
      <c r="F12" s="105" t="s">
        <v>20</v>
      </c>
      <c r="G12" s="67"/>
      <c r="H12" s="67"/>
    </row>
    <row r="13" spans="1:9" s="5" customFormat="1" ht="25.5" customHeight="1">
      <c r="A13" s="72"/>
      <c r="B13" s="72" t="s">
        <v>30</v>
      </c>
      <c r="C13" s="72"/>
      <c r="D13" s="74"/>
      <c r="E13" s="77"/>
      <c r="F13" s="38" t="s">
        <v>119</v>
      </c>
      <c r="G13" s="66">
        <f>G18+G50</f>
        <v>0</v>
      </c>
      <c r="H13" s="66">
        <f>H18+H50</f>
        <v>0</v>
      </c>
    </row>
    <row r="14" spans="1:9" s="5" customFormat="1" ht="19.5" customHeight="1">
      <c r="A14" s="72"/>
      <c r="B14" s="72"/>
      <c r="C14" s="72"/>
      <c r="D14" s="74"/>
      <c r="E14" s="77"/>
      <c r="F14" s="105" t="s">
        <v>20</v>
      </c>
      <c r="G14" s="67"/>
      <c r="H14" s="67"/>
    </row>
    <row r="15" spans="1:9" s="5" customFormat="1" ht="19.5" customHeight="1">
      <c r="A15" s="72"/>
      <c r="B15" s="72"/>
      <c r="C15" s="72" t="s">
        <v>30</v>
      </c>
      <c r="D15" s="74"/>
      <c r="E15" s="77"/>
      <c r="F15" s="47" t="s">
        <v>63</v>
      </c>
      <c r="G15" s="216">
        <f t="shared" ref="G15:H15" si="0">G18</f>
        <v>6960</v>
      </c>
      <c r="H15" s="216">
        <f t="shared" si="0"/>
        <v>35619</v>
      </c>
    </row>
    <row r="16" spans="1:9" s="5" customFormat="1" ht="23.25" customHeight="1">
      <c r="A16" s="72"/>
      <c r="B16" s="72"/>
      <c r="C16" s="72"/>
      <c r="D16" s="74"/>
      <c r="E16" s="78"/>
      <c r="F16" s="45" t="s">
        <v>64</v>
      </c>
      <c r="G16" s="216"/>
      <c r="H16" s="216"/>
    </row>
    <row r="17" spans="1:8" s="5" customFormat="1" ht="24" customHeight="1" thickBot="1">
      <c r="A17" s="130"/>
      <c r="B17" s="130"/>
      <c r="C17" s="130"/>
      <c r="D17" s="131"/>
      <c r="E17" s="132"/>
      <c r="F17" s="133" t="s">
        <v>47</v>
      </c>
      <c r="G17" s="217"/>
      <c r="H17" s="217"/>
    </row>
    <row r="18" spans="1:8" s="5" customFormat="1" ht="24.75" customHeight="1">
      <c r="A18" s="136"/>
      <c r="B18" s="137"/>
      <c r="C18" s="137"/>
      <c r="D18" s="138">
        <v>1075</v>
      </c>
      <c r="E18" s="139"/>
      <c r="F18" s="140" t="s">
        <v>58</v>
      </c>
      <c r="G18" s="218">
        <f>G20+G29+G41</f>
        <v>6960</v>
      </c>
      <c r="H18" s="219">
        <f>H20+H29+H41</f>
        <v>35619</v>
      </c>
    </row>
    <row r="19" spans="1:8" s="5" customFormat="1" ht="24.75" customHeight="1">
      <c r="A19" s="141"/>
      <c r="B19" s="72"/>
      <c r="C19" s="72"/>
      <c r="D19" s="75"/>
      <c r="E19" s="78"/>
      <c r="F19" s="45" t="s">
        <v>64</v>
      </c>
      <c r="G19" s="216"/>
      <c r="H19" s="220"/>
    </row>
    <row r="20" spans="1:8" s="5" customFormat="1" ht="24.75" customHeight="1">
      <c r="A20" s="141"/>
      <c r="B20" s="72"/>
      <c r="C20" s="72"/>
      <c r="D20" s="75"/>
      <c r="E20" s="76">
        <v>11004</v>
      </c>
      <c r="F20" s="48" t="s">
        <v>61</v>
      </c>
      <c r="G20" s="216">
        <f>G22</f>
        <v>14098</v>
      </c>
      <c r="H20" s="220">
        <f>H22</f>
        <v>43761</v>
      </c>
    </row>
    <row r="21" spans="1:8" s="5" customFormat="1" ht="20.25" customHeight="1">
      <c r="A21" s="141"/>
      <c r="B21" s="72"/>
      <c r="C21" s="72"/>
      <c r="D21" s="75"/>
      <c r="E21" s="76"/>
      <c r="F21" s="45" t="s">
        <v>118</v>
      </c>
      <c r="G21" s="216"/>
      <c r="H21" s="220"/>
    </row>
    <row r="22" spans="1:8" s="5" customFormat="1" ht="21.75" customHeight="1">
      <c r="A22" s="141"/>
      <c r="B22" s="72"/>
      <c r="C22" s="72"/>
      <c r="D22" s="74"/>
      <c r="E22" s="78"/>
      <c r="F22" s="45" t="s">
        <v>47</v>
      </c>
      <c r="G22" s="221">
        <f t="shared" ref="G22:H22" si="1">G24</f>
        <v>14098</v>
      </c>
      <c r="H22" s="222">
        <f t="shared" si="1"/>
        <v>43761</v>
      </c>
    </row>
    <row r="23" spans="1:8" s="5" customFormat="1" ht="30" customHeight="1">
      <c r="A23" s="141"/>
      <c r="B23" s="72"/>
      <c r="C23" s="72"/>
      <c r="D23" s="74"/>
      <c r="E23" s="78"/>
      <c r="F23" s="3" t="s">
        <v>81</v>
      </c>
      <c r="G23" s="221"/>
      <c r="H23" s="222"/>
    </row>
    <row r="24" spans="1:8" s="5" customFormat="1" ht="24.75" customHeight="1">
      <c r="A24" s="141"/>
      <c r="B24" s="72"/>
      <c r="C24" s="72"/>
      <c r="D24" s="74"/>
      <c r="E24" s="78"/>
      <c r="F24" s="32" t="s">
        <v>21</v>
      </c>
      <c r="G24" s="221">
        <f t="shared" ref="G24:H27" si="2">G25</f>
        <v>14098</v>
      </c>
      <c r="H24" s="222">
        <f t="shared" si="2"/>
        <v>43761</v>
      </c>
    </row>
    <row r="25" spans="1:8" s="5" customFormat="1" ht="24.75" customHeight="1">
      <c r="A25" s="141"/>
      <c r="B25" s="72"/>
      <c r="C25" s="72"/>
      <c r="D25" s="74"/>
      <c r="E25" s="78"/>
      <c r="F25" s="32" t="s">
        <v>22</v>
      </c>
      <c r="G25" s="221">
        <f t="shared" si="2"/>
        <v>14098</v>
      </c>
      <c r="H25" s="222">
        <f t="shared" si="2"/>
        <v>43761</v>
      </c>
    </row>
    <row r="26" spans="1:8" s="5" customFormat="1" ht="24.75" customHeight="1">
      <c r="A26" s="141"/>
      <c r="B26" s="72"/>
      <c r="C26" s="72"/>
      <c r="D26" s="74"/>
      <c r="E26" s="78"/>
      <c r="F26" s="171" t="s">
        <v>128</v>
      </c>
      <c r="G26" s="222">
        <f>G27</f>
        <v>14098</v>
      </c>
      <c r="H26" s="222">
        <f>H27</f>
        <v>43761</v>
      </c>
    </row>
    <row r="27" spans="1:8" s="5" customFormat="1" ht="24.75" customHeight="1">
      <c r="A27" s="141"/>
      <c r="B27" s="72"/>
      <c r="C27" s="72"/>
      <c r="D27" s="74"/>
      <c r="E27" s="78"/>
      <c r="F27" s="145" t="s">
        <v>50</v>
      </c>
      <c r="G27" s="221">
        <f t="shared" si="2"/>
        <v>14098</v>
      </c>
      <c r="H27" s="222">
        <f t="shared" si="2"/>
        <v>43761</v>
      </c>
    </row>
    <row r="28" spans="1:8" s="5" customFormat="1" ht="33" customHeight="1">
      <c r="A28" s="141"/>
      <c r="B28" s="72"/>
      <c r="C28" s="72"/>
      <c r="D28" s="74"/>
      <c r="E28" s="78"/>
      <c r="F28" s="145" t="s">
        <v>146</v>
      </c>
      <c r="G28" s="79">
        <v>14098</v>
      </c>
      <c r="H28" s="142">
        <v>43761</v>
      </c>
    </row>
    <row r="29" spans="1:8" s="5" customFormat="1" ht="21" customHeight="1">
      <c r="A29" s="141"/>
      <c r="B29" s="72"/>
      <c r="C29" s="72" t="s">
        <v>82</v>
      </c>
      <c r="D29" s="74"/>
      <c r="E29" s="107"/>
      <c r="F29" s="47" t="s">
        <v>84</v>
      </c>
      <c r="G29" s="36">
        <f>G32</f>
        <v>212</v>
      </c>
      <c r="H29" s="119">
        <f>H32</f>
        <v>658</v>
      </c>
    </row>
    <row r="30" spans="1:8" s="5" customFormat="1" ht="21.75" customHeight="1">
      <c r="A30" s="141"/>
      <c r="B30" s="72"/>
      <c r="C30" s="72"/>
      <c r="D30" s="74"/>
      <c r="E30" s="107"/>
      <c r="F30" s="45" t="s">
        <v>64</v>
      </c>
      <c r="G30" s="36"/>
      <c r="H30" s="119"/>
    </row>
    <row r="31" spans="1:8" s="5" customFormat="1" ht="21.75" customHeight="1">
      <c r="A31" s="141"/>
      <c r="B31" s="72"/>
      <c r="C31" s="72"/>
      <c r="D31" s="74"/>
      <c r="E31" s="107"/>
      <c r="F31" s="45" t="s">
        <v>47</v>
      </c>
      <c r="G31" s="36"/>
      <c r="H31" s="119">
        <f>H32</f>
        <v>658</v>
      </c>
    </row>
    <row r="32" spans="1:8" s="5" customFormat="1" ht="24.75" customHeight="1">
      <c r="A32" s="141"/>
      <c r="B32" s="72"/>
      <c r="C32" s="72"/>
      <c r="D32" s="75"/>
      <c r="E32" s="75">
        <v>11002</v>
      </c>
      <c r="F32" s="48" t="s">
        <v>68</v>
      </c>
      <c r="G32" s="216">
        <f>G34</f>
        <v>212</v>
      </c>
      <c r="H32" s="220">
        <f>H34</f>
        <v>658</v>
      </c>
    </row>
    <row r="33" spans="1:8" s="5" customFormat="1" ht="18.75" customHeight="1">
      <c r="A33" s="141"/>
      <c r="B33" s="72"/>
      <c r="C33" s="72"/>
      <c r="D33" s="75"/>
      <c r="E33" s="75"/>
      <c r="F33" s="45" t="s">
        <v>118</v>
      </c>
      <c r="G33" s="216"/>
      <c r="H33" s="220"/>
    </row>
    <row r="34" spans="1:8" s="5" customFormat="1" ht="24" customHeight="1">
      <c r="A34" s="141"/>
      <c r="B34" s="72"/>
      <c r="C34" s="72"/>
      <c r="D34" s="74"/>
      <c r="E34" s="78"/>
      <c r="F34" s="45" t="s">
        <v>47</v>
      </c>
      <c r="G34" s="221">
        <f t="shared" ref="G34:H34" si="3">G36</f>
        <v>212</v>
      </c>
      <c r="H34" s="222">
        <f t="shared" si="3"/>
        <v>658</v>
      </c>
    </row>
    <row r="35" spans="1:8" s="5" customFormat="1" ht="30.75" customHeight="1">
      <c r="A35" s="141"/>
      <c r="B35" s="72"/>
      <c r="C35" s="72"/>
      <c r="D35" s="74"/>
      <c r="E35" s="78"/>
      <c r="F35" s="3" t="s">
        <v>81</v>
      </c>
      <c r="G35" s="221"/>
      <c r="H35" s="222"/>
    </row>
    <row r="36" spans="1:8" s="5" customFormat="1" ht="24.75" customHeight="1">
      <c r="A36" s="141"/>
      <c r="B36" s="72"/>
      <c r="C36" s="72"/>
      <c r="D36" s="74"/>
      <c r="E36" s="78"/>
      <c r="F36" s="32" t="s">
        <v>21</v>
      </c>
      <c r="G36" s="221">
        <f t="shared" ref="G36:H39" si="4">G37</f>
        <v>212</v>
      </c>
      <c r="H36" s="222">
        <f t="shared" si="4"/>
        <v>658</v>
      </c>
    </row>
    <row r="37" spans="1:8" s="5" customFormat="1" ht="24.75" customHeight="1">
      <c r="A37" s="141"/>
      <c r="B37" s="72"/>
      <c r="C37" s="72"/>
      <c r="D37" s="74"/>
      <c r="E37" s="78"/>
      <c r="F37" s="32" t="s">
        <v>22</v>
      </c>
      <c r="G37" s="221">
        <f t="shared" si="4"/>
        <v>212</v>
      </c>
      <c r="H37" s="222">
        <f t="shared" si="4"/>
        <v>658</v>
      </c>
    </row>
    <row r="38" spans="1:8" s="5" customFormat="1" ht="24.75" customHeight="1">
      <c r="A38" s="141"/>
      <c r="B38" s="72"/>
      <c r="C38" s="72"/>
      <c r="D38" s="74"/>
      <c r="E38" s="78"/>
      <c r="F38" s="32" t="s">
        <v>128</v>
      </c>
      <c r="G38" s="221">
        <f t="shared" si="4"/>
        <v>212</v>
      </c>
      <c r="H38" s="222">
        <f t="shared" si="4"/>
        <v>658</v>
      </c>
    </row>
    <row r="39" spans="1:8" s="5" customFormat="1" ht="21" customHeight="1">
      <c r="A39" s="141"/>
      <c r="B39" s="72"/>
      <c r="C39" s="72"/>
      <c r="D39" s="74"/>
      <c r="E39" s="78"/>
      <c r="F39" s="113" t="s">
        <v>50</v>
      </c>
      <c r="G39" s="221">
        <f t="shared" si="4"/>
        <v>212</v>
      </c>
      <c r="H39" s="222">
        <f t="shared" si="4"/>
        <v>658</v>
      </c>
    </row>
    <row r="40" spans="1:8" s="5" customFormat="1" ht="30.75" customHeight="1">
      <c r="A40" s="141"/>
      <c r="B40" s="72"/>
      <c r="C40" s="72"/>
      <c r="D40" s="74"/>
      <c r="E40" s="78"/>
      <c r="F40" s="192" t="s">
        <v>146</v>
      </c>
      <c r="G40" s="216">
        <v>212</v>
      </c>
      <c r="H40" s="220">
        <v>658</v>
      </c>
    </row>
    <row r="41" spans="1:8" s="5" customFormat="1" ht="33" customHeight="1">
      <c r="A41" s="141"/>
      <c r="B41" s="72"/>
      <c r="C41" s="72"/>
      <c r="D41" s="74"/>
      <c r="E41" s="78"/>
      <c r="F41" s="31" t="s">
        <v>140</v>
      </c>
      <c r="G41" s="216">
        <f>G43</f>
        <v>-7350</v>
      </c>
      <c r="H41" s="220" t="str">
        <f>H45</f>
        <v>(8800.0)</v>
      </c>
    </row>
    <row r="42" spans="1:8" s="5" customFormat="1" ht="23.25" customHeight="1">
      <c r="A42" s="141"/>
      <c r="B42" s="72"/>
      <c r="C42" s="72"/>
      <c r="D42" s="74"/>
      <c r="E42" s="78"/>
      <c r="F42" s="226" t="s">
        <v>142</v>
      </c>
      <c r="G42" s="216"/>
      <c r="H42" s="220"/>
    </row>
    <row r="43" spans="1:8" s="5" customFormat="1" ht="23.25" customHeight="1">
      <c r="A43" s="141"/>
      <c r="B43" s="72"/>
      <c r="C43" s="72"/>
      <c r="D43" s="74"/>
      <c r="E43" s="78"/>
      <c r="F43" s="227" t="s">
        <v>143</v>
      </c>
      <c r="G43" s="216">
        <f>G45</f>
        <v>-7350</v>
      </c>
      <c r="H43" s="220" t="str">
        <f>H45</f>
        <v>(8800.0)</v>
      </c>
    </row>
    <row r="44" spans="1:8" s="5" customFormat="1" ht="23.25" customHeight="1">
      <c r="A44" s="141"/>
      <c r="B44" s="72"/>
      <c r="C44" s="72"/>
      <c r="D44" s="74"/>
      <c r="E44" s="78"/>
      <c r="F44" s="226" t="s">
        <v>121</v>
      </c>
      <c r="G44" s="216"/>
      <c r="H44" s="220"/>
    </row>
    <row r="45" spans="1:8" s="5" customFormat="1" ht="23.25" customHeight="1">
      <c r="A45" s="141"/>
      <c r="B45" s="72"/>
      <c r="C45" s="72"/>
      <c r="D45" s="74"/>
      <c r="E45" s="78"/>
      <c r="F45" s="171" t="s">
        <v>21</v>
      </c>
      <c r="G45" s="216">
        <f t="shared" ref="G45:H48" si="5">G46</f>
        <v>-7350</v>
      </c>
      <c r="H45" s="220" t="str">
        <f t="shared" si="5"/>
        <v>(8800.0)</v>
      </c>
    </row>
    <row r="46" spans="1:8" s="5" customFormat="1" ht="19.5" customHeight="1">
      <c r="A46" s="141"/>
      <c r="B46" s="72"/>
      <c r="C46" s="72"/>
      <c r="D46" s="74"/>
      <c r="E46" s="78"/>
      <c r="F46" s="171" t="s">
        <v>22</v>
      </c>
      <c r="G46" s="216">
        <f t="shared" si="5"/>
        <v>-7350</v>
      </c>
      <c r="H46" s="220" t="str">
        <f t="shared" si="5"/>
        <v>(8800.0)</v>
      </c>
    </row>
    <row r="47" spans="1:8" s="5" customFormat="1" ht="23.25" customHeight="1">
      <c r="A47" s="141"/>
      <c r="B47" s="72"/>
      <c r="C47" s="72"/>
      <c r="D47" s="74"/>
      <c r="E47" s="78"/>
      <c r="F47" s="171" t="s">
        <v>144</v>
      </c>
      <c r="G47" s="216">
        <f t="shared" si="5"/>
        <v>-7350</v>
      </c>
      <c r="H47" s="220" t="str">
        <f t="shared" si="5"/>
        <v>(8800.0)</v>
      </c>
    </row>
    <row r="48" spans="1:8" s="5" customFormat="1" ht="23.25" customHeight="1">
      <c r="A48" s="141"/>
      <c r="B48" s="72"/>
      <c r="C48" s="72"/>
      <c r="D48" s="74"/>
      <c r="E48" s="78"/>
      <c r="F48" s="171" t="s">
        <v>145</v>
      </c>
      <c r="G48" s="216">
        <f t="shared" si="5"/>
        <v>-7350</v>
      </c>
      <c r="H48" s="220" t="str">
        <f t="shared" si="5"/>
        <v>(8800.0)</v>
      </c>
    </row>
    <row r="49" spans="1:8" s="5" customFormat="1" ht="42" customHeight="1">
      <c r="A49" s="141"/>
      <c r="B49" s="72"/>
      <c r="C49" s="72"/>
      <c r="D49" s="74"/>
      <c r="E49" s="78"/>
      <c r="F49" s="171" t="s">
        <v>146</v>
      </c>
      <c r="G49" s="223">
        <v>-7350</v>
      </c>
      <c r="H49" s="223" t="s">
        <v>151</v>
      </c>
    </row>
    <row r="50" spans="1:8" s="5" customFormat="1" ht="22.5" customHeight="1">
      <c r="A50" s="134"/>
      <c r="B50" s="134"/>
      <c r="C50" s="134" t="s">
        <v>52</v>
      </c>
      <c r="D50" s="134"/>
      <c r="E50" s="134"/>
      <c r="F50" s="135" t="s">
        <v>67</v>
      </c>
      <c r="G50" s="216">
        <f>G53</f>
        <v>-6960</v>
      </c>
      <c r="H50" s="224">
        <f t="shared" ref="H50" si="6">H53</f>
        <v>-35619</v>
      </c>
    </row>
    <row r="51" spans="1:8" s="5" customFormat="1" ht="19.5" customHeight="1">
      <c r="A51" s="72"/>
      <c r="B51" s="72"/>
      <c r="C51" s="72"/>
      <c r="D51" s="72"/>
      <c r="E51" s="72"/>
      <c r="F51" s="45" t="s">
        <v>20</v>
      </c>
      <c r="G51" s="225"/>
      <c r="H51" s="225"/>
    </row>
    <row r="52" spans="1:8" s="5" customFormat="1" ht="19.5" customHeight="1">
      <c r="A52" s="72"/>
      <c r="B52" s="72"/>
      <c r="C52" s="72"/>
      <c r="D52" s="72"/>
      <c r="E52" s="72"/>
      <c r="F52" s="45" t="s">
        <v>47</v>
      </c>
      <c r="G52" s="225"/>
      <c r="H52" s="225"/>
    </row>
    <row r="53" spans="1:8" s="5" customFormat="1" ht="19.5" customHeight="1">
      <c r="A53" s="72"/>
      <c r="B53" s="72"/>
      <c r="C53" s="72"/>
      <c r="D53" s="72" t="s">
        <v>117</v>
      </c>
      <c r="E53" s="72"/>
      <c r="F53" s="31" t="s">
        <v>107</v>
      </c>
      <c r="G53" s="216">
        <f>G54+G63+G72+G81+G90</f>
        <v>-6960</v>
      </c>
      <c r="H53" s="216">
        <f>H54+H63+H72+H81+H90</f>
        <v>-35619</v>
      </c>
    </row>
    <row r="54" spans="1:8" s="5" customFormat="1" ht="24" customHeight="1">
      <c r="A54" s="72"/>
      <c r="B54" s="72"/>
      <c r="C54" s="72"/>
      <c r="D54" s="72"/>
      <c r="E54" s="72" t="s">
        <v>85</v>
      </c>
      <c r="F54" s="31" t="s">
        <v>73</v>
      </c>
      <c r="G54" s="216">
        <f>G56</f>
        <v>5124</v>
      </c>
      <c r="H54" s="216">
        <f>H56</f>
        <v>15902</v>
      </c>
    </row>
    <row r="55" spans="1:8" s="5" customFormat="1" ht="24" customHeight="1">
      <c r="A55" s="72"/>
      <c r="B55" s="72"/>
      <c r="C55" s="72"/>
      <c r="D55" s="72"/>
      <c r="E55" s="72"/>
      <c r="F55" s="45" t="s">
        <v>118</v>
      </c>
      <c r="G55" s="216"/>
      <c r="H55" s="216"/>
    </row>
    <row r="56" spans="1:8" s="5" customFormat="1" ht="20.25" customHeight="1">
      <c r="A56" s="72"/>
      <c r="B56" s="72"/>
      <c r="C56" s="72"/>
      <c r="D56" s="72"/>
      <c r="E56" s="72"/>
      <c r="F56" s="45" t="s">
        <v>47</v>
      </c>
      <c r="G56" s="221">
        <f t="shared" ref="G56:H56" si="7">G58</f>
        <v>5124</v>
      </c>
      <c r="H56" s="221">
        <f t="shared" si="7"/>
        <v>15902</v>
      </c>
    </row>
    <row r="57" spans="1:8" ht="32.25" customHeight="1">
      <c r="A57" s="72"/>
      <c r="B57" s="72"/>
      <c r="C57" s="72"/>
      <c r="D57" s="72"/>
      <c r="E57" s="72"/>
      <c r="F57" s="3" t="s">
        <v>122</v>
      </c>
      <c r="G57" s="221"/>
      <c r="H57" s="221"/>
    </row>
    <row r="58" spans="1:8" ht="21" customHeight="1">
      <c r="A58" s="72"/>
      <c r="B58" s="72"/>
      <c r="C58" s="72"/>
      <c r="D58" s="72"/>
      <c r="E58" s="72"/>
      <c r="F58" s="32" t="s">
        <v>21</v>
      </c>
      <c r="G58" s="221">
        <f t="shared" ref="G58:H60" si="8">G59</f>
        <v>5124</v>
      </c>
      <c r="H58" s="221">
        <f t="shared" si="8"/>
        <v>15902</v>
      </c>
    </row>
    <row r="59" spans="1:8" ht="22.5" customHeight="1">
      <c r="A59" s="72"/>
      <c r="B59" s="72"/>
      <c r="C59" s="72"/>
      <c r="D59" s="72"/>
      <c r="E59" s="72"/>
      <c r="F59" s="32" t="s">
        <v>22</v>
      </c>
      <c r="G59" s="221">
        <f t="shared" si="8"/>
        <v>5124</v>
      </c>
      <c r="H59" s="221">
        <f t="shared" si="8"/>
        <v>15902</v>
      </c>
    </row>
    <row r="60" spans="1:8" ht="22.5" customHeight="1">
      <c r="A60" s="72"/>
      <c r="B60" s="72"/>
      <c r="C60" s="72"/>
      <c r="D60" s="72"/>
      <c r="E60" s="72"/>
      <c r="F60" s="32" t="s">
        <v>128</v>
      </c>
      <c r="G60" s="221">
        <f t="shared" si="8"/>
        <v>5124</v>
      </c>
      <c r="H60" s="221">
        <f t="shared" si="8"/>
        <v>15902</v>
      </c>
    </row>
    <row r="61" spans="1:8" ht="21" customHeight="1">
      <c r="A61" s="72"/>
      <c r="B61" s="72"/>
      <c r="C61" s="72"/>
      <c r="D61" s="72"/>
      <c r="E61" s="72"/>
      <c r="F61" s="105" t="s">
        <v>50</v>
      </c>
      <c r="G61" s="221">
        <f t="shared" ref="G61:H61" si="9">G62</f>
        <v>5124</v>
      </c>
      <c r="H61" s="221">
        <f t="shared" si="9"/>
        <v>15902</v>
      </c>
    </row>
    <row r="62" spans="1:8" ht="28.5" customHeight="1">
      <c r="A62" s="72"/>
      <c r="B62" s="72"/>
      <c r="C62" s="72"/>
      <c r="D62" s="72"/>
      <c r="E62" s="72"/>
      <c r="F62" s="51" t="s">
        <v>51</v>
      </c>
      <c r="G62" s="79">
        <v>5124</v>
      </c>
      <c r="H62" s="79">
        <v>15902</v>
      </c>
    </row>
    <row r="63" spans="1:8" ht="21" customHeight="1">
      <c r="A63" s="72"/>
      <c r="B63" s="72"/>
      <c r="C63" s="72"/>
      <c r="D63" s="72"/>
      <c r="E63" s="72" t="s">
        <v>86</v>
      </c>
      <c r="F63" s="31" t="s">
        <v>75</v>
      </c>
      <c r="G63" s="216">
        <f>G65</f>
        <v>1792</v>
      </c>
      <c r="H63" s="216">
        <f>H65</f>
        <v>5561</v>
      </c>
    </row>
    <row r="64" spans="1:8" ht="21" customHeight="1">
      <c r="A64" s="72"/>
      <c r="B64" s="72"/>
      <c r="C64" s="72"/>
      <c r="D64" s="72"/>
      <c r="E64" s="72"/>
      <c r="F64" s="45" t="s">
        <v>118</v>
      </c>
      <c r="G64" s="216"/>
      <c r="H64" s="216"/>
    </row>
    <row r="65" spans="1:8" ht="17.25" customHeight="1">
      <c r="A65" s="72"/>
      <c r="B65" s="72"/>
      <c r="C65" s="72"/>
      <c r="D65" s="72"/>
      <c r="E65" s="72"/>
      <c r="F65" s="45" t="s">
        <v>47</v>
      </c>
      <c r="G65" s="221">
        <f t="shared" ref="G65:H65" si="10">G67</f>
        <v>1792</v>
      </c>
      <c r="H65" s="221">
        <f t="shared" si="10"/>
        <v>5561</v>
      </c>
    </row>
    <row r="66" spans="1:8" ht="31.5" customHeight="1">
      <c r="A66" s="72"/>
      <c r="B66" s="72"/>
      <c r="C66" s="72"/>
      <c r="D66" s="72"/>
      <c r="E66" s="72"/>
      <c r="F66" s="3" t="s">
        <v>121</v>
      </c>
      <c r="G66" s="221"/>
      <c r="H66" s="221"/>
    </row>
    <row r="67" spans="1:8" ht="19.5" customHeight="1">
      <c r="A67" s="72"/>
      <c r="B67" s="72"/>
      <c r="C67" s="72"/>
      <c r="D67" s="72"/>
      <c r="E67" s="72"/>
      <c r="F67" s="32" t="s">
        <v>21</v>
      </c>
      <c r="G67" s="221">
        <f t="shared" ref="G67:H70" si="11">G68</f>
        <v>1792</v>
      </c>
      <c r="H67" s="221">
        <f t="shared" si="11"/>
        <v>5561</v>
      </c>
    </row>
    <row r="68" spans="1:8" ht="21.75" customHeight="1">
      <c r="A68" s="72"/>
      <c r="B68" s="72"/>
      <c r="C68" s="72"/>
      <c r="D68" s="72"/>
      <c r="E68" s="72"/>
      <c r="F68" s="32" t="s">
        <v>22</v>
      </c>
      <c r="G68" s="221">
        <f t="shared" si="11"/>
        <v>1792</v>
      </c>
      <c r="H68" s="221">
        <f t="shared" si="11"/>
        <v>5561</v>
      </c>
    </row>
    <row r="69" spans="1:8" ht="24" customHeight="1">
      <c r="A69" s="72"/>
      <c r="B69" s="72"/>
      <c r="C69" s="72"/>
      <c r="D69" s="72"/>
      <c r="E69" s="72"/>
      <c r="F69" s="32" t="s">
        <v>128</v>
      </c>
      <c r="G69" s="221">
        <f t="shared" si="11"/>
        <v>1792</v>
      </c>
      <c r="H69" s="221">
        <f t="shared" si="11"/>
        <v>5561</v>
      </c>
    </row>
    <row r="70" spans="1:8" ht="19.5" customHeight="1">
      <c r="A70" s="72"/>
      <c r="B70" s="72"/>
      <c r="C70" s="72"/>
      <c r="D70" s="72"/>
      <c r="E70" s="72"/>
      <c r="F70" s="110" t="s">
        <v>50</v>
      </c>
      <c r="G70" s="221">
        <f t="shared" si="11"/>
        <v>1792</v>
      </c>
      <c r="H70" s="221">
        <f t="shared" si="11"/>
        <v>5561</v>
      </c>
    </row>
    <row r="71" spans="1:8" ht="31.5" customHeight="1">
      <c r="A71" s="72"/>
      <c r="B71" s="72"/>
      <c r="C71" s="72"/>
      <c r="D71" s="72"/>
      <c r="E71" s="72"/>
      <c r="F71" s="51" t="s">
        <v>51</v>
      </c>
      <c r="G71" s="79">
        <v>1792</v>
      </c>
      <c r="H71" s="79">
        <v>5561</v>
      </c>
    </row>
    <row r="72" spans="1:8" ht="21" customHeight="1">
      <c r="A72" s="72"/>
      <c r="B72" s="72"/>
      <c r="C72" s="72"/>
      <c r="D72" s="72"/>
      <c r="E72" s="72" t="s">
        <v>87</v>
      </c>
      <c r="F72" s="31" t="s">
        <v>77</v>
      </c>
      <c r="G72" s="216">
        <f>G74</f>
        <v>7295</v>
      </c>
      <c r="H72" s="216">
        <f>H74</f>
        <v>22644</v>
      </c>
    </row>
    <row r="73" spans="1:8" ht="21" customHeight="1">
      <c r="A73" s="72"/>
      <c r="B73" s="72"/>
      <c r="C73" s="72"/>
      <c r="D73" s="72"/>
      <c r="E73" s="72"/>
      <c r="F73" s="45" t="s">
        <v>118</v>
      </c>
      <c r="G73" s="216"/>
      <c r="H73" s="216"/>
    </row>
    <row r="74" spans="1:8" ht="21.75" customHeight="1">
      <c r="A74" s="72"/>
      <c r="B74" s="72"/>
      <c r="C74" s="72"/>
      <c r="D74" s="72"/>
      <c r="E74" s="72"/>
      <c r="F74" s="45" t="s">
        <v>47</v>
      </c>
      <c r="G74" s="221">
        <f t="shared" ref="G74:H74" si="12">G76</f>
        <v>7295</v>
      </c>
      <c r="H74" s="221">
        <f t="shared" si="12"/>
        <v>22644</v>
      </c>
    </row>
    <row r="75" spans="1:8" ht="30.75" customHeight="1">
      <c r="A75" s="72"/>
      <c r="B75" s="72"/>
      <c r="C75" s="72"/>
      <c r="D75" s="72"/>
      <c r="E75" s="72"/>
      <c r="F75" s="3" t="s">
        <v>44</v>
      </c>
      <c r="G75" s="221"/>
      <c r="H75" s="221"/>
    </row>
    <row r="76" spans="1:8" ht="14.25">
      <c r="A76" s="72"/>
      <c r="B76" s="72"/>
      <c r="C76" s="72"/>
      <c r="D76" s="72"/>
      <c r="E76" s="72"/>
      <c r="F76" s="32" t="s">
        <v>21</v>
      </c>
      <c r="G76" s="221">
        <f t="shared" ref="G76:H79" si="13">G77</f>
        <v>7295</v>
      </c>
      <c r="H76" s="221">
        <f t="shared" si="13"/>
        <v>22644</v>
      </c>
    </row>
    <row r="77" spans="1:8" ht="14.25">
      <c r="A77" s="72"/>
      <c r="B77" s="72"/>
      <c r="C77" s="72"/>
      <c r="D77" s="72"/>
      <c r="E77" s="72"/>
      <c r="F77" s="32" t="s">
        <v>22</v>
      </c>
      <c r="G77" s="221">
        <f t="shared" si="13"/>
        <v>7295</v>
      </c>
      <c r="H77" s="221">
        <f t="shared" si="13"/>
        <v>22644</v>
      </c>
    </row>
    <row r="78" spans="1:8" ht="14.25">
      <c r="A78" s="72"/>
      <c r="B78" s="72"/>
      <c r="C78" s="72"/>
      <c r="D78" s="72"/>
      <c r="E78" s="72"/>
      <c r="F78" s="32" t="s">
        <v>128</v>
      </c>
      <c r="G78" s="221">
        <f t="shared" si="13"/>
        <v>7295</v>
      </c>
      <c r="H78" s="221">
        <f t="shared" si="13"/>
        <v>22644</v>
      </c>
    </row>
    <row r="79" spans="1:8" ht="21" customHeight="1">
      <c r="A79" s="72"/>
      <c r="B79" s="72"/>
      <c r="C79" s="72"/>
      <c r="D79" s="72"/>
      <c r="E79" s="72"/>
      <c r="F79" s="105" t="s">
        <v>50</v>
      </c>
      <c r="G79" s="221">
        <f t="shared" si="13"/>
        <v>7295</v>
      </c>
      <c r="H79" s="221">
        <f t="shared" si="13"/>
        <v>22644</v>
      </c>
    </row>
    <row r="80" spans="1:8" ht="31.5" customHeight="1">
      <c r="A80" s="72"/>
      <c r="B80" s="72"/>
      <c r="C80" s="72"/>
      <c r="D80" s="72"/>
      <c r="E80" s="72"/>
      <c r="F80" s="51" t="s">
        <v>51</v>
      </c>
      <c r="G80" s="79">
        <v>7295</v>
      </c>
      <c r="H80" s="79">
        <v>22644</v>
      </c>
    </row>
    <row r="81" spans="1:8" ht="18.75" customHeight="1">
      <c r="A81" s="72"/>
      <c r="B81" s="72"/>
      <c r="C81" s="72"/>
      <c r="D81" s="72"/>
      <c r="E81" s="72" t="s">
        <v>152</v>
      </c>
      <c r="F81" s="34" t="s">
        <v>126</v>
      </c>
      <c r="G81" s="79">
        <f>G83</f>
        <v>13829</v>
      </c>
      <c r="H81" s="36">
        <f>H83</f>
        <v>42924</v>
      </c>
    </row>
    <row r="82" spans="1:8" ht="18.75" customHeight="1">
      <c r="A82" s="72"/>
      <c r="B82" s="72"/>
      <c r="C82" s="72"/>
      <c r="D82" s="72"/>
      <c r="E82" s="72"/>
      <c r="F82" s="146" t="s">
        <v>118</v>
      </c>
      <c r="G82" s="79"/>
      <c r="H82" s="79"/>
    </row>
    <row r="83" spans="1:8" ht="20.25" customHeight="1">
      <c r="A83" s="72"/>
      <c r="B83" s="72"/>
      <c r="C83" s="72"/>
      <c r="D83" s="72"/>
      <c r="E83" s="72"/>
      <c r="F83" s="146" t="s">
        <v>47</v>
      </c>
      <c r="G83" s="79">
        <f>G85</f>
        <v>13829</v>
      </c>
      <c r="H83" s="79">
        <f>H85</f>
        <v>42924</v>
      </c>
    </row>
    <row r="84" spans="1:8" ht="33.75" customHeight="1">
      <c r="A84" s="72"/>
      <c r="B84" s="72"/>
      <c r="C84" s="72"/>
      <c r="D84" s="72"/>
      <c r="E84" s="72"/>
      <c r="F84" s="3" t="s">
        <v>44</v>
      </c>
      <c r="G84" s="79"/>
      <c r="H84" s="79"/>
    </row>
    <row r="85" spans="1:8" ht="21" customHeight="1">
      <c r="A85" s="72"/>
      <c r="B85" s="72"/>
      <c r="C85" s="72"/>
      <c r="D85" s="72"/>
      <c r="E85" s="72"/>
      <c r="F85" s="32" t="s">
        <v>21</v>
      </c>
      <c r="G85" s="79">
        <f t="shared" ref="G85:H88" si="14">G86</f>
        <v>13829</v>
      </c>
      <c r="H85" s="79">
        <f t="shared" si="14"/>
        <v>42924</v>
      </c>
    </row>
    <row r="86" spans="1:8" ht="21" customHeight="1">
      <c r="A86" s="72"/>
      <c r="B86" s="72"/>
      <c r="C86" s="72"/>
      <c r="D86" s="72"/>
      <c r="E86" s="72"/>
      <c r="F86" s="32" t="s">
        <v>22</v>
      </c>
      <c r="G86" s="79">
        <f t="shared" si="14"/>
        <v>13829</v>
      </c>
      <c r="H86" s="79">
        <f t="shared" si="14"/>
        <v>42924</v>
      </c>
    </row>
    <row r="87" spans="1:8" ht="21.75" customHeight="1">
      <c r="A87" s="72"/>
      <c r="B87" s="72"/>
      <c r="C87" s="72"/>
      <c r="D87" s="72"/>
      <c r="E87" s="72"/>
      <c r="F87" s="32" t="s">
        <v>128</v>
      </c>
      <c r="G87" s="79">
        <f t="shared" si="14"/>
        <v>13829</v>
      </c>
      <c r="H87" s="79">
        <f t="shared" si="14"/>
        <v>42924</v>
      </c>
    </row>
    <row r="88" spans="1:8" ht="21.75" customHeight="1">
      <c r="A88" s="72"/>
      <c r="B88" s="72"/>
      <c r="C88" s="72"/>
      <c r="D88" s="72"/>
      <c r="E88" s="72"/>
      <c r="F88" s="145" t="s">
        <v>50</v>
      </c>
      <c r="G88" s="79">
        <f t="shared" si="14"/>
        <v>13829</v>
      </c>
      <c r="H88" s="79">
        <f t="shared" si="14"/>
        <v>42924</v>
      </c>
    </row>
    <row r="89" spans="1:8" ht="27.75" customHeight="1">
      <c r="A89" s="72"/>
      <c r="B89" s="72"/>
      <c r="C89" s="72"/>
      <c r="D89" s="72"/>
      <c r="E89" s="72"/>
      <c r="F89" s="51" t="s">
        <v>51</v>
      </c>
      <c r="G89" s="79">
        <v>13829</v>
      </c>
      <c r="H89" s="79">
        <v>42924</v>
      </c>
    </row>
    <row r="90" spans="1:8" ht="21" customHeight="1">
      <c r="A90" s="72"/>
      <c r="B90" s="72"/>
      <c r="C90" s="72"/>
      <c r="D90" s="72"/>
      <c r="E90" s="72" t="s">
        <v>88</v>
      </c>
      <c r="F90" s="31" t="s">
        <v>79</v>
      </c>
      <c r="G90" s="216">
        <f>G92</f>
        <v>-35000</v>
      </c>
      <c r="H90" s="216">
        <f>H92</f>
        <v>-122650</v>
      </c>
    </row>
    <row r="91" spans="1:8" ht="21" customHeight="1">
      <c r="A91" s="72"/>
      <c r="B91" s="72"/>
      <c r="C91" s="72"/>
      <c r="D91" s="72"/>
      <c r="E91" s="72"/>
      <c r="F91" s="45" t="s">
        <v>118</v>
      </c>
      <c r="G91" s="216"/>
      <c r="H91" s="216"/>
    </row>
    <row r="92" spans="1:8" ht="19.5" customHeight="1">
      <c r="A92" s="72"/>
      <c r="B92" s="72"/>
      <c r="C92" s="72"/>
      <c r="D92" s="72"/>
      <c r="E92" s="72"/>
      <c r="F92" s="45" t="s">
        <v>47</v>
      </c>
      <c r="G92" s="221">
        <f t="shared" ref="G92:H92" si="15">G94</f>
        <v>-35000</v>
      </c>
      <c r="H92" s="221">
        <f t="shared" si="15"/>
        <v>-122650</v>
      </c>
    </row>
    <row r="93" spans="1:8" ht="27">
      <c r="A93" s="72"/>
      <c r="B93" s="72"/>
      <c r="C93" s="72"/>
      <c r="D93" s="72"/>
      <c r="E93" s="72"/>
      <c r="F93" s="3" t="s">
        <v>44</v>
      </c>
      <c r="G93" s="221"/>
      <c r="H93" s="221"/>
    </row>
    <row r="94" spans="1:8" ht="17.25" customHeight="1">
      <c r="A94" s="72"/>
      <c r="B94" s="72"/>
      <c r="C94" s="72"/>
      <c r="D94" s="72"/>
      <c r="E94" s="72"/>
      <c r="F94" s="32" t="s">
        <v>21</v>
      </c>
      <c r="G94" s="221">
        <f t="shared" ref="G94:H97" si="16">G95</f>
        <v>-35000</v>
      </c>
      <c r="H94" s="221">
        <f t="shared" si="16"/>
        <v>-122650</v>
      </c>
    </row>
    <row r="95" spans="1:8" ht="14.25">
      <c r="A95" s="72"/>
      <c r="B95" s="72"/>
      <c r="C95" s="72"/>
      <c r="D95" s="72"/>
      <c r="E95" s="72"/>
      <c r="F95" s="32" t="s">
        <v>22</v>
      </c>
      <c r="G95" s="221">
        <f t="shared" si="16"/>
        <v>-35000</v>
      </c>
      <c r="H95" s="221">
        <f t="shared" si="16"/>
        <v>-122650</v>
      </c>
    </row>
    <row r="96" spans="1:8" ht="14.25">
      <c r="A96" s="72"/>
      <c r="B96" s="72"/>
      <c r="C96" s="72"/>
      <c r="D96" s="72"/>
      <c r="E96" s="72"/>
      <c r="F96" s="32" t="s">
        <v>128</v>
      </c>
      <c r="G96" s="221">
        <f t="shared" si="16"/>
        <v>-35000</v>
      </c>
      <c r="H96" s="221">
        <f t="shared" si="16"/>
        <v>-122650</v>
      </c>
    </row>
    <row r="97" spans="1:8" ht="21.75" customHeight="1">
      <c r="A97" s="72"/>
      <c r="B97" s="72"/>
      <c r="C97" s="72"/>
      <c r="D97" s="72"/>
      <c r="E97" s="72"/>
      <c r="F97" s="105" t="s">
        <v>50</v>
      </c>
      <c r="G97" s="221">
        <f t="shared" si="16"/>
        <v>-35000</v>
      </c>
      <c r="H97" s="221">
        <f t="shared" si="16"/>
        <v>-122650</v>
      </c>
    </row>
    <row r="98" spans="1:8" ht="27">
      <c r="A98" s="72"/>
      <c r="B98" s="72"/>
      <c r="C98" s="72"/>
      <c r="D98" s="72"/>
      <c r="E98" s="72"/>
      <c r="F98" s="51" t="s">
        <v>51</v>
      </c>
      <c r="G98" s="108">
        <v>-35000</v>
      </c>
      <c r="H98" s="108">
        <v>-122650</v>
      </c>
    </row>
  </sheetData>
  <mergeCells count="8">
    <mergeCell ref="F1:H1"/>
    <mergeCell ref="F2:H2"/>
    <mergeCell ref="F3:H3"/>
    <mergeCell ref="A6:H6"/>
    <mergeCell ref="A9:C9"/>
    <mergeCell ref="D9:E9"/>
    <mergeCell ref="F9:F10"/>
    <mergeCell ref="G9:H9"/>
  </mergeCells>
  <pageMargins left="0.7" right="0.7" top="0.2" bottom="0.22" header="0.3" footer="0.3"/>
  <pageSetup paperSize="9" scale="70" orientation="landscape" r:id="rId1"/>
  <ignoredErrors>
    <ignoredError sqref="A11 B13 C50 C11 C15 C29 E54 E63 E72 E90 D53 C34:C40"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50"/>
  <sheetViews>
    <sheetView topLeftCell="A16" zoomScaleNormal="100" zoomScaleSheetLayoutView="100" workbookViewId="0">
      <selection activeCell="G50" sqref="G50"/>
    </sheetView>
  </sheetViews>
  <sheetFormatPr defaultRowHeight="12.75"/>
  <cols>
    <col min="1" max="1" width="10.85546875" style="29" customWidth="1"/>
    <col min="2" max="2" width="13.85546875" style="29" customWidth="1"/>
    <col min="3" max="3" width="9" style="29" customWidth="1"/>
    <col min="4" max="4" width="10.28515625" style="30" customWidth="1"/>
    <col min="5" max="5" width="30.28515625" style="30" customWidth="1"/>
    <col min="6" max="6" width="67.140625" style="30" customWidth="1"/>
    <col min="7" max="7" width="27.42578125" style="29" customWidth="1"/>
    <col min="8" max="8" width="9.140625" style="29"/>
    <col min="9" max="9" width="12.140625" style="29" customWidth="1"/>
    <col min="10" max="16384" width="9.140625" style="29"/>
  </cols>
  <sheetData>
    <row r="1" spans="1:41" s="12" customFormat="1" ht="24" customHeight="1">
      <c r="A1" s="16"/>
      <c r="B1" s="16"/>
      <c r="C1" s="16"/>
      <c r="D1" s="16"/>
      <c r="E1" s="293" t="s">
        <v>124</v>
      </c>
      <c r="F1" s="293"/>
      <c r="G1" s="293"/>
      <c r="W1" s="16"/>
      <c r="X1" s="16"/>
      <c r="Y1" s="16"/>
      <c r="Z1" s="292"/>
      <c r="AA1" s="292"/>
      <c r="AB1" s="292"/>
    </row>
    <row r="2" spans="1:41" s="13" customFormat="1" ht="24" customHeight="1">
      <c r="A2" s="19"/>
      <c r="B2" s="19"/>
      <c r="C2" s="19"/>
      <c r="D2" s="19"/>
      <c r="E2" s="151"/>
      <c r="F2" s="295" t="s">
        <v>45</v>
      </c>
      <c r="G2" s="296"/>
      <c r="W2" s="19"/>
      <c r="X2" s="19"/>
      <c r="Y2" s="292"/>
      <c r="Z2" s="292"/>
      <c r="AA2" s="292"/>
      <c r="AB2" s="292"/>
      <c r="AC2" s="14"/>
      <c r="AD2" s="14"/>
      <c r="AE2" s="14"/>
      <c r="AF2" s="14"/>
      <c r="AG2" s="14"/>
      <c r="AH2" s="14"/>
      <c r="AI2" s="14"/>
      <c r="AJ2" s="14"/>
      <c r="AK2" s="14"/>
      <c r="AL2" s="14"/>
      <c r="AM2" s="14"/>
      <c r="AN2" s="14"/>
      <c r="AO2" s="14"/>
    </row>
    <row r="3" spans="1:41" s="13" customFormat="1" ht="30" customHeight="1">
      <c r="A3" s="19"/>
      <c r="B3" s="19"/>
      <c r="C3" s="19"/>
      <c r="D3" s="19"/>
      <c r="E3" s="151"/>
      <c r="F3" s="295" t="s">
        <v>123</v>
      </c>
      <c r="G3" s="296"/>
      <c r="W3" s="292"/>
      <c r="X3" s="292"/>
      <c r="Y3" s="292"/>
      <c r="Z3" s="292"/>
      <c r="AA3" s="292"/>
      <c r="AB3" s="292"/>
      <c r="AC3" s="14"/>
      <c r="AD3" s="14"/>
      <c r="AE3" s="14"/>
      <c r="AF3" s="14"/>
      <c r="AG3" s="14"/>
      <c r="AH3" s="14"/>
      <c r="AI3" s="14"/>
      <c r="AJ3" s="14"/>
      <c r="AK3" s="14"/>
      <c r="AL3" s="14"/>
      <c r="AM3" s="14"/>
      <c r="AN3" s="14"/>
      <c r="AO3" s="14"/>
    </row>
    <row r="4" spans="1:41" s="12" customFormat="1" ht="45.75" customHeight="1">
      <c r="A4" s="294" t="s">
        <v>57</v>
      </c>
      <c r="B4" s="294"/>
      <c r="C4" s="294"/>
      <c r="D4" s="294"/>
      <c r="E4" s="294"/>
      <c r="F4" s="294"/>
      <c r="G4" s="294"/>
    </row>
    <row r="5" spans="1:41" s="12" customFormat="1" ht="40.5" customHeight="1">
      <c r="C5" s="25"/>
      <c r="D5" s="25"/>
      <c r="F5" s="15"/>
      <c r="G5" s="15" t="s">
        <v>41</v>
      </c>
    </row>
    <row r="6" spans="1:41" s="27" customFormat="1" ht="78.75" customHeight="1">
      <c r="A6" s="275" t="s">
        <v>89</v>
      </c>
      <c r="B6" s="276"/>
      <c r="C6" s="274" t="s">
        <v>90</v>
      </c>
      <c r="D6" s="274"/>
      <c r="E6" s="274"/>
      <c r="F6" s="274" t="s">
        <v>48</v>
      </c>
      <c r="G6" s="277" t="s">
        <v>91</v>
      </c>
    </row>
    <row r="7" spans="1:41" s="27" customFormat="1" ht="96" customHeight="1">
      <c r="A7" s="80" t="s">
        <v>92</v>
      </c>
      <c r="B7" s="80" t="s">
        <v>93</v>
      </c>
      <c r="C7" s="274"/>
      <c r="D7" s="274"/>
      <c r="E7" s="274"/>
      <c r="F7" s="274"/>
      <c r="G7" s="277"/>
    </row>
    <row r="8" spans="1:41" s="27" customFormat="1" ht="26.25" customHeight="1">
      <c r="A8" s="81">
        <v>1</v>
      </c>
      <c r="B8" s="81">
        <v>2</v>
      </c>
      <c r="C8" s="279">
        <v>3</v>
      </c>
      <c r="D8" s="279"/>
      <c r="E8" s="279"/>
      <c r="F8" s="81">
        <v>4</v>
      </c>
      <c r="G8" s="82">
        <v>5</v>
      </c>
    </row>
    <row r="9" spans="1:41" s="27" customFormat="1" ht="26.25" customHeight="1">
      <c r="A9" s="280" t="s">
        <v>94</v>
      </c>
      <c r="B9" s="281"/>
      <c r="C9" s="281"/>
      <c r="D9" s="281"/>
      <c r="E9" s="281"/>
      <c r="F9" s="282"/>
      <c r="G9" s="83">
        <f>G10+G21</f>
        <v>0</v>
      </c>
    </row>
    <row r="10" spans="1:41" s="27" customFormat="1" ht="21" customHeight="1">
      <c r="A10" s="80">
        <v>1075</v>
      </c>
      <c r="B10" s="283" t="s">
        <v>58</v>
      </c>
      <c r="C10" s="284"/>
      <c r="D10" s="284"/>
      <c r="E10" s="285"/>
      <c r="F10" s="84"/>
      <c r="G10" s="85">
        <f>G11+G13+G18</f>
        <v>35619</v>
      </c>
    </row>
    <row r="11" spans="1:41" s="27" customFormat="1" ht="45" customHeight="1">
      <c r="A11" s="291"/>
      <c r="B11" s="86">
        <v>11002</v>
      </c>
      <c r="C11" s="278" t="s">
        <v>104</v>
      </c>
      <c r="D11" s="278"/>
      <c r="E11" s="278"/>
      <c r="F11" s="87" t="s">
        <v>95</v>
      </c>
      <c r="G11" s="85">
        <f>G12</f>
        <v>658</v>
      </c>
    </row>
    <row r="12" spans="1:41" s="27" customFormat="1" ht="35.25" customHeight="1">
      <c r="A12" s="241"/>
      <c r="B12" s="88"/>
      <c r="C12" s="93"/>
      <c r="D12" s="93"/>
      <c r="E12" s="94"/>
      <c r="F12" s="68" t="s">
        <v>105</v>
      </c>
      <c r="G12" s="95">
        <v>658</v>
      </c>
    </row>
    <row r="13" spans="1:41" s="27" customFormat="1" ht="32.25" customHeight="1">
      <c r="A13" s="241"/>
      <c r="B13" s="86">
        <v>11004</v>
      </c>
      <c r="C13" s="278" t="s">
        <v>65</v>
      </c>
      <c r="D13" s="278"/>
      <c r="E13" s="278"/>
      <c r="F13" s="87"/>
      <c r="G13" s="85">
        <f>G15</f>
        <v>43761</v>
      </c>
    </row>
    <row r="14" spans="1:41" s="27" customFormat="1" ht="19.5" customHeight="1">
      <c r="A14" s="241"/>
      <c r="B14" s="88"/>
      <c r="C14" s="70"/>
      <c r="D14" s="286" t="s">
        <v>66</v>
      </c>
      <c r="E14" s="287"/>
      <c r="F14" s="89"/>
      <c r="G14" s="90"/>
    </row>
    <row r="15" spans="1:41" s="28" customFormat="1" ht="46.5" customHeight="1">
      <c r="A15" s="241"/>
      <c r="B15" s="88"/>
      <c r="C15" s="70"/>
      <c r="D15" s="91"/>
      <c r="E15" s="92"/>
      <c r="F15" s="87" t="s">
        <v>95</v>
      </c>
      <c r="G15" s="85">
        <f>SUM(G16:G17)</f>
        <v>43761</v>
      </c>
      <c r="H15" s="27"/>
    </row>
    <row r="16" spans="1:41" s="28" customFormat="1" ht="27" customHeight="1">
      <c r="A16" s="241"/>
      <c r="B16" s="88"/>
      <c r="C16" s="93"/>
      <c r="D16" s="93"/>
      <c r="E16" s="94"/>
      <c r="F16" s="68" t="s">
        <v>96</v>
      </c>
      <c r="G16" s="95">
        <v>3813</v>
      </c>
      <c r="H16" s="27"/>
    </row>
    <row r="17" spans="1:8" s="28" customFormat="1" ht="55.5" customHeight="1">
      <c r="A17" s="241"/>
      <c r="B17" s="88"/>
      <c r="C17" s="93"/>
      <c r="D17" s="93"/>
      <c r="E17" s="94"/>
      <c r="F17" s="68" t="s">
        <v>129</v>
      </c>
      <c r="G17" s="95">
        <v>39948</v>
      </c>
      <c r="H17" s="27"/>
    </row>
    <row r="18" spans="1:8" s="28" customFormat="1" ht="55.5" customHeight="1">
      <c r="A18" s="241"/>
      <c r="B18" s="149">
        <v>11005</v>
      </c>
      <c r="C18" s="278" t="s">
        <v>149</v>
      </c>
      <c r="D18" s="278"/>
      <c r="E18" s="278"/>
      <c r="F18" s="87" t="s">
        <v>95</v>
      </c>
      <c r="G18" s="175" t="str">
        <f>G20</f>
        <v>(8,800.0)</v>
      </c>
      <c r="H18" s="27"/>
    </row>
    <row r="19" spans="1:8" s="28" customFormat="1" ht="26.25" customHeight="1">
      <c r="A19" s="241"/>
      <c r="B19" s="149"/>
      <c r="C19" s="288" t="s">
        <v>66</v>
      </c>
      <c r="D19" s="289"/>
      <c r="E19" s="290"/>
      <c r="F19" s="87"/>
      <c r="G19" s="95"/>
      <c r="H19" s="27"/>
    </row>
    <row r="20" spans="1:8" s="28" customFormat="1" ht="50.25" customHeight="1">
      <c r="A20" s="267"/>
      <c r="B20" s="88"/>
      <c r="C20" s="150"/>
      <c r="D20" s="150"/>
      <c r="E20" s="59" t="s">
        <v>150</v>
      </c>
      <c r="F20" s="176" t="s">
        <v>153</v>
      </c>
      <c r="G20" s="174" t="s">
        <v>167</v>
      </c>
      <c r="H20" s="27"/>
    </row>
    <row r="21" spans="1:8" s="28" customFormat="1" ht="45" customHeight="1">
      <c r="A21" s="80">
        <v>1168</v>
      </c>
      <c r="B21" s="271" t="s">
        <v>97</v>
      </c>
      <c r="C21" s="272"/>
      <c r="D21" s="272"/>
      <c r="E21" s="273"/>
      <c r="F21" s="96"/>
      <c r="G21" s="185">
        <f>G22+G24+G26+G34+G41</f>
        <v>-35619</v>
      </c>
      <c r="H21" s="27"/>
    </row>
    <row r="22" spans="1:8" ht="35.25" customHeight="1">
      <c r="A22" s="291"/>
      <c r="B22" s="97">
        <v>11001</v>
      </c>
      <c r="C22" s="298" t="s">
        <v>73</v>
      </c>
      <c r="D22" s="299"/>
      <c r="E22" s="300"/>
      <c r="F22" s="98" t="s">
        <v>95</v>
      </c>
      <c r="G22" s="85">
        <f>G23</f>
        <v>15902</v>
      </c>
    </row>
    <row r="23" spans="1:8" ht="50.25" customHeight="1">
      <c r="A23" s="297"/>
      <c r="B23" s="86"/>
      <c r="C23" s="99"/>
      <c r="D23" s="99"/>
      <c r="E23" s="100"/>
      <c r="F23" s="69" t="s">
        <v>98</v>
      </c>
      <c r="G23" s="90">
        <v>15902</v>
      </c>
    </row>
    <row r="24" spans="1:8" ht="14.25">
      <c r="A24" s="297"/>
      <c r="B24" s="97">
        <v>11002</v>
      </c>
      <c r="C24" s="298" t="s">
        <v>75</v>
      </c>
      <c r="D24" s="299"/>
      <c r="E24" s="300"/>
      <c r="F24" s="98" t="s">
        <v>95</v>
      </c>
      <c r="G24" s="85">
        <f>G25</f>
        <v>5561</v>
      </c>
    </row>
    <row r="25" spans="1:8" ht="32.25" customHeight="1">
      <c r="A25" s="297"/>
      <c r="B25" s="86"/>
      <c r="C25" s="99"/>
      <c r="D25" s="99"/>
      <c r="E25" s="100"/>
      <c r="F25" s="69" t="s">
        <v>99</v>
      </c>
      <c r="G25" s="172">
        <v>5561</v>
      </c>
    </row>
    <row r="26" spans="1:8" ht="20.25" customHeight="1">
      <c r="A26" s="297"/>
      <c r="B26" s="97">
        <v>11003</v>
      </c>
      <c r="C26" s="298" t="s">
        <v>77</v>
      </c>
      <c r="D26" s="299"/>
      <c r="E26" s="300"/>
      <c r="F26" s="101"/>
      <c r="G26" s="85">
        <f>G27</f>
        <v>22644</v>
      </c>
    </row>
    <row r="27" spans="1:8" ht="30" customHeight="1">
      <c r="A27" s="297"/>
      <c r="B27" s="86"/>
      <c r="C27" s="99"/>
      <c r="D27" s="99"/>
      <c r="E27" s="100"/>
      <c r="F27" s="87" t="s">
        <v>95</v>
      </c>
      <c r="G27" s="85">
        <f>G28+G29+G30+G31+G32+G33</f>
        <v>22644</v>
      </c>
    </row>
    <row r="28" spans="1:8" ht="27">
      <c r="A28" s="297"/>
      <c r="B28" s="86"/>
      <c r="C28" s="99"/>
      <c r="D28" s="99"/>
      <c r="E28" s="100"/>
      <c r="F28" s="69" t="s">
        <v>130</v>
      </c>
      <c r="G28" s="172">
        <v>2360</v>
      </c>
    </row>
    <row r="29" spans="1:8" ht="24.75" customHeight="1">
      <c r="A29" s="297"/>
      <c r="B29" s="86"/>
      <c r="C29" s="99"/>
      <c r="D29" s="99"/>
      <c r="E29" s="100"/>
      <c r="F29" s="69" t="s">
        <v>100</v>
      </c>
      <c r="G29" s="172">
        <v>13434</v>
      </c>
    </row>
    <row r="30" spans="1:8" ht="24.75" customHeight="1">
      <c r="A30" s="297"/>
      <c r="B30" s="86"/>
      <c r="C30" s="99"/>
      <c r="D30" s="99"/>
      <c r="E30" s="100"/>
      <c r="F30" s="69" t="s">
        <v>131</v>
      </c>
      <c r="G30" s="172">
        <v>1202</v>
      </c>
    </row>
    <row r="31" spans="1:8" ht="21.75" customHeight="1">
      <c r="A31" s="297"/>
      <c r="B31" s="88"/>
      <c r="C31" s="99"/>
      <c r="D31" s="99"/>
      <c r="E31" s="99"/>
      <c r="F31" s="69" t="s">
        <v>101</v>
      </c>
      <c r="G31" s="172">
        <v>1535</v>
      </c>
    </row>
    <row r="32" spans="1:8" ht="21.75" customHeight="1">
      <c r="A32" s="297"/>
      <c r="B32" s="88"/>
      <c r="C32" s="99"/>
      <c r="D32" s="99"/>
      <c r="E32" s="99"/>
      <c r="F32" s="69" t="s">
        <v>132</v>
      </c>
      <c r="G32" s="172">
        <v>3825</v>
      </c>
    </row>
    <row r="33" spans="1:7" ht="36.75" customHeight="1">
      <c r="A33" s="297"/>
      <c r="B33" s="88"/>
      <c r="C33" s="99"/>
      <c r="D33" s="99"/>
      <c r="E33" s="99"/>
      <c r="F33" s="69" t="s">
        <v>133</v>
      </c>
      <c r="G33" s="172">
        <v>288</v>
      </c>
    </row>
    <row r="34" spans="1:7" ht="36.75" customHeight="1">
      <c r="A34" s="297"/>
      <c r="B34" s="102">
        <v>11004</v>
      </c>
      <c r="C34" s="302" t="s">
        <v>134</v>
      </c>
      <c r="D34" s="303"/>
      <c r="E34" s="304"/>
      <c r="F34" s="69"/>
      <c r="G34" s="85">
        <f>G35</f>
        <v>42924</v>
      </c>
    </row>
    <row r="35" spans="1:7" ht="36.75" customHeight="1">
      <c r="A35" s="297"/>
      <c r="B35" s="122"/>
      <c r="C35" s="99"/>
      <c r="D35" s="99"/>
      <c r="E35" s="99"/>
      <c r="F35" s="112" t="s">
        <v>95</v>
      </c>
      <c r="G35" s="85">
        <f>G36+G37+G38+G39+G40</f>
        <v>42924</v>
      </c>
    </row>
    <row r="36" spans="1:7" ht="21.75" customHeight="1">
      <c r="A36" s="297"/>
      <c r="B36" s="122"/>
      <c r="C36" s="99"/>
      <c r="D36" s="99"/>
      <c r="E36" s="99"/>
      <c r="F36" s="69" t="s">
        <v>135</v>
      </c>
      <c r="G36" s="172">
        <v>33000</v>
      </c>
    </row>
    <row r="37" spans="1:7" ht="22.5" customHeight="1">
      <c r="A37" s="297"/>
      <c r="B37" s="122"/>
      <c r="C37" s="99"/>
      <c r="D37" s="99"/>
      <c r="E37" s="99"/>
      <c r="F37" s="69" t="s">
        <v>136</v>
      </c>
      <c r="G37" s="172">
        <v>1354</v>
      </c>
    </row>
    <row r="38" spans="1:7" ht="24" customHeight="1">
      <c r="A38" s="297"/>
      <c r="B38" s="122"/>
      <c r="C38" s="99"/>
      <c r="D38" s="99"/>
      <c r="E38" s="99"/>
      <c r="F38" s="69" t="s">
        <v>137</v>
      </c>
      <c r="G38" s="172">
        <v>5286</v>
      </c>
    </row>
    <row r="39" spans="1:7" ht="25.5" customHeight="1">
      <c r="A39" s="297"/>
      <c r="B39" s="122"/>
      <c r="C39" s="99"/>
      <c r="D39" s="99"/>
      <c r="E39" s="99"/>
      <c r="F39" s="69" t="s">
        <v>138</v>
      </c>
      <c r="G39" s="172">
        <v>395</v>
      </c>
    </row>
    <row r="40" spans="1:7" ht="27" customHeight="1">
      <c r="A40" s="297"/>
      <c r="B40" s="122"/>
      <c r="C40" s="99"/>
      <c r="D40" s="99"/>
      <c r="E40" s="99"/>
      <c r="F40" s="69" t="s">
        <v>139</v>
      </c>
      <c r="G40" s="172">
        <v>2889</v>
      </c>
    </row>
    <row r="41" spans="1:7" ht="24.75" customHeight="1">
      <c r="A41" s="297"/>
      <c r="B41" s="102">
        <v>11005</v>
      </c>
      <c r="C41" s="298" t="s">
        <v>79</v>
      </c>
      <c r="D41" s="299"/>
      <c r="E41" s="300"/>
      <c r="F41" s="87" t="s">
        <v>95</v>
      </c>
      <c r="G41" s="186">
        <f>G43+G45+G47+G49</f>
        <v>-122650</v>
      </c>
    </row>
    <row r="42" spans="1:7" ht="28.5" customHeight="1">
      <c r="A42" s="297"/>
      <c r="B42" s="123"/>
      <c r="C42" s="124"/>
      <c r="D42" s="288" t="s">
        <v>102</v>
      </c>
      <c r="E42" s="301"/>
      <c r="F42" s="87"/>
      <c r="G42" s="90"/>
    </row>
    <row r="43" spans="1:7" ht="28.5">
      <c r="A43" s="297"/>
      <c r="B43" s="125"/>
      <c r="C43" s="126"/>
      <c r="D43" s="99"/>
      <c r="E43" s="183" t="s">
        <v>103</v>
      </c>
      <c r="F43" s="184"/>
      <c r="G43" s="85" t="str">
        <f>G44</f>
        <v>(27,762.2)</v>
      </c>
    </row>
    <row r="44" spans="1:7" ht="80.25" customHeight="1">
      <c r="A44" s="297"/>
      <c r="B44" s="125"/>
      <c r="C44" s="126"/>
      <c r="D44" s="99"/>
      <c r="E44" s="177" t="s">
        <v>154</v>
      </c>
      <c r="F44" s="178" t="s">
        <v>155</v>
      </c>
      <c r="G44" s="173" t="s">
        <v>156</v>
      </c>
    </row>
    <row r="45" spans="1:7" ht="28.5">
      <c r="B45" s="179"/>
      <c r="C45" s="179"/>
      <c r="D45" s="180"/>
      <c r="E45" s="143" t="s">
        <v>157</v>
      </c>
      <c r="F45" s="180"/>
      <c r="G45" s="182" t="str">
        <f>G46</f>
        <v>(44,400.0)</v>
      </c>
    </row>
    <row r="46" spans="1:7" ht="87.75" customHeight="1">
      <c r="B46" s="179"/>
      <c r="C46" s="179"/>
      <c r="D46" s="180"/>
      <c r="E46" s="177" t="s">
        <v>158</v>
      </c>
      <c r="F46" s="178" t="s">
        <v>159</v>
      </c>
      <c r="G46" s="173" t="s">
        <v>186</v>
      </c>
    </row>
    <row r="47" spans="1:7" ht="30.75" customHeight="1">
      <c r="B47" s="179"/>
      <c r="C47" s="179"/>
      <c r="D47" s="180"/>
      <c r="E47" s="143" t="s">
        <v>160</v>
      </c>
      <c r="F47" s="180"/>
      <c r="G47" s="182" t="str">
        <f>G48</f>
        <v>(20,500.0)</v>
      </c>
    </row>
    <row r="48" spans="1:7" ht="54">
      <c r="B48" s="179"/>
      <c r="C48" s="179"/>
      <c r="D48" s="180"/>
      <c r="E48" s="177" t="s">
        <v>161</v>
      </c>
      <c r="F48" s="69" t="s">
        <v>162</v>
      </c>
      <c r="G48" s="173" t="s">
        <v>166</v>
      </c>
    </row>
    <row r="49" spans="2:7" ht="28.5">
      <c r="B49" s="179"/>
      <c r="C49" s="179"/>
      <c r="D49" s="180"/>
      <c r="E49" s="144" t="s">
        <v>163</v>
      </c>
      <c r="F49" s="180"/>
      <c r="G49" s="182" t="str">
        <f>G50</f>
        <v>(29,987.8)</v>
      </c>
    </row>
    <row r="50" spans="2:7" ht="119.25" customHeight="1">
      <c r="B50" s="179"/>
      <c r="C50" s="179"/>
      <c r="D50" s="180"/>
      <c r="E50" s="70" t="s">
        <v>164</v>
      </c>
      <c r="F50" s="181" t="s">
        <v>165</v>
      </c>
      <c r="G50" s="173" t="s">
        <v>187</v>
      </c>
    </row>
  </sheetData>
  <mergeCells count="28">
    <mergeCell ref="A22:A44"/>
    <mergeCell ref="C22:E22"/>
    <mergeCell ref="C24:E24"/>
    <mergeCell ref="C26:E26"/>
    <mergeCell ref="C41:E41"/>
    <mergeCell ref="D42:E42"/>
    <mergeCell ref="C34:E34"/>
    <mergeCell ref="Z1:AB1"/>
    <mergeCell ref="Y2:AB2"/>
    <mergeCell ref="W3:AB3"/>
    <mergeCell ref="E1:G1"/>
    <mergeCell ref="A4:G4"/>
    <mergeCell ref="F2:G2"/>
    <mergeCell ref="F3:G3"/>
    <mergeCell ref="B21:E21"/>
    <mergeCell ref="F6:F7"/>
    <mergeCell ref="A6:B6"/>
    <mergeCell ref="C6:E7"/>
    <mergeCell ref="G6:G7"/>
    <mergeCell ref="C13:E13"/>
    <mergeCell ref="C8:E8"/>
    <mergeCell ref="A9:F9"/>
    <mergeCell ref="B10:E10"/>
    <mergeCell ref="D14:E14"/>
    <mergeCell ref="C11:E11"/>
    <mergeCell ref="C18:E18"/>
    <mergeCell ref="C19:E19"/>
    <mergeCell ref="A11:A20"/>
  </mergeCells>
  <pageMargins left="0.70866141732283472" right="0.70866141732283472" top="0.74803149606299213" bottom="0.74803149606299213" header="0.31496062992125984" footer="0.31496062992125984"/>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87"/>
  <sheetViews>
    <sheetView topLeftCell="A70" zoomScale="110" zoomScaleNormal="110" zoomScaleSheetLayoutView="100" workbookViewId="0">
      <selection activeCell="C78" sqref="C78"/>
    </sheetView>
  </sheetViews>
  <sheetFormatPr defaultColWidth="9.140625" defaultRowHeight="13.5"/>
  <cols>
    <col min="1" max="1" width="5.28515625" style="1" customWidth="1"/>
    <col min="2" max="2" width="29.7109375" style="1" customWidth="1"/>
    <col min="3" max="3" width="65.5703125" style="1" customWidth="1"/>
    <col min="4" max="4" width="18.28515625" style="1" customWidth="1"/>
    <col min="5" max="5" width="19.42578125" style="1" customWidth="1"/>
    <col min="6" max="6" width="9.140625" style="1"/>
    <col min="7" max="7" width="49.85546875" style="1" customWidth="1"/>
    <col min="8" max="16384" width="9.140625" style="1"/>
  </cols>
  <sheetData>
    <row r="2" spans="1:7" ht="27.75" customHeight="1">
      <c r="C2" s="293" t="s">
        <v>177</v>
      </c>
      <c r="D2" s="293"/>
      <c r="E2" s="293"/>
    </row>
    <row r="3" spans="1:7" ht="24" customHeight="1">
      <c r="C3" s="151"/>
      <c r="D3" s="295" t="s">
        <v>45</v>
      </c>
      <c r="E3" s="296"/>
    </row>
    <row r="4" spans="1:7" ht="25.5" customHeight="1">
      <c r="C4" s="151"/>
      <c r="D4" s="295" t="s">
        <v>123</v>
      </c>
      <c r="E4" s="296"/>
    </row>
    <row r="7" spans="1:7" ht="59.25" customHeight="1">
      <c r="A7" s="20"/>
      <c r="B7" s="268" t="s">
        <v>49</v>
      </c>
      <c r="C7" s="268"/>
      <c r="D7" s="20"/>
      <c r="E7" s="20"/>
    </row>
    <row r="8" spans="1:7" ht="23.25" customHeight="1"/>
    <row r="9" spans="1:7" ht="17.25">
      <c r="B9" s="21" t="s">
        <v>95</v>
      </c>
      <c r="C9" s="21"/>
      <c r="D9" s="21"/>
      <c r="E9" s="21"/>
    </row>
    <row r="10" spans="1:7">
      <c r="B10" s="7"/>
      <c r="C10" s="7"/>
      <c r="D10" s="7"/>
      <c r="E10" s="7"/>
    </row>
    <row r="11" spans="1:7" ht="19.5" customHeight="1">
      <c r="B11" s="9" t="s">
        <v>9</v>
      </c>
      <c r="C11" s="10"/>
      <c r="D11" s="10"/>
      <c r="E11" s="11"/>
    </row>
    <row r="12" spans="1:7" ht="22.5" customHeight="1">
      <c r="B12" s="42" t="s">
        <v>0</v>
      </c>
      <c r="C12" s="42" t="s">
        <v>1</v>
      </c>
      <c r="D12" s="316"/>
      <c r="E12" s="317"/>
      <c r="G12" s="109"/>
    </row>
    <row r="13" spans="1:7" ht="23.25" customHeight="1">
      <c r="B13" s="31">
        <v>1075</v>
      </c>
      <c r="C13" s="37" t="s">
        <v>58</v>
      </c>
      <c r="D13" s="53">
        <f>D21+D29+D39</f>
        <v>6960</v>
      </c>
      <c r="E13" s="53">
        <f>E21+E29+E39</f>
        <v>35619</v>
      </c>
    </row>
    <row r="14" spans="1:7" ht="35.25" customHeight="1">
      <c r="B14" s="8" t="s">
        <v>2</v>
      </c>
      <c r="C14" s="41"/>
      <c r="D14" s="6"/>
      <c r="E14" s="6"/>
    </row>
    <row r="15" spans="1:7" ht="48.75" customHeight="1">
      <c r="B15" s="54" t="s">
        <v>3</v>
      </c>
      <c r="C15" s="55">
        <v>1075</v>
      </c>
      <c r="D15" s="305" t="s">
        <v>26</v>
      </c>
      <c r="E15" s="306"/>
    </row>
    <row r="16" spans="1:7" ht="32.25" customHeight="1">
      <c r="B16" s="54" t="s">
        <v>4</v>
      </c>
      <c r="C16" s="55">
        <v>11002</v>
      </c>
      <c r="D16" s="2" t="s">
        <v>10</v>
      </c>
      <c r="E16" s="2" t="s">
        <v>11</v>
      </c>
    </row>
    <row r="17" spans="2:5" ht="16.5">
      <c r="B17" s="56" t="s">
        <v>5</v>
      </c>
      <c r="C17" s="57" t="s">
        <v>104</v>
      </c>
      <c r="D17" s="324"/>
      <c r="E17" s="324"/>
    </row>
    <row r="18" spans="2:5" ht="36.75" customHeight="1">
      <c r="B18" s="56" t="s">
        <v>8</v>
      </c>
      <c r="C18" s="57" t="s">
        <v>106</v>
      </c>
      <c r="D18" s="325"/>
      <c r="E18" s="325"/>
    </row>
    <row r="19" spans="2:5">
      <c r="B19" s="56" t="s">
        <v>6</v>
      </c>
      <c r="C19" s="58" t="s">
        <v>38</v>
      </c>
      <c r="D19" s="325"/>
      <c r="E19" s="325"/>
    </row>
    <row r="20" spans="2:5" ht="44.25" customHeight="1">
      <c r="B20" s="59" t="s">
        <v>172</v>
      </c>
      <c r="C20" s="58" t="s">
        <v>53</v>
      </c>
      <c r="D20" s="325"/>
      <c r="E20" s="325"/>
    </row>
    <row r="21" spans="2:5" ht="19.5" customHeight="1">
      <c r="B21" s="60" t="s">
        <v>7</v>
      </c>
      <c r="C21" s="60"/>
      <c r="D21" s="53">
        <v>212</v>
      </c>
      <c r="E21" s="193">
        <v>658</v>
      </c>
    </row>
    <row r="22" spans="2:5" ht="19.5" customHeight="1">
      <c r="B22" s="318"/>
      <c r="C22" s="319"/>
      <c r="D22" s="319"/>
      <c r="E22" s="320"/>
    </row>
    <row r="23" spans="2:5" ht="57.75" customHeight="1">
      <c r="B23" s="54" t="s">
        <v>3</v>
      </c>
      <c r="C23" s="55">
        <v>1075</v>
      </c>
      <c r="D23" s="323" t="s">
        <v>26</v>
      </c>
      <c r="E23" s="306"/>
    </row>
    <row r="24" spans="2:5" ht="30" customHeight="1">
      <c r="B24" s="54" t="s">
        <v>4</v>
      </c>
      <c r="C24" s="55">
        <v>11004</v>
      </c>
      <c r="D24" s="336" t="s">
        <v>10</v>
      </c>
      <c r="E24" s="336" t="s">
        <v>11</v>
      </c>
    </row>
    <row r="25" spans="2:5" ht="30" customHeight="1">
      <c r="B25" s="56" t="s">
        <v>5</v>
      </c>
      <c r="C25" s="57" t="s">
        <v>61</v>
      </c>
      <c r="D25" s="315"/>
      <c r="E25" s="315"/>
    </row>
    <row r="26" spans="2:5" ht="36" customHeight="1">
      <c r="B26" s="56" t="s">
        <v>8</v>
      </c>
      <c r="C26" s="57" t="s">
        <v>62</v>
      </c>
      <c r="D26" s="315"/>
      <c r="E26" s="315"/>
    </row>
    <row r="27" spans="2:5" ht="33.75" customHeight="1">
      <c r="B27" s="56" t="s">
        <v>6</v>
      </c>
      <c r="C27" s="58" t="s">
        <v>38</v>
      </c>
      <c r="D27" s="315"/>
      <c r="E27" s="315"/>
    </row>
    <row r="28" spans="2:5" ht="43.5" customHeight="1">
      <c r="B28" s="59" t="s">
        <v>172</v>
      </c>
      <c r="C28" s="58" t="s">
        <v>53</v>
      </c>
      <c r="D28" s="315"/>
      <c r="E28" s="315"/>
    </row>
    <row r="29" spans="2:5" ht="21.75" customHeight="1">
      <c r="B29" s="318" t="s">
        <v>7</v>
      </c>
      <c r="C29" s="290"/>
      <c r="D29" s="53">
        <v>14098</v>
      </c>
      <c r="E29" s="193">
        <v>43761</v>
      </c>
    </row>
    <row r="30" spans="2:5" ht="21.75" customHeight="1">
      <c r="B30" s="321"/>
      <c r="C30" s="322"/>
      <c r="D30" s="322"/>
      <c r="E30" s="322"/>
    </row>
    <row r="31" spans="2:5" ht="48" customHeight="1">
      <c r="B31" s="54" t="s">
        <v>3</v>
      </c>
      <c r="C31" s="59">
        <v>1075</v>
      </c>
      <c r="D31" s="305" t="s">
        <v>26</v>
      </c>
      <c r="E31" s="306"/>
    </row>
    <row r="32" spans="2:5" ht="21.75" customHeight="1">
      <c r="B32" s="54" t="s">
        <v>4</v>
      </c>
      <c r="C32" s="59">
        <v>11005</v>
      </c>
      <c r="D32" s="187"/>
      <c r="E32" s="187"/>
    </row>
    <row r="33" spans="2:5" ht="32.25" customHeight="1">
      <c r="B33" s="56" t="s">
        <v>5</v>
      </c>
      <c r="C33" s="59" t="s">
        <v>149</v>
      </c>
      <c r="D33" s="57"/>
      <c r="E33" s="57"/>
    </row>
    <row r="34" spans="2:5" ht="46.5" customHeight="1">
      <c r="B34" s="56" t="s">
        <v>8</v>
      </c>
      <c r="C34" s="189" t="s">
        <v>168</v>
      </c>
      <c r="D34" s="187"/>
      <c r="E34" s="187"/>
    </row>
    <row r="35" spans="2:5" ht="21.75" customHeight="1">
      <c r="B35" s="56" t="s">
        <v>6</v>
      </c>
      <c r="C35" s="189" t="s">
        <v>54</v>
      </c>
      <c r="D35" s="187"/>
      <c r="E35" s="187"/>
    </row>
    <row r="36" spans="2:5" ht="39" customHeight="1">
      <c r="B36" s="59" t="s">
        <v>169</v>
      </c>
      <c r="C36" s="189" t="s">
        <v>55</v>
      </c>
      <c r="D36" s="187"/>
      <c r="E36" s="187"/>
    </row>
    <row r="37" spans="2:5" ht="21.75" customHeight="1">
      <c r="B37" s="234" t="s">
        <v>170</v>
      </c>
      <c r="C37" s="238"/>
      <c r="D37" s="187"/>
      <c r="E37" s="187"/>
    </row>
    <row r="38" spans="2:5" ht="21.75" customHeight="1">
      <c r="B38" s="307" t="s">
        <v>171</v>
      </c>
      <c r="C38" s="308"/>
      <c r="D38" s="96" t="s">
        <v>180</v>
      </c>
      <c r="E38" s="96" t="s">
        <v>181</v>
      </c>
    </row>
    <row r="39" spans="2:5" ht="21.75" customHeight="1">
      <c r="B39" s="318" t="s">
        <v>7</v>
      </c>
      <c r="C39" s="339"/>
      <c r="D39" s="96" t="s">
        <v>179</v>
      </c>
      <c r="E39" s="96" t="s">
        <v>167</v>
      </c>
    </row>
    <row r="40" spans="2:5" ht="31.5" customHeight="1">
      <c r="B40" s="103" t="s">
        <v>0</v>
      </c>
      <c r="C40" s="312" t="s">
        <v>1</v>
      </c>
      <c r="D40" s="313"/>
      <c r="E40" s="314"/>
    </row>
    <row r="41" spans="2:5" ht="22.5" customHeight="1">
      <c r="B41" s="31">
        <v>1168</v>
      </c>
      <c r="C41" s="61" t="s">
        <v>107</v>
      </c>
      <c r="D41" s="196">
        <f>D49+D57+D65+D72+D82</f>
        <v>-6960</v>
      </c>
      <c r="E41" s="196">
        <f>E49+E57+E65+E72+E82</f>
        <v>-35619</v>
      </c>
    </row>
    <row r="42" spans="2:5" ht="22.5" customHeight="1">
      <c r="B42" s="310" t="s">
        <v>2</v>
      </c>
      <c r="C42" s="311"/>
      <c r="D42" s="44"/>
      <c r="E42" s="44"/>
    </row>
    <row r="43" spans="2:5" ht="47.25" customHeight="1">
      <c r="B43" s="3" t="s">
        <v>39</v>
      </c>
      <c r="C43" s="4">
        <v>1168</v>
      </c>
      <c r="D43" s="305" t="s">
        <v>26</v>
      </c>
      <c r="E43" s="306"/>
    </row>
    <row r="44" spans="2:5" ht="29.25" customHeight="1">
      <c r="B44" s="3" t="s">
        <v>108</v>
      </c>
      <c r="C44" s="4">
        <v>11001</v>
      </c>
      <c r="D44" s="254" t="s">
        <v>10</v>
      </c>
      <c r="E44" s="254" t="s">
        <v>11</v>
      </c>
    </row>
    <row r="45" spans="2:5" ht="38.25" customHeight="1">
      <c r="B45" s="3" t="s">
        <v>113</v>
      </c>
      <c r="C45" s="18" t="s">
        <v>73</v>
      </c>
      <c r="D45" s="315"/>
      <c r="E45" s="315"/>
    </row>
    <row r="46" spans="2:5" ht="32.25" customHeight="1">
      <c r="B46" s="3" t="s">
        <v>114</v>
      </c>
      <c r="C46" s="43" t="s">
        <v>109</v>
      </c>
      <c r="D46" s="315"/>
      <c r="E46" s="315"/>
    </row>
    <row r="47" spans="2:5" ht="35.25" customHeight="1">
      <c r="B47" s="3" t="s">
        <v>115</v>
      </c>
      <c r="C47" s="22" t="s">
        <v>54</v>
      </c>
      <c r="D47" s="315"/>
      <c r="E47" s="315"/>
    </row>
    <row r="48" spans="2:5" ht="44.25" customHeight="1">
      <c r="B48" s="59" t="s">
        <v>169</v>
      </c>
      <c r="C48" s="63" t="s">
        <v>55</v>
      </c>
      <c r="D48" s="315"/>
      <c r="E48" s="315"/>
    </row>
    <row r="49" spans="2:5" ht="21" customHeight="1">
      <c r="B49" s="309" t="s">
        <v>112</v>
      </c>
      <c r="C49" s="309"/>
      <c r="D49" s="52">
        <v>5124</v>
      </c>
      <c r="E49" s="85">
        <v>15902</v>
      </c>
    </row>
    <row r="50" spans="2:5" ht="27.75" customHeight="1">
      <c r="B50" s="337"/>
      <c r="C50" s="335"/>
      <c r="D50" s="335"/>
      <c r="E50" s="338"/>
    </row>
    <row r="51" spans="2:5" ht="55.5" customHeight="1">
      <c r="B51" s="3" t="s">
        <v>39</v>
      </c>
      <c r="C51" s="45">
        <v>1168</v>
      </c>
      <c r="D51" s="305" t="s">
        <v>26</v>
      </c>
      <c r="E51" s="306"/>
    </row>
    <row r="52" spans="2:5" ht="33.75" customHeight="1">
      <c r="B52" s="3" t="s">
        <v>108</v>
      </c>
      <c r="C52" s="45">
        <v>11002</v>
      </c>
      <c r="D52" s="254" t="s">
        <v>10</v>
      </c>
      <c r="E52" s="254" t="s">
        <v>11</v>
      </c>
    </row>
    <row r="53" spans="2:5" ht="30" customHeight="1">
      <c r="B53" s="3" t="s">
        <v>113</v>
      </c>
      <c r="C53" s="18" t="s">
        <v>75</v>
      </c>
      <c r="D53" s="315"/>
      <c r="E53" s="315"/>
    </row>
    <row r="54" spans="2:5" ht="13.5" customHeight="1">
      <c r="B54" s="3" t="s">
        <v>114</v>
      </c>
      <c r="C54" s="43" t="s">
        <v>76</v>
      </c>
      <c r="D54" s="315"/>
      <c r="E54" s="315"/>
    </row>
    <row r="55" spans="2:5" ht="29.25" customHeight="1">
      <c r="B55" s="3" t="s">
        <v>115</v>
      </c>
      <c r="C55" s="71" t="s">
        <v>54</v>
      </c>
      <c r="D55" s="315"/>
      <c r="E55" s="315"/>
    </row>
    <row r="56" spans="2:5" ht="45.75" customHeight="1">
      <c r="B56" s="59" t="s">
        <v>169</v>
      </c>
      <c r="C56" s="71" t="s">
        <v>55</v>
      </c>
      <c r="D56" s="315"/>
      <c r="E56" s="315"/>
    </row>
    <row r="57" spans="2:5" ht="20.25" customHeight="1">
      <c r="B57" s="309" t="s">
        <v>112</v>
      </c>
      <c r="C57" s="309"/>
      <c r="D57" s="52">
        <v>1792</v>
      </c>
      <c r="E57" s="194">
        <v>5561</v>
      </c>
    </row>
    <row r="58" spans="2:5" ht="15">
      <c r="B58" s="328"/>
      <c r="C58" s="329"/>
      <c r="D58" s="329"/>
      <c r="E58" s="330"/>
    </row>
    <row r="59" spans="2:5" ht="59.25" customHeight="1">
      <c r="B59" s="3" t="s">
        <v>116</v>
      </c>
      <c r="C59" s="45">
        <v>1168</v>
      </c>
      <c r="D59" s="305" t="s">
        <v>26</v>
      </c>
      <c r="E59" s="306"/>
    </row>
    <row r="60" spans="2:5" ht="32.25" customHeight="1">
      <c r="B60" s="3" t="s">
        <v>108</v>
      </c>
      <c r="C60" s="45">
        <v>11003</v>
      </c>
      <c r="D60" s="254" t="s">
        <v>10</v>
      </c>
      <c r="E60" s="254" t="s">
        <v>11</v>
      </c>
    </row>
    <row r="61" spans="2:5">
      <c r="B61" s="3" t="s">
        <v>113</v>
      </c>
      <c r="C61" s="18" t="s">
        <v>77</v>
      </c>
      <c r="D61" s="315"/>
      <c r="E61" s="315"/>
    </row>
    <row r="62" spans="2:5" ht="27">
      <c r="B62" s="3" t="s">
        <v>114</v>
      </c>
      <c r="C62" s="43" t="s">
        <v>110</v>
      </c>
      <c r="D62" s="315"/>
      <c r="E62" s="315"/>
    </row>
    <row r="63" spans="2:5" ht="35.25" customHeight="1">
      <c r="B63" s="3" t="s">
        <v>115</v>
      </c>
      <c r="C63" s="71" t="s">
        <v>54</v>
      </c>
      <c r="D63" s="315"/>
      <c r="E63" s="315"/>
    </row>
    <row r="64" spans="2:5" ht="45.75" customHeight="1">
      <c r="B64" s="59" t="s">
        <v>169</v>
      </c>
      <c r="C64" s="71" t="s">
        <v>55</v>
      </c>
      <c r="D64" s="315"/>
      <c r="E64" s="315"/>
    </row>
    <row r="65" spans="2:5" ht="23.25" customHeight="1">
      <c r="B65" s="309" t="s">
        <v>112</v>
      </c>
      <c r="C65" s="309"/>
      <c r="D65" s="52">
        <v>7295</v>
      </c>
      <c r="E65" s="194">
        <v>22644</v>
      </c>
    </row>
    <row r="66" spans="2:5" ht="23.25" customHeight="1">
      <c r="B66" s="59" t="s">
        <v>116</v>
      </c>
      <c r="C66" s="45">
        <v>1168</v>
      </c>
      <c r="D66" s="52"/>
      <c r="E66" s="52"/>
    </row>
    <row r="67" spans="2:5" ht="20.25" customHeight="1">
      <c r="B67" s="59" t="s">
        <v>108</v>
      </c>
      <c r="C67" s="45">
        <v>11004</v>
      </c>
      <c r="D67" s="52"/>
      <c r="E67" s="52"/>
    </row>
    <row r="68" spans="2:5" ht="26.25" customHeight="1">
      <c r="B68" s="59" t="s">
        <v>113</v>
      </c>
      <c r="C68" s="127" t="s">
        <v>147</v>
      </c>
      <c r="D68" s="52"/>
      <c r="E68" s="52"/>
    </row>
    <row r="69" spans="2:5" ht="31.5" customHeight="1">
      <c r="B69" s="59" t="s">
        <v>114</v>
      </c>
      <c r="C69" s="43" t="s">
        <v>127</v>
      </c>
      <c r="D69" s="52"/>
      <c r="E69" s="52"/>
    </row>
    <row r="70" spans="2:5" ht="28.5" customHeight="1">
      <c r="B70" s="59" t="s">
        <v>115</v>
      </c>
      <c r="C70" s="45" t="s">
        <v>54</v>
      </c>
      <c r="D70" s="52"/>
      <c r="E70" s="52"/>
    </row>
    <row r="71" spans="2:5" ht="42" customHeight="1">
      <c r="B71" s="59" t="s">
        <v>169</v>
      </c>
      <c r="C71" s="45" t="s">
        <v>55</v>
      </c>
      <c r="D71" s="52" t="s">
        <v>148</v>
      </c>
      <c r="E71" s="52"/>
    </row>
    <row r="72" spans="2:5" ht="23.25" customHeight="1">
      <c r="B72" s="334" t="s">
        <v>40</v>
      </c>
      <c r="C72" s="334"/>
      <c r="D72" s="52">
        <v>13829</v>
      </c>
      <c r="E72" s="194">
        <v>42924</v>
      </c>
    </row>
    <row r="73" spans="2:5" ht="47.25" customHeight="1">
      <c r="B73" s="3" t="s">
        <v>116</v>
      </c>
      <c r="C73" s="45">
        <v>1168</v>
      </c>
      <c r="D73" s="323" t="s">
        <v>26</v>
      </c>
      <c r="E73" s="306"/>
    </row>
    <row r="74" spans="2:5" ht="33" customHeight="1">
      <c r="B74" s="3" t="s">
        <v>108</v>
      </c>
      <c r="C74" s="45">
        <v>11005</v>
      </c>
      <c r="D74" s="254" t="s">
        <v>10</v>
      </c>
      <c r="E74" s="254" t="s">
        <v>11</v>
      </c>
    </row>
    <row r="75" spans="2:5" ht="33.75" customHeight="1">
      <c r="B75" s="3" t="s">
        <v>113</v>
      </c>
      <c r="C75" s="18" t="s">
        <v>79</v>
      </c>
      <c r="D75" s="256"/>
      <c r="E75" s="256"/>
    </row>
    <row r="76" spans="2:5" ht="25.5" customHeight="1">
      <c r="B76" s="3" t="s">
        <v>114</v>
      </c>
      <c r="C76" s="43" t="s">
        <v>80</v>
      </c>
      <c r="D76" s="256"/>
      <c r="E76" s="256"/>
    </row>
    <row r="77" spans="2:5" ht="32.25" customHeight="1">
      <c r="B77" s="3" t="s">
        <v>115</v>
      </c>
      <c r="C77" s="71" t="s">
        <v>54</v>
      </c>
      <c r="D77" s="256"/>
      <c r="E77" s="256"/>
    </row>
    <row r="78" spans="2:5" ht="45.75" customHeight="1">
      <c r="B78" s="59" t="s">
        <v>169</v>
      </c>
      <c r="C78" s="71" t="s">
        <v>188</v>
      </c>
      <c r="D78" s="331"/>
      <c r="E78" s="331"/>
    </row>
    <row r="79" spans="2:5" ht="24" customHeight="1">
      <c r="B79" s="307" t="s">
        <v>170</v>
      </c>
      <c r="C79" s="335"/>
      <c r="D79" s="197"/>
      <c r="E79" s="197"/>
    </row>
    <row r="80" spans="2:5" ht="37.5" customHeight="1">
      <c r="B80" s="332" t="s">
        <v>173</v>
      </c>
      <c r="C80" s="333"/>
      <c r="D80" s="228" t="s">
        <v>182</v>
      </c>
      <c r="E80" s="228" t="s">
        <v>184</v>
      </c>
    </row>
    <row r="81" spans="2:5" ht="34.5" customHeight="1">
      <c r="B81" s="332" t="s">
        <v>174</v>
      </c>
      <c r="C81" s="333"/>
      <c r="D81" s="228" t="s">
        <v>183</v>
      </c>
      <c r="E81" s="228" t="s">
        <v>185</v>
      </c>
    </row>
    <row r="82" spans="2:5" ht="18.75" customHeight="1">
      <c r="B82" s="326" t="s">
        <v>40</v>
      </c>
      <c r="C82" s="327"/>
      <c r="D82" s="195">
        <v>-35000</v>
      </c>
      <c r="E82" s="195">
        <v>-122650</v>
      </c>
    </row>
    <row r="83" spans="2:5" ht="13.5" customHeight="1"/>
    <row r="84" spans="2:5" ht="13.5" customHeight="1"/>
    <row r="85" spans="2:5" ht="15" customHeight="1"/>
    <row r="86" spans="2:5" ht="15" customHeight="1"/>
    <row r="87" spans="2:5" ht="15" customHeight="1"/>
  </sheetData>
  <mergeCells count="42">
    <mergeCell ref="C2:E2"/>
    <mergeCell ref="B72:C72"/>
    <mergeCell ref="B79:C79"/>
    <mergeCell ref="B80:C80"/>
    <mergeCell ref="D3:E3"/>
    <mergeCell ref="B57:C57"/>
    <mergeCell ref="D24:D28"/>
    <mergeCell ref="E24:E28"/>
    <mergeCell ref="D51:E51"/>
    <mergeCell ref="D52:D56"/>
    <mergeCell ref="E52:E56"/>
    <mergeCell ref="B50:E50"/>
    <mergeCell ref="D4:E4"/>
    <mergeCell ref="B39:C39"/>
    <mergeCell ref="B29:C29"/>
    <mergeCell ref="D31:E31"/>
    <mergeCell ref="B82:C82"/>
    <mergeCell ref="B58:E58"/>
    <mergeCell ref="D74:D78"/>
    <mergeCell ref="E74:E78"/>
    <mergeCell ref="B65:C65"/>
    <mergeCell ref="D73:E73"/>
    <mergeCell ref="D59:E59"/>
    <mergeCell ref="D60:D64"/>
    <mergeCell ref="E60:E64"/>
    <mergeCell ref="B81:C81"/>
    <mergeCell ref="D15:E15"/>
    <mergeCell ref="B37:C37"/>
    <mergeCell ref="B38:C38"/>
    <mergeCell ref="B7:C7"/>
    <mergeCell ref="B49:C49"/>
    <mergeCell ref="B42:C42"/>
    <mergeCell ref="C40:E40"/>
    <mergeCell ref="D44:D48"/>
    <mergeCell ref="E44:E48"/>
    <mergeCell ref="D43:E43"/>
    <mergeCell ref="D12:E12"/>
    <mergeCell ref="B22:E22"/>
    <mergeCell ref="B30:E30"/>
    <mergeCell ref="D23:E23"/>
    <mergeCell ref="E17:E20"/>
    <mergeCell ref="D17:D20"/>
  </mergeCells>
  <pageMargins left="0.70866141732283472" right="0.70866141732283472" top="0.74803149606299213" bottom="0.74803149606299213" header="0.31496062992125984" footer="0.31496062992125984"/>
  <pageSetup paperSize="9" scale="75" orientation="landscape" r:id="rId1"/>
  <rowBreaks count="1" manualBreakCount="1">
    <brk id="5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76"/>
  <sheetViews>
    <sheetView tabSelected="1" topLeftCell="A61" zoomScaleNormal="100" zoomScaleSheetLayoutView="100" workbookViewId="0">
      <selection activeCell="C72" sqref="C72"/>
    </sheetView>
  </sheetViews>
  <sheetFormatPr defaultColWidth="9.140625" defaultRowHeight="13.5"/>
  <cols>
    <col min="1" max="1" width="6" style="1" customWidth="1"/>
    <col min="2" max="2" width="35.140625" style="1" customWidth="1"/>
    <col min="3" max="3" width="62.140625" style="1" customWidth="1"/>
    <col min="4" max="4" width="15.140625" style="1" customWidth="1"/>
    <col min="5" max="5" width="21.7109375" style="1" customWidth="1"/>
    <col min="6" max="6" width="9.140625" style="1"/>
    <col min="7" max="7" width="49.85546875" style="1" customWidth="1"/>
    <col min="8" max="16384" width="9.140625" style="1"/>
  </cols>
  <sheetData>
    <row r="1" spans="2:6" ht="128.25" customHeight="1">
      <c r="B1" s="340" t="s">
        <v>125</v>
      </c>
      <c r="C1" s="340"/>
      <c r="D1" s="340"/>
      <c r="E1" s="340"/>
      <c r="F1" s="340"/>
    </row>
    <row r="2" spans="2:6" ht="33" customHeight="1">
      <c r="B2" s="21" t="s">
        <v>95</v>
      </c>
      <c r="C2" s="21"/>
      <c r="D2" s="21"/>
      <c r="E2" s="21"/>
    </row>
    <row r="3" spans="2:6">
      <c r="B3" s="7"/>
      <c r="C3" s="7"/>
      <c r="D3" s="7"/>
      <c r="E3" s="7"/>
    </row>
    <row r="4" spans="2:6" ht="14.25">
      <c r="B4" s="9" t="s">
        <v>9</v>
      </c>
      <c r="C4" s="10"/>
      <c r="D4" s="10"/>
      <c r="E4" s="11"/>
    </row>
    <row r="5" spans="2:6" ht="21.75" customHeight="1">
      <c r="B5" s="42" t="s">
        <v>0</v>
      </c>
      <c r="C5" s="42" t="s">
        <v>1</v>
      </c>
      <c r="D5" s="316"/>
      <c r="E5" s="317"/>
    </row>
    <row r="6" spans="2:6" ht="18.75" customHeight="1">
      <c r="B6" s="31">
        <v>1075</v>
      </c>
      <c r="C6" s="45" t="s">
        <v>58</v>
      </c>
      <c r="D6" s="193">
        <f>D14+D22+D32</f>
        <v>6960</v>
      </c>
      <c r="E6" s="193">
        <f>E14+E22+E32</f>
        <v>35619</v>
      </c>
    </row>
    <row r="7" spans="2:6" ht="35.25" customHeight="1">
      <c r="B7" s="8" t="s">
        <v>2</v>
      </c>
      <c r="C7" s="41"/>
      <c r="D7" s="6"/>
      <c r="E7" s="6"/>
    </row>
    <row r="8" spans="2:6" ht="68.25" customHeight="1">
      <c r="B8" s="54" t="s">
        <v>3</v>
      </c>
      <c r="C8" s="55">
        <v>1075</v>
      </c>
      <c r="D8" s="305" t="s">
        <v>26</v>
      </c>
      <c r="E8" s="306"/>
    </row>
    <row r="9" spans="2:6">
      <c r="B9" s="54" t="s">
        <v>4</v>
      </c>
      <c r="C9" s="55">
        <v>11002</v>
      </c>
      <c r="D9" s="2" t="s">
        <v>10</v>
      </c>
      <c r="E9" s="2" t="s">
        <v>11</v>
      </c>
    </row>
    <row r="10" spans="2:6" ht="33" customHeight="1">
      <c r="B10" s="56" t="s">
        <v>5</v>
      </c>
      <c r="C10" s="57" t="s">
        <v>104</v>
      </c>
      <c r="D10" s="324"/>
      <c r="E10" s="324"/>
    </row>
    <row r="11" spans="2:6" ht="59.25" customHeight="1">
      <c r="B11" s="56" t="s">
        <v>8</v>
      </c>
      <c r="C11" s="57" t="s">
        <v>106</v>
      </c>
      <c r="D11" s="325"/>
      <c r="E11" s="325"/>
    </row>
    <row r="12" spans="2:6" ht="23.25" customHeight="1">
      <c r="B12" s="56" t="s">
        <v>6</v>
      </c>
      <c r="C12" s="58" t="s">
        <v>38</v>
      </c>
      <c r="D12" s="325"/>
      <c r="E12" s="325"/>
    </row>
    <row r="13" spans="2:6" ht="34.5" customHeight="1">
      <c r="B13" s="59" t="s">
        <v>169</v>
      </c>
      <c r="C13" s="58" t="s">
        <v>53</v>
      </c>
      <c r="D13" s="325"/>
      <c r="E13" s="325"/>
    </row>
    <row r="14" spans="2:6" ht="24.75" customHeight="1">
      <c r="B14" s="60" t="s">
        <v>7</v>
      </c>
      <c r="C14" s="60"/>
      <c r="D14" s="53">
        <v>212</v>
      </c>
      <c r="E14" s="193">
        <v>658</v>
      </c>
    </row>
    <row r="15" spans="2:6" ht="18" customHeight="1">
      <c r="B15" s="318"/>
      <c r="C15" s="319"/>
      <c r="D15" s="319"/>
      <c r="E15" s="320"/>
    </row>
    <row r="16" spans="2:6" ht="63.75" customHeight="1">
      <c r="B16" s="54" t="s">
        <v>3</v>
      </c>
      <c r="C16" s="55">
        <v>1075</v>
      </c>
      <c r="D16" s="305" t="s">
        <v>26</v>
      </c>
      <c r="E16" s="306"/>
    </row>
    <row r="17" spans="2:5" ht="13.5" customHeight="1">
      <c r="B17" s="54" t="s">
        <v>4</v>
      </c>
      <c r="C17" s="55">
        <v>11004</v>
      </c>
      <c r="D17" s="336" t="s">
        <v>10</v>
      </c>
      <c r="E17" s="336" t="s">
        <v>11</v>
      </c>
    </row>
    <row r="18" spans="2:5" ht="29.25" customHeight="1">
      <c r="B18" s="56" t="s">
        <v>5</v>
      </c>
      <c r="C18" s="57" t="s">
        <v>65</v>
      </c>
      <c r="D18" s="315"/>
      <c r="E18" s="315"/>
    </row>
    <row r="19" spans="2:5" ht="57.75" customHeight="1">
      <c r="B19" s="56" t="s">
        <v>8</v>
      </c>
      <c r="C19" s="57" t="s">
        <v>111</v>
      </c>
      <c r="D19" s="315"/>
      <c r="E19" s="315"/>
    </row>
    <row r="20" spans="2:5" ht="30.75" customHeight="1">
      <c r="B20" s="56" t="s">
        <v>6</v>
      </c>
      <c r="C20" s="58" t="s">
        <v>38</v>
      </c>
      <c r="D20" s="315"/>
      <c r="E20" s="315"/>
    </row>
    <row r="21" spans="2:5" ht="45.75" customHeight="1">
      <c r="B21" s="59" t="s">
        <v>169</v>
      </c>
      <c r="C21" s="58" t="s">
        <v>53</v>
      </c>
      <c r="D21" s="315"/>
      <c r="E21" s="315"/>
    </row>
    <row r="22" spans="2:5" ht="21.75" customHeight="1">
      <c r="B22" s="60" t="s">
        <v>7</v>
      </c>
      <c r="C22" s="60"/>
      <c r="D22" s="53">
        <v>14098</v>
      </c>
      <c r="E22" s="193">
        <v>43761</v>
      </c>
    </row>
    <row r="23" spans="2:5" ht="13.5" customHeight="1">
      <c r="B23" s="318"/>
      <c r="C23" s="319"/>
      <c r="D23" s="319"/>
      <c r="E23" s="320"/>
    </row>
    <row r="24" spans="2:5" ht="63" customHeight="1">
      <c r="B24" s="190" t="s">
        <v>3</v>
      </c>
      <c r="C24" s="57">
        <v>1075</v>
      </c>
      <c r="D24" s="305" t="s">
        <v>26</v>
      </c>
      <c r="E24" s="306"/>
    </row>
    <row r="25" spans="2:5" ht="21.75" customHeight="1">
      <c r="B25" s="190" t="s">
        <v>4</v>
      </c>
      <c r="C25" s="57">
        <v>11005</v>
      </c>
      <c r="D25" s="187"/>
      <c r="E25" s="187"/>
    </row>
    <row r="26" spans="2:5" ht="48" customHeight="1">
      <c r="B26" s="190" t="s">
        <v>5</v>
      </c>
      <c r="C26" s="57" t="s">
        <v>149</v>
      </c>
      <c r="D26" s="187"/>
      <c r="E26" s="187"/>
    </row>
    <row r="27" spans="2:5" ht="75" customHeight="1">
      <c r="B27" s="190" t="s">
        <v>8</v>
      </c>
      <c r="C27" s="188" t="s">
        <v>168</v>
      </c>
      <c r="D27" s="187"/>
      <c r="E27" s="187"/>
    </row>
    <row r="28" spans="2:5" ht="27.75" customHeight="1">
      <c r="B28" s="190" t="s">
        <v>6</v>
      </c>
      <c r="C28" s="188" t="s">
        <v>54</v>
      </c>
      <c r="D28" s="187"/>
      <c r="E28" s="187"/>
    </row>
    <row r="29" spans="2:5" ht="49.5" customHeight="1">
      <c r="B29" s="190" t="s">
        <v>169</v>
      </c>
      <c r="C29" s="188" t="s">
        <v>55</v>
      </c>
      <c r="D29" s="187"/>
      <c r="E29" s="187"/>
    </row>
    <row r="30" spans="2:5" ht="30" customHeight="1">
      <c r="B30" s="343" t="s">
        <v>170</v>
      </c>
      <c r="C30" s="343"/>
      <c r="D30" s="187"/>
      <c r="E30" s="187"/>
    </row>
    <row r="31" spans="2:5" ht="30.75" customHeight="1">
      <c r="B31" s="344" t="s">
        <v>171</v>
      </c>
      <c r="C31" s="345"/>
      <c r="D31" s="96" t="s">
        <v>180</v>
      </c>
      <c r="E31" s="96" t="s">
        <v>181</v>
      </c>
    </row>
    <row r="32" spans="2:5" ht="27.75" customHeight="1">
      <c r="B32" s="346" t="s">
        <v>7</v>
      </c>
      <c r="C32" s="344"/>
      <c r="D32" s="96" t="s">
        <v>179</v>
      </c>
      <c r="E32" s="96" t="s">
        <v>167</v>
      </c>
    </row>
    <row r="33" spans="2:5" ht="17.25" customHeight="1">
      <c r="B33" s="103" t="s">
        <v>0</v>
      </c>
      <c r="C33" s="341" t="s">
        <v>1</v>
      </c>
      <c r="D33" s="342"/>
      <c r="E33" s="342"/>
    </row>
    <row r="34" spans="2:5" ht="19.5" customHeight="1">
      <c r="B34" s="31">
        <v>1168</v>
      </c>
      <c r="C34" s="61" t="s">
        <v>107</v>
      </c>
      <c r="D34" s="229">
        <f>D42+D50+D58+D66+D76</f>
        <v>-6960</v>
      </c>
      <c r="E34" s="229">
        <f>E42+E50+E58+E66+E76</f>
        <v>-35619</v>
      </c>
    </row>
    <row r="35" spans="2:5" ht="15">
      <c r="B35" s="310" t="s">
        <v>2</v>
      </c>
      <c r="C35" s="311"/>
      <c r="D35" s="44"/>
      <c r="E35" s="44"/>
    </row>
    <row r="36" spans="2:5" ht="64.5" customHeight="1">
      <c r="B36" s="3" t="s">
        <v>116</v>
      </c>
      <c r="C36" s="45">
        <v>1168</v>
      </c>
      <c r="D36" s="305" t="s">
        <v>26</v>
      </c>
      <c r="E36" s="306"/>
    </row>
    <row r="37" spans="2:5">
      <c r="B37" s="3" t="s">
        <v>108</v>
      </c>
      <c r="C37" s="45">
        <v>11001</v>
      </c>
      <c r="D37" s="254" t="s">
        <v>10</v>
      </c>
      <c r="E37" s="254" t="s">
        <v>11</v>
      </c>
    </row>
    <row r="38" spans="2:5" ht="33.75" customHeight="1">
      <c r="B38" s="3" t="s">
        <v>113</v>
      </c>
      <c r="C38" s="18" t="s">
        <v>73</v>
      </c>
      <c r="D38" s="315"/>
      <c r="E38" s="315"/>
    </row>
    <row r="39" spans="2:5" ht="45" customHeight="1">
      <c r="B39" s="3" t="s">
        <v>114</v>
      </c>
      <c r="C39" s="43" t="s">
        <v>109</v>
      </c>
      <c r="D39" s="315"/>
      <c r="E39" s="315"/>
    </row>
    <row r="40" spans="2:5" ht="32.25" customHeight="1">
      <c r="B40" s="3" t="s">
        <v>115</v>
      </c>
      <c r="C40" s="71" t="s">
        <v>54</v>
      </c>
      <c r="D40" s="315"/>
      <c r="E40" s="315"/>
    </row>
    <row r="41" spans="2:5" ht="45" customHeight="1">
      <c r="B41" s="59" t="s">
        <v>169</v>
      </c>
      <c r="C41" s="71" t="s">
        <v>55</v>
      </c>
      <c r="D41" s="315"/>
      <c r="E41" s="315"/>
    </row>
    <row r="42" spans="2:5" ht="21.75" customHeight="1">
      <c r="B42" s="309" t="s">
        <v>112</v>
      </c>
      <c r="C42" s="309"/>
      <c r="D42" s="52">
        <v>5124</v>
      </c>
      <c r="E42" s="85">
        <v>15902</v>
      </c>
    </row>
    <row r="43" spans="2:5" ht="15">
      <c r="B43" s="337"/>
      <c r="C43" s="335"/>
      <c r="D43" s="335"/>
      <c r="E43" s="338"/>
    </row>
    <row r="44" spans="2:5" ht="67.5" customHeight="1">
      <c r="B44" s="3" t="s">
        <v>116</v>
      </c>
      <c r="C44" s="45">
        <v>1168</v>
      </c>
      <c r="D44" s="305" t="s">
        <v>26</v>
      </c>
      <c r="E44" s="306"/>
    </row>
    <row r="45" spans="2:5">
      <c r="B45" s="3" t="s">
        <v>108</v>
      </c>
      <c r="C45" s="45">
        <v>11002</v>
      </c>
      <c r="D45" s="254" t="s">
        <v>10</v>
      </c>
      <c r="E45" s="254" t="s">
        <v>11</v>
      </c>
    </row>
    <row r="46" spans="2:5" ht="32.25" customHeight="1">
      <c r="B46" s="3" t="s">
        <v>113</v>
      </c>
      <c r="C46" s="18" t="s">
        <v>75</v>
      </c>
      <c r="D46" s="315"/>
      <c r="E46" s="315"/>
    </row>
    <row r="47" spans="2:5" ht="36.75" customHeight="1">
      <c r="B47" s="3" t="s">
        <v>114</v>
      </c>
      <c r="C47" s="43" t="s">
        <v>76</v>
      </c>
      <c r="D47" s="315"/>
      <c r="E47" s="315"/>
    </row>
    <row r="48" spans="2:5" ht="33" customHeight="1">
      <c r="B48" s="3" t="s">
        <v>115</v>
      </c>
      <c r="C48" s="71" t="s">
        <v>54</v>
      </c>
      <c r="D48" s="315"/>
      <c r="E48" s="315"/>
    </row>
    <row r="49" spans="2:5" ht="47.25" customHeight="1">
      <c r="B49" s="59" t="s">
        <v>169</v>
      </c>
      <c r="C49" s="71" t="s">
        <v>55</v>
      </c>
      <c r="D49" s="315"/>
      <c r="E49" s="315"/>
    </row>
    <row r="50" spans="2:5" ht="18" customHeight="1">
      <c r="B50" s="309" t="s">
        <v>112</v>
      </c>
      <c r="C50" s="309"/>
      <c r="D50" s="52">
        <v>1792</v>
      </c>
      <c r="E50" s="195">
        <v>5561</v>
      </c>
    </row>
    <row r="51" spans="2:5" ht="15">
      <c r="B51" s="328"/>
      <c r="C51" s="329"/>
      <c r="D51" s="329"/>
      <c r="E51" s="330"/>
    </row>
    <row r="52" spans="2:5" ht="58.5" customHeight="1">
      <c r="B52" s="3" t="s">
        <v>116</v>
      </c>
      <c r="C52" s="45">
        <v>1168</v>
      </c>
      <c r="D52" s="305" t="s">
        <v>26</v>
      </c>
      <c r="E52" s="306"/>
    </row>
    <row r="53" spans="2:5">
      <c r="B53" s="3" t="s">
        <v>108</v>
      </c>
      <c r="C53" s="45">
        <v>11003</v>
      </c>
      <c r="D53" s="254" t="s">
        <v>10</v>
      </c>
      <c r="E53" s="254" t="s">
        <v>11</v>
      </c>
    </row>
    <row r="54" spans="2:5" ht="30.75" customHeight="1">
      <c r="B54" s="3" t="s">
        <v>113</v>
      </c>
      <c r="C54" s="18" t="s">
        <v>77</v>
      </c>
      <c r="D54" s="315"/>
      <c r="E54" s="315"/>
    </row>
    <row r="55" spans="2:5" ht="27">
      <c r="B55" s="3" t="s">
        <v>114</v>
      </c>
      <c r="C55" s="43" t="s">
        <v>110</v>
      </c>
      <c r="D55" s="315"/>
      <c r="E55" s="315"/>
    </row>
    <row r="56" spans="2:5" ht="30.75" customHeight="1">
      <c r="B56" s="3" t="s">
        <v>115</v>
      </c>
      <c r="C56" s="71" t="s">
        <v>54</v>
      </c>
      <c r="D56" s="315"/>
      <c r="E56" s="315"/>
    </row>
    <row r="57" spans="2:5" ht="47.25" customHeight="1">
      <c r="B57" s="59" t="s">
        <v>169</v>
      </c>
      <c r="C57" s="71" t="s">
        <v>55</v>
      </c>
      <c r="D57" s="315"/>
      <c r="E57" s="315"/>
    </row>
    <row r="58" spans="2:5" ht="21" customHeight="1">
      <c r="B58" s="309" t="s">
        <v>40</v>
      </c>
      <c r="C58" s="309"/>
      <c r="D58" s="194">
        <v>7295</v>
      </c>
      <c r="E58" s="194">
        <v>22644</v>
      </c>
    </row>
    <row r="59" spans="2:5">
      <c r="B59" s="328"/>
      <c r="C59" s="347"/>
      <c r="D59" s="347"/>
      <c r="E59" s="348"/>
    </row>
    <row r="60" spans="2:5" ht="15">
      <c r="B60" s="59" t="s">
        <v>116</v>
      </c>
      <c r="C60" s="45">
        <v>1168</v>
      </c>
      <c r="D60" s="147"/>
      <c r="E60" s="147"/>
    </row>
    <row r="61" spans="2:5" ht="15">
      <c r="B61" s="59" t="s">
        <v>108</v>
      </c>
      <c r="C61" s="45">
        <v>11004</v>
      </c>
      <c r="D61" s="147"/>
      <c r="E61" s="147"/>
    </row>
    <row r="62" spans="2:5" ht="15">
      <c r="B62" s="59" t="s">
        <v>113</v>
      </c>
      <c r="C62" s="127" t="s">
        <v>147</v>
      </c>
      <c r="D62" s="147"/>
      <c r="E62" s="147"/>
    </row>
    <row r="63" spans="2:5" ht="33.75" customHeight="1">
      <c r="B63" s="59" t="s">
        <v>114</v>
      </c>
      <c r="C63" s="43" t="s">
        <v>127</v>
      </c>
      <c r="D63" s="147"/>
      <c r="E63" s="147"/>
    </row>
    <row r="64" spans="2:5" ht="20.25" customHeight="1">
      <c r="B64" s="59" t="s">
        <v>115</v>
      </c>
      <c r="C64" s="45" t="s">
        <v>54</v>
      </c>
      <c r="D64" s="147"/>
      <c r="E64" s="147"/>
    </row>
    <row r="65" spans="2:5" ht="35.25" customHeight="1">
      <c r="B65" s="59" t="s">
        <v>169</v>
      </c>
      <c r="C65" s="45" t="s">
        <v>55</v>
      </c>
      <c r="D65" s="147"/>
      <c r="E65" s="147"/>
    </row>
    <row r="66" spans="2:5" ht="22.5" customHeight="1">
      <c r="B66" s="334" t="s">
        <v>40</v>
      </c>
      <c r="C66" s="334"/>
      <c r="D66" s="194">
        <v>13829</v>
      </c>
      <c r="E66" s="194">
        <v>42924</v>
      </c>
    </row>
    <row r="67" spans="2:5" ht="62.25" customHeight="1">
      <c r="B67" s="3" t="s">
        <v>116</v>
      </c>
      <c r="C67" s="45">
        <v>1168</v>
      </c>
      <c r="D67" s="323" t="s">
        <v>26</v>
      </c>
      <c r="E67" s="306"/>
    </row>
    <row r="68" spans="2:5">
      <c r="B68" s="3" t="s">
        <v>108</v>
      </c>
      <c r="C68" s="45">
        <v>11005</v>
      </c>
      <c r="D68" s="254" t="s">
        <v>10</v>
      </c>
      <c r="E68" s="254" t="s">
        <v>11</v>
      </c>
    </row>
    <row r="69" spans="2:5" ht="29.25" customHeight="1">
      <c r="B69" s="3" t="s">
        <v>113</v>
      </c>
      <c r="C69" s="18" t="s">
        <v>79</v>
      </c>
      <c r="D69" s="256"/>
      <c r="E69" s="256"/>
    </row>
    <row r="70" spans="2:5" ht="19.5" customHeight="1">
      <c r="B70" s="3" t="s">
        <v>114</v>
      </c>
      <c r="C70" s="43" t="s">
        <v>80</v>
      </c>
      <c r="D70" s="256"/>
      <c r="E70" s="256"/>
    </row>
    <row r="71" spans="2:5" ht="32.25" customHeight="1">
      <c r="B71" s="3" t="s">
        <v>115</v>
      </c>
      <c r="C71" s="71" t="s">
        <v>54</v>
      </c>
      <c r="D71" s="256"/>
      <c r="E71" s="256"/>
    </row>
    <row r="72" spans="2:5" ht="45.75" customHeight="1">
      <c r="B72" s="59" t="s">
        <v>169</v>
      </c>
      <c r="C72" s="71" t="s">
        <v>188</v>
      </c>
      <c r="D72" s="331"/>
      <c r="E72" s="331"/>
    </row>
    <row r="73" spans="2:5" ht="45.75" customHeight="1">
      <c r="B73" s="349" t="s">
        <v>170</v>
      </c>
      <c r="C73" s="350"/>
      <c r="D73" s="148"/>
      <c r="E73" s="148"/>
    </row>
    <row r="74" spans="2:5" ht="38.25" customHeight="1">
      <c r="B74" s="351" t="s">
        <v>173</v>
      </c>
      <c r="C74" s="333"/>
      <c r="D74" s="228" t="s">
        <v>182</v>
      </c>
      <c r="E74" s="228" t="s">
        <v>184</v>
      </c>
    </row>
    <row r="75" spans="2:5" ht="38.25" customHeight="1">
      <c r="B75" s="351" t="s">
        <v>174</v>
      </c>
      <c r="C75" s="333"/>
      <c r="D75" s="228" t="s">
        <v>183</v>
      </c>
      <c r="E75" s="228" t="s">
        <v>185</v>
      </c>
    </row>
    <row r="76" spans="2:5" ht="24.75" customHeight="1">
      <c r="B76" s="326" t="s">
        <v>40</v>
      </c>
      <c r="C76" s="327"/>
      <c r="D76" s="195">
        <v>-35000</v>
      </c>
      <c r="E76" s="195">
        <v>-122650</v>
      </c>
    </row>
  </sheetData>
  <mergeCells count="39">
    <mergeCell ref="B66:C66"/>
    <mergeCell ref="B76:C76"/>
    <mergeCell ref="B59:E59"/>
    <mergeCell ref="D67:E67"/>
    <mergeCell ref="D68:D72"/>
    <mergeCell ref="E68:E72"/>
    <mergeCell ref="B73:C73"/>
    <mergeCell ref="B74:C74"/>
    <mergeCell ref="B75:C75"/>
    <mergeCell ref="B58:C58"/>
    <mergeCell ref="B51:E51"/>
    <mergeCell ref="D52:E52"/>
    <mergeCell ref="D53:D57"/>
    <mergeCell ref="E53:E57"/>
    <mergeCell ref="B31:C31"/>
    <mergeCell ref="B32:C32"/>
    <mergeCell ref="D24:E24"/>
    <mergeCell ref="B50:C50"/>
    <mergeCell ref="D44:E44"/>
    <mergeCell ref="D45:D49"/>
    <mergeCell ref="E45:E49"/>
    <mergeCell ref="B42:C42"/>
    <mergeCell ref="B43:E43"/>
    <mergeCell ref="B35:C35"/>
    <mergeCell ref="D36:E36"/>
    <mergeCell ref="D37:D41"/>
    <mergeCell ref="E37:E41"/>
    <mergeCell ref="B1:F1"/>
    <mergeCell ref="D5:E5"/>
    <mergeCell ref="D10:D13"/>
    <mergeCell ref="E10:E13"/>
    <mergeCell ref="D8:E8"/>
    <mergeCell ref="B23:E23"/>
    <mergeCell ref="C33:E33"/>
    <mergeCell ref="B15:E15"/>
    <mergeCell ref="D16:E16"/>
    <mergeCell ref="D17:D21"/>
    <mergeCell ref="E17:E21"/>
    <mergeCell ref="B30:C30"/>
  </mergeCells>
  <pageMargins left="0.70866141732283505" right="0.70866141732283505" top="0.17" bottom="0.17" header="0.31496062992126" footer="0.31496062992126"/>
  <pageSetup scale="8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Havelvac1</vt:lpstr>
      <vt:lpstr>Havelvac 2 </vt:lpstr>
      <vt:lpstr>Havelvac 3</vt:lpstr>
      <vt:lpstr>havelva 4</vt:lpstr>
      <vt:lpstr>Havelvac 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https://mul-edu.gov.am/tasks/docs/attachment.php?id=334708&amp;fn=havelvacner.xlsx&amp;out=1&amp;token=</cp:keywords>
  <cp:lastModifiedBy>DellA1</cp:lastModifiedBy>
  <cp:lastPrinted>2020-05-19T07:46:40Z</cp:lastPrinted>
  <dcterms:modified xsi:type="dcterms:W3CDTF">2020-08-11T06:31:41Z</dcterms:modified>
</cp:coreProperties>
</file>