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Մարգարիտա կոմպ\naxagcer\katil-coren\ardir\"/>
    </mc:Choice>
  </mc:AlternateContent>
  <bookViews>
    <workbookView xWindow="0" yWindow="0" windowWidth="24000" windowHeight="9630" activeTab="2"/>
  </bookViews>
  <sheets>
    <sheet name="1" sheetId="56" r:id="rId1"/>
    <sheet name="2" sheetId="57" r:id="rId2"/>
    <sheet name="3" sheetId="31" r:id="rId3"/>
    <sheet name="4" sheetId="38" r:id="rId4"/>
    <sheet name="5" sheetId="55" r:id="rId5"/>
    <sheet name="6" sheetId="27" r:id="rId6"/>
  </sheets>
  <definedNames>
    <definedName name="AgencyCode" localSheetId="3">#REF!</definedName>
    <definedName name="AgencyCode">#REF!</definedName>
    <definedName name="AgencyName" localSheetId="3">#REF!</definedName>
    <definedName name="AgencyName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3">'4'!$A$1:$H$30</definedName>
    <definedName name="Հավելված">#REF!</definedName>
    <definedName name="Մաս">#REF!</definedName>
    <definedName name="շախմատիստ" localSheetId="3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" i="38" l="1"/>
  <c r="G11" i="38"/>
  <c r="E10" i="31"/>
  <c r="D10" i="31"/>
  <c r="G12" i="55" l="1"/>
  <c r="E25" i="31"/>
  <c r="D25" i="31"/>
  <c r="G14" i="55" l="1"/>
  <c r="G13" i="55" s="1"/>
  <c r="H47" i="38"/>
  <c r="H46" i="38" s="1"/>
  <c r="G47" i="38"/>
  <c r="G46" i="38" s="1"/>
  <c r="E12" i="31"/>
  <c r="C11" i="57" l="1"/>
  <c r="B11" i="57"/>
  <c r="B11" i="56"/>
  <c r="H87" i="38" l="1"/>
  <c r="H86" i="38" s="1"/>
  <c r="H85" i="38" s="1"/>
  <c r="G87" i="38"/>
  <c r="G86" i="38" s="1"/>
  <c r="G85" i="38" s="1"/>
  <c r="D12" i="31"/>
  <c r="G84" i="38" l="1"/>
  <c r="G82" i="38" s="1"/>
  <c r="G80" i="38" s="1"/>
  <c r="H84" i="38"/>
  <c r="H82" i="38" s="1"/>
  <c r="H80" i="38" s="1"/>
  <c r="E56" i="31" l="1"/>
  <c r="E11" i="31" s="1"/>
  <c r="D56" i="31"/>
  <c r="D11" i="31" s="1"/>
  <c r="H50" i="38" l="1"/>
  <c r="H49" i="38" s="1"/>
  <c r="G50" i="38"/>
  <c r="G49" i="38" s="1"/>
  <c r="H45" i="38" l="1"/>
  <c r="H44" i="38" s="1"/>
  <c r="H42" i="38" s="1"/>
  <c r="H40" i="38" s="1"/>
  <c r="G45" i="38"/>
  <c r="G44" i="38" s="1"/>
  <c r="G42" i="38" s="1"/>
  <c r="G40" i="38" s="1"/>
  <c r="G11" i="55"/>
  <c r="H105" i="38"/>
  <c r="H104" i="38" s="1"/>
  <c r="H103" i="38" s="1"/>
  <c r="G105" i="38"/>
  <c r="G104" i="38" s="1"/>
  <c r="G103" i="38" s="1"/>
  <c r="H78" i="38"/>
  <c r="H77" i="38" s="1"/>
  <c r="H76" i="38" s="1"/>
  <c r="G78" i="38"/>
  <c r="G77" i="38" s="1"/>
  <c r="G76" i="38" s="1"/>
  <c r="H38" i="38"/>
  <c r="H37" i="38" s="1"/>
  <c r="H36" i="38" s="1"/>
  <c r="H35" i="38" s="1"/>
  <c r="H33" i="38" s="1"/>
  <c r="H31" i="38" s="1"/>
  <c r="G38" i="38"/>
  <c r="G37" i="38" s="1"/>
  <c r="G36" i="38" s="1"/>
  <c r="G35" i="38" s="1"/>
  <c r="G33" i="38" s="1"/>
  <c r="G31" i="38" s="1"/>
  <c r="G102" i="38" l="1"/>
  <c r="G100" i="38" s="1"/>
  <c r="G98" i="38" s="1"/>
  <c r="H102" i="38"/>
  <c r="H100" i="38" s="1"/>
  <c r="H98" i="38" s="1"/>
  <c r="H75" i="38"/>
  <c r="H73" i="38" s="1"/>
  <c r="H71" i="38" s="1"/>
  <c r="G75" i="38"/>
  <c r="G73" i="38" s="1"/>
  <c r="G71" i="38" s="1"/>
  <c r="H96" i="38"/>
  <c r="H95" i="38" s="1"/>
  <c r="H94" i="38" s="1"/>
  <c r="G96" i="38"/>
  <c r="G95" i="38" s="1"/>
  <c r="G94" i="38" s="1"/>
  <c r="H67" i="38"/>
  <c r="H66" i="38" s="1"/>
  <c r="G67" i="38"/>
  <c r="G66" i="38" s="1"/>
  <c r="G65" i="38" s="1"/>
  <c r="G64" i="38" s="1"/>
  <c r="G62" i="38" s="1"/>
  <c r="G60" i="38" s="1"/>
  <c r="G58" i="38" s="1"/>
  <c r="H69" i="38" l="1"/>
  <c r="G69" i="38"/>
  <c r="H65" i="38"/>
  <c r="H64" i="38" s="1"/>
  <c r="H62" i="38" s="1"/>
  <c r="H60" i="38" s="1"/>
  <c r="H58" i="38" s="1"/>
  <c r="H56" i="38" s="1"/>
  <c r="H93" i="38"/>
  <c r="H91" i="38" s="1"/>
  <c r="H89" i="38" s="1"/>
  <c r="G93" i="38"/>
  <c r="G91" i="38" s="1"/>
  <c r="G89" i="38" s="1"/>
  <c r="G56" i="38" l="1"/>
  <c r="H54" i="38"/>
  <c r="H52" i="38" s="1"/>
  <c r="G54" i="38" l="1"/>
  <c r="G52" i="38" s="1"/>
  <c r="G29" i="38"/>
  <c r="H29" i="38"/>
  <c r="H28" i="38" l="1"/>
  <c r="H27" i="38" s="1"/>
  <c r="H26" i="38" s="1"/>
  <c r="H24" i="38" s="1"/>
  <c r="H22" i="38" s="1"/>
  <c r="G28" i="38"/>
  <c r="G27" i="38" s="1"/>
  <c r="G26" i="38" s="1"/>
  <c r="G24" i="38" s="1"/>
  <c r="G22" i="38" s="1"/>
  <c r="G20" i="38" l="1"/>
  <c r="H20" i="38"/>
  <c r="H18" i="38" l="1"/>
  <c r="H16" i="38" s="1"/>
  <c r="H14" i="38" s="1"/>
  <c r="G18" i="38"/>
  <c r="G16" i="38" s="1"/>
  <c r="G14" i="38" s="1"/>
  <c r="G12" i="38" l="1"/>
  <c r="H12" i="38"/>
</calcChain>
</file>

<file path=xl/sharedStrings.xml><?xml version="1.0" encoding="utf-8"?>
<sst xmlns="http://schemas.openxmlformats.org/spreadsheetml/2006/main" count="393" uniqueCount="163">
  <si>
    <t>Ծրագրի դասիչը</t>
  </si>
  <si>
    <t>Ծրագրի անվանումը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</si>
  <si>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</si>
  <si>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</si>
  <si>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</si>
  <si>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</si>
  <si>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</si>
  <si>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</si>
  <si>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</si>
  <si>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</si>
  <si>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</si>
  <si>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</si>
  <si>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</si>
  <si>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</si>
  <si>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</si>
  <si>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</si>
  <si>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</si>
  <si>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</si>
  <si>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</si>
  <si>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</si>
  <si>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</si>
  <si>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</si>
  <si>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</si>
  <si>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</si>
  <si>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</si>
  <si>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</si>
  <si>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</si>
  <si>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</si>
  <si>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</si>
  <si>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</si>
  <si>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</si>
  <si>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</si>
  <si>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</si>
  <si>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</si>
  <si>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Ինն ամիս</t>
  </si>
  <si>
    <t xml:space="preserve"> ԸՆԴԱՄԵՆԸ</t>
  </si>
  <si>
    <t>այդ թվում՝</t>
  </si>
  <si>
    <t xml:space="preserve">ՀՀ կառավարության  2020 թվականի 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</si>
  <si>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</si>
  <si>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</si>
  <si>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</si>
  <si>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</si>
  <si>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</si>
  <si>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</si>
  <si>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Ճգնաժամերի հակազդման և արտակարգ իրավիճակների հետևանքների նվազեցման և վերացման ծրագիր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</si>
  <si>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</si>
  <si>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</si>
  <si>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Տարի</t>
  </si>
  <si>
    <t xml:space="preserve"> Տրանսֆերտների տրամադրում</t>
  </si>
  <si>
    <t>ՍՈՒԲՍԻԴԻԱՆԵՐ</t>
  </si>
  <si>
    <t xml:space="preserve"> Սուբսիդիաներ ոչ պետական կազմակերպություններին</t>
  </si>
  <si>
    <t xml:space="preserve"> Շահառուների ընտրության չափանիշները </t>
  </si>
  <si>
    <t xml:space="preserve"> Սուբսիդավորվող տնտեսավարող սուբյեկտներ, վարկառու </t>
  </si>
  <si>
    <t>ՀՀ կառավարության 2020 թվականի</t>
  </si>
  <si>
    <t xml:space="preserve">  N         որոշման    </t>
  </si>
  <si>
    <t>Ծրագրային դասիչ</t>
  </si>
  <si>
    <t>Ծրագիր</t>
  </si>
  <si>
    <t>Միջոցառում</t>
  </si>
  <si>
    <t xml:space="preserve">          ՄԱՍ 1. 2. ՊԵՏԱԿԱՆ ՄԱՐՄՆԻ ԳԾՈՎ ԱՐԴՅՈՒՆՔԱՅԻՆ (ԿԱՏԱՐՈՂԱԿԱՆ) ՑՈՒՑԱՆԻՇՆԵՐԸ</t>
  </si>
  <si>
    <t>Ցուցանիշների փոփոխությունը (ավելացումները նշված են դրական նշանով, իսկ նվազեցումները` փակագծերում)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</si>
  <si>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</si>
  <si>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</si>
  <si>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</si>
  <si>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</si>
  <si>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Նոր ինտենսիվ այգիների հիմնման գործընթացի խթանում, պտղատու այգետարածքների ավելացում, մշակաբույսերի բերքատվության բարձրացում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</si>
  <si>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</si>
  <si>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աջակցություն_x000D_
</t>
  </si>
  <si>
    <t xml:space="preserve"> Ոռոգման արդիական համակարգեր ներդրված հողատարածքների և տոհմային կենդանիների տեսակարար կշռի ավելացում_x000D_
</t>
  </si>
  <si>
    <t xml:space="preserve"> Ոռոգման արդիական համակարգերի ներդրման  համար պետական աջակցություն</t>
  </si>
  <si>
    <t xml:space="preserve">  Ոռոգման արդիական համակարգերի ներդրման նպատակով գյուղատնտեսությունում տնտեսավարողների կողմից ներդրման նպատակով կատարված ծախսերի մասնակի փոխհատուցում _x000D_
</t>
  </si>
  <si>
    <t xml:space="preserve"> Փոքր և միջին «Խելացի» անասնաշենքերի կառուցման կամ վերակառուցման և դրանց տեխնոլոգիական ապահովման պետական աջակցություն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</si>
  <si>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պետական աջակցության տրամադրում_x000D_
</t>
  </si>
  <si>
    <t xml:space="preserve"> Փոքր և միջին ջերմոցային տնտեսությունների ներդրման պետական աջակցության ծրագիր</t>
  </si>
  <si>
    <t xml:space="preserve"> Ջերմոցների կառուցման ծախսերի մասնակի փոխհատուցում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</si>
  <si>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</si>
  <si>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</si>
  <si>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</si>
  <si>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</si>
  <si>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</si>
  <si>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</si>
  <si>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ՍՈՒԲՍԻԴԻԱՆԵՐ</t>
  </si>
  <si>
    <t>Ոռոգման արդիական համակարգերի ներդրման  համար պետական աջակցություն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</si>
  <si>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</si>
  <si>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</si>
  <si>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</si>
  <si>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ՀԱՅԱՍՏԱՆԻ ՀԱՆՐԱՊԵՏՈՒԹՅԱՆ ԿԱՌԱՎԱՐՈՒԹՅԱՆ 2019 ԹՎԱԿԱՆԻ ԴԵԿՏԵՄԲԵՐԻ 26-Ի N 1919-Ն ՈՐՈՇՄԱՆ N 3  և N 4 ՀԱՎԵԼՎԱԾՆԵՐՈՒՄ ԿԱՏԱՐՎՈՂ  ՓՈՓՈԽՈՒԹՅՈՒՆՆԵՐԸ ԵՎ ԼՐԱՑՈՒՄՆԵՐԸ</t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</si>
  <si>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ՓՈՓՈԽՈՒԹՅՈՒՆՆԵՐԸ ԵՎ ԼՐԱՑՈՒՄՆԵՐԸ </t>
  </si>
  <si>
    <t xml:space="preserve">ՀՀ կառավարության 2020 թվականի </t>
  </si>
  <si>
    <t>___________  ___-ի N _______ -Ն    որոշման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</si>
  <si>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</si>
  <si>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</si>
  <si>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</si>
  <si>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</si>
  <si>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>ՀՀ էկոնոմիկայի նախարարություն</t>
  </si>
  <si>
    <t xml:space="preserve">ՀՀ կառավարության կողմից հաստատված համապատասխան ծրագրի չափանիշները բավարարող շահառուներ </t>
  </si>
  <si>
    <t>ՀԱՅԱՍՏԱՆԻ ՀԱՆՐԱՊԵՏՈՒԹՅԱՆ ԿԱՌԱՎԱՐՈՒԹՅԱՆ 2019 ԹՎԱԿԱՆԻ ԴԵԿՏԵՄԲԵՐԻ 26-Ի ԹԻՎ 1919-Ն ՈՐՈՇՄԱՆ NN 9 ԵՎ 9.1 ՀԱՎԵԼՎԱԾՆԵՐԻ NN 9․11 ԵՎ 9.1.11 ԱՂՅՈՒՍԱԿՆԵՐՈՒՄ ԿԱՏԱՐՎՈՂ ՓՈՓՈԽՈՒԹՅՈՒՆՆԵՐԸ ԵՎ ԼՐԱՑՈՒՄՆԵՐԸ</t>
  </si>
  <si>
    <t>Ցուցանիշների փոփոխությունները (նվազեցումները նշված են փակագծերում)</t>
  </si>
  <si>
    <t xml:space="preserve"> 1187 </t>
  </si>
  <si>
    <t xml:space="preserve"> Տրանսֆերտների տրամադրում </t>
  </si>
  <si>
    <t xml:space="preserve"> Ծրագրով նախատեսված մարզերում հիմնված նոր ինտենսիվ պտղատու այգիներ, հեկտար </t>
  </si>
  <si>
    <t xml:space="preserve"> 12007 </t>
  </si>
  <si>
    <t xml:space="preserve"> Փոքր և միջին «Խելացի» անասնաշենքերի կառուցման կամ վերակառուցման և դրանց տեխնոլոգիական ապահովման պետական աջակցություն 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</si>
  <si>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պետական աջակցության տրամադրում_x000D_
 </t>
  </si>
  <si>
    <t xml:space="preserve"> ՀՀ գյուղատնտեսական տնտեսավարողներ՛ ընտրված համաձայն ՀՀ կառավարության  04.04.2019թ. թիվ 369-Լ որոշմամբ հաստատված ծրագրի չափանիշների </t>
  </si>
  <si>
    <t xml:space="preserve"> Կառուցված կամ վերկառուցված անասնաշենքեր՝ քանակ </t>
  </si>
  <si>
    <t xml:space="preserve"> Նախորդ տարում կառուցված կամ վերակառուցված, աջակցության ստացման ենթակա անասնաշենքեր, հատ </t>
  </si>
  <si>
    <t xml:space="preserve"> 12010 </t>
  </si>
  <si>
    <t xml:space="preserve"> Ոռոգման արդիական համակարգերի ներդրման  համար պետական աջակցություն </t>
  </si>
  <si>
    <t xml:space="preserve">  Ոռոգման արդիական համակարգերի ներդրման նպատակով գյուղատնտեսությունում տնտեսավարողների կողմից ներդրման նպատակով կատարված ծախսերի մասնակի փոխհատուցում _x000D_
 </t>
  </si>
  <si>
    <t xml:space="preserve"> ՀՀ գյուղատնտեսական տնտեսավարողներ՛ ընտրված համաձայն՛  ՀՀ կառավարության 07.03.2019թ. N 212-Լ որոշմամբ հավանության արժանացած ծրագրով հաստատված համապատասխան չափանիշների </t>
  </si>
  <si>
    <t xml:space="preserve"> Ոռոգման արդիական համակարգերով ներդրված տարածքներ, հա </t>
  </si>
  <si>
    <t xml:space="preserve"> 12011 </t>
  </si>
  <si>
    <t xml:space="preserve"> Փոքր և միջին ջերմոցային տնտեսությունների ներդրման պետական աջակցության ծրագիր </t>
  </si>
  <si>
    <t xml:space="preserve"> Ջերմոցների կառուցման ծախսերի մասնակի փոխհատուցում </t>
  </si>
  <si>
    <t xml:space="preserve"> ՀՀ գյուղատնտեսական տնտեսավարողներ՛ ընտրված համաձայն ՀՀ կառավարության 14.11.2019թ. թիվ 1612-Լ որոշմամբ հաստատված ծրագրի չափանիշների </t>
  </si>
  <si>
    <t xml:space="preserve"> Կառուցվող ջերմոցների քանակ, հա </t>
  </si>
  <si>
    <t>Ընդամենը</t>
  </si>
  <si>
    <t xml:space="preserve"> Հացահատիկային, հատիկաընդեղեն և կերային մշակաբույսերի սերմնաբուծության զարգացմանը աջակցություն</t>
  </si>
  <si>
    <t xml:space="preserve"> ՀՀ-ում առաջնային սերմնարտադրությամբ զբաղվող կազմակերպություններին և ֆերմերային տնտեսություններին աջակցություն:</t>
  </si>
  <si>
    <t>ՀՀ-ում աշնանացան ցորենի արտադրության խթանմանը պետական աջակցություն</t>
  </si>
  <si>
    <t>Կորոնավիրուսի տնտեսական հետևանքների մեղմման նպատակով աշնանացան ցորենի սերմերի գնի մասնակի սուբսիդավորում</t>
  </si>
  <si>
    <t>Կորոնավիրուսի (COVID-19) տնտեսական հետևանքների չեզոքացման աջակցության տրամադրում</t>
  </si>
  <si>
    <t>Կորոնավիրուսի (COVID-19)  տնտեսական հետևանքների չեզոքացման նպատակով օժանդակության տրամադրում</t>
  </si>
  <si>
    <t>Կորոնավիրուսի տնտեսական հետևանքների մեղմման նպատակով աշնանացան ցորենի սերմերի գնի մասնակի փոխհատուցում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</si>
  <si>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</si>
  <si>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</t>
  </si>
  <si>
    <t xml:space="preserve"> - Սուբսիդիաներ ոչ  պետական ոչ ֆինանսական կազմակերպություններին</t>
  </si>
  <si>
    <t xml:space="preserve"> - Սուբսիդիաներ ոչ պետական ոչ ֆինանսական կազմակերպություններին</t>
  </si>
  <si>
    <t xml:space="preserve">Հավելված N 4 </t>
  </si>
  <si>
    <t xml:space="preserve"> Հացահատիկային՝ հատիկաընդեղեն և կերային մշակաբույսերի սերմնաբուծության զարգացմանը աջակցություն </t>
  </si>
  <si>
    <t xml:space="preserve"> ՀՀ-ում առաջնային սերմնարտադրությամբ զբաղվող կազմակերպություններին և ֆերմերային տնտեսություններին աջակցություն: </t>
  </si>
  <si>
    <t xml:space="preserve"> ՀՀ կառավարության 2006 թվականի հունվարի 19-ի թիվ 24-Ն որոշմամբ հաստատված Հայաստանի Հանրապետության  հավաստագրված սերմնարտադրողներ </t>
  </si>
  <si>
    <t xml:space="preserve"> Տրամադրվող սերմնանյութի քանակ, տոննա </t>
  </si>
  <si>
    <t xml:space="preserve"> Առաջնային սերմնաբուծության տնկարան, հեկտար </t>
  </si>
  <si>
    <t>Տրանսֆերտների տրամադրում</t>
  </si>
  <si>
    <t>ՀՀ կառավարության որոշումներով հաստատված Կորոնավիրուսի (COVID-19) տնտեսական հետևանքների չեզոքացման միջոցառումների պահանջներին համապատասխանող տնտեսավարողներ (սուբյեկտներ)</t>
  </si>
  <si>
    <t>ՀՀ կառավարության 2 հուլիսի 2020 թվականի N 1148-Լ որոշման  համապատասխանող տնտեսավարողներ (սուբյեկտներ)</t>
  </si>
  <si>
    <t xml:space="preserve"> Տրամադրվող աշնանացան ցորենի սերմնանյութի քանակ, տոննա </t>
  </si>
  <si>
    <t xml:space="preserve"> 12009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</si>
  <si>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</si>
  <si>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 </t>
  </si>
  <si>
    <t xml:space="preserve"> ՀՀ գյուղատնտեսական տնտեսավարողներ՛ ընտրված համաձայն՛  ՀՀ կառավարության 29.03.2019թ. N 361-Լ որոշմամբ հավանության արժանացած ծրագրով հաստատված համապատասխան չափանիշների </t>
  </si>
  <si>
    <t>ՀԱՎԵԼՎԱԾ N 1</t>
  </si>
  <si>
    <t xml:space="preserve">«ՀԱՅԱՍՏԱՆԻ ՀԱՆՐԱՊԵՏՈՒԹՅԱՆ  2020 ԹՎԱԿԱՆԻ ՊԵՏԱԿԱՆ ԲՅՈՒՋԵԻ  ՄԱՍԻՆ»  ՀՀ  ՕՐԵՆՔԻ 2-ՐԴ ՀՈԴՎԱԾԻ ԱՂՅՈՒՍԱԿԻ ՑՈՒՑԱՆԻՇՆԵՐՈՒՄ ԿԱՏԱՐՎՈՂ ՓՈՓՈԽՈՒԹՅՈՒՆՆԵՐԸ </t>
  </si>
  <si>
    <t>(հազար դրամ)</t>
  </si>
  <si>
    <t xml:space="preserve">Ցուցանիշների փոփոխությունը 
(ավելացումները նշված են դրական նշանով)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</si>
  <si>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</si>
  <si>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</si>
  <si>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</si>
  <si>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«ՀԱՅԱՍՏԱՆԻ ՀԱՆՐԱՊԵՏՈՒԹՅԱՆ  2020 ԹՎԱԿԱՆԻ ՊԵՏԱԿԱՆ ԲՅՈՒՋԵԻ  ՄԱՍԻՆ»  ՀՀ  ՕՐԵՆՔԻ 6-ՐԴ ՀՈԴՎԱԾԻ ԵՎ ՀՀ ԿԱՌԱՎԱՐՈՒԹՅԱՆ 2019 ԹՎԱԿԱՆԻ ԴԵԿՏԵՄԲԵՐԻ 26-Ի N 1919-Ն ՈՐՈՇՄԱՆ N 2 ՀԱՎԵԼՎԱԾԻ ԱՂՅՈՒՍԱԿՆԵՐԻ ՑՈՒՑԱՆԻՇՆԵՐՈՒՄ ԿԱՏԱՐՎՈՂ ՓՈՓՈԽՈՒԹՅՈՒՆՆԵՐԸ </t>
  </si>
  <si>
    <t>Եկամտատեսակ</t>
  </si>
  <si>
    <t xml:space="preserve">ՊԵՏԱԿԱՆ ԲՅՈՒՋԵԻ  ԵԿԱՄՈՒՏՆԵՐ </t>
  </si>
  <si>
    <t>9 ամիս</t>
  </si>
  <si>
    <t xml:space="preserve">այդ թվում </t>
  </si>
  <si>
    <t>Այլ եկամուտներ</t>
  </si>
  <si>
    <t>Հավելված N 3</t>
  </si>
  <si>
    <t>Հավելված  N 5</t>
  </si>
  <si>
    <t xml:space="preserve">Հավելված N 6 </t>
  </si>
  <si>
    <t xml:space="preserve"> ՀԱՎԵԼՎԱԾ N 2</t>
  </si>
  <si>
    <t>Ճգնաժամերի հակազդման և արտակարգ իրավիճակների հետևանքների նվազեցման և վերացման ծրագիր</t>
  </si>
  <si>
    <t>ՀՀ-ում աշնանացան ցորենի արտադրության խթանման նպատակով սուբսիդավորում</t>
  </si>
  <si>
    <t>Գյուղատնտեսության արդիականացման ծրագիր</t>
  </si>
  <si>
    <t xml:space="preserve">ՀԱՅԱՍՏԱՆԻ ՀԱՆՐԱՊԵՏՈՒԹՅԱՆ ԿԱՌԱՎԱՐՈՒԹՅԱՆ 2019 ԹՎԱԿԱՆԻ ԴԵԿՏԵՄԲԵՐԻ 26-Ի N 1919-Ն ՈՐՈՇՄԱՆ N 5 ՀԱՎԵԼՎԱԾԻ 7 ԱՂՅՈՒՍԱԿՈՒՄ ԿԱՏԱՐՎՈՂ ԼՐԱՑՈՒՄՆԵՐԸ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</si>
</sst>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_-* #,##0.0\ _₽_-;\-* #,##0.0\ _₽_-;_-* &quot;-&quot;?\ _₽_-;_-@_-"/>
    <numFmt numFmtId="171" formatCode="0_);\(0\)"/>
    <numFmt numFmtId="172" formatCode="0.0_);\(0.0\)"/>
    <numFmt numFmtId="173" formatCode="_-* #,##0.0_р_._-;\-* #,##0.0_р_._-;_-* &quot;-&quot;??_р_._-;_-@_-"/>
    <numFmt numFmtId="174" formatCode="_-* #,##0.0&quot; &quot;_ _-;\-* #,##0.0&quot; &quot;_ _-;_-* &quot;-&quot;??&quot; &quot;_ _-;_-@_-"/>
    <numFmt numFmtId="175" formatCode="_ * #,##0.0_)_ _ ;_ * \(#,##0.0\)_ _ ;_ * &quot;-&quot;??_)_ _ ;_ @_ "/>
    <numFmt numFmtId="176" formatCode="_ * #,##0.00_)_ _ ;_ * \(#,##0.00\)_ _ ;_ * &quot;-&quot;??_)_ _ ;_ @_ "/>
    <numFmt numFmtId="177" formatCode="0.0"/>
  </numFmts>
  <fonts count="5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name val="GHEA Grapalat"/>
      <family val="2"/>
    </font>
    <font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GHEA Grapalat"/>
      <family val="3"/>
    </font>
    <font>
      <sz val="10"/>
      <color indexed="8"/>
      <name val="GHEA Grapalat"/>
      <family val="3"/>
    </font>
    <font>
      <i/>
      <sz val="8"/>
      <color theme="1"/>
      <name val="GHEA Grapalat"/>
      <family val="3"/>
    </font>
    <font>
      <sz val="11"/>
      <name val="Calibri"/>
      <family val="2"/>
      <scheme val="minor"/>
    </font>
    <font>
      <b/>
      <i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rgb="FFFF0000"/>
      <name val="GHEA Grapalat"/>
      <family val="3"/>
    </font>
    <font>
      <sz val="10"/>
      <name val="Star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9" fillId="0" borderId="0">
      <alignment horizontal="left" vertical="top" wrapText="1"/>
    </xf>
    <xf numFmtId="166" fontId="19" fillId="0" borderId="0" applyFill="0" applyBorder="0" applyProtection="0">
      <alignment horizontal="right" vertical="top"/>
    </xf>
    <xf numFmtId="0" fontId="1" fillId="0" borderId="0"/>
    <xf numFmtId="166" fontId="22" fillId="0" borderId="0" applyFill="0" applyBorder="0" applyProtection="0">
      <alignment horizontal="right" vertical="top"/>
    </xf>
    <xf numFmtId="169" fontId="1" fillId="0" borderId="0" applyFont="0" applyFill="0" applyBorder="0" applyAlignment="0" applyProtection="0"/>
    <xf numFmtId="0" fontId="23" fillId="0" borderId="0"/>
    <xf numFmtId="0" fontId="18" fillId="0" borderId="0"/>
    <xf numFmtId="164" fontId="18" fillId="0" borderId="0" applyFont="0" applyFill="0" applyBorder="0" applyAlignment="0" applyProtection="0"/>
    <xf numFmtId="0" fontId="18" fillId="0" borderId="0"/>
    <xf numFmtId="0" fontId="24" fillId="0" borderId="0"/>
    <xf numFmtId="0" fontId="6" fillId="0" borderId="0"/>
    <xf numFmtId="0" fontId="15" fillId="0" borderId="0"/>
    <xf numFmtId="164" fontId="15" fillId="0" borderId="0" applyFont="0" applyFill="0" applyBorder="0" applyAlignment="0" applyProtection="0"/>
    <xf numFmtId="0" fontId="26" fillId="0" borderId="0"/>
    <xf numFmtId="0" fontId="16" fillId="0" borderId="0"/>
    <xf numFmtId="165" fontId="15" fillId="0" borderId="0" applyFont="0" applyFill="0" applyBorder="0" applyAlignment="0" applyProtection="0"/>
    <xf numFmtId="0" fontId="6" fillId="0" borderId="0"/>
    <xf numFmtId="0" fontId="8" fillId="9" borderId="32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1" fillId="4" borderId="0" applyNumberFormat="0" applyBorder="0" applyAlignment="0" applyProtection="0"/>
    <xf numFmtId="0" fontId="32" fillId="7" borderId="28" applyNumberFormat="0" applyAlignment="0" applyProtection="0"/>
    <xf numFmtId="0" fontId="33" fillId="8" borderId="31" applyNumberFormat="0" applyAlignment="0" applyProtection="0"/>
    <xf numFmtId="0" fontId="34" fillId="0" borderId="0" applyNumberFormat="0" applyFill="0" applyBorder="0" applyAlignment="0" applyProtection="0"/>
    <xf numFmtId="0" fontId="35" fillId="3" borderId="0" applyNumberFormat="0" applyBorder="0" applyAlignment="0" applyProtection="0"/>
    <xf numFmtId="0" fontId="36" fillId="0" borderId="25" applyNumberFormat="0" applyFill="0" applyAlignment="0" applyProtection="0"/>
    <xf numFmtId="0" fontId="37" fillId="0" borderId="26" applyNumberFormat="0" applyFill="0" applyAlignment="0" applyProtection="0"/>
    <xf numFmtId="0" fontId="38" fillId="0" borderId="27" applyNumberFormat="0" applyFill="0" applyAlignment="0" applyProtection="0"/>
    <xf numFmtId="0" fontId="38" fillId="0" borderId="0" applyNumberFormat="0" applyFill="0" applyBorder="0" applyAlignment="0" applyProtection="0"/>
    <xf numFmtId="0" fontId="39" fillId="6" borderId="28" applyNumberFormat="0" applyAlignment="0" applyProtection="0"/>
    <xf numFmtId="0" fontId="40" fillId="0" borderId="30" applyNumberFormat="0" applyFill="0" applyAlignment="0" applyProtection="0"/>
    <xf numFmtId="0" fontId="41" fillId="5" borderId="0" applyNumberFormat="0" applyBorder="0" applyAlignment="0" applyProtection="0"/>
    <xf numFmtId="0" fontId="42" fillId="7" borderId="29" applyNumberFormat="0" applyAlignment="0" applyProtection="0"/>
    <xf numFmtId="0" fontId="43" fillId="0" borderId="0" applyNumberFormat="0" applyFill="0" applyBorder="0" applyAlignment="0" applyProtection="0"/>
    <xf numFmtId="0" fontId="44" fillId="0" borderId="33" applyNumberFormat="0" applyFill="0" applyAlignment="0" applyProtection="0"/>
    <xf numFmtId="0" fontId="45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0" fontId="18" fillId="0" borderId="0">
      <alignment vertical="center"/>
    </xf>
    <xf numFmtId="0" fontId="15" fillId="0" borderId="0" applyFont="0" applyFill="0" applyBorder="0" applyAlignment="0" applyProtection="0"/>
    <xf numFmtId="0" fontId="15" fillId="0" borderId="0"/>
    <xf numFmtId="0" fontId="6" fillId="0" borderId="0"/>
    <xf numFmtId="0" fontId="53" fillId="0" borderId="0"/>
  </cellStyleXfs>
  <cellXfs count="303">
    <xf numFmtId="0" fontId="0" fillId="0" borderId="0" xfId="0"/>
    <xf numFmtId="0" fontId="9" fillId="0" borderId="0" xfId="0" applyFont="1"/>
    <xf numFmtId="0" fontId="17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13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center" vertical="center" wrapText="1"/>
    </xf>
    <xf numFmtId="168" fontId="9" fillId="0" borderId="10" xfId="8" applyNumberFormat="1" applyFont="1" applyBorder="1"/>
    <xf numFmtId="168" fontId="17" fillId="0" borderId="0" xfId="8" applyNumberFormat="1" applyFont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10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top" wrapText="1"/>
    </xf>
    <xf numFmtId="170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68" fontId="17" fillId="2" borderId="18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21" fillId="0" borderId="0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9" fillId="0" borderId="2" xfId="0" applyFont="1" applyFill="1" applyBorder="1" applyAlignment="1">
      <alignment vertical="top" wrapText="1"/>
    </xf>
    <xf numFmtId="0" fontId="17" fillId="0" borderId="19" xfId="25" applyFont="1" applyBorder="1" applyAlignment="1">
      <alignment horizontal="center" vertical="top" wrapText="1"/>
    </xf>
    <xf numFmtId="0" fontId="12" fillId="0" borderId="19" xfId="0" applyFont="1" applyFill="1" applyBorder="1" applyAlignment="1">
      <alignment horizontal="left" vertical="center" wrapText="1"/>
    </xf>
    <xf numFmtId="168" fontId="11" fillId="0" borderId="20" xfId="0" applyNumberFormat="1" applyFont="1" applyBorder="1" applyAlignment="1">
      <alignment horizontal="center" vertical="top" wrapText="1"/>
    </xf>
    <xf numFmtId="168" fontId="11" fillId="0" borderId="7" xfId="8" applyNumberFormat="1" applyFont="1" applyFill="1" applyBorder="1" applyAlignment="1">
      <alignment horizontal="left"/>
    </xf>
    <xf numFmtId="168" fontId="11" fillId="0" borderId="19" xfId="8" applyNumberFormat="1" applyFont="1" applyFill="1" applyBorder="1" applyAlignment="1">
      <alignment horizontal="left"/>
    </xf>
    <xf numFmtId="0" fontId="12" fillId="0" borderId="19" xfId="0" applyFont="1" applyFill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168" fontId="12" fillId="0" borderId="8" xfId="8" applyNumberFormat="1" applyFont="1" applyFill="1" applyBorder="1" applyAlignment="1">
      <alignment horizontal="left"/>
    </xf>
    <xf numFmtId="0" fontId="28" fillId="0" borderId="19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168" fontId="17" fillId="0" borderId="0" xfId="8" applyNumberFormat="1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top" wrapText="1"/>
    </xf>
    <xf numFmtId="0" fontId="17" fillId="0" borderId="19" xfId="14" applyFont="1" applyBorder="1" applyAlignment="1">
      <alignment horizontal="center"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29" fillId="2" borderId="2" xfId="14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top"/>
    </xf>
    <xf numFmtId="0" fontId="9" fillId="0" borderId="9" xfId="0" applyFont="1" applyFill="1" applyBorder="1" applyAlignment="1">
      <alignment horizontal="center" vertical="top"/>
    </xf>
    <xf numFmtId="168" fontId="17" fillId="0" borderId="19" xfId="8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right"/>
    </xf>
    <xf numFmtId="168" fontId="21" fillId="2" borderId="18" xfId="8" applyNumberFormat="1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left" vertical="center" wrapText="1"/>
    </xf>
    <xf numFmtId="0" fontId="46" fillId="2" borderId="19" xfId="0" applyFont="1" applyFill="1" applyBorder="1" applyAlignment="1">
      <alignment horizontal="left" vertical="center" wrapText="1"/>
    </xf>
    <xf numFmtId="168" fontId="25" fillId="2" borderId="18" xfId="8" applyNumberFormat="1" applyFont="1" applyFill="1" applyBorder="1" applyAlignment="1">
      <alignment horizontal="center" vertical="center" wrapText="1"/>
    </xf>
    <xf numFmtId="167" fontId="21" fillId="2" borderId="18" xfId="17" applyNumberFormat="1" applyFont="1" applyFill="1" applyBorder="1" applyAlignment="1">
      <alignment horizontal="center" vertical="center"/>
    </xf>
    <xf numFmtId="168" fontId="21" fillId="2" borderId="19" xfId="0" applyNumberFormat="1" applyFont="1" applyFill="1" applyBorder="1" applyAlignment="1">
      <alignment horizontal="left" vertical="center" wrapText="1"/>
    </xf>
    <xf numFmtId="167" fontId="25" fillId="2" borderId="19" xfId="14" applyNumberFormat="1" applyFont="1" applyFill="1" applyBorder="1" applyAlignment="1">
      <alignment horizontal="center" vertical="center" wrapText="1"/>
    </xf>
    <xf numFmtId="0" fontId="25" fillId="2" borderId="19" xfId="0" applyFont="1" applyFill="1" applyBorder="1" applyAlignment="1">
      <alignment vertical="center"/>
    </xf>
    <xf numFmtId="0" fontId="12" fillId="0" borderId="19" xfId="0" applyFont="1" applyFill="1" applyBorder="1" applyAlignment="1">
      <alignment horizontal="center" vertical="center" wrapText="1"/>
    </xf>
    <xf numFmtId="0" fontId="29" fillId="2" borderId="2" xfId="14" applyFont="1" applyFill="1" applyBorder="1" applyAlignment="1">
      <alignment horizontal="center" vertical="top" wrapText="1"/>
    </xf>
    <xf numFmtId="0" fontId="9" fillId="0" borderId="19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43" fontId="9" fillId="0" borderId="0" xfId="0" applyNumberFormat="1" applyFont="1" applyAlignment="1">
      <alignment horizontal="left" vertical="top" wrapText="1"/>
    </xf>
    <xf numFmtId="0" fontId="17" fillId="0" borderId="19" xfId="0" applyFont="1" applyBorder="1" applyAlignment="1">
      <alignment horizontal="center" vertical="center"/>
    </xf>
    <xf numFmtId="0" fontId="47" fillId="2" borderId="19" xfId="0" applyFont="1" applyFill="1" applyBorder="1" applyAlignment="1">
      <alignment horizontal="left" vertical="center" wrapText="1"/>
    </xf>
    <xf numFmtId="0" fontId="17" fillId="34" borderId="19" xfId="0" applyFont="1" applyFill="1" applyBorder="1" applyAlignment="1">
      <alignment horizontal="center" vertical="center"/>
    </xf>
    <xf numFmtId="168" fontId="12" fillId="2" borderId="19" xfId="8" applyNumberFormat="1" applyFont="1" applyFill="1" applyBorder="1" applyAlignment="1">
      <alignment horizontal="center" vertical="center"/>
    </xf>
    <xf numFmtId="168" fontId="17" fillId="2" borderId="19" xfId="8" applyNumberFormat="1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left" vertical="top" wrapText="1"/>
    </xf>
    <xf numFmtId="49" fontId="12" fillId="2" borderId="24" xfId="14" applyNumberFormat="1" applyFont="1" applyFill="1" applyBorder="1" applyAlignment="1">
      <alignment vertical="top" wrapText="1"/>
    </xf>
    <xf numFmtId="49" fontId="12" fillId="2" borderId="2" xfId="14" applyNumberFormat="1" applyFont="1" applyFill="1" applyBorder="1" applyAlignment="1">
      <alignment vertical="top" wrapText="1"/>
    </xf>
    <xf numFmtId="168" fontId="17" fillId="2" borderId="19" xfId="8" applyNumberFormat="1" applyFont="1" applyFill="1" applyBorder="1" applyAlignment="1">
      <alignment horizontal="center" vertical="center" wrapText="1"/>
    </xf>
    <xf numFmtId="167" fontId="12" fillId="2" borderId="19" xfId="17" applyNumberFormat="1" applyFont="1" applyFill="1" applyBorder="1" applyAlignment="1">
      <alignment horizontal="center" vertical="center"/>
    </xf>
    <xf numFmtId="168" fontId="12" fillId="2" borderId="19" xfId="0" applyNumberFormat="1" applyFont="1" applyFill="1" applyBorder="1" applyAlignment="1">
      <alignment horizontal="left" vertical="center" wrapText="1"/>
    </xf>
    <xf numFmtId="167" fontId="17" fillId="2" borderId="19" xfId="14" applyNumberFormat="1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vertical="center"/>
    </xf>
    <xf numFmtId="0" fontId="17" fillId="2" borderId="2" xfId="14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left" vertical="top" wrapText="1"/>
    </xf>
    <xf numFmtId="168" fontId="12" fillId="2" borderId="3" xfId="8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top" wrapText="1"/>
    </xf>
    <xf numFmtId="168" fontId="12" fillId="2" borderId="18" xfId="8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Fill="1" applyAlignment="1">
      <alignment vertical="center"/>
    </xf>
    <xf numFmtId="167" fontId="4" fillId="0" borderId="0" xfId="8" applyNumberFormat="1" applyFont="1" applyFill="1" applyAlignment="1">
      <alignment horizontal="center" vertical="center"/>
    </xf>
    <xf numFmtId="167" fontId="11" fillId="0" borderId="19" xfId="0" applyNumberFormat="1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1" fontId="48" fillId="0" borderId="2" xfId="0" applyNumberFormat="1" applyFont="1" applyFill="1" applyBorder="1" applyAlignment="1">
      <alignment horizontal="center" vertical="center"/>
    </xf>
    <xf numFmtId="1" fontId="48" fillId="0" borderId="3" xfId="0" applyNumberFormat="1" applyFont="1" applyFill="1" applyBorder="1" applyAlignment="1">
      <alignment horizontal="center" vertical="center"/>
    </xf>
    <xf numFmtId="0" fontId="17" fillId="0" borderId="0" xfId="14" applyFont="1">
      <alignment horizontal="left" vertical="top" wrapText="1"/>
    </xf>
    <xf numFmtId="0" fontId="14" fillId="0" borderId="22" xfId="0" applyFont="1" applyFill="1" applyBorder="1" applyAlignment="1">
      <alignment horizontal="left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49" fillId="0" borderId="19" xfId="0" applyFont="1" applyFill="1" applyBorder="1" applyAlignment="1">
      <alignment horizontal="center"/>
    </xf>
    <xf numFmtId="0" fontId="17" fillId="0" borderId="0" xfId="14" applyFont="1" applyAlignment="1">
      <alignment horizontal="left" vertical="top" wrapText="1"/>
    </xf>
    <xf numFmtId="0" fontId="9" fillId="0" borderId="19" xfId="0" applyFont="1" applyFill="1" applyBorder="1" applyAlignment="1">
      <alignment vertical="top" wrapText="1"/>
    </xf>
    <xf numFmtId="0" fontId="9" fillId="0" borderId="19" xfId="0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horizontal="left" vertical="top" wrapText="1"/>
    </xf>
    <xf numFmtId="0" fontId="17" fillId="0" borderId="19" xfId="0" applyFont="1" applyFill="1" applyBorder="1" applyAlignment="1">
      <alignment horizontal="left" vertical="center" wrapText="1"/>
    </xf>
    <xf numFmtId="171" fontId="17" fillId="0" borderId="19" xfId="8" applyNumberFormat="1" applyFont="1" applyBorder="1" applyAlignment="1">
      <alignment horizontal="center" vertical="center" wrapText="1"/>
    </xf>
    <xf numFmtId="168" fontId="17" fillId="0" borderId="0" xfId="8" applyNumberFormat="1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9" fillId="0" borderId="19" xfId="0" applyFont="1" applyBorder="1"/>
    <xf numFmtId="43" fontId="9" fillId="0" borderId="0" xfId="0" applyNumberFormat="1" applyFont="1"/>
    <xf numFmtId="168" fontId="9" fillId="0" borderId="0" xfId="0" applyNumberFormat="1" applyFont="1"/>
    <xf numFmtId="168" fontId="9" fillId="0" borderId="0" xfId="0" applyNumberFormat="1" applyFont="1" applyAlignment="1">
      <alignment horizontal="left" vertical="top" wrapText="1"/>
    </xf>
    <xf numFmtId="0" fontId="17" fillId="2" borderId="2" xfId="14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center" wrapText="1"/>
    </xf>
    <xf numFmtId="1" fontId="48" fillId="0" borderId="0" xfId="0" applyNumberFormat="1" applyFont="1" applyFill="1" applyBorder="1" applyAlignment="1">
      <alignment horizontal="center" vertical="center"/>
    </xf>
    <xf numFmtId="1" fontId="48" fillId="0" borderId="17" xfId="0" applyNumberFormat="1" applyFont="1" applyFill="1" applyBorder="1" applyAlignment="1">
      <alignment horizontal="center" vertical="center"/>
    </xf>
    <xf numFmtId="43" fontId="9" fillId="0" borderId="0" xfId="0" applyNumberFormat="1" applyFont="1" applyAlignment="1">
      <alignment horizontal="center" vertical="center"/>
    </xf>
    <xf numFmtId="0" fontId="17" fillId="2" borderId="2" xfId="14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right"/>
    </xf>
    <xf numFmtId="0" fontId="17" fillId="0" borderId="19" xfId="0" applyFont="1" applyFill="1" applyBorder="1" applyAlignment="1">
      <alignment horizontal="left" vertical="center" wrapText="1"/>
    </xf>
    <xf numFmtId="0" fontId="9" fillId="0" borderId="19" xfId="0" applyFont="1" applyFill="1" applyBorder="1" applyAlignment="1">
      <alignment horizontal="center" vertical="center"/>
    </xf>
    <xf numFmtId="171" fontId="17" fillId="0" borderId="19" xfId="8" applyNumberFormat="1" applyFont="1" applyFill="1" applyBorder="1" applyAlignment="1">
      <alignment horizontal="center" vertical="center" wrapText="1"/>
    </xf>
    <xf numFmtId="172" fontId="17" fillId="0" borderId="19" xfId="8" applyNumberFormat="1" applyFont="1" applyFill="1" applyBorder="1" applyAlignment="1">
      <alignment horizontal="center" vertical="center" wrapText="1"/>
    </xf>
    <xf numFmtId="0" fontId="9" fillId="0" borderId="19" xfId="0" applyFont="1" applyFill="1" applyBorder="1"/>
    <xf numFmtId="0" fontId="10" fillId="0" borderId="0" xfId="0" applyFont="1" applyAlignment="1">
      <alignment horizontal="right" vertical="center"/>
    </xf>
    <xf numFmtId="0" fontId="17" fillId="2" borderId="2" xfId="14" applyFont="1" applyFill="1" applyBorder="1" applyAlignment="1">
      <alignment horizontal="center" vertical="top" wrapText="1"/>
    </xf>
    <xf numFmtId="0" fontId="11" fillId="0" borderId="19" xfId="0" applyFont="1" applyFill="1" applyBorder="1" applyAlignment="1">
      <alignment horizontal="center" vertical="center" wrapText="1"/>
    </xf>
    <xf numFmtId="171" fontId="9" fillId="0" borderId="0" xfId="0" applyNumberFormat="1" applyFont="1"/>
    <xf numFmtId="0" fontId="17" fillId="0" borderId="0" xfId="0" applyFont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/>
    <xf numFmtId="0" fontId="9" fillId="0" borderId="0" xfId="0" applyFont="1" applyFill="1" applyAlignment="1">
      <alignment horizontal="left"/>
    </xf>
    <xf numFmtId="0" fontId="17" fillId="0" borderId="0" xfId="0" applyFont="1" applyFill="1" applyAlignment="1">
      <alignment wrapText="1"/>
    </xf>
    <xf numFmtId="0" fontId="12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9" fillId="0" borderId="0" xfId="0" applyFont="1" applyAlignment="1">
      <alignment horizontal="right"/>
    </xf>
    <xf numFmtId="0" fontId="17" fillId="0" borderId="0" xfId="0" applyFont="1" applyBorder="1"/>
    <xf numFmtId="173" fontId="17" fillId="0" borderId="0" xfId="0" applyNumberFormat="1" applyFont="1"/>
    <xf numFmtId="174" fontId="17" fillId="0" borderId="0" xfId="8" applyNumberFormat="1" applyFont="1"/>
    <xf numFmtId="43" fontId="17" fillId="0" borderId="0" xfId="0" applyNumberFormat="1" applyFont="1"/>
    <xf numFmtId="43" fontId="51" fillId="2" borderId="0" xfId="0" applyNumberFormat="1" applyFont="1" applyFill="1"/>
    <xf numFmtId="168" fontId="17" fillId="0" borderId="0" xfId="0" applyNumberFormat="1" applyFont="1"/>
    <xf numFmtId="175" fontId="52" fillId="2" borderId="0" xfId="0" applyNumberFormat="1" applyFont="1" applyFill="1"/>
    <xf numFmtId="176" fontId="17" fillId="0" borderId="0" xfId="0" applyNumberFormat="1" applyFont="1"/>
    <xf numFmtId="177" fontId="17" fillId="0" borderId="0" xfId="73" applyNumberFormat="1" applyFont="1" applyFill="1" applyBorder="1" applyAlignment="1">
      <alignment horizontal="left" vertical="center" wrapText="1"/>
    </xf>
    <xf numFmtId="0" fontId="17" fillId="0" borderId="0" xfId="75" applyFont="1" applyAlignment="1">
      <alignment vertical="center"/>
    </xf>
    <xf numFmtId="0" fontId="17" fillId="0" borderId="0" xfId="75" applyFont="1" applyBorder="1" applyAlignment="1">
      <alignment vertical="center"/>
    </xf>
    <xf numFmtId="0" fontId="17" fillId="0" borderId="0" xfId="75" applyFont="1" applyFill="1" applyBorder="1" applyAlignment="1">
      <alignment horizontal="left" vertical="center"/>
    </xf>
    <xf numFmtId="168" fontId="17" fillId="0" borderId="0" xfId="75" applyNumberFormat="1" applyFont="1" applyFill="1" applyBorder="1" applyAlignment="1">
      <alignment horizontal="center" vertical="center"/>
    </xf>
    <xf numFmtId="0" fontId="47" fillId="0" borderId="0" xfId="75" applyFont="1" applyFill="1" applyBorder="1" applyAlignment="1">
      <alignment horizontal="center" vertical="center" wrapText="1"/>
    </xf>
    <xf numFmtId="0" fontId="47" fillId="0" borderId="0" xfId="75" applyFont="1" applyFill="1" applyAlignment="1">
      <alignment horizontal="center" vertical="center" wrapText="1"/>
    </xf>
    <xf numFmtId="0" fontId="17" fillId="0" borderId="0" xfId="75" applyFont="1" applyFill="1" applyBorder="1" applyAlignment="1">
      <alignment horizontal="center" vertical="center"/>
    </xf>
    <xf numFmtId="0" fontId="12" fillId="0" borderId="0" xfId="76" applyFont="1" applyAlignment="1">
      <alignment vertical="center"/>
    </xf>
    <xf numFmtId="0" fontId="12" fillId="0" borderId="0" xfId="76" applyFont="1" applyBorder="1" applyAlignment="1">
      <alignment vertical="center"/>
    </xf>
    <xf numFmtId="49" fontId="12" fillId="0" borderId="19" xfId="73" applyNumberFormat="1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center" vertical="center" wrapText="1"/>
    </xf>
    <xf numFmtId="168" fontId="12" fillId="0" borderId="0" xfId="76" applyNumberFormat="1" applyFont="1" applyBorder="1" applyAlignment="1">
      <alignment vertical="center"/>
    </xf>
    <xf numFmtId="43" fontId="12" fillId="0" borderId="0" xfId="76" applyNumberFormat="1" applyFont="1" applyBorder="1" applyAlignment="1">
      <alignment vertical="center"/>
    </xf>
    <xf numFmtId="168" fontId="17" fillId="0" borderId="19" xfId="8" applyNumberFormat="1" applyFont="1" applyBorder="1" applyAlignment="1">
      <alignment horizontal="left" vertical="center"/>
    </xf>
    <xf numFmtId="43" fontId="17" fillId="0" borderId="0" xfId="76" applyNumberFormat="1" applyFont="1" applyAlignment="1">
      <alignment vertical="center"/>
    </xf>
    <xf numFmtId="168" fontId="12" fillId="0" borderId="0" xfId="8" applyNumberFormat="1" applyFont="1" applyFill="1" applyBorder="1" applyAlignment="1">
      <alignment horizontal="right" vertical="center"/>
    </xf>
    <xf numFmtId="0" fontId="17" fillId="0" borderId="0" xfId="76" applyFont="1" applyBorder="1" applyAlignment="1">
      <alignment vertical="center"/>
    </xf>
    <xf numFmtId="173" fontId="17" fillId="0" borderId="0" xfId="8" applyNumberFormat="1" applyFont="1" applyBorder="1" applyAlignment="1">
      <alignment vertical="center"/>
    </xf>
    <xf numFmtId="173" fontId="17" fillId="0" borderId="0" xfId="76" applyNumberFormat="1" applyFont="1" applyAlignment="1">
      <alignment vertical="center"/>
    </xf>
    <xf numFmtId="0" fontId="17" fillId="0" borderId="0" xfId="76" applyFont="1" applyAlignment="1">
      <alignment vertical="center"/>
    </xf>
    <xf numFmtId="168" fontId="17" fillId="0" borderId="0" xfId="76" applyNumberFormat="1" applyFont="1" applyAlignment="1">
      <alignment vertical="center"/>
    </xf>
    <xf numFmtId="0" fontId="17" fillId="0" borderId="19" xfId="76" applyFont="1" applyBorder="1" applyAlignment="1">
      <alignment vertical="center"/>
    </xf>
    <xf numFmtId="167" fontId="12" fillId="0" borderId="19" xfId="77" applyNumberFormat="1" applyFont="1" applyFill="1" applyBorder="1" applyAlignment="1">
      <alignment horizontal="right" vertical="center" wrapText="1"/>
    </xf>
    <xf numFmtId="43" fontId="17" fillId="0" borderId="0" xfId="76" applyNumberFormat="1" applyFont="1" applyBorder="1" applyAlignment="1">
      <alignment vertical="center"/>
    </xf>
    <xf numFmtId="173" fontId="17" fillId="0" borderId="0" xfId="76" applyNumberFormat="1" applyFont="1" applyBorder="1" applyAlignment="1">
      <alignment vertical="center"/>
    </xf>
    <xf numFmtId="173" fontId="17" fillId="0" borderId="0" xfId="8" applyNumberFormat="1" applyFont="1" applyAlignment="1">
      <alignment vertical="center"/>
    </xf>
    <xf numFmtId="0" fontId="17" fillId="0" borderId="19" xfId="76" applyFont="1" applyBorder="1" applyAlignment="1">
      <alignment horizontal="left" vertical="center"/>
    </xf>
    <xf numFmtId="167" fontId="17" fillId="0" borderId="0" xfId="76" applyNumberFormat="1" applyFont="1" applyBorder="1" applyAlignment="1">
      <alignment vertical="center"/>
    </xf>
    <xf numFmtId="168" fontId="17" fillId="0" borderId="0" xfId="8" applyNumberFormat="1" applyFont="1" applyAlignment="1">
      <alignment vertical="center"/>
    </xf>
    <xf numFmtId="167" fontId="17" fillId="0" borderId="0" xfId="76" applyNumberFormat="1" applyFont="1" applyAlignment="1">
      <alignment vertical="center"/>
    </xf>
    <xf numFmtId="0" fontId="12" fillId="0" borderId="21" xfId="0" applyFont="1" applyFill="1" applyBorder="1" applyAlignment="1">
      <alignment vertical="center"/>
    </xf>
    <xf numFmtId="0" fontId="12" fillId="0" borderId="23" xfId="0" applyFont="1" applyFill="1" applyBorder="1" applyAlignment="1">
      <alignment vertical="center"/>
    </xf>
    <xf numFmtId="0" fontId="12" fillId="0" borderId="22" xfId="0" applyFont="1" applyFill="1" applyBorder="1" applyAlignment="1">
      <alignment vertical="center"/>
    </xf>
    <xf numFmtId="0" fontId="10" fillId="0" borderId="0" xfId="0" applyFont="1" applyFill="1" applyAlignment="1">
      <alignment horizontal="right"/>
    </xf>
    <xf numFmtId="168" fontId="27" fillId="0" borderId="0" xfId="74" applyNumberFormat="1" applyFont="1" applyFill="1" applyBorder="1" applyAlignment="1">
      <alignment horizontal="right" vertical="center"/>
    </xf>
    <xf numFmtId="177" fontId="27" fillId="0" borderId="0" xfId="73" applyNumberFormat="1" applyFont="1" applyFill="1" applyBorder="1" applyAlignment="1">
      <alignment horizontal="left" vertical="center" wrapText="1"/>
    </xf>
    <xf numFmtId="0" fontId="29" fillId="0" borderId="34" xfId="0" applyFont="1" applyBorder="1"/>
    <xf numFmtId="0" fontId="29" fillId="0" borderId="35" xfId="0" applyNumberFormat="1" applyFont="1" applyBorder="1" applyAlignment="1">
      <alignment horizontal="center" vertical="center" wrapText="1"/>
    </xf>
    <xf numFmtId="0" fontId="29" fillId="0" borderId="36" xfId="0" applyFont="1" applyBorder="1"/>
    <xf numFmtId="168" fontId="29" fillId="0" borderId="37" xfId="8" applyNumberFormat="1" applyFont="1" applyFill="1" applyBorder="1"/>
    <xf numFmtId="0" fontId="29" fillId="0" borderId="38" xfId="0" applyFont="1" applyBorder="1"/>
    <xf numFmtId="0" fontId="29" fillId="0" borderId="39" xfId="0" applyFont="1" applyBorder="1"/>
    <xf numFmtId="168" fontId="29" fillId="0" borderId="40" xfId="8" applyNumberFormat="1" applyFont="1" applyFill="1" applyBorder="1"/>
    <xf numFmtId="0" fontId="27" fillId="0" borderId="0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wrapText="1"/>
    </xf>
    <xf numFmtId="0" fontId="12" fillId="0" borderId="24" xfId="76" applyFont="1" applyBorder="1" applyAlignment="1">
      <alignment horizontal="center" vertical="center" wrapText="1"/>
    </xf>
    <xf numFmtId="0" fontId="12" fillId="0" borderId="3" xfId="76" applyFont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4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right"/>
    </xf>
    <xf numFmtId="168" fontId="17" fillId="0" borderId="11" xfId="8" applyNumberFormat="1" applyFont="1" applyBorder="1" applyAlignment="1">
      <alignment horizontal="center" vertical="center" wrapText="1"/>
    </xf>
    <xf numFmtId="168" fontId="17" fillId="0" borderId="2" xfId="8" applyNumberFormat="1" applyFont="1" applyBorder="1" applyAlignment="1">
      <alignment horizontal="center" vertical="center" wrapText="1"/>
    </xf>
    <xf numFmtId="168" fontId="17" fillId="0" borderId="3" xfId="8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9" fillId="0" borderId="19" xfId="0" applyFont="1" applyBorder="1" applyAlignment="1">
      <alignment horizontal="center" vertical="top" wrapText="1"/>
    </xf>
    <xf numFmtId="168" fontId="12" fillId="0" borderId="24" xfId="8" applyNumberFormat="1" applyFont="1" applyBorder="1" applyAlignment="1">
      <alignment horizontal="center" vertical="center" wrapText="1"/>
    </xf>
    <xf numFmtId="168" fontId="12" fillId="0" borderId="2" xfId="8" applyNumberFormat="1" applyFont="1" applyBorder="1" applyAlignment="1">
      <alignment horizontal="center" vertical="center" wrapText="1"/>
    </xf>
    <xf numFmtId="168" fontId="12" fillId="0" borderId="3" xfId="8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4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168" fontId="17" fillId="0" borderId="24" xfId="8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0" fontId="12" fillId="0" borderId="16" xfId="0" applyFont="1" applyFill="1" applyBorder="1" applyAlignment="1">
      <alignment horizontal="center" vertical="top" wrapText="1"/>
    </xf>
    <xf numFmtId="0" fontId="17" fillId="2" borderId="24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top"/>
    </xf>
    <xf numFmtId="0" fontId="29" fillId="0" borderId="2" xfId="0" applyFont="1" applyBorder="1" applyAlignment="1">
      <alignment horizontal="center" vertical="top"/>
    </xf>
    <xf numFmtId="0" fontId="29" fillId="0" borderId="3" xfId="0" applyFont="1" applyBorder="1" applyAlignment="1">
      <alignment horizontal="center" vertical="top"/>
    </xf>
    <xf numFmtId="0" fontId="29" fillId="0" borderId="19" xfId="0" applyFont="1" applyBorder="1" applyAlignment="1">
      <alignment horizontal="center" vertical="top"/>
    </xf>
    <xf numFmtId="0" fontId="29" fillId="0" borderId="24" xfId="0" applyFont="1" applyBorder="1" applyAlignment="1">
      <alignment horizontal="center" vertical="top"/>
    </xf>
    <xf numFmtId="0" fontId="10" fillId="0" borderId="0" xfId="0" applyFont="1" applyFill="1" applyAlignment="1">
      <alignment horizont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7" fillId="2" borderId="3" xfId="14" applyFont="1" applyFill="1" applyBorder="1" applyAlignment="1">
      <alignment horizontal="center" vertical="top" wrapText="1"/>
    </xf>
    <xf numFmtId="49" fontId="12" fillId="2" borderId="20" xfId="14" applyNumberFormat="1" applyFont="1" applyFill="1" applyBorder="1" applyAlignment="1">
      <alignment horizontal="center" vertical="top" wrapText="1"/>
    </xf>
    <xf numFmtId="49" fontId="12" fillId="2" borderId="17" xfId="14" applyNumberFormat="1" applyFont="1" applyFill="1" applyBorder="1" applyAlignment="1">
      <alignment horizontal="center" vertical="top" wrapText="1"/>
    </xf>
    <xf numFmtId="49" fontId="12" fillId="2" borderId="24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49" fontId="12" fillId="2" borderId="3" xfId="14" applyNumberFormat="1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35" borderId="21" xfId="0" applyFont="1" applyFill="1" applyBorder="1" applyAlignment="1">
      <alignment horizontal="center" vertical="center"/>
    </xf>
    <xf numFmtId="0" fontId="12" fillId="35" borderId="23" xfId="0" applyFont="1" applyFill="1" applyBorder="1" applyAlignment="1">
      <alignment horizontal="center" vertical="center"/>
    </xf>
    <xf numFmtId="0" fontId="12" fillId="35" borderId="22" xfId="0" applyFont="1" applyFill="1" applyBorder="1" applyAlignment="1">
      <alignment horizontal="center" vertical="center"/>
    </xf>
    <xf numFmtId="1" fontId="50" fillId="0" borderId="16" xfId="0" applyNumberFormat="1" applyFont="1" applyFill="1" applyBorder="1" applyAlignment="1">
      <alignment horizontal="center" vertical="center"/>
    </xf>
    <xf numFmtId="1" fontId="50" fillId="0" borderId="13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1" fontId="48" fillId="0" borderId="2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/>
    </xf>
    <xf numFmtId="0" fontId="17" fillId="0" borderId="19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/>
    </xf>
    <xf numFmtId="0" fontId="9" fillId="0" borderId="22" xfId="0" applyFont="1" applyFill="1" applyBorder="1" applyAlignment="1">
      <alignment horizontal="center" vertical="top"/>
    </xf>
    <xf numFmtId="0" fontId="17" fillId="0" borderId="21" xfId="0" applyFont="1" applyFill="1" applyBorder="1" applyAlignment="1">
      <alignment horizontal="left" vertical="top" wrapText="1"/>
    </xf>
    <xf numFmtId="0" fontId="17" fillId="0" borderId="22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horizontal="left" vertical="top" wrapText="1"/>
    </xf>
    <xf numFmtId="0" fontId="9" fillId="0" borderId="22" xfId="0" applyFont="1" applyFill="1" applyBorder="1" applyAlignment="1">
      <alignment horizontal="left" vertical="top" wrapText="1"/>
    </xf>
    <xf numFmtId="0" fontId="27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7" fillId="0" borderId="24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/>
    </xf>
    <xf numFmtId="0" fontId="17" fillId="0" borderId="21" xfId="0" applyFont="1" applyFill="1" applyBorder="1" applyAlignment="1">
      <alignment horizontal="left" vertical="center" wrapText="1"/>
    </xf>
    <xf numFmtId="0" fontId="17" fillId="0" borderId="22" xfId="0" applyFont="1" applyFill="1" applyBorder="1" applyAlignment="1">
      <alignment horizontal="left" vertical="center" wrapText="1"/>
    </xf>
  </cellXfs>
  <cellStyles count="78">
    <cellStyle name="20% - Accent1 2" xfId="32"/>
    <cellStyle name="20% - Accent2 2" xfId="33"/>
    <cellStyle name="20% - Accent3 2" xfId="34"/>
    <cellStyle name="20% - Accent4 2" xfId="35"/>
    <cellStyle name="20% - Accent5 2" xfId="36"/>
    <cellStyle name="20% - Accent6 2" xfId="37"/>
    <cellStyle name="40% - Accent1 2" xfId="38"/>
    <cellStyle name="40% - Accent2 2" xfId="39"/>
    <cellStyle name="40% - Accent3 2" xfId="40"/>
    <cellStyle name="40% - Accent4 2" xfId="41"/>
    <cellStyle name="40% - Accent5 2" xfId="42"/>
    <cellStyle name="40% - Accent6 2" xfId="43"/>
    <cellStyle name="60% - Accent1 2" xfId="44"/>
    <cellStyle name="60% - Accent2 2" xfId="45"/>
    <cellStyle name="60% - Accent3 2" xfId="46"/>
    <cellStyle name="60% - Accent4 2" xfId="47"/>
    <cellStyle name="60% - Accent5 2" xfId="48"/>
    <cellStyle name="60% - Accent6 2" xfId="49"/>
    <cellStyle name="Accent1 2" xfId="50"/>
    <cellStyle name="Accent2 2" xfId="51"/>
    <cellStyle name="Accent3 2" xfId="52"/>
    <cellStyle name="Accent4 2" xfId="53"/>
    <cellStyle name="Accent5 2" xfId="54"/>
    <cellStyle name="Accent6 2" xfId="55"/>
    <cellStyle name="Bad 2" xfId="56"/>
    <cellStyle name="Calculation 2" xfId="57"/>
    <cellStyle name="Check Cell 2" xfId="58"/>
    <cellStyle name="Comma" xfId="8" builtinId="3"/>
    <cellStyle name="Comma 2" xfId="10"/>
    <cellStyle name="Comma 2 2" xfId="72"/>
    <cellStyle name="Comma 3" xfId="18"/>
    <cellStyle name="Comma 4" xfId="26"/>
    <cellStyle name="Comma_General 17.02.04" xfId="74"/>
    <cellStyle name="Explanatory Text 2" xfId="59"/>
    <cellStyle name="Good 2" xfId="60"/>
    <cellStyle name="Heading 1 2" xfId="61"/>
    <cellStyle name="Heading 2 2" xfId="62"/>
    <cellStyle name="Heading 3 2" xfId="63"/>
    <cellStyle name="Heading 4 2" xfId="64"/>
    <cellStyle name="Input 2" xfId="65"/>
    <cellStyle name="Linked Cell 2" xfId="66"/>
    <cellStyle name="Neutral 2" xfId="67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2 2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Normal_General 17.02.04" xfId="75"/>
    <cellStyle name="Normal_tax" xfId="73"/>
    <cellStyle name="Normal_Total quartal 06.12.08" xfId="76"/>
    <cellStyle name="Normal_turq" xfId="77"/>
    <cellStyle name="Note" xfId="31" builtinId="10" customBuiltin="1"/>
    <cellStyle name="Output 2" xfId="68"/>
    <cellStyle name="Percent 2" xfId="2"/>
    <cellStyle name="SN_241" xfId="15"/>
    <cellStyle name="SN_b" xfId="17"/>
    <cellStyle name="Style 1" xfId="27"/>
    <cellStyle name="Title 2" xfId="69"/>
    <cellStyle name="Total 2" xfId="70"/>
    <cellStyle name="Warning Text 2" xfId="71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zoomScaleNormal="100" workbookViewId="0">
      <selection activeCell="B8" sqref="B8"/>
    </sheetView>
  </sheetViews>
  <sheetFormatPr defaultColWidth="13.42578125" defaultRowHeight="13.5"/>
  <cols>
    <col min="1" max="1" width="51.85546875" style="135" customWidth="1"/>
    <col min="2" max="2" width="34.7109375" style="135" customWidth="1"/>
    <col min="3" max="3" width="20.5703125" style="135" customWidth="1"/>
    <col min="4" max="256" width="13.42578125" style="135"/>
    <col min="257" max="257" width="38.85546875" style="135" customWidth="1"/>
    <col min="258" max="258" width="33.5703125" style="135" customWidth="1"/>
    <col min="259" max="259" width="20.5703125" style="135" customWidth="1"/>
    <col min="260" max="512" width="13.42578125" style="135"/>
    <col min="513" max="513" width="38.85546875" style="135" customWidth="1"/>
    <col min="514" max="514" width="33.5703125" style="135" customWidth="1"/>
    <col min="515" max="515" width="20.5703125" style="135" customWidth="1"/>
    <col min="516" max="768" width="13.42578125" style="135"/>
    <col min="769" max="769" width="38.85546875" style="135" customWidth="1"/>
    <col min="770" max="770" width="33.5703125" style="135" customWidth="1"/>
    <col min="771" max="771" width="20.5703125" style="135" customWidth="1"/>
    <col min="772" max="1024" width="13.42578125" style="135"/>
    <col min="1025" max="1025" width="38.85546875" style="135" customWidth="1"/>
    <col min="1026" max="1026" width="33.5703125" style="135" customWidth="1"/>
    <col min="1027" max="1027" width="20.5703125" style="135" customWidth="1"/>
    <col min="1028" max="1280" width="13.42578125" style="135"/>
    <col min="1281" max="1281" width="38.85546875" style="135" customWidth="1"/>
    <col min="1282" max="1282" width="33.5703125" style="135" customWidth="1"/>
    <col min="1283" max="1283" width="20.5703125" style="135" customWidth="1"/>
    <col min="1284" max="1536" width="13.42578125" style="135"/>
    <col min="1537" max="1537" width="38.85546875" style="135" customWidth="1"/>
    <col min="1538" max="1538" width="33.5703125" style="135" customWidth="1"/>
    <col min="1539" max="1539" width="20.5703125" style="135" customWidth="1"/>
    <col min="1540" max="1792" width="13.42578125" style="135"/>
    <col min="1793" max="1793" width="38.85546875" style="135" customWidth="1"/>
    <col min="1794" max="1794" width="33.5703125" style="135" customWidth="1"/>
    <col min="1795" max="1795" width="20.5703125" style="135" customWidth="1"/>
    <col min="1796" max="2048" width="13.42578125" style="135"/>
    <col min="2049" max="2049" width="38.85546875" style="135" customWidth="1"/>
    <col min="2050" max="2050" width="33.5703125" style="135" customWidth="1"/>
    <col min="2051" max="2051" width="20.5703125" style="135" customWidth="1"/>
    <col min="2052" max="2304" width="13.42578125" style="135"/>
    <col min="2305" max="2305" width="38.85546875" style="135" customWidth="1"/>
    <col min="2306" max="2306" width="33.5703125" style="135" customWidth="1"/>
    <col min="2307" max="2307" width="20.5703125" style="135" customWidth="1"/>
    <col min="2308" max="2560" width="13.42578125" style="135"/>
    <col min="2561" max="2561" width="38.85546875" style="135" customWidth="1"/>
    <col min="2562" max="2562" width="33.5703125" style="135" customWidth="1"/>
    <col min="2563" max="2563" width="20.5703125" style="135" customWidth="1"/>
    <col min="2564" max="2816" width="13.42578125" style="135"/>
    <col min="2817" max="2817" width="38.85546875" style="135" customWidth="1"/>
    <col min="2818" max="2818" width="33.5703125" style="135" customWidth="1"/>
    <col min="2819" max="2819" width="20.5703125" style="135" customWidth="1"/>
    <col min="2820" max="3072" width="13.42578125" style="135"/>
    <col min="3073" max="3073" width="38.85546875" style="135" customWidth="1"/>
    <col min="3074" max="3074" width="33.5703125" style="135" customWidth="1"/>
    <col min="3075" max="3075" width="20.5703125" style="135" customWidth="1"/>
    <col min="3076" max="3328" width="13.42578125" style="135"/>
    <col min="3329" max="3329" width="38.85546875" style="135" customWidth="1"/>
    <col min="3330" max="3330" width="33.5703125" style="135" customWidth="1"/>
    <col min="3331" max="3331" width="20.5703125" style="135" customWidth="1"/>
    <col min="3332" max="3584" width="13.42578125" style="135"/>
    <col min="3585" max="3585" width="38.85546875" style="135" customWidth="1"/>
    <col min="3586" max="3586" width="33.5703125" style="135" customWidth="1"/>
    <col min="3587" max="3587" width="20.5703125" style="135" customWidth="1"/>
    <col min="3588" max="3840" width="13.42578125" style="135"/>
    <col min="3841" max="3841" width="38.85546875" style="135" customWidth="1"/>
    <col min="3842" max="3842" width="33.5703125" style="135" customWidth="1"/>
    <col min="3843" max="3843" width="20.5703125" style="135" customWidth="1"/>
    <col min="3844" max="4096" width="13.42578125" style="135"/>
    <col min="4097" max="4097" width="38.85546875" style="135" customWidth="1"/>
    <col min="4098" max="4098" width="33.5703125" style="135" customWidth="1"/>
    <col min="4099" max="4099" width="20.5703125" style="135" customWidth="1"/>
    <col min="4100" max="4352" width="13.42578125" style="135"/>
    <col min="4353" max="4353" width="38.85546875" style="135" customWidth="1"/>
    <col min="4354" max="4354" width="33.5703125" style="135" customWidth="1"/>
    <col min="4355" max="4355" width="20.5703125" style="135" customWidth="1"/>
    <col min="4356" max="4608" width="13.42578125" style="135"/>
    <col min="4609" max="4609" width="38.85546875" style="135" customWidth="1"/>
    <col min="4610" max="4610" width="33.5703125" style="135" customWidth="1"/>
    <col min="4611" max="4611" width="20.5703125" style="135" customWidth="1"/>
    <col min="4612" max="4864" width="13.42578125" style="135"/>
    <col min="4865" max="4865" width="38.85546875" style="135" customWidth="1"/>
    <col min="4866" max="4866" width="33.5703125" style="135" customWidth="1"/>
    <col min="4867" max="4867" width="20.5703125" style="135" customWidth="1"/>
    <col min="4868" max="5120" width="13.42578125" style="135"/>
    <col min="5121" max="5121" width="38.85546875" style="135" customWidth="1"/>
    <col min="5122" max="5122" width="33.5703125" style="135" customWidth="1"/>
    <col min="5123" max="5123" width="20.5703125" style="135" customWidth="1"/>
    <col min="5124" max="5376" width="13.42578125" style="135"/>
    <col min="5377" max="5377" width="38.85546875" style="135" customWidth="1"/>
    <col min="5378" max="5378" width="33.5703125" style="135" customWidth="1"/>
    <col min="5379" max="5379" width="20.5703125" style="135" customWidth="1"/>
    <col min="5380" max="5632" width="13.42578125" style="135"/>
    <col min="5633" max="5633" width="38.85546875" style="135" customWidth="1"/>
    <col min="5634" max="5634" width="33.5703125" style="135" customWidth="1"/>
    <col min="5635" max="5635" width="20.5703125" style="135" customWidth="1"/>
    <col min="5636" max="5888" width="13.42578125" style="135"/>
    <col min="5889" max="5889" width="38.85546875" style="135" customWidth="1"/>
    <col min="5890" max="5890" width="33.5703125" style="135" customWidth="1"/>
    <col min="5891" max="5891" width="20.5703125" style="135" customWidth="1"/>
    <col min="5892" max="6144" width="13.42578125" style="135"/>
    <col min="6145" max="6145" width="38.85546875" style="135" customWidth="1"/>
    <col min="6146" max="6146" width="33.5703125" style="135" customWidth="1"/>
    <col min="6147" max="6147" width="20.5703125" style="135" customWidth="1"/>
    <col min="6148" max="6400" width="13.42578125" style="135"/>
    <col min="6401" max="6401" width="38.85546875" style="135" customWidth="1"/>
    <col min="6402" max="6402" width="33.5703125" style="135" customWidth="1"/>
    <col min="6403" max="6403" width="20.5703125" style="135" customWidth="1"/>
    <col min="6404" max="6656" width="13.42578125" style="135"/>
    <col min="6657" max="6657" width="38.85546875" style="135" customWidth="1"/>
    <col min="6658" max="6658" width="33.5703125" style="135" customWidth="1"/>
    <col min="6659" max="6659" width="20.5703125" style="135" customWidth="1"/>
    <col min="6660" max="6912" width="13.42578125" style="135"/>
    <col min="6913" max="6913" width="38.85546875" style="135" customWidth="1"/>
    <col min="6914" max="6914" width="33.5703125" style="135" customWidth="1"/>
    <col min="6915" max="6915" width="20.5703125" style="135" customWidth="1"/>
    <col min="6916" max="7168" width="13.42578125" style="135"/>
    <col min="7169" max="7169" width="38.85546875" style="135" customWidth="1"/>
    <col min="7170" max="7170" width="33.5703125" style="135" customWidth="1"/>
    <col min="7171" max="7171" width="20.5703125" style="135" customWidth="1"/>
    <col min="7172" max="7424" width="13.42578125" style="135"/>
    <col min="7425" max="7425" width="38.85546875" style="135" customWidth="1"/>
    <col min="7426" max="7426" width="33.5703125" style="135" customWidth="1"/>
    <col min="7427" max="7427" width="20.5703125" style="135" customWidth="1"/>
    <col min="7428" max="7680" width="13.42578125" style="135"/>
    <col min="7681" max="7681" width="38.85546875" style="135" customWidth="1"/>
    <col min="7682" max="7682" width="33.5703125" style="135" customWidth="1"/>
    <col min="7683" max="7683" width="20.5703125" style="135" customWidth="1"/>
    <col min="7684" max="7936" width="13.42578125" style="135"/>
    <col min="7937" max="7937" width="38.85546875" style="135" customWidth="1"/>
    <col min="7938" max="7938" width="33.5703125" style="135" customWidth="1"/>
    <col min="7939" max="7939" width="20.5703125" style="135" customWidth="1"/>
    <col min="7940" max="8192" width="13.42578125" style="135"/>
    <col min="8193" max="8193" width="38.85546875" style="135" customWidth="1"/>
    <col min="8194" max="8194" width="33.5703125" style="135" customWidth="1"/>
    <col min="8195" max="8195" width="20.5703125" style="135" customWidth="1"/>
    <col min="8196" max="8448" width="13.42578125" style="135"/>
    <col min="8449" max="8449" width="38.85546875" style="135" customWidth="1"/>
    <col min="8450" max="8450" width="33.5703125" style="135" customWidth="1"/>
    <col min="8451" max="8451" width="20.5703125" style="135" customWidth="1"/>
    <col min="8452" max="8704" width="13.42578125" style="135"/>
    <col min="8705" max="8705" width="38.85546875" style="135" customWidth="1"/>
    <col min="8706" max="8706" width="33.5703125" style="135" customWidth="1"/>
    <col min="8707" max="8707" width="20.5703125" style="135" customWidth="1"/>
    <col min="8708" max="8960" width="13.42578125" style="135"/>
    <col min="8961" max="8961" width="38.85546875" style="135" customWidth="1"/>
    <col min="8962" max="8962" width="33.5703125" style="135" customWidth="1"/>
    <col min="8963" max="8963" width="20.5703125" style="135" customWidth="1"/>
    <col min="8964" max="9216" width="13.42578125" style="135"/>
    <col min="9217" max="9217" width="38.85546875" style="135" customWidth="1"/>
    <col min="9218" max="9218" width="33.5703125" style="135" customWidth="1"/>
    <col min="9219" max="9219" width="20.5703125" style="135" customWidth="1"/>
    <col min="9220" max="9472" width="13.42578125" style="135"/>
    <col min="9473" max="9473" width="38.85546875" style="135" customWidth="1"/>
    <col min="9474" max="9474" width="33.5703125" style="135" customWidth="1"/>
    <col min="9475" max="9475" width="20.5703125" style="135" customWidth="1"/>
    <col min="9476" max="9728" width="13.42578125" style="135"/>
    <col min="9729" max="9729" width="38.85546875" style="135" customWidth="1"/>
    <col min="9730" max="9730" width="33.5703125" style="135" customWidth="1"/>
    <col min="9731" max="9731" width="20.5703125" style="135" customWidth="1"/>
    <col min="9732" max="9984" width="13.42578125" style="135"/>
    <col min="9985" max="9985" width="38.85546875" style="135" customWidth="1"/>
    <col min="9986" max="9986" width="33.5703125" style="135" customWidth="1"/>
    <col min="9987" max="9987" width="20.5703125" style="135" customWidth="1"/>
    <col min="9988" max="10240" width="13.42578125" style="135"/>
    <col min="10241" max="10241" width="38.85546875" style="135" customWidth="1"/>
    <col min="10242" max="10242" width="33.5703125" style="135" customWidth="1"/>
    <col min="10243" max="10243" width="20.5703125" style="135" customWidth="1"/>
    <col min="10244" max="10496" width="13.42578125" style="135"/>
    <col min="10497" max="10497" width="38.85546875" style="135" customWidth="1"/>
    <col min="10498" max="10498" width="33.5703125" style="135" customWidth="1"/>
    <col min="10499" max="10499" width="20.5703125" style="135" customWidth="1"/>
    <col min="10500" max="10752" width="13.42578125" style="135"/>
    <col min="10753" max="10753" width="38.85546875" style="135" customWidth="1"/>
    <col min="10754" max="10754" width="33.5703125" style="135" customWidth="1"/>
    <col min="10755" max="10755" width="20.5703125" style="135" customWidth="1"/>
    <col min="10756" max="11008" width="13.42578125" style="135"/>
    <col min="11009" max="11009" width="38.85546875" style="135" customWidth="1"/>
    <col min="11010" max="11010" width="33.5703125" style="135" customWidth="1"/>
    <col min="11011" max="11011" width="20.5703125" style="135" customWidth="1"/>
    <col min="11012" max="11264" width="13.42578125" style="135"/>
    <col min="11265" max="11265" width="38.85546875" style="135" customWidth="1"/>
    <col min="11266" max="11266" width="33.5703125" style="135" customWidth="1"/>
    <col min="11267" max="11267" width="20.5703125" style="135" customWidth="1"/>
    <col min="11268" max="11520" width="13.42578125" style="135"/>
    <col min="11521" max="11521" width="38.85546875" style="135" customWidth="1"/>
    <col min="11522" max="11522" width="33.5703125" style="135" customWidth="1"/>
    <col min="11523" max="11523" width="20.5703125" style="135" customWidth="1"/>
    <col min="11524" max="11776" width="13.42578125" style="135"/>
    <col min="11777" max="11777" width="38.85546875" style="135" customWidth="1"/>
    <col min="11778" max="11778" width="33.5703125" style="135" customWidth="1"/>
    <col min="11779" max="11779" width="20.5703125" style="135" customWidth="1"/>
    <col min="11780" max="12032" width="13.42578125" style="135"/>
    <col min="12033" max="12033" width="38.85546875" style="135" customWidth="1"/>
    <col min="12034" max="12034" width="33.5703125" style="135" customWidth="1"/>
    <col min="12035" max="12035" width="20.5703125" style="135" customWidth="1"/>
    <col min="12036" max="12288" width="13.42578125" style="135"/>
    <col min="12289" max="12289" width="38.85546875" style="135" customWidth="1"/>
    <col min="12290" max="12290" width="33.5703125" style="135" customWidth="1"/>
    <col min="12291" max="12291" width="20.5703125" style="135" customWidth="1"/>
    <col min="12292" max="12544" width="13.42578125" style="135"/>
    <col min="12545" max="12545" width="38.85546875" style="135" customWidth="1"/>
    <col min="12546" max="12546" width="33.5703125" style="135" customWidth="1"/>
    <col min="12547" max="12547" width="20.5703125" style="135" customWidth="1"/>
    <col min="12548" max="12800" width="13.42578125" style="135"/>
    <col min="12801" max="12801" width="38.85546875" style="135" customWidth="1"/>
    <col min="12802" max="12802" width="33.5703125" style="135" customWidth="1"/>
    <col min="12803" max="12803" width="20.5703125" style="135" customWidth="1"/>
    <col min="12804" max="13056" width="13.42578125" style="135"/>
    <col min="13057" max="13057" width="38.85546875" style="135" customWidth="1"/>
    <col min="13058" max="13058" width="33.5703125" style="135" customWidth="1"/>
    <col min="13059" max="13059" width="20.5703125" style="135" customWidth="1"/>
    <col min="13060" max="13312" width="13.42578125" style="135"/>
    <col min="13313" max="13313" width="38.85546875" style="135" customWidth="1"/>
    <col min="13314" max="13314" width="33.5703125" style="135" customWidth="1"/>
    <col min="13315" max="13315" width="20.5703125" style="135" customWidth="1"/>
    <col min="13316" max="13568" width="13.42578125" style="135"/>
    <col min="13569" max="13569" width="38.85546875" style="135" customWidth="1"/>
    <col min="13570" max="13570" width="33.5703125" style="135" customWidth="1"/>
    <col min="13571" max="13571" width="20.5703125" style="135" customWidth="1"/>
    <col min="13572" max="13824" width="13.42578125" style="135"/>
    <col min="13825" max="13825" width="38.85546875" style="135" customWidth="1"/>
    <col min="13826" max="13826" width="33.5703125" style="135" customWidth="1"/>
    <col min="13827" max="13827" width="20.5703125" style="135" customWidth="1"/>
    <col min="13828" max="14080" width="13.42578125" style="135"/>
    <col min="14081" max="14081" width="38.85546875" style="135" customWidth="1"/>
    <col min="14082" max="14082" width="33.5703125" style="135" customWidth="1"/>
    <col min="14083" max="14083" width="20.5703125" style="135" customWidth="1"/>
    <col min="14084" max="14336" width="13.42578125" style="135"/>
    <col min="14337" max="14337" width="38.85546875" style="135" customWidth="1"/>
    <col min="14338" max="14338" width="33.5703125" style="135" customWidth="1"/>
    <col min="14339" max="14339" width="20.5703125" style="135" customWidth="1"/>
    <col min="14340" max="14592" width="13.42578125" style="135"/>
    <col min="14593" max="14593" width="38.85546875" style="135" customWidth="1"/>
    <col min="14594" max="14594" width="33.5703125" style="135" customWidth="1"/>
    <col min="14595" max="14595" width="20.5703125" style="135" customWidth="1"/>
    <col min="14596" max="14848" width="13.42578125" style="135"/>
    <col min="14849" max="14849" width="38.85546875" style="135" customWidth="1"/>
    <col min="14850" max="14850" width="33.5703125" style="135" customWidth="1"/>
    <col min="14851" max="14851" width="20.5703125" style="135" customWidth="1"/>
    <col min="14852" max="15104" width="13.42578125" style="135"/>
    <col min="15105" max="15105" width="38.85546875" style="135" customWidth="1"/>
    <col min="15106" max="15106" width="33.5703125" style="135" customWidth="1"/>
    <col min="15107" max="15107" width="20.5703125" style="135" customWidth="1"/>
    <col min="15108" max="15360" width="13.42578125" style="135"/>
    <col min="15361" max="15361" width="38.85546875" style="135" customWidth="1"/>
    <col min="15362" max="15362" width="33.5703125" style="135" customWidth="1"/>
    <col min="15363" max="15363" width="20.5703125" style="135" customWidth="1"/>
    <col min="15364" max="15616" width="13.42578125" style="135"/>
    <col min="15617" max="15617" width="38.85546875" style="135" customWidth="1"/>
    <col min="15618" max="15618" width="33.5703125" style="135" customWidth="1"/>
    <col min="15619" max="15619" width="20.5703125" style="135" customWidth="1"/>
    <col min="15620" max="15872" width="13.42578125" style="135"/>
    <col min="15873" max="15873" width="38.85546875" style="135" customWidth="1"/>
    <col min="15874" max="15874" width="33.5703125" style="135" customWidth="1"/>
    <col min="15875" max="15875" width="20.5703125" style="135" customWidth="1"/>
    <col min="15876" max="16128" width="13.42578125" style="135"/>
    <col min="16129" max="16129" width="38.85546875" style="135" customWidth="1"/>
    <col min="16130" max="16130" width="33.5703125" style="135" customWidth="1"/>
    <col min="16131" max="16131" width="20.5703125" style="135" customWidth="1"/>
    <col min="16132" max="16384" width="13.42578125" style="135"/>
  </cols>
  <sheetData>
    <row r="1" spans="1:3" ht="14.25">
      <c r="B1" s="136" t="s">
        <v>142</v>
      </c>
      <c r="C1" s="137"/>
    </row>
    <row r="2" spans="1:3">
      <c r="B2" s="5" t="s">
        <v>53</v>
      </c>
      <c r="C2" s="138"/>
    </row>
    <row r="3" spans="1:3">
      <c r="B3" s="5" t="s">
        <v>54</v>
      </c>
    </row>
    <row r="4" spans="1:3">
      <c r="C4" s="139"/>
    </row>
    <row r="5" spans="1:3" ht="54.75" customHeight="1">
      <c r="A5" s="196" t="s">
        <v>143</v>
      </c>
      <c r="B5" s="196"/>
      <c r="C5" s="140"/>
    </row>
    <row r="6" spans="1:3" ht="14.25">
      <c r="A6" s="141"/>
      <c r="B6" s="141"/>
      <c r="C6" s="140"/>
    </row>
    <row r="7" spans="1:3" s="144" customFormat="1" ht="14.25" thickBot="1">
      <c r="A7" s="142"/>
      <c r="B7" s="143" t="s">
        <v>144</v>
      </c>
    </row>
    <row r="8" spans="1:3" ht="69.75" thickBot="1">
      <c r="A8" s="189"/>
      <c r="B8" s="190" t="s">
        <v>145</v>
      </c>
    </row>
    <row r="9" spans="1:3" ht="17.25">
      <c r="A9" s="191" t="s">
        <v>146</v>
      </c>
      <c r="B9" s="192">
        <v>116398.3</v>
      </c>
      <c r="C9" s="145"/>
    </row>
    <row r="10" spans="1:3" ht="17.25">
      <c r="A10" s="193" t="s">
        <v>147</v>
      </c>
      <c r="B10" s="192">
        <v>116398.3</v>
      </c>
      <c r="C10" s="146"/>
    </row>
    <row r="11" spans="1:3" ht="18" thickBot="1">
      <c r="A11" s="194" t="s">
        <v>148</v>
      </c>
      <c r="B11" s="195">
        <f>B10-B9</f>
        <v>0</v>
      </c>
      <c r="C11" s="147"/>
    </row>
    <row r="12" spans="1:3">
      <c r="B12" s="148"/>
      <c r="C12" s="149"/>
    </row>
    <row r="13" spans="1:3">
      <c r="B13" s="150"/>
    </row>
    <row r="14" spans="1:3">
      <c r="B14" s="151"/>
    </row>
    <row r="15" spans="1:3">
      <c r="B15" s="149"/>
    </row>
    <row r="19" spans="2:3">
      <c r="B19" s="1"/>
      <c r="C19" s="1"/>
    </row>
    <row r="20" spans="2:3">
      <c r="B20" s="1"/>
    </row>
  </sheetData>
  <mergeCells count="1">
    <mergeCell ref="A5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B28" sqref="B28"/>
    </sheetView>
  </sheetViews>
  <sheetFormatPr defaultRowHeight="13.5"/>
  <cols>
    <col min="1" max="1" width="41.28515625" style="172" customWidth="1"/>
    <col min="2" max="2" width="28.5703125" style="172" customWidth="1"/>
    <col min="3" max="3" width="27.7109375" style="172" customWidth="1"/>
    <col min="4" max="4" width="18.42578125" style="172" customWidth="1"/>
    <col min="5" max="5" width="22.85546875" style="169" customWidth="1"/>
    <col min="6" max="6" width="26.42578125" style="169" customWidth="1"/>
    <col min="7" max="7" width="16.42578125" style="169" customWidth="1"/>
    <col min="8" max="8" width="15.5703125" style="169" bestFit="1" customWidth="1"/>
    <col min="9" max="9" width="16.140625" style="172" customWidth="1"/>
    <col min="10" max="10" width="18.85546875" style="172" customWidth="1"/>
    <col min="11" max="11" width="14.5703125" style="172" customWidth="1"/>
    <col min="12" max="12" width="18.42578125" style="172" customWidth="1"/>
    <col min="13" max="13" width="17.5703125" style="172" customWidth="1"/>
    <col min="14" max="14" width="12.85546875" style="172" customWidth="1"/>
    <col min="15" max="15" width="11.5703125" style="172" customWidth="1"/>
    <col min="16" max="257" width="9.140625" style="172"/>
    <col min="258" max="258" width="50.5703125" style="172" customWidth="1"/>
    <col min="259" max="259" width="25.42578125" style="172" customWidth="1"/>
    <col min="260" max="260" width="18.42578125" style="172" customWidth="1"/>
    <col min="261" max="261" width="22.85546875" style="172" customWidth="1"/>
    <col min="262" max="262" width="26.42578125" style="172" customWidth="1"/>
    <col min="263" max="263" width="16.42578125" style="172" customWidth="1"/>
    <col min="264" max="264" width="15.5703125" style="172" bestFit="1" customWidth="1"/>
    <col min="265" max="265" width="16.140625" style="172" customWidth="1"/>
    <col min="266" max="266" width="18.85546875" style="172" customWidth="1"/>
    <col min="267" max="267" width="14.5703125" style="172" customWidth="1"/>
    <col min="268" max="268" width="18.42578125" style="172" customWidth="1"/>
    <col min="269" max="269" width="17.5703125" style="172" customWidth="1"/>
    <col min="270" max="270" width="12.85546875" style="172" customWidth="1"/>
    <col min="271" max="271" width="11.5703125" style="172" customWidth="1"/>
    <col min="272" max="513" width="9.140625" style="172"/>
    <col min="514" max="514" width="50.5703125" style="172" customWidth="1"/>
    <col min="515" max="515" width="25.42578125" style="172" customWidth="1"/>
    <col min="516" max="516" width="18.42578125" style="172" customWidth="1"/>
    <col min="517" max="517" width="22.85546875" style="172" customWidth="1"/>
    <col min="518" max="518" width="26.42578125" style="172" customWidth="1"/>
    <col min="519" max="519" width="16.42578125" style="172" customWidth="1"/>
    <col min="520" max="520" width="15.5703125" style="172" bestFit="1" customWidth="1"/>
    <col min="521" max="521" width="16.140625" style="172" customWidth="1"/>
    <col min="522" max="522" width="18.85546875" style="172" customWidth="1"/>
    <col min="523" max="523" width="14.5703125" style="172" customWidth="1"/>
    <col min="524" max="524" width="18.42578125" style="172" customWidth="1"/>
    <col min="525" max="525" width="17.5703125" style="172" customWidth="1"/>
    <col min="526" max="526" width="12.85546875" style="172" customWidth="1"/>
    <col min="527" max="527" width="11.5703125" style="172" customWidth="1"/>
    <col min="528" max="769" width="9.140625" style="172"/>
    <col min="770" max="770" width="50.5703125" style="172" customWidth="1"/>
    <col min="771" max="771" width="25.42578125" style="172" customWidth="1"/>
    <col min="772" max="772" width="18.42578125" style="172" customWidth="1"/>
    <col min="773" max="773" width="22.85546875" style="172" customWidth="1"/>
    <col min="774" max="774" width="26.42578125" style="172" customWidth="1"/>
    <col min="775" max="775" width="16.42578125" style="172" customWidth="1"/>
    <col min="776" max="776" width="15.5703125" style="172" bestFit="1" customWidth="1"/>
    <col min="777" max="777" width="16.140625" style="172" customWidth="1"/>
    <col min="778" max="778" width="18.85546875" style="172" customWidth="1"/>
    <col min="779" max="779" width="14.5703125" style="172" customWidth="1"/>
    <col min="780" max="780" width="18.42578125" style="172" customWidth="1"/>
    <col min="781" max="781" width="17.5703125" style="172" customWidth="1"/>
    <col min="782" max="782" width="12.85546875" style="172" customWidth="1"/>
    <col min="783" max="783" width="11.5703125" style="172" customWidth="1"/>
    <col min="784" max="1025" width="9.140625" style="172"/>
    <col min="1026" max="1026" width="50.5703125" style="172" customWidth="1"/>
    <col min="1027" max="1027" width="25.42578125" style="172" customWidth="1"/>
    <col min="1028" max="1028" width="18.42578125" style="172" customWidth="1"/>
    <col min="1029" max="1029" width="22.85546875" style="172" customWidth="1"/>
    <col min="1030" max="1030" width="26.42578125" style="172" customWidth="1"/>
    <col min="1031" max="1031" width="16.42578125" style="172" customWidth="1"/>
    <col min="1032" max="1032" width="15.5703125" style="172" bestFit="1" customWidth="1"/>
    <col min="1033" max="1033" width="16.140625" style="172" customWidth="1"/>
    <col min="1034" max="1034" width="18.85546875" style="172" customWidth="1"/>
    <col min="1035" max="1035" width="14.5703125" style="172" customWidth="1"/>
    <col min="1036" max="1036" width="18.42578125" style="172" customWidth="1"/>
    <col min="1037" max="1037" width="17.5703125" style="172" customWidth="1"/>
    <col min="1038" max="1038" width="12.85546875" style="172" customWidth="1"/>
    <col min="1039" max="1039" width="11.5703125" style="172" customWidth="1"/>
    <col min="1040" max="1281" width="9.140625" style="172"/>
    <col min="1282" max="1282" width="50.5703125" style="172" customWidth="1"/>
    <col min="1283" max="1283" width="25.42578125" style="172" customWidth="1"/>
    <col min="1284" max="1284" width="18.42578125" style="172" customWidth="1"/>
    <col min="1285" max="1285" width="22.85546875" style="172" customWidth="1"/>
    <col min="1286" max="1286" width="26.42578125" style="172" customWidth="1"/>
    <col min="1287" max="1287" width="16.42578125" style="172" customWidth="1"/>
    <col min="1288" max="1288" width="15.5703125" style="172" bestFit="1" customWidth="1"/>
    <col min="1289" max="1289" width="16.140625" style="172" customWidth="1"/>
    <col min="1290" max="1290" width="18.85546875" style="172" customWidth="1"/>
    <col min="1291" max="1291" width="14.5703125" style="172" customWidth="1"/>
    <col min="1292" max="1292" width="18.42578125" style="172" customWidth="1"/>
    <col min="1293" max="1293" width="17.5703125" style="172" customWidth="1"/>
    <col min="1294" max="1294" width="12.85546875" style="172" customWidth="1"/>
    <col min="1295" max="1295" width="11.5703125" style="172" customWidth="1"/>
    <col min="1296" max="1537" width="9.140625" style="172"/>
    <col min="1538" max="1538" width="50.5703125" style="172" customWidth="1"/>
    <col min="1539" max="1539" width="25.42578125" style="172" customWidth="1"/>
    <col min="1540" max="1540" width="18.42578125" style="172" customWidth="1"/>
    <col min="1541" max="1541" width="22.85546875" style="172" customWidth="1"/>
    <col min="1542" max="1542" width="26.42578125" style="172" customWidth="1"/>
    <col min="1543" max="1543" width="16.42578125" style="172" customWidth="1"/>
    <col min="1544" max="1544" width="15.5703125" style="172" bestFit="1" customWidth="1"/>
    <col min="1545" max="1545" width="16.140625" style="172" customWidth="1"/>
    <col min="1546" max="1546" width="18.85546875" style="172" customWidth="1"/>
    <col min="1547" max="1547" width="14.5703125" style="172" customWidth="1"/>
    <col min="1548" max="1548" width="18.42578125" style="172" customWidth="1"/>
    <col min="1549" max="1549" width="17.5703125" style="172" customWidth="1"/>
    <col min="1550" max="1550" width="12.85546875" style="172" customWidth="1"/>
    <col min="1551" max="1551" width="11.5703125" style="172" customWidth="1"/>
    <col min="1552" max="1793" width="9.140625" style="172"/>
    <col min="1794" max="1794" width="50.5703125" style="172" customWidth="1"/>
    <col min="1795" max="1795" width="25.42578125" style="172" customWidth="1"/>
    <col min="1796" max="1796" width="18.42578125" style="172" customWidth="1"/>
    <col min="1797" max="1797" width="22.85546875" style="172" customWidth="1"/>
    <col min="1798" max="1798" width="26.42578125" style="172" customWidth="1"/>
    <col min="1799" max="1799" width="16.42578125" style="172" customWidth="1"/>
    <col min="1800" max="1800" width="15.5703125" style="172" bestFit="1" customWidth="1"/>
    <col min="1801" max="1801" width="16.140625" style="172" customWidth="1"/>
    <col min="1802" max="1802" width="18.85546875" style="172" customWidth="1"/>
    <col min="1803" max="1803" width="14.5703125" style="172" customWidth="1"/>
    <col min="1804" max="1804" width="18.42578125" style="172" customWidth="1"/>
    <col min="1805" max="1805" width="17.5703125" style="172" customWidth="1"/>
    <col min="1806" max="1806" width="12.85546875" style="172" customWidth="1"/>
    <col min="1807" max="1807" width="11.5703125" style="172" customWidth="1"/>
    <col min="1808" max="2049" width="9.140625" style="172"/>
    <col min="2050" max="2050" width="50.5703125" style="172" customWidth="1"/>
    <col min="2051" max="2051" width="25.42578125" style="172" customWidth="1"/>
    <col min="2052" max="2052" width="18.42578125" style="172" customWidth="1"/>
    <col min="2053" max="2053" width="22.85546875" style="172" customWidth="1"/>
    <col min="2054" max="2054" width="26.42578125" style="172" customWidth="1"/>
    <col min="2055" max="2055" width="16.42578125" style="172" customWidth="1"/>
    <col min="2056" max="2056" width="15.5703125" style="172" bestFit="1" customWidth="1"/>
    <col min="2057" max="2057" width="16.140625" style="172" customWidth="1"/>
    <col min="2058" max="2058" width="18.85546875" style="172" customWidth="1"/>
    <col min="2059" max="2059" width="14.5703125" style="172" customWidth="1"/>
    <col min="2060" max="2060" width="18.42578125" style="172" customWidth="1"/>
    <col min="2061" max="2061" width="17.5703125" style="172" customWidth="1"/>
    <col min="2062" max="2062" width="12.85546875" style="172" customWidth="1"/>
    <col min="2063" max="2063" width="11.5703125" style="172" customWidth="1"/>
    <col min="2064" max="2305" width="9.140625" style="172"/>
    <col min="2306" max="2306" width="50.5703125" style="172" customWidth="1"/>
    <col min="2307" max="2307" width="25.42578125" style="172" customWidth="1"/>
    <col min="2308" max="2308" width="18.42578125" style="172" customWidth="1"/>
    <col min="2309" max="2309" width="22.85546875" style="172" customWidth="1"/>
    <col min="2310" max="2310" width="26.42578125" style="172" customWidth="1"/>
    <col min="2311" max="2311" width="16.42578125" style="172" customWidth="1"/>
    <col min="2312" max="2312" width="15.5703125" style="172" bestFit="1" customWidth="1"/>
    <col min="2313" max="2313" width="16.140625" style="172" customWidth="1"/>
    <col min="2314" max="2314" width="18.85546875" style="172" customWidth="1"/>
    <col min="2315" max="2315" width="14.5703125" style="172" customWidth="1"/>
    <col min="2316" max="2316" width="18.42578125" style="172" customWidth="1"/>
    <col min="2317" max="2317" width="17.5703125" style="172" customWidth="1"/>
    <col min="2318" max="2318" width="12.85546875" style="172" customWidth="1"/>
    <col min="2319" max="2319" width="11.5703125" style="172" customWidth="1"/>
    <col min="2320" max="2561" width="9.140625" style="172"/>
    <col min="2562" max="2562" width="50.5703125" style="172" customWidth="1"/>
    <col min="2563" max="2563" width="25.42578125" style="172" customWidth="1"/>
    <col min="2564" max="2564" width="18.42578125" style="172" customWidth="1"/>
    <col min="2565" max="2565" width="22.85546875" style="172" customWidth="1"/>
    <col min="2566" max="2566" width="26.42578125" style="172" customWidth="1"/>
    <col min="2567" max="2567" width="16.42578125" style="172" customWidth="1"/>
    <col min="2568" max="2568" width="15.5703125" style="172" bestFit="1" customWidth="1"/>
    <col min="2569" max="2569" width="16.140625" style="172" customWidth="1"/>
    <col min="2570" max="2570" width="18.85546875" style="172" customWidth="1"/>
    <col min="2571" max="2571" width="14.5703125" style="172" customWidth="1"/>
    <col min="2572" max="2572" width="18.42578125" style="172" customWidth="1"/>
    <col min="2573" max="2573" width="17.5703125" style="172" customWidth="1"/>
    <col min="2574" max="2574" width="12.85546875" style="172" customWidth="1"/>
    <col min="2575" max="2575" width="11.5703125" style="172" customWidth="1"/>
    <col min="2576" max="2817" width="9.140625" style="172"/>
    <col min="2818" max="2818" width="50.5703125" style="172" customWidth="1"/>
    <col min="2819" max="2819" width="25.42578125" style="172" customWidth="1"/>
    <col min="2820" max="2820" width="18.42578125" style="172" customWidth="1"/>
    <col min="2821" max="2821" width="22.85546875" style="172" customWidth="1"/>
    <col min="2822" max="2822" width="26.42578125" style="172" customWidth="1"/>
    <col min="2823" max="2823" width="16.42578125" style="172" customWidth="1"/>
    <col min="2824" max="2824" width="15.5703125" style="172" bestFit="1" customWidth="1"/>
    <col min="2825" max="2825" width="16.140625" style="172" customWidth="1"/>
    <col min="2826" max="2826" width="18.85546875" style="172" customWidth="1"/>
    <col min="2827" max="2827" width="14.5703125" style="172" customWidth="1"/>
    <col min="2828" max="2828" width="18.42578125" style="172" customWidth="1"/>
    <col min="2829" max="2829" width="17.5703125" style="172" customWidth="1"/>
    <col min="2830" max="2830" width="12.85546875" style="172" customWidth="1"/>
    <col min="2831" max="2831" width="11.5703125" style="172" customWidth="1"/>
    <col min="2832" max="3073" width="9.140625" style="172"/>
    <col min="3074" max="3074" width="50.5703125" style="172" customWidth="1"/>
    <col min="3075" max="3075" width="25.42578125" style="172" customWidth="1"/>
    <col min="3076" max="3076" width="18.42578125" style="172" customWidth="1"/>
    <col min="3077" max="3077" width="22.85546875" style="172" customWidth="1"/>
    <col min="3078" max="3078" width="26.42578125" style="172" customWidth="1"/>
    <col min="3079" max="3079" width="16.42578125" style="172" customWidth="1"/>
    <col min="3080" max="3080" width="15.5703125" style="172" bestFit="1" customWidth="1"/>
    <col min="3081" max="3081" width="16.140625" style="172" customWidth="1"/>
    <col min="3082" max="3082" width="18.85546875" style="172" customWidth="1"/>
    <col min="3083" max="3083" width="14.5703125" style="172" customWidth="1"/>
    <col min="3084" max="3084" width="18.42578125" style="172" customWidth="1"/>
    <col min="3085" max="3085" width="17.5703125" style="172" customWidth="1"/>
    <col min="3086" max="3086" width="12.85546875" style="172" customWidth="1"/>
    <col min="3087" max="3087" width="11.5703125" style="172" customWidth="1"/>
    <col min="3088" max="3329" width="9.140625" style="172"/>
    <col min="3330" max="3330" width="50.5703125" style="172" customWidth="1"/>
    <col min="3331" max="3331" width="25.42578125" style="172" customWidth="1"/>
    <col min="3332" max="3332" width="18.42578125" style="172" customWidth="1"/>
    <col min="3333" max="3333" width="22.85546875" style="172" customWidth="1"/>
    <col min="3334" max="3334" width="26.42578125" style="172" customWidth="1"/>
    <col min="3335" max="3335" width="16.42578125" style="172" customWidth="1"/>
    <col min="3336" max="3336" width="15.5703125" style="172" bestFit="1" customWidth="1"/>
    <col min="3337" max="3337" width="16.140625" style="172" customWidth="1"/>
    <col min="3338" max="3338" width="18.85546875" style="172" customWidth="1"/>
    <col min="3339" max="3339" width="14.5703125" style="172" customWidth="1"/>
    <col min="3340" max="3340" width="18.42578125" style="172" customWidth="1"/>
    <col min="3341" max="3341" width="17.5703125" style="172" customWidth="1"/>
    <col min="3342" max="3342" width="12.85546875" style="172" customWidth="1"/>
    <col min="3343" max="3343" width="11.5703125" style="172" customWidth="1"/>
    <col min="3344" max="3585" width="9.140625" style="172"/>
    <col min="3586" max="3586" width="50.5703125" style="172" customWidth="1"/>
    <col min="3587" max="3587" width="25.42578125" style="172" customWidth="1"/>
    <col min="3588" max="3588" width="18.42578125" style="172" customWidth="1"/>
    <col min="3589" max="3589" width="22.85546875" style="172" customWidth="1"/>
    <col min="3590" max="3590" width="26.42578125" style="172" customWidth="1"/>
    <col min="3591" max="3591" width="16.42578125" style="172" customWidth="1"/>
    <col min="3592" max="3592" width="15.5703125" style="172" bestFit="1" customWidth="1"/>
    <col min="3593" max="3593" width="16.140625" style="172" customWidth="1"/>
    <col min="3594" max="3594" width="18.85546875" style="172" customWidth="1"/>
    <col min="3595" max="3595" width="14.5703125" style="172" customWidth="1"/>
    <col min="3596" max="3596" width="18.42578125" style="172" customWidth="1"/>
    <col min="3597" max="3597" width="17.5703125" style="172" customWidth="1"/>
    <col min="3598" max="3598" width="12.85546875" style="172" customWidth="1"/>
    <col min="3599" max="3599" width="11.5703125" style="172" customWidth="1"/>
    <col min="3600" max="3841" width="9.140625" style="172"/>
    <col min="3842" max="3842" width="50.5703125" style="172" customWidth="1"/>
    <col min="3843" max="3843" width="25.42578125" style="172" customWidth="1"/>
    <col min="3844" max="3844" width="18.42578125" style="172" customWidth="1"/>
    <col min="3845" max="3845" width="22.85546875" style="172" customWidth="1"/>
    <col min="3846" max="3846" width="26.42578125" style="172" customWidth="1"/>
    <col min="3847" max="3847" width="16.42578125" style="172" customWidth="1"/>
    <col min="3848" max="3848" width="15.5703125" style="172" bestFit="1" customWidth="1"/>
    <col min="3849" max="3849" width="16.140625" style="172" customWidth="1"/>
    <col min="3850" max="3850" width="18.85546875" style="172" customWidth="1"/>
    <col min="3851" max="3851" width="14.5703125" style="172" customWidth="1"/>
    <col min="3852" max="3852" width="18.42578125" style="172" customWidth="1"/>
    <col min="3853" max="3853" width="17.5703125" style="172" customWidth="1"/>
    <col min="3854" max="3854" width="12.85546875" style="172" customWidth="1"/>
    <col min="3855" max="3855" width="11.5703125" style="172" customWidth="1"/>
    <col min="3856" max="4097" width="9.140625" style="172"/>
    <col min="4098" max="4098" width="50.5703125" style="172" customWidth="1"/>
    <col min="4099" max="4099" width="25.42578125" style="172" customWidth="1"/>
    <col min="4100" max="4100" width="18.42578125" style="172" customWidth="1"/>
    <col min="4101" max="4101" width="22.85546875" style="172" customWidth="1"/>
    <col min="4102" max="4102" width="26.42578125" style="172" customWidth="1"/>
    <col min="4103" max="4103" width="16.42578125" style="172" customWidth="1"/>
    <col min="4104" max="4104" width="15.5703125" style="172" bestFit="1" customWidth="1"/>
    <col min="4105" max="4105" width="16.140625" style="172" customWidth="1"/>
    <col min="4106" max="4106" width="18.85546875" style="172" customWidth="1"/>
    <col min="4107" max="4107" width="14.5703125" style="172" customWidth="1"/>
    <col min="4108" max="4108" width="18.42578125" style="172" customWidth="1"/>
    <col min="4109" max="4109" width="17.5703125" style="172" customWidth="1"/>
    <col min="4110" max="4110" width="12.85546875" style="172" customWidth="1"/>
    <col min="4111" max="4111" width="11.5703125" style="172" customWidth="1"/>
    <col min="4112" max="4353" width="9.140625" style="172"/>
    <col min="4354" max="4354" width="50.5703125" style="172" customWidth="1"/>
    <col min="4355" max="4355" width="25.42578125" style="172" customWidth="1"/>
    <col min="4356" max="4356" width="18.42578125" style="172" customWidth="1"/>
    <col min="4357" max="4357" width="22.85546875" style="172" customWidth="1"/>
    <col min="4358" max="4358" width="26.42578125" style="172" customWidth="1"/>
    <col min="4359" max="4359" width="16.42578125" style="172" customWidth="1"/>
    <col min="4360" max="4360" width="15.5703125" style="172" bestFit="1" customWidth="1"/>
    <col min="4361" max="4361" width="16.140625" style="172" customWidth="1"/>
    <col min="4362" max="4362" width="18.85546875" style="172" customWidth="1"/>
    <col min="4363" max="4363" width="14.5703125" style="172" customWidth="1"/>
    <col min="4364" max="4364" width="18.42578125" style="172" customWidth="1"/>
    <col min="4365" max="4365" width="17.5703125" style="172" customWidth="1"/>
    <col min="4366" max="4366" width="12.85546875" style="172" customWidth="1"/>
    <col min="4367" max="4367" width="11.5703125" style="172" customWidth="1"/>
    <col min="4368" max="4609" width="9.140625" style="172"/>
    <col min="4610" max="4610" width="50.5703125" style="172" customWidth="1"/>
    <col min="4611" max="4611" width="25.42578125" style="172" customWidth="1"/>
    <col min="4612" max="4612" width="18.42578125" style="172" customWidth="1"/>
    <col min="4613" max="4613" width="22.85546875" style="172" customWidth="1"/>
    <col min="4614" max="4614" width="26.42578125" style="172" customWidth="1"/>
    <col min="4615" max="4615" width="16.42578125" style="172" customWidth="1"/>
    <col min="4616" max="4616" width="15.5703125" style="172" bestFit="1" customWidth="1"/>
    <col min="4617" max="4617" width="16.140625" style="172" customWidth="1"/>
    <col min="4618" max="4618" width="18.85546875" style="172" customWidth="1"/>
    <col min="4619" max="4619" width="14.5703125" style="172" customWidth="1"/>
    <col min="4620" max="4620" width="18.42578125" style="172" customWidth="1"/>
    <col min="4621" max="4621" width="17.5703125" style="172" customWidth="1"/>
    <col min="4622" max="4622" width="12.85546875" style="172" customWidth="1"/>
    <col min="4623" max="4623" width="11.5703125" style="172" customWidth="1"/>
    <col min="4624" max="4865" width="9.140625" style="172"/>
    <col min="4866" max="4866" width="50.5703125" style="172" customWidth="1"/>
    <col min="4867" max="4867" width="25.42578125" style="172" customWidth="1"/>
    <col min="4868" max="4868" width="18.42578125" style="172" customWidth="1"/>
    <col min="4869" max="4869" width="22.85546875" style="172" customWidth="1"/>
    <col min="4870" max="4870" width="26.42578125" style="172" customWidth="1"/>
    <col min="4871" max="4871" width="16.42578125" style="172" customWidth="1"/>
    <col min="4872" max="4872" width="15.5703125" style="172" bestFit="1" customWidth="1"/>
    <col min="4873" max="4873" width="16.140625" style="172" customWidth="1"/>
    <col min="4874" max="4874" width="18.85546875" style="172" customWidth="1"/>
    <col min="4875" max="4875" width="14.5703125" style="172" customWidth="1"/>
    <col min="4876" max="4876" width="18.42578125" style="172" customWidth="1"/>
    <col min="4877" max="4877" width="17.5703125" style="172" customWidth="1"/>
    <col min="4878" max="4878" width="12.85546875" style="172" customWidth="1"/>
    <col min="4879" max="4879" width="11.5703125" style="172" customWidth="1"/>
    <col min="4880" max="5121" width="9.140625" style="172"/>
    <col min="5122" max="5122" width="50.5703125" style="172" customWidth="1"/>
    <col min="5123" max="5123" width="25.42578125" style="172" customWidth="1"/>
    <col min="5124" max="5124" width="18.42578125" style="172" customWidth="1"/>
    <col min="5125" max="5125" width="22.85546875" style="172" customWidth="1"/>
    <col min="5126" max="5126" width="26.42578125" style="172" customWidth="1"/>
    <col min="5127" max="5127" width="16.42578125" style="172" customWidth="1"/>
    <col min="5128" max="5128" width="15.5703125" style="172" bestFit="1" customWidth="1"/>
    <col min="5129" max="5129" width="16.140625" style="172" customWidth="1"/>
    <col min="5130" max="5130" width="18.85546875" style="172" customWidth="1"/>
    <col min="5131" max="5131" width="14.5703125" style="172" customWidth="1"/>
    <col min="5132" max="5132" width="18.42578125" style="172" customWidth="1"/>
    <col min="5133" max="5133" width="17.5703125" style="172" customWidth="1"/>
    <col min="5134" max="5134" width="12.85546875" style="172" customWidth="1"/>
    <col min="5135" max="5135" width="11.5703125" style="172" customWidth="1"/>
    <col min="5136" max="5377" width="9.140625" style="172"/>
    <col min="5378" max="5378" width="50.5703125" style="172" customWidth="1"/>
    <col min="5379" max="5379" width="25.42578125" style="172" customWidth="1"/>
    <col min="5380" max="5380" width="18.42578125" style="172" customWidth="1"/>
    <col min="5381" max="5381" width="22.85546875" style="172" customWidth="1"/>
    <col min="5382" max="5382" width="26.42578125" style="172" customWidth="1"/>
    <col min="5383" max="5383" width="16.42578125" style="172" customWidth="1"/>
    <col min="5384" max="5384" width="15.5703125" style="172" bestFit="1" customWidth="1"/>
    <col min="5385" max="5385" width="16.140625" style="172" customWidth="1"/>
    <col min="5386" max="5386" width="18.85546875" style="172" customWidth="1"/>
    <col min="5387" max="5387" width="14.5703125" style="172" customWidth="1"/>
    <col min="5388" max="5388" width="18.42578125" style="172" customWidth="1"/>
    <col min="5389" max="5389" width="17.5703125" style="172" customWidth="1"/>
    <col min="5390" max="5390" width="12.85546875" style="172" customWidth="1"/>
    <col min="5391" max="5391" width="11.5703125" style="172" customWidth="1"/>
    <col min="5392" max="5633" width="9.140625" style="172"/>
    <col min="5634" max="5634" width="50.5703125" style="172" customWidth="1"/>
    <col min="5635" max="5635" width="25.42578125" style="172" customWidth="1"/>
    <col min="5636" max="5636" width="18.42578125" style="172" customWidth="1"/>
    <col min="5637" max="5637" width="22.85546875" style="172" customWidth="1"/>
    <col min="5638" max="5638" width="26.42578125" style="172" customWidth="1"/>
    <col min="5639" max="5639" width="16.42578125" style="172" customWidth="1"/>
    <col min="5640" max="5640" width="15.5703125" style="172" bestFit="1" customWidth="1"/>
    <col min="5641" max="5641" width="16.140625" style="172" customWidth="1"/>
    <col min="5642" max="5642" width="18.85546875" style="172" customWidth="1"/>
    <col min="5643" max="5643" width="14.5703125" style="172" customWidth="1"/>
    <col min="5644" max="5644" width="18.42578125" style="172" customWidth="1"/>
    <col min="5645" max="5645" width="17.5703125" style="172" customWidth="1"/>
    <col min="5646" max="5646" width="12.85546875" style="172" customWidth="1"/>
    <col min="5647" max="5647" width="11.5703125" style="172" customWidth="1"/>
    <col min="5648" max="5889" width="9.140625" style="172"/>
    <col min="5890" max="5890" width="50.5703125" style="172" customWidth="1"/>
    <col min="5891" max="5891" width="25.42578125" style="172" customWidth="1"/>
    <col min="5892" max="5892" width="18.42578125" style="172" customWidth="1"/>
    <col min="5893" max="5893" width="22.85546875" style="172" customWidth="1"/>
    <col min="5894" max="5894" width="26.42578125" style="172" customWidth="1"/>
    <col min="5895" max="5895" width="16.42578125" style="172" customWidth="1"/>
    <col min="5896" max="5896" width="15.5703125" style="172" bestFit="1" customWidth="1"/>
    <col min="5897" max="5897" width="16.140625" style="172" customWidth="1"/>
    <col min="5898" max="5898" width="18.85546875" style="172" customWidth="1"/>
    <col min="5899" max="5899" width="14.5703125" style="172" customWidth="1"/>
    <col min="5900" max="5900" width="18.42578125" style="172" customWidth="1"/>
    <col min="5901" max="5901" width="17.5703125" style="172" customWidth="1"/>
    <col min="5902" max="5902" width="12.85546875" style="172" customWidth="1"/>
    <col min="5903" max="5903" width="11.5703125" style="172" customWidth="1"/>
    <col min="5904" max="6145" width="9.140625" style="172"/>
    <col min="6146" max="6146" width="50.5703125" style="172" customWidth="1"/>
    <col min="6147" max="6147" width="25.42578125" style="172" customWidth="1"/>
    <col min="6148" max="6148" width="18.42578125" style="172" customWidth="1"/>
    <col min="6149" max="6149" width="22.85546875" style="172" customWidth="1"/>
    <col min="6150" max="6150" width="26.42578125" style="172" customWidth="1"/>
    <col min="6151" max="6151" width="16.42578125" style="172" customWidth="1"/>
    <col min="6152" max="6152" width="15.5703125" style="172" bestFit="1" customWidth="1"/>
    <col min="6153" max="6153" width="16.140625" style="172" customWidth="1"/>
    <col min="6154" max="6154" width="18.85546875" style="172" customWidth="1"/>
    <col min="6155" max="6155" width="14.5703125" style="172" customWidth="1"/>
    <col min="6156" max="6156" width="18.42578125" style="172" customWidth="1"/>
    <col min="6157" max="6157" width="17.5703125" style="172" customWidth="1"/>
    <col min="6158" max="6158" width="12.85546875" style="172" customWidth="1"/>
    <col min="6159" max="6159" width="11.5703125" style="172" customWidth="1"/>
    <col min="6160" max="6401" width="9.140625" style="172"/>
    <col min="6402" max="6402" width="50.5703125" style="172" customWidth="1"/>
    <col min="6403" max="6403" width="25.42578125" style="172" customWidth="1"/>
    <col min="6404" max="6404" width="18.42578125" style="172" customWidth="1"/>
    <col min="6405" max="6405" width="22.85546875" style="172" customWidth="1"/>
    <col min="6406" max="6406" width="26.42578125" style="172" customWidth="1"/>
    <col min="6407" max="6407" width="16.42578125" style="172" customWidth="1"/>
    <col min="6408" max="6408" width="15.5703125" style="172" bestFit="1" customWidth="1"/>
    <col min="6409" max="6409" width="16.140625" style="172" customWidth="1"/>
    <col min="6410" max="6410" width="18.85546875" style="172" customWidth="1"/>
    <col min="6411" max="6411" width="14.5703125" style="172" customWidth="1"/>
    <col min="6412" max="6412" width="18.42578125" style="172" customWidth="1"/>
    <col min="6413" max="6413" width="17.5703125" style="172" customWidth="1"/>
    <col min="6414" max="6414" width="12.85546875" style="172" customWidth="1"/>
    <col min="6415" max="6415" width="11.5703125" style="172" customWidth="1"/>
    <col min="6416" max="6657" width="9.140625" style="172"/>
    <col min="6658" max="6658" width="50.5703125" style="172" customWidth="1"/>
    <col min="6659" max="6659" width="25.42578125" style="172" customWidth="1"/>
    <col min="6660" max="6660" width="18.42578125" style="172" customWidth="1"/>
    <col min="6661" max="6661" width="22.85546875" style="172" customWidth="1"/>
    <col min="6662" max="6662" width="26.42578125" style="172" customWidth="1"/>
    <col min="6663" max="6663" width="16.42578125" style="172" customWidth="1"/>
    <col min="6664" max="6664" width="15.5703125" style="172" bestFit="1" customWidth="1"/>
    <col min="6665" max="6665" width="16.140625" style="172" customWidth="1"/>
    <col min="6666" max="6666" width="18.85546875" style="172" customWidth="1"/>
    <col min="6667" max="6667" width="14.5703125" style="172" customWidth="1"/>
    <col min="6668" max="6668" width="18.42578125" style="172" customWidth="1"/>
    <col min="6669" max="6669" width="17.5703125" style="172" customWidth="1"/>
    <col min="6670" max="6670" width="12.85546875" style="172" customWidth="1"/>
    <col min="6671" max="6671" width="11.5703125" style="172" customWidth="1"/>
    <col min="6672" max="6913" width="9.140625" style="172"/>
    <col min="6914" max="6914" width="50.5703125" style="172" customWidth="1"/>
    <col min="6915" max="6915" width="25.42578125" style="172" customWidth="1"/>
    <col min="6916" max="6916" width="18.42578125" style="172" customWidth="1"/>
    <col min="6917" max="6917" width="22.85546875" style="172" customWidth="1"/>
    <col min="6918" max="6918" width="26.42578125" style="172" customWidth="1"/>
    <col min="6919" max="6919" width="16.42578125" style="172" customWidth="1"/>
    <col min="6920" max="6920" width="15.5703125" style="172" bestFit="1" customWidth="1"/>
    <col min="6921" max="6921" width="16.140625" style="172" customWidth="1"/>
    <col min="6922" max="6922" width="18.85546875" style="172" customWidth="1"/>
    <col min="6923" max="6923" width="14.5703125" style="172" customWidth="1"/>
    <col min="6924" max="6924" width="18.42578125" style="172" customWidth="1"/>
    <col min="6925" max="6925" width="17.5703125" style="172" customWidth="1"/>
    <col min="6926" max="6926" width="12.85546875" style="172" customWidth="1"/>
    <col min="6927" max="6927" width="11.5703125" style="172" customWidth="1"/>
    <col min="6928" max="7169" width="9.140625" style="172"/>
    <col min="7170" max="7170" width="50.5703125" style="172" customWidth="1"/>
    <col min="7171" max="7171" width="25.42578125" style="172" customWidth="1"/>
    <col min="7172" max="7172" width="18.42578125" style="172" customWidth="1"/>
    <col min="7173" max="7173" width="22.85546875" style="172" customWidth="1"/>
    <col min="7174" max="7174" width="26.42578125" style="172" customWidth="1"/>
    <col min="7175" max="7175" width="16.42578125" style="172" customWidth="1"/>
    <col min="7176" max="7176" width="15.5703125" style="172" bestFit="1" customWidth="1"/>
    <col min="7177" max="7177" width="16.140625" style="172" customWidth="1"/>
    <col min="7178" max="7178" width="18.85546875" style="172" customWidth="1"/>
    <col min="7179" max="7179" width="14.5703125" style="172" customWidth="1"/>
    <col min="7180" max="7180" width="18.42578125" style="172" customWidth="1"/>
    <col min="7181" max="7181" width="17.5703125" style="172" customWidth="1"/>
    <col min="7182" max="7182" width="12.85546875" style="172" customWidth="1"/>
    <col min="7183" max="7183" width="11.5703125" style="172" customWidth="1"/>
    <col min="7184" max="7425" width="9.140625" style="172"/>
    <col min="7426" max="7426" width="50.5703125" style="172" customWidth="1"/>
    <col min="7427" max="7427" width="25.42578125" style="172" customWidth="1"/>
    <col min="7428" max="7428" width="18.42578125" style="172" customWidth="1"/>
    <col min="7429" max="7429" width="22.85546875" style="172" customWidth="1"/>
    <col min="7430" max="7430" width="26.42578125" style="172" customWidth="1"/>
    <col min="7431" max="7431" width="16.42578125" style="172" customWidth="1"/>
    <col min="7432" max="7432" width="15.5703125" style="172" bestFit="1" customWidth="1"/>
    <col min="7433" max="7433" width="16.140625" style="172" customWidth="1"/>
    <col min="7434" max="7434" width="18.85546875" style="172" customWidth="1"/>
    <col min="7435" max="7435" width="14.5703125" style="172" customWidth="1"/>
    <col min="7436" max="7436" width="18.42578125" style="172" customWidth="1"/>
    <col min="7437" max="7437" width="17.5703125" style="172" customWidth="1"/>
    <col min="7438" max="7438" width="12.85546875" style="172" customWidth="1"/>
    <col min="7439" max="7439" width="11.5703125" style="172" customWidth="1"/>
    <col min="7440" max="7681" width="9.140625" style="172"/>
    <col min="7682" max="7682" width="50.5703125" style="172" customWidth="1"/>
    <col min="7683" max="7683" width="25.42578125" style="172" customWidth="1"/>
    <col min="7684" max="7684" width="18.42578125" style="172" customWidth="1"/>
    <col min="7685" max="7685" width="22.85546875" style="172" customWidth="1"/>
    <col min="7686" max="7686" width="26.42578125" style="172" customWidth="1"/>
    <col min="7687" max="7687" width="16.42578125" style="172" customWidth="1"/>
    <col min="7688" max="7688" width="15.5703125" style="172" bestFit="1" customWidth="1"/>
    <col min="7689" max="7689" width="16.140625" style="172" customWidth="1"/>
    <col min="7690" max="7690" width="18.85546875" style="172" customWidth="1"/>
    <col min="7691" max="7691" width="14.5703125" style="172" customWidth="1"/>
    <col min="7692" max="7692" width="18.42578125" style="172" customWidth="1"/>
    <col min="7693" max="7693" width="17.5703125" style="172" customWidth="1"/>
    <col min="7694" max="7694" width="12.85546875" style="172" customWidth="1"/>
    <col min="7695" max="7695" width="11.5703125" style="172" customWidth="1"/>
    <col min="7696" max="7937" width="9.140625" style="172"/>
    <col min="7938" max="7938" width="50.5703125" style="172" customWidth="1"/>
    <col min="7939" max="7939" width="25.42578125" style="172" customWidth="1"/>
    <col min="7940" max="7940" width="18.42578125" style="172" customWidth="1"/>
    <col min="7941" max="7941" width="22.85546875" style="172" customWidth="1"/>
    <col min="7942" max="7942" width="26.42578125" style="172" customWidth="1"/>
    <col min="7943" max="7943" width="16.42578125" style="172" customWidth="1"/>
    <col min="7944" max="7944" width="15.5703125" style="172" bestFit="1" customWidth="1"/>
    <col min="7945" max="7945" width="16.140625" style="172" customWidth="1"/>
    <col min="7946" max="7946" width="18.85546875" style="172" customWidth="1"/>
    <col min="7947" max="7947" width="14.5703125" style="172" customWidth="1"/>
    <col min="7948" max="7948" width="18.42578125" style="172" customWidth="1"/>
    <col min="7949" max="7949" width="17.5703125" style="172" customWidth="1"/>
    <col min="7950" max="7950" width="12.85546875" style="172" customWidth="1"/>
    <col min="7951" max="7951" width="11.5703125" style="172" customWidth="1"/>
    <col min="7952" max="8193" width="9.140625" style="172"/>
    <col min="8194" max="8194" width="50.5703125" style="172" customWidth="1"/>
    <col min="8195" max="8195" width="25.42578125" style="172" customWidth="1"/>
    <col min="8196" max="8196" width="18.42578125" style="172" customWidth="1"/>
    <col min="8197" max="8197" width="22.85546875" style="172" customWidth="1"/>
    <col min="8198" max="8198" width="26.42578125" style="172" customWidth="1"/>
    <col min="8199" max="8199" width="16.42578125" style="172" customWidth="1"/>
    <col min="8200" max="8200" width="15.5703125" style="172" bestFit="1" customWidth="1"/>
    <col min="8201" max="8201" width="16.140625" style="172" customWidth="1"/>
    <col min="8202" max="8202" width="18.85546875" style="172" customWidth="1"/>
    <col min="8203" max="8203" width="14.5703125" style="172" customWidth="1"/>
    <col min="8204" max="8204" width="18.42578125" style="172" customWidth="1"/>
    <col min="8205" max="8205" width="17.5703125" style="172" customWidth="1"/>
    <col min="8206" max="8206" width="12.85546875" style="172" customWidth="1"/>
    <col min="8207" max="8207" width="11.5703125" style="172" customWidth="1"/>
    <col min="8208" max="8449" width="9.140625" style="172"/>
    <col min="8450" max="8450" width="50.5703125" style="172" customWidth="1"/>
    <col min="8451" max="8451" width="25.42578125" style="172" customWidth="1"/>
    <col min="8452" max="8452" width="18.42578125" style="172" customWidth="1"/>
    <col min="8453" max="8453" width="22.85546875" style="172" customWidth="1"/>
    <col min="8454" max="8454" width="26.42578125" style="172" customWidth="1"/>
    <col min="8455" max="8455" width="16.42578125" style="172" customWidth="1"/>
    <col min="8456" max="8456" width="15.5703125" style="172" bestFit="1" customWidth="1"/>
    <col min="8457" max="8457" width="16.140625" style="172" customWidth="1"/>
    <col min="8458" max="8458" width="18.85546875" style="172" customWidth="1"/>
    <col min="8459" max="8459" width="14.5703125" style="172" customWidth="1"/>
    <col min="8460" max="8460" width="18.42578125" style="172" customWidth="1"/>
    <col min="8461" max="8461" width="17.5703125" style="172" customWidth="1"/>
    <col min="8462" max="8462" width="12.85546875" style="172" customWidth="1"/>
    <col min="8463" max="8463" width="11.5703125" style="172" customWidth="1"/>
    <col min="8464" max="8705" width="9.140625" style="172"/>
    <col min="8706" max="8706" width="50.5703125" style="172" customWidth="1"/>
    <col min="8707" max="8707" width="25.42578125" style="172" customWidth="1"/>
    <col min="8708" max="8708" width="18.42578125" style="172" customWidth="1"/>
    <col min="8709" max="8709" width="22.85546875" style="172" customWidth="1"/>
    <col min="8710" max="8710" width="26.42578125" style="172" customWidth="1"/>
    <col min="8711" max="8711" width="16.42578125" style="172" customWidth="1"/>
    <col min="8712" max="8712" width="15.5703125" style="172" bestFit="1" customWidth="1"/>
    <col min="8713" max="8713" width="16.140625" style="172" customWidth="1"/>
    <col min="8714" max="8714" width="18.85546875" style="172" customWidth="1"/>
    <col min="8715" max="8715" width="14.5703125" style="172" customWidth="1"/>
    <col min="8716" max="8716" width="18.42578125" style="172" customWidth="1"/>
    <col min="8717" max="8717" width="17.5703125" style="172" customWidth="1"/>
    <col min="8718" max="8718" width="12.85546875" style="172" customWidth="1"/>
    <col min="8719" max="8719" width="11.5703125" style="172" customWidth="1"/>
    <col min="8720" max="8961" width="9.140625" style="172"/>
    <col min="8962" max="8962" width="50.5703125" style="172" customWidth="1"/>
    <col min="8963" max="8963" width="25.42578125" style="172" customWidth="1"/>
    <col min="8964" max="8964" width="18.42578125" style="172" customWidth="1"/>
    <col min="8965" max="8965" width="22.85546875" style="172" customWidth="1"/>
    <col min="8966" max="8966" width="26.42578125" style="172" customWidth="1"/>
    <col min="8967" max="8967" width="16.42578125" style="172" customWidth="1"/>
    <col min="8968" max="8968" width="15.5703125" style="172" bestFit="1" customWidth="1"/>
    <col min="8969" max="8969" width="16.140625" style="172" customWidth="1"/>
    <col min="8970" max="8970" width="18.85546875" style="172" customWidth="1"/>
    <col min="8971" max="8971" width="14.5703125" style="172" customWidth="1"/>
    <col min="8972" max="8972" width="18.42578125" style="172" customWidth="1"/>
    <col min="8973" max="8973" width="17.5703125" style="172" customWidth="1"/>
    <col min="8974" max="8974" width="12.85546875" style="172" customWidth="1"/>
    <col min="8975" max="8975" width="11.5703125" style="172" customWidth="1"/>
    <col min="8976" max="9217" width="9.140625" style="172"/>
    <col min="9218" max="9218" width="50.5703125" style="172" customWidth="1"/>
    <col min="9219" max="9219" width="25.42578125" style="172" customWidth="1"/>
    <col min="9220" max="9220" width="18.42578125" style="172" customWidth="1"/>
    <col min="9221" max="9221" width="22.85546875" style="172" customWidth="1"/>
    <col min="9222" max="9222" width="26.42578125" style="172" customWidth="1"/>
    <col min="9223" max="9223" width="16.42578125" style="172" customWidth="1"/>
    <col min="9224" max="9224" width="15.5703125" style="172" bestFit="1" customWidth="1"/>
    <col min="9225" max="9225" width="16.140625" style="172" customWidth="1"/>
    <col min="9226" max="9226" width="18.85546875" style="172" customWidth="1"/>
    <col min="9227" max="9227" width="14.5703125" style="172" customWidth="1"/>
    <col min="9228" max="9228" width="18.42578125" style="172" customWidth="1"/>
    <col min="9229" max="9229" width="17.5703125" style="172" customWidth="1"/>
    <col min="9230" max="9230" width="12.85546875" style="172" customWidth="1"/>
    <col min="9231" max="9231" width="11.5703125" style="172" customWidth="1"/>
    <col min="9232" max="9473" width="9.140625" style="172"/>
    <col min="9474" max="9474" width="50.5703125" style="172" customWidth="1"/>
    <col min="9475" max="9475" width="25.42578125" style="172" customWidth="1"/>
    <col min="9476" max="9476" width="18.42578125" style="172" customWidth="1"/>
    <col min="9477" max="9477" width="22.85546875" style="172" customWidth="1"/>
    <col min="9478" max="9478" width="26.42578125" style="172" customWidth="1"/>
    <col min="9479" max="9479" width="16.42578125" style="172" customWidth="1"/>
    <col min="9480" max="9480" width="15.5703125" style="172" bestFit="1" customWidth="1"/>
    <col min="9481" max="9481" width="16.140625" style="172" customWidth="1"/>
    <col min="9482" max="9482" width="18.85546875" style="172" customWidth="1"/>
    <col min="9483" max="9483" width="14.5703125" style="172" customWidth="1"/>
    <col min="9484" max="9484" width="18.42578125" style="172" customWidth="1"/>
    <col min="9485" max="9485" width="17.5703125" style="172" customWidth="1"/>
    <col min="9486" max="9486" width="12.85546875" style="172" customWidth="1"/>
    <col min="9487" max="9487" width="11.5703125" style="172" customWidth="1"/>
    <col min="9488" max="9729" width="9.140625" style="172"/>
    <col min="9730" max="9730" width="50.5703125" style="172" customWidth="1"/>
    <col min="9731" max="9731" width="25.42578125" style="172" customWidth="1"/>
    <col min="9732" max="9732" width="18.42578125" style="172" customWidth="1"/>
    <col min="9733" max="9733" width="22.85546875" style="172" customWidth="1"/>
    <col min="9734" max="9734" width="26.42578125" style="172" customWidth="1"/>
    <col min="9735" max="9735" width="16.42578125" style="172" customWidth="1"/>
    <col min="9736" max="9736" width="15.5703125" style="172" bestFit="1" customWidth="1"/>
    <col min="9737" max="9737" width="16.140625" style="172" customWidth="1"/>
    <col min="9738" max="9738" width="18.85546875" style="172" customWidth="1"/>
    <col min="9739" max="9739" width="14.5703125" style="172" customWidth="1"/>
    <col min="9740" max="9740" width="18.42578125" style="172" customWidth="1"/>
    <col min="9741" max="9741" width="17.5703125" style="172" customWidth="1"/>
    <col min="9742" max="9742" width="12.85546875" style="172" customWidth="1"/>
    <col min="9743" max="9743" width="11.5703125" style="172" customWidth="1"/>
    <col min="9744" max="9985" width="9.140625" style="172"/>
    <col min="9986" max="9986" width="50.5703125" style="172" customWidth="1"/>
    <col min="9987" max="9987" width="25.42578125" style="172" customWidth="1"/>
    <col min="9988" max="9988" width="18.42578125" style="172" customWidth="1"/>
    <col min="9989" max="9989" width="22.85546875" style="172" customWidth="1"/>
    <col min="9990" max="9990" width="26.42578125" style="172" customWidth="1"/>
    <col min="9991" max="9991" width="16.42578125" style="172" customWidth="1"/>
    <col min="9992" max="9992" width="15.5703125" style="172" bestFit="1" customWidth="1"/>
    <col min="9993" max="9993" width="16.140625" style="172" customWidth="1"/>
    <col min="9994" max="9994" width="18.85546875" style="172" customWidth="1"/>
    <col min="9995" max="9995" width="14.5703125" style="172" customWidth="1"/>
    <col min="9996" max="9996" width="18.42578125" style="172" customWidth="1"/>
    <col min="9997" max="9997" width="17.5703125" style="172" customWidth="1"/>
    <col min="9998" max="9998" width="12.85546875" style="172" customWidth="1"/>
    <col min="9999" max="9999" width="11.5703125" style="172" customWidth="1"/>
    <col min="10000" max="10241" width="9.140625" style="172"/>
    <col min="10242" max="10242" width="50.5703125" style="172" customWidth="1"/>
    <col min="10243" max="10243" width="25.42578125" style="172" customWidth="1"/>
    <col min="10244" max="10244" width="18.42578125" style="172" customWidth="1"/>
    <col min="10245" max="10245" width="22.85546875" style="172" customWidth="1"/>
    <col min="10246" max="10246" width="26.42578125" style="172" customWidth="1"/>
    <col min="10247" max="10247" width="16.42578125" style="172" customWidth="1"/>
    <col min="10248" max="10248" width="15.5703125" style="172" bestFit="1" customWidth="1"/>
    <col min="10249" max="10249" width="16.140625" style="172" customWidth="1"/>
    <col min="10250" max="10250" width="18.85546875" style="172" customWidth="1"/>
    <col min="10251" max="10251" width="14.5703125" style="172" customWidth="1"/>
    <col min="10252" max="10252" width="18.42578125" style="172" customWidth="1"/>
    <col min="10253" max="10253" width="17.5703125" style="172" customWidth="1"/>
    <col min="10254" max="10254" width="12.85546875" style="172" customWidth="1"/>
    <col min="10255" max="10255" width="11.5703125" style="172" customWidth="1"/>
    <col min="10256" max="10497" width="9.140625" style="172"/>
    <col min="10498" max="10498" width="50.5703125" style="172" customWidth="1"/>
    <col min="10499" max="10499" width="25.42578125" style="172" customWidth="1"/>
    <col min="10500" max="10500" width="18.42578125" style="172" customWidth="1"/>
    <col min="10501" max="10501" width="22.85546875" style="172" customWidth="1"/>
    <col min="10502" max="10502" width="26.42578125" style="172" customWidth="1"/>
    <col min="10503" max="10503" width="16.42578125" style="172" customWidth="1"/>
    <col min="10504" max="10504" width="15.5703125" style="172" bestFit="1" customWidth="1"/>
    <col min="10505" max="10505" width="16.140625" style="172" customWidth="1"/>
    <col min="10506" max="10506" width="18.85546875" style="172" customWidth="1"/>
    <col min="10507" max="10507" width="14.5703125" style="172" customWidth="1"/>
    <col min="10508" max="10508" width="18.42578125" style="172" customWidth="1"/>
    <col min="10509" max="10509" width="17.5703125" style="172" customWidth="1"/>
    <col min="10510" max="10510" width="12.85546875" style="172" customWidth="1"/>
    <col min="10511" max="10511" width="11.5703125" style="172" customWidth="1"/>
    <col min="10512" max="10753" width="9.140625" style="172"/>
    <col min="10754" max="10754" width="50.5703125" style="172" customWidth="1"/>
    <col min="10755" max="10755" width="25.42578125" style="172" customWidth="1"/>
    <col min="10756" max="10756" width="18.42578125" style="172" customWidth="1"/>
    <col min="10757" max="10757" width="22.85546875" style="172" customWidth="1"/>
    <col min="10758" max="10758" width="26.42578125" style="172" customWidth="1"/>
    <col min="10759" max="10759" width="16.42578125" style="172" customWidth="1"/>
    <col min="10760" max="10760" width="15.5703125" style="172" bestFit="1" customWidth="1"/>
    <col min="10761" max="10761" width="16.140625" style="172" customWidth="1"/>
    <col min="10762" max="10762" width="18.85546875" style="172" customWidth="1"/>
    <col min="10763" max="10763" width="14.5703125" style="172" customWidth="1"/>
    <col min="10764" max="10764" width="18.42578125" style="172" customWidth="1"/>
    <col min="10765" max="10765" width="17.5703125" style="172" customWidth="1"/>
    <col min="10766" max="10766" width="12.85546875" style="172" customWidth="1"/>
    <col min="10767" max="10767" width="11.5703125" style="172" customWidth="1"/>
    <col min="10768" max="11009" width="9.140625" style="172"/>
    <col min="11010" max="11010" width="50.5703125" style="172" customWidth="1"/>
    <col min="11011" max="11011" width="25.42578125" style="172" customWidth="1"/>
    <col min="11012" max="11012" width="18.42578125" style="172" customWidth="1"/>
    <col min="11013" max="11013" width="22.85546875" style="172" customWidth="1"/>
    <col min="11014" max="11014" width="26.42578125" style="172" customWidth="1"/>
    <col min="11015" max="11015" width="16.42578125" style="172" customWidth="1"/>
    <col min="11016" max="11016" width="15.5703125" style="172" bestFit="1" customWidth="1"/>
    <col min="11017" max="11017" width="16.140625" style="172" customWidth="1"/>
    <col min="11018" max="11018" width="18.85546875" style="172" customWidth="1"/>
    <col min="11019" max="11019" width="14.5703125" style="172" customWidth="1"/>
    <col min="11020" max="11020" width="18.42578125" style="172" customWidth="1"/>
    <col min="11021" max="11021" width="17.5703125" style="172" customWidth="1"/>
    <col min="11022" max="11022" width="12.85546875" style="172" customWidth="1"/>
    <col min="11023" max="11023" width="11.5703125" style="172" customWidth="1"/>
    <col min="11024" max="11265" width="9.140625" style="172"/>
    <col min="11266" max="11266" width="50.5703125" style="172" customWidth="1"/>
    <col min="11267" max="11267" width="25.42578125" style="172" customWidth="1"/>
    <col min="11268" max="11268" width="18.42578125" style="172" customWidth="1"/>
    <col min="11269" max="11269" width="22.85546875" style="172" customWidth="1"/>
    <col min="11270" max="11270" width="26.42578125" style="172" customWidth="1"/>
    <col min="11271" max="11271" width="16.42578125" style="172" customWidth="1"/>
    <col min="11272" max="11272" width="15.5703125" style="172" bestFit="1" customWidth="1"/>
    <col min="11273" max="11273" width="16.140625" style="172" customWidth="1"/>
    <col min="11274" max="11274" width="18.85546875" style="172" customWidth="1"/>
    <col min="11275" max="11275" width="14.5703125" style="172" customWidth="1"/>
    <col min="11276" max="11276" width="18.42578125" style="172" customWidth="1"/>
    <col min="11277" max="11277" width="17.5703125" style="172" customWidth="1"/>
    <col min="11278" max="11278" width="12.85546875" style="172" customWidth="1"/>
    <col min="11279" max="11279" width="11.5703125" style="172" customWidth="1"/>
    <col min="11280" max="11521" width="9.140625" style="172"/>
    <col min="11522" max="11522" width="50.5703125" style="172" customWidth="1"/>
    <col min="11523" max="11523" width="25.42578125" style="172" customWidth="1"/>
    <col min="11524" max="11524" width="18.42578125" style="172" customWidth="1"/>
    <col min="11525" max="11525" width="22.85546875" style="172" customWidth="1"/>
    <col min="11526" max="11526" width="26.42578125" style="172" customWidth="1"/>
    <col min="11527" max="11527" width="16.42578125" style="172" customWidth="1"/>
    <col min="11528" max="11528" width="15.5703125" style="172" bestFit="1" customWidth="1"/>
    <col min="11529" max="11529" width="16.140625" style="172" customWidth="1"/>
    <col min="11530" max="11530" width="18.85546875" style="172" customWidth="1"/>
    <col min="11531" max="11531" width="14.5703125" style="172" customWidth="1"/>
    <col min="11532" max="11532" width="18.42578125" style="172" customWidth="1"/>
    <col min="11533" max="11533" width="17.5703125" style="172" customWidth="1"/>
    <col min="11534" max="11534" width="12.85546875" style="172" customWidth="1"/>
    <col min="11535" max="11535" width="11.5703125" style="172" customWidth="1"/>
    <col min="11536" max="11777" width="9.140625" style="172"/>
    <col min="11778" max="11778" width="50.5703125" style="172" customWidth="1"/>
    <col min="11779" max="11779" width="25.42578125" style="172" customWidth="1"/>
    <col min="11780" max="11780" width="18.42578125" style="172" customWidth="1"/>
    <col min="11781" max="11781" width="22.85546875" style="172" customWidth="1"/>
    <col min="11782" max="11782" width="26.42578125" style="172" customWidth="1"/>
    <col min="11783" max="11783" width="16.42578125" style="172" customWidth="1"/>
    <col min="11784" max="11784" width="15.5703125" style="172" bestFit="1" customWidth="1"/>
    <col min="11785" max="11785" width="16.140625" style="172" customWidth="1"/>
    <col min="11786" max="11786" width="18.85546875" style="172" customWidth="1"/>
    <col min="11787" max="11787" width="14.5703125" style="172" customWidth="1"/>
    <col min="11788" max="11788" width="18.42578125" style="172" customWidth="1"/>
    <col min="11789" max="11789" width="17.5703125" style="172" customWidth="1"/>
    <col min="11790" max="11790" width="12.85546875" style="172" customWidth="1"/>
    <col min="11791" max="11791" width="11.5703125" style="172" customWidth="1"/>
    <col min="11792" max="12033" width="9.140625" style="172"/>
    <col min="12034" max="12034" width="50.5703125" style="172" customWidth="1"/>
    <col min="12035" max="12035" width="25.42578125" style="172" customWidth="1"/>
    <col min="12036" max="12036" width="18.42578125" style="172" customWidth="1"/>
    <col min="12037" max="12037" width="22.85546875" style="172" customWidth="1"/>
    <col min="12038" max="12038" width="26.42578125" style="172" customWidth="1"/>
    <col min="12039" max="12039" width="16.42578125" style="172" customWidth="1"/>
    <col min="12040" max="12040" width="15.5703125" style="172" bestFit="1" customWidth="1"/>
    <col min="12041" max="12041" width="16.140625" style="172" customWidth="1"/>
    <col min="12042" max="12042" width="18.85546875" style="172" customWidth="1"/>
    <col min="12043" max="12043" width="14.5703125" style="172" customWidth="1"/>
    <col min="12044" max="12044" width="18.42578125" style="172" customWidth="1"/>
    <col min="12045" max="12045" width="17.5703125" style="172" customWidth="1"/>
    <col min="12046" max="12046" width="12.85546875" style="172" customWidth="1"/>
    <col min="12047" max="12047" width="11.5703125" style="172" customWidth="1"/>
    <col min="12048" max="12289" width="9.140625" style="172"/>
    <col min="12290" max="12290" width="50.5703125" style="172" customWidth="1"/>
    <col min="12291" max="12291" width="25.42578125" style="172" customWidth="1"/>
    <col min="12292" max="12292" width="18.42578125" style="172" customWidth="1"/>
    <col min="12293" max="12293" width="22.85546875" style="172" customWidth="1"/>
    <col min="12294" max="12294" width="26.42578125" style="172" customWidth="1"/>
    <col min="12295" max="12295" width="16.42578125" style="172" customWidth="1"/>
    <col min="12296" max="12296" width="15.5703125" style="172" bestFit="1" customWidth="1"/>
    <col min="12297" max="12297" width="16.140625" style="172" customWidth="1"/>
    <col min="12298" max="12298" width="18.85546875" style="172" customWidth="1"/>
    <col min="12299" max="12299" width="14.5703125" style="172" customWidth="1"/>
    <col min="12300" max="12300" width="18.42578125" style="172" customWidth="1"/>
    <col min="12301" max="12301" width="17.5703125" style="172" customWidth="1"/>
    <col min="12302" max="12302" width="12.85546875" style="172" customWidth="1"/>
    <col min="12303" max="12303" width="11.5703125" style="172" customWidth="1"/>
    <col min="12304" max="12545" width="9.140625" style="172"/>
    <col min="12546" max="12546" width="50.5703125" style="172" customWidth="1"/>
    <col min="12547" max="12547" width="25.42578125" style="172" customWidth="1"/>
    <col min="12548" max="12548" width="18.42578125" style="172" customWidth="1"/>
    <col min="12549" max="12549" width="22.85546875" style="172" customWidth="1"/>
    <col min="12550" max="12550" width="26.42578125" style="172" customWidth="1"/>
    <col min="12551" max="12551" width="16.42578125" style="172" customWidth="1"/>
    <col min="12552" max="12552" width="15.5703125" style="172" bestFit="1" customWidth="1"/>
    <col min="12553" max="12553" width="16.140625" style="172" customWidth="1"/>
    <col min="12554" max="12554" width="18.85546875" style="172" customWidth="1"/>
    <col min="12555" max="12555" width="14.5703125" style="172" customWidth="1"/>
    <col min="12556" max="12556" width="18.42578125" style="172" customWidth="1"/>
    <col min="12557" max="12557" width="17.5703125" style="172" customWidth="1"/>
    <col min="12558" max="12558" width="12.85546875" style="172" customWidth="1"/>
    <col min="12559" max="12559" width="11.5703125" style="172" customWidth="1"/>
    <col min="12560" max="12801" width="9.140625" style="172"/>
    <col min="12802" max="12802" width="50.5703125" style="172" customWidth="1"/>
    <col min="12803" max="12803" width="25.42578125" style="172" customWidth="1"/>
    <col min="12804" max="12804" width="18.42578125" style="172" customWidth="1"/>
    <col min="12805" max="12805" width="22.85546875" style="172" customWidth="1"/>
    <col min="12806" max="12806" width="26.42578125" style="172" customWidth="1"/>
    <col min="12807" max="12807" width="16.42578125" style="172" customWidth="1"/>
    <col min="12808" max="12808" width="15.5703125" style="172" bestFit="1" customWidth="1"/>
    <col min="12809" max="12809" width="16.140625" style="172" customWidth="1"/>
    <col min="12810" max="12810" width="18.85546875" style="172" customWidth="1"/>
    <col min="12811" max="12811" width="14.5703125" style="172" customWidth="1"/>
    <col min="12812" max="12812" width="18.42578125" style="172" customWidth="1"/>
    <col min="12813" max="12813" width="17.5703125" style="172" customWidth="1"/>
    <col min="12814" max="12814" width="12.85546875" style="172" customWidth="1"/>
    <col min="12815" max="12815" width="11.5703125" style="172" customWidth="1"/>
    <col min="12816" max="13057" width="9.140625" style="172"/>
    <col min="13058" max="13058" width="50.5703125" style="172" customWidth="1"/>
    <col min="13059" max="13059" width="25.42578125" style="172" customWidth="1"/>
    <col min="13060" max="13060" width="18.42578125" style="172" customWidth="1"/>
    <col min="13061" max="13061" width="22.85546875" style="172" customWidth="1"/>
    <col min="13062" max="13062" width="26.42578125" style="172" customWidth="1"/>
    <col min="13063" max="13063" width="16.42578125" style="172" customWidth="1"/>
    <col min="13064" max="13064" width="15.5703125" style="172" bestFit="1" customWidth="1"/>
    <col min="13065" max="13065" width="16.140625" style="172" customWidth="1"/>
    <col min="13066" max="13066" width="18.85546875" style="172" customWidth="1"/>
    <col min="13067" max="13067" width="14.5703125" style="172" customWidth="1"/>
    <col min="13068" max="13068" width="18.42578125" style="172" customWidth="1"/>
    <col min="13069" max="13069" width="17.5703125" style="172" customWidth="1"/>
    <col min="13070" max="13070" width="12.85546875" style="172" customWidth="1"/>
    <col min="13071" max="13071" width="11.5703125" style="172" customWidth="1"/>
    <col min="13072" max="13313" width="9.140625" style="172"/>
    <col min="13314" max="13314" width="50.5703125" style="172" customWidth="1"/>
    <col min="13315" max="13315" width="25.42578125" style="172" customWidth="1"/>
    <col min="13316" max="13316" width="18.42578125" style="172" customWidth="1"/>
    <col min="13317" max="13317" width="22.85546875" style="172" customWidth="1"/>
    <col min="13318" max="13318" width="26.42578125" style="172" customWidth="1"/>
    <col min="13319" max="13319" width="16.42578125" style="172" customWidth="1"/>
    <col min="13320" max="13320" width="15.5703125" style="172" bestFit="1" customWidth="1"/>
    <col min="13321" max="13321" width="16.140625" style="172" customWidth="1"/>
    <col min="13322" max="13322" width="18.85546875" style="172" customWidth="1"/>
    <col min="13323" max="13323" width="14.5703125" style="172" customWidth="1"/>
    <col min="13324" max="13324" width="18.42578125" style="172" customWidth="1"/>
    <col min="13325" max="13325" width="17.5703125" style="172" customWidth="1"/>
    <col min="13326" max="13326" width="12.85546875" style="172" customWidth="1"/>
    <col min="13327" max="13327" width="11.5703125" style="172" customWidth="1"/>
    <col min="13328" max="13569" width="9.140625" style="172"/>
    <col min="13570" max="13570" width="50.5703125" style="172" customWidth="1"/>
    <col min="13571" max="13571" width="25.42578125" style="172" customWidth="1"/>
    <col min="13572" max="13572" width="18.42578125" style="172" customWidth="1"/>
    <col min="13573" max="13573" width="22.85546875" style="172" customWidth="1"/>
    <col min="13574" max="13574" width="26.42578125" style="172" customWidth="1"/>
    <col min="13575" max="13575" width="16.42578125" style="172" customWidth="1"/>
    <col min="13576" max="13576" width="15.5703125" style="172" bestFit="1" customWidth="1"/>
    <col min="13577" max="13577" width="16.140625" style="172" customWidth="1"/>
    <col min="13578" max="13578" width="18.85546875" style="172" customWidth="1"/>
    <col min="13579" max="13579" width="14.5703125" style="172" customWidth="1"/>
    <col min="13580" max="13580" width="18.42578125" style="172" customWidth="1"/>
    <col min="13581" max="13581" width="17.5703125" style="172" customWidth="1"/>
    <col min="13582" max="13582" width="12.85546875" style="172" customWidth="1"/>
    <col min="13583" max="13583" width="11.5703125" style="172" customWidth="1"/>
    <col min="13584" max="13825" width="9.140625" style="172"/>
    <col min="13826" max="13826" width="50.5703125" style="172" customWidth="1"/>
    <col min="13827" max="13827" width="25.42578125" style="172" customWidth="1"/>
    <col min="13828" max="13828" width="18.42578125" style="172" customWidth="1"/>
    <col min="13829" max="13829" width="22.85546875" style="172" customWidth="1"/>
    <col min="13830" max="13830" width="26.42578125" style="172" customWidth="1"/>
    <col min="13831" max="13831" width="16.42578125" style="172" customWidth="1"/>
    <col min="13832" max="13832" width="15.5703125" style="172" bestFit="1" customWidth="1"/>
    <col min="13833" max="13833" width="16.140625" style="172" customWidth="1"/>
    <col min="13834" max="13834" width="18.85546875" style="172" customWidth="1"/>
    <col min="13835" max="13835" width="14.5703125" style="172" customWidth="1"/>
    <col min="13836" max="13836" width="18.42578125" style="172" customWidth="1"/>
    <col min="13837" max="13837" width="17.5703125" style="172" customWidth="1"/>
    <col min="13838" max="13838" width="12.85546875" style="172" customWidth="1"/>
    <col min="13839" max="13839" width="11.5703125" style="172" customWidth="1"/>
    <col min="13840" max="14081" width="9.140625" style="172"/>
    <col min="14082" max="14082" width="50.5703125" style="172" customWidth="1"/>
    <col min="14083" max="14083" width="25.42578125" style="172" customWidth="1"/>
    <col min="14084" max="14084" width="18.42578125" style="172" customWidth="1"/>
    <col min="14085" max="14085" width="22.85546875" style="172" customWidth="1"/>
    <col min="14086" max="14086" width="26.42578125" style="172" customWidth="1"/>
    <col min="14087" max="14087" width="16.42578125" style="172" customWidth="1"/>
    <col min="14088" max="14088" width="15.5703125" style="172" bestFit="1" customWidth="1"/>
    <col min="14089" max="14089" width="16.140625" style="172" customWidth="1"/>
    <col min="14090" max="14090" width="18.85546875" style="172" customWidth="1"/>
    <col min="14091" max="14091" width="14.5703125" style="172" customWidth="1"/>
    <col min="14092" max="14092" width="18.42578125" style="172" customWidth="1"/>
    <col min="14093" max="14093" width="17.5703125" style="172" customWidth="1"/>
    <col min="14094" max="14094" width="12.85546875" style="172" customWidth="1"/>
    <col min="14095" max="14095" width="11.5703125" style="172" customWidth="1"/>
    <col min="14096" max="14337" width="9.140625" style="172"/>
    <col min="14338" max="14338" width="50.5703125" style="172" customWidth="1"/>
    <col min="14339" max="14339" width="25.42578125" style="172" customWidth="1"/>
    <col min="14340" max="14340" width="18.42578125" style="172" customWidth="1"/>
    <col min="14341" max="14341" width="22.85546875" style="172" customWidth="1"/>
    <col min="14342" max="14342" width="26.42578125" style="172" customWidth="1"/>
    <col min="14343" max="14343" width="16.42578125" style="172" customWidth="1"/>
    <col min="14344" max="14344" width="15.5703125" style="172" bestFit="1" customWidth="1"/>
    <col min="14345" max="14345" width="16.140625" style="172" customWidth="1"/>
    <col min="14346" max="14346" width="18.85546875" style="172" customWidth="1"/>
    <col min="14347" max="14347" width="14.5703125" style="172" customWidth="1"/>
    <col min="14348" max="14348" width="18.42578125" style="172" customWidth="1"/>
    <col min="14349" max="14349" width="17.5703125" style="172" customWidth="1"/>
    <col min="14350" max="14350" width="12.85546875" style="172" customWidth="1"/>
    <col min="14351" max="14351" width="11.5703125" style="172" customWidth="1"/>
    <col min="14352" max="14593" width="9.140625" style="172"/>
    <col min="14594" max="14594" width="50.5703125" style="172" customWidth="1"/>
    <col min="14595" max="14595" width="25.42578125" style="172" customWidth="1"/>
    <col min="14596" max="14596" width="18.42578125" style="172" customWidth="1"/>
    <col min="14597" max="14597" width="22.85546875" style="172" customWidth="1"/>
    <col min="14598" max="14598" width="26.42578125" style="172" customWidth="1"/>
    <col min="14599" max="14599" width="16.42578125" style="172" customWidth="1"/>
    <col min="14600" max="14600" width="15.5703125" style="172" bestFit="1" customWidth="1"/>
    <col min="14601" max="14601" width="16.140625" style="172" customWidth="1"/>
    <col min="14602" max="14602" width="18.85546875" style="172" customWidth="1"/>
    <col min="14603" max="14603" width="14.5703125" style="172" customWidth="1"/>
    <col min="14604" max="14604" width="18.42578125" style="172" customWidth="1"/>
    <col min="14605" max="14605" width="17.5703125" style="172" customWidth="1"/>
    <col min="14606" max="14606" width="12.85546875" style="172" customWidth="1"/>
    <col min="14607" max="14607" width="11.5703125" style="172" customWidth="1"/>
    <col min="14608" max="14849" width="9.140625" style="172"/>
    <col min="14850" max="14850" width="50.5703125" style="172" customWidth="1"/>
    <col min="14851" max="14851" width="25.42578125" style="172" customWidth="1"/>
    <col min="14852" max="14852" width="18.42578125" style="172" customWidth="1"/>
    <col min="14853" max="14853" width="22.85546875" style="172" customWidth="1"/>
    <col min="14854" max="14854" width="26.42578125" style="172" customWidth="1"/>
    <col min="14855" max="14855" width="16.42578125" style="172" customWidth="1"/>
    <col min="14856" max="14856" width="15.5703125" style="172" bestFit="1" customWidth="1"/>
    <col min="14857" max="14857" width="16.140625" style="172" customWidth="1"/>
    <col min="14858" max="14858" width="18.85546875" style="172" customWidth="1"/>
    <col min="14859" max="14859" width="14.5703125" style="172" customWidth="1"/>
    <col min="14860" max="14860" width="18.42578125" style="172" customWidth="1"/>
    <col min="14861" max="14861" width="17.5703125" style="172" customWidth="1"/>
    <col min="14862" max="14862" width="12.85546875" style="172" customWidth="1"/>
    <col min="14863" max="14863" width="11.5703125" style="172" customWidth="1"/>
    <col min="14864" max="15105" width="9.140625" style="172"/>
    <col min="15106" max="15106" width="50.5703125" style="172" customWidth="1"/>
    <col min="15107" max="15107" width="25.42578125" style="172" customWidth="1"/>
    <col min="15108" max="15108" width="18.42578125" style="172" customWidth="1"/>
    <col min="15109" max="15109" width="22.85546875" style="172" customWidth="1"/>
    <col min="15110" max="15110" width="26.42578125" style="172" customWidth="1"/>
    <col min="15111" max="15111" width="16.42578125" style="172" customWidth="1"/>
    <col min="15112" max="15112" width="15.5703125" style="172" bestFit="1" customWidth="1"/>
    <col min="15113" max="15113" width="16.140625" style="172" customWidth="1"/>
    <col min="15114" max="15114" width="18.85546875" style="172" customWidth="1"/>
    <col min="15115" max="15115" width="14.5703125" style="172" customWidth="1"/>
    <col min="15116" max="15116" width="18.42578125" style="172" customWidth="1"/>
    <col min="15117" max="15117" width="17.5703125" style="172" customWidth="1"/>
    <col min="15118" max="15118" width="12.85546875" style="172" customWidth="1"/>
    <col min="15119" max="15119" width="11.5703125" style="172" customWidth="1"/>
    <col min="15120" max="15361" width="9.140625" style="172"/>
    <col min="15362" max="15362" width="50.5703125" style="172" customWidth="1"/>
    <col min="15363" max="15363" width="25.42578125" style="172" customWidth="1"/>
    <col min="15364" max="15364" width="18.42578125" style="172" customWidth="1"/>
    <col min="15365" max="15365" width="22.85546875" style="172" customWidth="1"/>
    <col min="15366" max="15366" width="26.42578125" style="172" customWidth="1"/>
    <col min="15367" max="15367" width="16.42578125" style="172" customWidth="1"/>
    <col min="15368" max="15368" width="15.5703125" style="172" bestFit="1" customWidth="1"/>
    <col min="15369" max="15369" width="16.140625" style="172" customWidth="1"/>
    <col min="15370" max="15370" width="18.85546875" style="172" customWidth="1"/>
    <col min="15371" max="15371" width="14.5703125" style="172" customWidth="1"/>
    <col min="15372" max="15372" width="18.42578125" style="172" customWidth="1"/>
    <col min="15373" max="15373" width="17.5703125" style="172" customWidth="1"/>
    <col min="15374" max="15374" width="12.85546875" style="172" customWidth="1"/>
    <col min="15375" max="15375" width="11.5703125" style="172" customWidth="1"/>
    <col min="15376" max="15617" width="9.140625" style="172"/>
    <col min="15618" max="15618" width="50.5703125" style="172" customWidth="1"/>
    <col min="15619" max="15619" width="25.42578125" style="172" customWidth="1"/>
    <col min="15620" max="15620" width="18.42578125" style="172" customWidth="1"/>
    <col min="15621" max="15621" width="22.85546875" style="172" customWidth="1"/>
    <col min="15622" max="15622" width="26.42578125" style="172" customWidth="1"/>
    <col min="15623" max="15623" width="16.42578125" style="172" customWidth="1"/>
    <col min="15624" max="15624" width="15.5703125" style="172" bestFit="1" customWidth="1"/>
    <col min="15625" max="15625" width="16.140625" style="172" customWidth="1"/>
    <col min="15626" max="15626" width="18.85546875" style="172" customWidth="1"/>
    <col min="15627" max="15627" width="14.5703125" style="172" customWidth="1"/>
    <col min="15628" max="15628" width="18.42578125" style="172" customWidth="1"/>
    <col min="15629" max="15629" width="17.5703125" style="172" customWidth="1"/>
    <col min="15630" max="15630" width="12.85546875" style="172" customWidth="1"/>
    <col min="15631" max="15631" width="11.5703125" style="172" customWidth="1"/>
    <col min="15632" max="15873" width="9.140625" style="172"/>
    <col min="15874" max="15874" width="50.5703125" style="172" customWidth="1"/>
    <col min="15875" max="15875" width="25.42578125" style="172" customWidth="1"/>
    <col min="15876" max="15876" width="18.42578125" style="172" customWidth="1"/>
    <col min="15877" max="15877" width="22.85546875" style="172" customWidth="1"/>
    <col min="15878" max="15878" width="26.42578125" style="172" customWidth="1"/>
    <col min="15879" max="15879" width="16.42578125" style="172" customWidth="1"/>
    <col min="15880" max="15880" width="15.5703125" style="172" bestFit="1" customWidth="1"/>
    <col min="15881" max="15881" width="16.140625" style="172" customWidth="1"/>
    <col min="15882" max="15882" width="18.85546875" style="172" customWidth="1"/>
    <col min="15883" max="15883" width="14.5703125" style="172" customWidth="1"/>
    <col min="15884" max="15884" width="18.42578125" style="172" customWidth="1"/>
    <col min="15885" max="15885" width="17.5703125" style="172" customWidth="1"/>
    <col min="15886" max="15886" width="12.85546875" style="172" customWidth="1"/>
    <col min="15887" max="15887" width="11.5703125" style="172" customWidth="1"/>
    <col min="15888" max="16129" width="9.140625" style="172"/>
    <col min="16130" max="16130" width="50.5703125" style="172" customWidth="1"/>
    <col min="16131" max="16131" width="25.42578125" style="172" customWidth="1"/>
    <col min="16132" max="16132" width="18.42578125" style="172" customWidth="1"/>
    <col min="16133" max="16133" width="22.85546875" style="172" customWidth="1"/>
    <col min="16134" max="16134" width="26.42578125" style="172" customWidth="1"/>
    <col min="16135" max="16135" width="16.42578125" style="172" customWidth="1"/>
    <col min="16136" max="16136" width="15.5703125" style="172" bestFit="1" customWidth="1"/>
    <col min="16137" max="16137" width="16.140625" style="172" customWidth="1"/>
    <col min="16138" max="16138" width="18.85546875" style="172" customWidth="1"/>
    <col min="16139" max="16139" width="14.5703125" style="172" customWidth="1"/>
    <col min="16140" max="16140" width="18.42578125" style="172" customWidth="1"/>
    <col min="16141" max="16141" width="17.5703125" style="172" customWidth="1"/>
    <col min="16142" max="16142" width="12.85546875" style="172" customWidth="1"/>
    <col min="16143" max="16143" width="11.5703125" style="172" customWidth="1"/>
    <col min="16144" max="16384" width="9.140625" style="172"/>
  </cols>
  <sheetData>
    <row r="1" spans="1:12" s="153" customFormat="1" ht="22.5" customHeight="1">
      <c r="A1" s="152"/>
      <c r="B1" s="188"/>
      <c r="C1" s="187" t="s">
        <v>158</v>
      </c>
      <c r="E1" s="154"/>
      <c r="F1" s="154"/>
      <c r="G1" s="154"/>
      <c r="H1" s="154"/>
    </row>
    <row r="2" spans="1:12" s="153" customFormat="1" ht="16.5" customHeight="1">
      <c r="A2" s="155"/>
      <c r="B2" s="204" t="s">
        <v>53</v>
      </c>
      <c r="C2" s="204"/>
      <c r="E2" s="154"/>
      <c r="F2" s="154"/>
      <c r="G2" s="154"/>
      <c r="H2" s="154"/>
    </row>
    <row r="3" spans="1:12" s="153" customFormat="1" ht="17.25">
      <c r="A3" s="155"/>
      <c r="B3" s="56"/>
      <c r="C3" s="186" t="s">
        <v>54</v>
      </c>
      <c r="E3" s="154"/>
      <c r="F3" s="154"/>
      <c r="G3" s="154"/>
      <c r="H3" s="154"/>
    </row>
    <row r="4" spans="1:12" s="153" customFormat="1">
      <c r="A4" s="155"/>
      <c r="B4" s="155"/>
      <c r="C4" s="156"/>
      <c r="E4" s="154"/>
      <c r="F4" s="154"/>
      <c r="G4" s="154"/>
      <c r="H4" s="154"/>
    </row>
    <row r="5" spans="1:12" s="153" customFormat="1" ht="69.75" customHeight="1">
      <c r="A5" s="196" t="s">
        <v>149</v>
      </c>
      <c r="B5" s="196"/>
      <c r="C5" s="196"/>
      <c r="D5" s="140"/>
      <c r="E5" s="157"/>
      <c r="F5" s="154"/>
      <c r="G5" s="154"/>
      <c r="H5" s="154"/>
    </row>
    <row r="6" spans="1:12" s="153" customFormat="1">
      <c r="D6" s="158"/>
      <c r="E6" s="157"/>
      <c r="F6" s="154"/>
      <c r="G6" s="154"/>
      <c r="H6" s="154"/>
    </row>
    <row r="7" spans="1:12" s="153" customFormat="1">
      <c r="A7" s="159"/>
      <c r="B7" s="197" t="s">
        <v>144</v>
      </c>
      <c r="C7" s="197"/>
      <c r="E7" s="154"/>
      <c r="F7" s="154"/>
      <c r="G7" s="154"/>
      <c r="H7" s="154"/>
    </row>
    <row r="8" spans="1:12" s="160" customFormat="1" ht="14.25">
      <c r="A8" s="198" t="s">
        <v>150</v>
      </c>
      <c r="B8" s="200"/>
      <c r="C8" s="201"/>
      <c r="E8" s="161"/>
      <c r="F8" s="161"/>
      <c r="G8" s="161"/>
      <c r="H8" s="161"/>
    </row>
    <row r="9" spans="1:12" s="160" customFormat="1" ht="14.25">
      <c r="A9" s="199"/>
      <c r="B9" s="202"/>
      <c r="C9" s="203"/>
      <c r="E9" s="161"/>
      <c r="F9" s="161"/>
      <c r="G9" s="161"/>
      <c r="H9" s="161"/>
    </row>
    <row r="10" spans="1:12" s="160" customFormat="1" ht="14.25">
      <c r="A10" s="162" t="s">
        <v>151</v>
      </c>
      <c r="B10" s="163" t="s">
        <v>152</v>
      </c>
      <c r="C10" s="163" t="s">
        <v>47</v>
      </c>
      <c r="D10" s="164"/>
      <c r="E10" s="164"/>
      <c r="F10" s="165"/>
      <c r="G10" s="161"/>
      <c r="H10" s="161"/>
    </row>
    <row r="11" spans="1:12" ht="14.25">
      <c r="A11" s="162" t="s">
        <v>116</v>
      </c>
      <c r="B11" s="166">
        <f t="shared" ref="B11:C11" si="0">B13</f>
        <v>116398.3</v>
      </c>
      <c r="C11" s="166">
        <f t="shared" si="0"/>
        <v>116398.3</v>
      </c>
      <c r="D11" s="167"/>
      <c r="E11" s="168"/>
      <c r="F11" s="168"/>
      <c r="H11" s="170"/>
      <c r="I11" s="171"/>
      <c r="L11" s="173"/>
    </row>
    <row r="12" spans="1:12" ht="14.25">
      <c r="A12" s="174" t="s">
        <v>153</v>
      </c>
      <c r="B12" s="162"/>
      <c r="C12" s="175"/>
      <c r="E12" s="168"/>
      <c r="F12" s="176"/>
      <c r="H12" s="177"/>
      <c r="I12" s="171"/>
      <c r="L12" s="178"/>
    </row>
    <row r="13" spans="1:12">
      <c r="A13" s="179" t="s">
        <v>154</v>
      </c>
      <c r="B13" s="166">
        <v>116398.3</v>
      </c>
      <c r="C13" s="166">
        <v>116398.3</v>
      </c>
      <c r="D13" s="171"/>
      <c r="E13" s="180"/>
      <c r="H13" s="177"/>
      <c r="L13" s="167"/>
    </row>
    <row r="14" spans="1:12">
      <c r="C14" s="181"/>
    </row>
    <row r="15" spans="1:12" ht="14.25">
      <c r="C15" s="181"/>
      <c r="F15" s="168"/>
    </row>
    <row r="18" spans="3:8">
      <c r="C18" s="182"/>
    </row>
    <row r="19" spans="3:8">
      <c r="E19" s="172"/>
      <c r="F19" s="172"/>
      <c r="G19" s="172"/>
      <c r="H19" s="172"/>
    </row>
    <row r="20" spans="3:8">
      <c r="E20" s="172"/>
      <c r="F20" s="172"/>
      <c r="G20" s="172"/>
      <c r="H20" s="172"/>
    </row>
    <row r="21" spans="3:8">
      <c r="E21" s="172"/>
      <c r="F21" s="172"/>
      <c r="G21" s="172"/>
      <c r="H21" s="172"/>
    </row>
    <row r="22" spans="3:8">
      <c r="E22" s="172"/>
      <c r="F22" s="172"/>
      <c r="G22" s="172"/>
      <c r="H22" s="172"/>
    </row>
  </sheetData>
  <mergeCells count="5">
    <mergeCell ref="A5:C5"/>
    <mergeCell ref="B7:C7"/>
    <mergeCell ref="A8:A9"/>
    <mergeCell ref="B8:C9"/>
    <mergeCell ref="B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87"/>
  <sheetViews>
    <sheetView tabSelected="1" zoomScaleNormal="100" workbookViewId="0">
      <selection activeCell="D12" sqref="D12:D17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71.7109375" style="1" customWidth="1"/>
    <col min="4" max="4" width="26.28515625" style="1" customWidth="1"/>
    <col min="5" max="5" width="26.85546875" style="20" customWidth="1"/>
    <col min="6" max="6" width="9.140625" style="1"/>
    <col min="7" max="7" width="26" style="1" customWidth="1"/>
    <col min="8" max="16384" width="9.140625" style="1"/>
  </cols>
  <sheetData>
    <row r="1" spans="1:7" ht="18" customHeight="1">
      <c r="D1" s="58"/>
      <c r="E1" s="131" t="s">
        <v>155</v>
      </c>
    </row>
    <row r="2" spans="1:7" ht="16.5" customHeight="1">
      <c r="D2" s="205" t="s">
        <v>53</v>
      </c>
      <c r="E2" s="205"/>
    </row>
    <row r="3" spans="1:7" ht="16.5" customHeight="1">
      <c r="D3" s="56"/>
      <c r="E3" s="125" t="s">
        <v>54</v>
      </c>
    </row>
    <row r="5" spans="1:7" ht="60.75" customHeight="1">
      <c r="A5" s="214" t="s">
        <v>86</v>
      </c>
      <c r="B5" s="214"/>
      <c r="C5" s="214"/>
      <c r="D5" s="214"/>
      <c r="E5" s="214"/>
    </row>
    <row r="7" spans="1:7" ht="27.75" customHeight="1">
      <c r="E7" s="21" t="s">
        <v>21</v>
      </c>
    </row>
    <row r="8" spans="1:7" s="4" customFormat="1" ht="42.75" customHeight="1">
      <c r="A8" s="215" t="s">
        <v>4</v>
      </c>
      <c r="B8" s="215"/>
      <c r="C8" s="215" t="s">
        <v>5</v>
      </c>
      <c r="D8" s="237" t="s">
        <v>59</v>
      </c>
      <c r="E8" s="237"/>
    </row>
    <row r="9" spans="1:7" s="4" customFormat="1" ht="37.5" customHeight="1">
      <c r="A9" s="13" t="s">
        <v>7</v>
      </c>
      <c r="B9" s="13" t="s">
        <v>8</v>
      </c>
      <c r="C9" s="215"/>
      <c r="D9" s="33" t="s">
        <v>38</v>
      </c>
      <c r="E9" s="33" t="s">
        <v>3</v>
      </c>
    </row>
    <row r="10" spans="1:7" s="4" customFormat="1" ht="19.5" customHeight="1">
      <c r="A10" s="18"/>
      <c r="B10" s="216" t="s">
        <v>27</v>
      </c>
      <c r="C10" s="217"/>
      <c r="D10" s="35">
        <f>+D11</f>
        <v>116398.29999999999</v>
      </c>
      <c r="E10" s="35">
        <f>+E11</f>
        <v>116398.30000000005</v>
      </c>
    </row>
    <row r="11" spans="1:7" s="4" customFormat="1" ht="21" customHeight="1">
      <c r="A11" s="9"/>
      <c r="B11" s="36" t="s">
        <v>39</v>
      </c>
      <c r="C11" s="41"/>
      <c r="D11" s="37">
        <f>+D12+D25+D56</f>
        <v>116398.29999999999</v>
      </c>
      <c r="E11" s="37">
        <f>+E12+E25+E56</f>
        <v>116398.30000000005</v>
      </c>
      <c r="G11" s="116"/>
    </row>
    <row r="12" spans="1:7" s="4" customFormat="1" ht="17.25" customHeight="1">
      <c r="A12" s="218">
        <v>1059</v>
      </c>
      <c r="B12" s="221"/>
      <c r="C12" s="42" t="s">
        <v>15</v>
      </c>
      <c r="D12" s="222">
        <f>+D19</f>
        <v>-110000</v>
      </c>
      <c r="E12" s="222">
        <f>+E19</f>
        <v>-110000</v>
      </c>
    </row>
    <row r="13" spans="1:7" s="4" customFormat="1" ht="22.5" customHeight="1">
      <c r="A13" s="219"/>
      <c r="B13" s="221"/>
      <c r="C13" s="39" t="s">
        <v>62</v>
      </c>
      <c r="D13" s="223"/>
      <c r="E13" s="223"/>
    </row>
    <row r="14" spans="1:7" s="4" customFormat="1" ht="17.25" customHeight="1">
      <c r="A14" s="219"/>
      <c r="B14" s="221"/>
      <c r="C14" s="42" t="s">
        <v>16</v>
      </c>
      <c r="D14" s="223"/>
      <c r="E14" s="223"/>
    </row>
    <row r="15" spans="1:7" s="4" customFormat="1" ht="22.5" customHeight="1">
      <c r="A15" s="219"/>
      <c r="B15" s="221"/>
      <c r="C15" s="70" t="s">
        <v>63</v>
      </c>
      <c r="D15" s="223"/>
      <c r="E15" s="223"/>
      <c r="G15" s="19"/>
    </row>
    <row r="16" spans="1:7" s="4" customFormat="1" ht="20.25" customHeight="1">
      <c r="A16" s="219"/>
      <c r="B16" s="221"/>
      <c r="C16" s="42" t="s">
        <v>17</v>
      </c>
      <c r="D16" s="223"/>
      <c r="E16" s="223"/>
    </row>
    <row r="17" spans="1:7" s="4" customFormat="1" ht="37.5" customHeight="1">
      <c r="A17" s="220"/>
      <c r="B17" s="221"/>
      <c r="C17" s="70" t="s">
        <v>64</v>
      </c>
      <c r="D17" s="224"/>
      <c r="E17" s="224"/>
    </row>
    <row r="18" spans="1:7" ht="14.25">
      <c r="A18" s="225"/>
      <c r="B18" s="226"/>
      <c r="C18" s="227" t="s">
        <v>9</v>
      </c>
      <c r="D18" s="228"/>
      <c r="E18" s="229"/>
    </row>
    <row r="19" spans="1:7" s="4" customFormat="1" ht="20.25" customHeight="1">
      <c r="A19" s="230"/>
      <c r="B19" s="233">
        <v>12001</v>
      </c>
      <c r="C19" s="42" t="s">
        <v>18</v>
      </c>
      <c r="D19" s="236">
        <v>-110000</v>
      </c>
      <c r="E19" s="236">
        <v>-110000</v>
      </c>
    </row>
    <row r="20" spans="1:7" s="4" customFormat="1" ht="34.5" customHeight="1">
      <c r="A20" s="231"/>
      <c r="B20" s="234"/>
      <c r="C20" s="70" t="s">
        <v>117</v>
      </c>
      <c r="D20" s="207">
        <v>4206.5</v>
      </c>
      <c r="E20" s="207">
        <v>4206.5</v>
      </c>
    </row>
    <row r="21" spans="1:7" s="4" customFormat="1" ht="16.5" customHeight="1">
      <c r="A21" s="231"/>
      <c r="B21" s="234"/>
      <c r="C21" s="42" t="s">
        <v>19</v>
      </c>
      <c r="D21" s="207">
        <v>4206.5</v>
      </c>
      <c r="E21" s="207">
        <v>4206.5</v>
      </c>
    </row>
    <row r="22" spans="1:7" s="4" customFormat="1" ht="36" customHeight="1">
      <c r="A22" s="231"/>
      <c r="B22" s="234"/>
      <c r="C22" s="70" t="s">
        <v>118</v>
      </c>
      <c r="D22" s="207">
        <v>4206.5</v>
      </c>
      <c r="E22" s="207">
        <v>4206.5</v>
      </c>
    </row>
    <row r="23" spans="1:7" s="4" customFormat="1" ht="19.5" customHeight="1">
      <c r="A23" s="231"/>
      <c r="B23" s="234"/>
      <c r="C23" s="42" t="s">
        <v>20</v>
      </c>
      <c r="D23" s="207">
        <v>4206.5</v>
      </c>
      <c r="E23" s="207">
        <v>4206.5</v>
      </c>
    </row>
    <row r="24" spans="1:7" s="4" customFormat="1" ht="18" customHeight="1">
      <c r="A24" s="232"/>
      <c r="B24" s="235"/>
      <c r="C24" s="70" t="s">
        <v>48</v>
      </c>
      <c r="D24" s="208">
        <v>4206.5</v>
      </c>
      <c r="E24" s="208">
        <v>4206.5</v>
      </c>
    </row>
    <row r="25" spans="1:7" s="4" customFormat="1" ht="17.25" customHeight="1">
      <c r="A25" s="218">
        <v>1187</v>
      </c>
      <c r="B25" s="221"/>
      <c r="C25" s="42" t="s">
        <v>15</v>
      </c>
      <c r="D25" s="222">
        <f>+D32+D38+D44+D50</f>
        <v>300000</v>
      </c>
      <c r="E25" s="222">
        <f>+E32+E38+E44+E50</f>
        <v>507000</v>
      </c>
    </row>
    <row r="26" spans="1:7" s="4" customFormat="1" ht="22.5" customHeight="1">
      <c r="A26" s="219"/>
      <c r="B26" s="221"/>
      <c r="C26" s="39" t="s">
        <v>65</v>
      </c>
      <c r="D26" s="223"/>
      <c r="E26" s="223"/>
    </row>
    <row r="27" spans="1:7" s="4" customFormat="1" ht="17.25" customHeight="1">
      <c r="A27" s="219"/>
      <c r="B27" s="221"/>
      <c r="C27" s="42" t="s">
        <v>16</v>
      </c>
      <c r="D27" s="223"/>
      <c r="E27" s="223"/>
    </row>
    <row r="28" spans="1:7" s="4" customFormat="1" ht="45" customHeight="1">
      <c r="A28" s="219"/>
      <c r="B28" s="221"/>
      <c r="C28" s="70" t="s">
        <v>66</v>
      </c>
      <c r="D28" s="223"/>
      <c r="E28" s="223"/>
      <c r="G28" s="19"/>
    </row>
    <row r="29" spans="1:7" s="4" customFormat="1" ht="20.25" customHeight="1">
      <c r="A29" s="219"/>
      <c r="B29" s="221"/>
      <c r="C29" s="42" t="s">
        <v>17</v>
      </c>
      <c r="D29" s="223"/>
      <c r="E29" s="223"/>
      <c r="G29" s="72"/>
    </row>
    <row r="30" spans="1:7" s="4" customFormat="1" ht="33" customHeight="1">
      <c r="A30" s="220"/>
      <c r="B30" s="221"/>
      <c r="C30" s="70" t="s">
        <v>67</v>
      </c>
      <c r="D30" s="224"/>
      <c r="E30" s="224"/>
    </row>
    <row r="31" spans="1:7" ht="14.25">
      <c r="A31" s="225"/>
      <c r="B31" s="226"/>
      <c r="C31" s="227" t="s">
        <v>9</v>
      </c>
      <c r="D31" s="228"/>
      <c r="E31" s="229"/>
    </row>
    <row r="32" spans="1:7" s="4" customFormat="1" ht="20.25" customHeight="1">
      <c r="A32" s="230"/>
      <c r="B32" s="233">
        <v>12007</v>
      </c>
      <c r="C32" s="42" t="s">
        <v>18</v>
      </c>
      <c r="D32" s="236">
        <v>100000</v>
      </c>
      <c r="E32" s="236">
        <v>100000</v>
      </c>
    </row>
    <row r="33" spans="1:5" s="4" customFormat="1" ht="33" customHeight="1">
      <c r="A33" s="231"/>
      <c r="B33" s="234"/>
      <c r="C33" s="70" t="s">
        <v>70</v>
      </c>
      <c r="D33" s="207">
        <v>4206.5</v>
      </c>
      <c r="E33" s="207">
        <v>4206.5</v>
      </c>
    </row>
    <row r="34" spans="1:5" s="4" customFormat="1" ht="16.5" customHeight="1">
      <c r="A34" s="231"/>
      <c r="B34" s="234"/>
      <c r="C34" s="42" t="s">
        <v>19</v>
      </c>
      <c r="D34" s="207">
        <v>4206.5</v>
      </c>
      <c r="E34" s="207">
        <v>4206.5</v>
      </c>
    </row>
    <row r="35" spans="1:5" s="4" customFormat="1" ht="46.5" customHeight="1">
      <c r="A35" s="231"/>
      <c r="B35" s="234"/>
      <c r="C35" s="70" t="s">
        <v>71</v>
      </c>
      <c r="D35" s="207">
        <v>4206.5</v>
      </c>
      <c r="E35" s="207">
        <v>4206.5</v>
      </c>
    </row>
    <row r="36" spans="1:5" s="4" customFormat="1" ht="19.5" customHeight="1">
      <c r="A36" s="231"/>
      <c r="B36" s="234"/>
      <c r="C36" s="42" t="s">
        <v>20</v>
      </c>
      <c r="D36" s="207">
        <v>4206.5</v>
      </c>
      <c r="E36" s="207">
        <v>4206.5</v>
      </c>
    </row>
    <row r="37" spans="1:5" s="4" customFormat="1" ht="22.5" customHeight="1">
      <c r="A37" s="232"/>
      <c r="B37" s="235"/>
      <c r="C37" s="70" t="s">
        <v>48</v>
      </c>
      <c r="D37" s="208">
        <v>4206.5</v>
      </c>
      <c r="E37" s="208">
        <v>4206.5</v>
      </c>
    </row>
    <row r="38" spans="1:5" s="4" customFormat="1" ht="20.25" customHeight="1">
      <c r="A38" s="230"/>
      <c r="B38" s="233">
        <v>12009</v>
      </c>
      <c r="C38" s="42" t="s">
        <v>18</v>
      </c>
      <c r="D38" s="236">
        <v>200000</v>
      </c>
      <c r="E38" s="236">
        <v>480000</v>
      </c>
    </row>
    <row r="39" spans="1:5" s="4" customFormat="1" ht="45" customHeight="1">
      <c r="A39" s="231"/>
      <c r="B39" s="234"/>
      <c r="C39" s="70" t="s">
        <v>124</v>
      </c>
      <c r="D39" s="207">
        <v>4206.5</v>
      </c>
      <c r="E39" s="207">
        <v>4206.5</v>
      </c>
    </row>
    <row r="40" spans="1:5" s="4" customFormat="1" ht="16.5" customHeight="1">
      <c r="A40" s="231"/>
      <c r="B40" s="234"/>
      <c r="C40" s="42" t="s">
        <v>19</v>
      </c>
      <c r="D40" s="207">
        <v>4206.5</v>
      </c>
      <c r="E40" s="207">
        <v>4206.5</v>
      </c>
    </row>
    <row r="41" spans="1:5" s="4" customFormat="1" ht="46.5" customHeight="1">
      <c r="A41" s="231"/>
      <c r="B41" s="234"/>
      <c r="C41" s="70" t="s">
        <v>125</v>
      </c>
      <c r="D41" s="207">
        <v>4206.5</v>
      </c>
      <c r="E41" s="207">
        <v>4206.5</v>
      </c>
    </row>
    <row r="42" spans="1:5" s="4" customFormat="1" ht="19.5" customHeight="1">
      <c r="A42" s="231"/>
      <c r="B42" s="234"/>
      <c r="C42" s="42" t="s">
        <v>20</v>
      </c>
      <c r="D42" s="207">
        <v>4206.5</v>
      </c>
      <c r="E42" s="207">
        <v>4206.5</v>
      </c>
    </row>
    <row r="43" spans="1:5" s="4" customFormat="1" ht="22.5" customHeight="1">
      <c r="A43" s="232"/>
      <c r="B43" s="235"/>
      <c r="C43" s="70" t="s">
        <v>48</v>
      </c>
      <c r="D43" s="208">
        <v>4206.5</v>
      </c>
      <c r="E43" s="208">
        <v>4206.5</v>
      </c>
    </row>
    <row r="44" spans="1:5" s="4" customFormat="1" ht="20.25" customHeight="1">
      <c r="A44" s="230"/>
      <c r="B44" s="233">
        <v>12010</v>
      </c>
      <c r="C44" s="42" t="s">
        <v>18</v>
      </c>
      <c r="D44" s="236"/>
      <c r="E44" s="236">
        <v>-23000</v>
      </c>
    </row>
    <row r="45" spans="1:5" s="4" customFormat="1" ht="31.5" customHeight="1">
      <c r="A45" s="231"/>
      <c r="B45" s="234"/>
      <c r="C45" s="70" t="s">
        <v>68</v>
      </c>
      <c r="D45" s="207">
        <v>4206.5</v>
      </c>
      <c r="E45" s="207">
        <v>6186</v>
      </c>
    </row>
    <row r="46" spans="1:5" s="4" customFormat="1" ht="16.5" customHeight="1">
      <c r="A46" s="231"/>
      <c r="B46" s="234"/>
      <c r="C46" s="42" t="s">
        <v>19</v>
      </c>
      <c r="D46" s="207">
        <v>4206.5</v>
      </c>
      <c r="E46" s="207">
        <v>6186</v>
      </c>
    </row>
    <row r="47" spans="1:5" s="4" customFormat="1" ht="45.75" customHeight="1">
      <c r="A47" s="231"/>
      <c r="B47" s="234"/>
      <c r="C47" s="70" t="s">
        <v>69</v>
      </c>
      <c r="D47" s="207">
        <v>4206.5</v>
      </c>
      <c r="E47" s="207">
        <v>6186</v>
      </c>
    </row>
    <row r="48" spans="1:5" s="4" customFormat="1" ht="19.5" customHeight="1">
      <c r="A48" s="231"/>
      <c r="B48" s="234"/>
      <c r="C48" s="42" t="s">
        <v>20</v>
      </c>
      <c r="D48" s="207">
        <v>4206.5</v>
      </c>
      <c r="E48" s="207">
        <v>6186</v>
      </c>
    </row>
    <row r="49" spans="1:7" s="4" customFormat="1" ht="22.5" customHeight="1">
      <c r="A49" s="232"/>
      <c r="B49" s="235"/>
      <c r="C49" s="70" t="s">
        <v>48</v>
      </c>
      <c r="D49" s="208">
        <v>4206.5</v>
      </c>
      <c r="E49" s="208">
        <v>6186</v>
      </c>
    </row>
    <row r="50" spans="1:7" s="4" customFormat="1" ht="20.25" customHeight="1">
      <c r="A50" s="230"/>
      <c r="B50" s="233">
        <v>12011</v>
      </c>
      <c r="C50" s="42" t="s">
        <v>18</v>
      </c>
      <c r="D50" s="236"/>
      <c r="E50" s="236">
        <v>-50000</v>
      </c>
    </row>
    <row r="51" spans="1:7" s="4" customFormat="1" ht="31.5" customHeight="1">
      <c r="A51" s="231"/>
      <c r="B51" s="234"/>
      <c r="C51" s="70" t="s">
        <v>72</v>
      </c>
      <c r="D51" s="207">
        <v>4206.5</v>
      </c>
      <c r="E51" s="207">
        <v>4206.5</v>
      </c>
    </row>
    <row r="52" spans="1:7" s="4" customFormat="1" ht="16.5" customHeight="1">
      <c r="A52" s="231"/>
      <c r="B52" s="234"/>
      <c r="C52" s="42" t="s">
        <v>19</v>
      </c>
      <c r="D52" s="207">
        <v>4206.5</v>
      </c>
      <c r="E52" s="207">
        <v>4206.5</v>
      </c>
    </row>
    <row r="53" spans="1:7" s="4" customFormat="1" ht="20.25" customHeight="1">
      <c r="A53" s="231"/>
      <c r="B53" s="234"/>
      <c r="C53" s="70" t="s">
        <v>73</v>
      </c>
      <c r="D53" s="207">
        <v>4206.5</v>
      </c>
      <c r="E53" s="207">
        <v>4206.5</v>
      </c>
    </row>
    <row r="54" spans="1:7" s="4" customFormat="1" ht="19.5" customHeight="1">
      <c r="A54" s="231"/>
      <c r="B54" s="234"/>
      <c r="C54" s="42" t="s">
        <v>20</v>
      </c>
      <c r="D54" s="207">
        <v>4206.5</v>
      </c>
      <c r="E54" s="207">
        <v>4206.5</v>
      </c>
    </row>
    <row r="55" spans="1:7" s="4" customFormat="1" ht="22.5" customHeight="1">
      <c r="A55" s="232"/>
      <c r="B55" s="235"/>
      <c r="C55" s="70" t="s">
        <v>48</v>
      </c>
      <c r="D55" s="208">
        <v>4206.5</v>
      </c>
      <c r="E55" s="208">
        <v>4206.5</v>
      </c>
    </row>
    <row r="56" spans="1:7" s="4" customFormat="1" ht="17.25" customHeight="1">
      <c r="A56" s="218">
        <v>1224</v>
      </c>
      <c r="B56" s="215"/>
      <c r="C56" s="42" t="s">
        <v>15</v>
      </c>
      <c r="D56" s="206">
        <f>+D63+D69+D75</f>
        <v>-73601.700000000012</v>
      </c>
      <c r="E56" s="206">
        <f>+E63+E69+E75</f>
        <v>-280601.69999999995</v>
      </c>
    </row>
    <row r="57" spans="1:7" s="4" customFormat="1" ht="32.25" customHeight="1">
      <c r="A57" s="219"/>
      <c r="B57" s="215"/>
      <c r="C57" s="70" t="s">
        <v>44</v>
      </c>
      <c r="D57" s="207"/>
      <c r="E57" s="207"/>
    </row>
    <row r="58" spans="1:7" s="4" customFormat="1" ht="17.25" customHeight="1">
      <c r="A58" s="219"/>
      <c r="B58" s="215"/>
      <c r="C58" s="42" t="s">
        <v>16</v>
      </c>
      <c r="D58" s="207"/>
      <c r="E58" s="207"/>
    </row>
    <row r="59" spans="1:7" s="4" customFormat="1" ht="33.75" customHeight="1">
      <c r="A59" s="219"/>
      <c r="B59" s="215"/>
      <c r="C59" s="70" t="s">
        <v>60</v>
      </c>
      <c r="D59" s="207"/>
      <c r="E59" s="207"/>
      <c r="G59" s="19"/>
    </row>
    <row r="60" spans="1:7" s="4" customFormat="1" ht="20.25" customHeight="1">
      <c r="A60" s="219"/>
      <c r="B60" s="215"/>
      <c r="C60" s="42" t="s">
        <v>17</v>
      </c>
      <c r="D60" s="207"/>
      <c r="E60" s="207"/>
    </row>
    <row r="61" spans="1:7" s="4" customFormat="1" ht="33" customHeight="1">
      <c r="A61" s="220"/>
      <c r="B61" s="215"/>
      <c r="C61" s="70" t="s">
        <v>61</v>
      </c>
      <c r="D61" s="208"/>
      <c r="E61" s="208"/>
    </row>
    <row r="62" spans="1:7" ht="14.25">
      <c r="A62" s="209"/>
      <c r="B62" s="210"/>
      <c r="C62" s="211" t="s">
        <v>9</v>
      </c>
      <c r="D62" s="212"/>
      <c r="E62" s="213"/>
    </row>
    <row r="63" spans="1:7" s="4" customFormat="1" ht="20.25" customHeight="1">
      <c r="A63" s="238"/>
      <c r="B63" s="239">
        <v>12002</v>
      </c>
      <c r="C63" s="42" t="s">
        <v>18</v>
      </c>
      <c r="D63" s="206">
        <v>-423601.7</v>
      </c>
      <c r="E63" s="206">
        <v>-630601.69999999995</v>
      </c>
    </row>
    <row r="64" spans="1:7" s="4" customFormat="1" ht="34.5" customHeight="1">
      <c r="A64" s="231"/>
      <c r="B64" s="240"/>
      <c r="C64" s="70" t="s">
        <v>121</v>
      </c>
      <c r="D64" s="207"/>
      <c r="E64" s="207"/>
    </row>
    <row r="65" spans="1:7" s="4" customFormat="1" ht="16.5" customHeight="1">
      <c r="A65" s="231"/>
      <c r="B65" s="240"/>
      <c r="C65" s="42" t="s">
        <v>19</v>
      </c>
      <c r="D65" s="207"/>
      <c r="E65" s="207"/>
      <c r="G65" s="116"/>
    </row>
    <row r="66" spans="1:7" s="4" customFormat="1" ht="31.5" customHeight="1">
      <c r="A66" s="231"/>
      <c r="B66" s="240"/>
      <c r="C66" s="70" t="s">
        <v>122</v>
      </c>
      <c r="D66" s="207"/>
      <c r="E66" s="207"/>
    </row>
    <row r="67" spans="1:7" s="4" customFormat="1" ht="19.5" customHeight="1">
      <c r="A67" s="231"/>
      <c r="B67" s="240"/>
      <c r="C67" s="42" t="s">
        <v>20</v>
      </c>
      <c r="D67" s="207"/>
      <c r="E67" s="207"/>
    </row>
    <row r="68" spans="1:7" s="4" customFormat="1" ht="22.5" customHeight="1">
      <c r="A68" s="232"/>
      <c r="B68" s="241"/>
      <c r="C68" s="70" t="s">
        <v>48</v>
      </c>
      <c r="D68" s="208"/>
      <c r="E68" s="208"/>
    </row>
    <row r="69" spans="1:7" s="4" customFormat="1" ht="20.25" customHeight="1">
      <c r="A69" s="238"/>
      <c r="B69" s="239">
        <v>12003</v>
      </c>
      <c r="C69" s="42" t="s">
        <v>18</v>
      </c>
      <c r="D69" s="206">
        <v>300000</v>
      </c>
      <c r="E69" s="206">
        <v>300000</v>
      </c>
    </row>
    <row r="70" spans="1:7" s="4" customFormat="1" ht="39.75" customHeight="1">
      <c r="A70" s="231"/>
      <c r="B70" s="240"/>
      <c r="C70" s="70" t="s">
        <v>160</v>
      </c>
      <c r="D70" s="207"/>
      <c r="E70" s="207"/>
    </row>
    <row r="71" spans="1:7" s="4" customFormat="1" ht="16.5" customHeight="1">
      <c r="A71" s="231"/>
      <c r="B71" s="240"/>
      <c r="C71" s="42" t="s">
        <v>19</v>
      </c>
      <c r="D71" s="207"/>
      <c r="E71" s="207"/>
    </row>
    <row r="72" spans="1:7" s="4" customFormat="1" ht="38.25" customHeight="1">
      <c r="A72" s="231"/>
      <c r="B72" s="240"/>
      <c r="C72" s="70" t="s">
        <v>120</v>
      </c>
      <c r="D72" s="207"/>
      <c r="E72" s="207"/>
    </row>
    <row r="73" spans="1:7" s="4" customFormat="1" ht="19.5" customHeight="1">
      <c r="A73" s="231"/>
      <c r="B73" s="240"/>
      <c r="C73" s="42" t="s">
        <v>20</v>
      </c>
      <c r="D73" s="207"/>
      <c r="E73" s="207"/>
    </row>
    <row r="74" spans="1:7" s="4" customFormat="1" ht="22.5" customHeight="1">
      <c r="A74" s="232"/>
      <c r="B74" s="241"/>
      <c r="C74" s="70" t="s">
        <v>48</v>
      </c>
      <c r="D74" s="208"/>
      <c r="E74" s="208"/>
    </row>
    <row r="75" spans="1:7" s="4" customFormat="1" ht="20.25" customHeight="1">
      <c r="A75" s="238"/>
      <c r="B75" s="239">
        <v>12004</v>
      </c>
      <c r="C75" s="42" t="s">
        <v>18</v>
      </c>
      <c r="D75" s="206">
        <v>50000</v>
      </c>
      <c r="E75" s="206">
        <v>50000</v>
      </c>
    </row>
    <row r="76" spans="1:7" s="4" customFormat="1" ht="23.25" customHeight="1">
      <c r="A76" s="231"/>
      <c r="B76" s="240"/>
      <c r="C76" s="70" t="s">
        <v>119</v>
      </c>
      <c r="D76" s="207"/>
      <c r="E76" s="207"/>
    </row>
    <row r="77" spans="1:7" s="4" customFormat="1" ht="16.5" customHeight="1">
      <c r="A77" s="231"/>
      <c r="B77" s="240"/>
      <c r="C77" s="42" t="s">
        <v>19</v>
      </c>
      <c r="D77" s="207"/>
      <c r="E77" s="207"/>
    </row>
    <row r="78" spans="1:7" s="4" customFormat="1" ht="32.25" customHeight="1">
      <c r="A78" s="231"/>
      <c r="B78" s="240"/>
      <c r="C78" s="70" t="s">
        <v>123</v>
      </c>
      <c r="D78" s="207"/>
      <c r="E78" s="207"/>
    </row>
    <row r="79" spans="1:7" s="4" customFormat="1" ht="19.5" customHeight="1">
      <c r="A79" s="231"/>
      <c r="B79" s="240"/>
      <c r="C79" s="42" t="s">
        <v>20</v>
      </c>
      <c r="D79" s="207"/>
      <c r="E79" s="207"/>
    </row>
    <row r="80" spans="1:7" s="4" customFormat="1" ht="22.5" customHeight="1">
      <c r="A80" s="232"/>
      <c r="B80" s="241"/>
      <c r="C80" s="70" t="s">
        <v>48</v>
      </c>
      <c r="D80" s="208"/>
      <c r="E80" s="208"/>
    </row>
    <row r="84" spans="4:5">
      <c r="D84" s="114"/>
    </row>
    <row r="85" spans="4:5">
      <c r="D85" s="114"/>
      <c r="E85" s="123"/>
    </row>
    <row r="86" spans="4:5">
      <c r="D86" s="115"/>
    </row>
    <row r="87" spans="4:5">
      <c r="D87" s="114"/>
    </row>
  </sheetData>
  <mergeCells count="56">
    <mergeCell ref="A63:A68"/>
    <mergeCell ref="B63:B68"/>
    <mergeCell ref="D63:D68"/>
    <mergeCell ref="E63:E68"/>
    <mergeCell ref="A75:A80"/>
    <mergeCell ref="B75:B80"/>
    <mergeCell ref="D75:D80"/>
    <mergeCell ref="E75:E80"/>
    <mergeCell ref="A69:A74"/>
    <mergeCell ref="B69:B74"/>
    <mergeCell ref="D69:D74"/>
    <mergeCell ref="E69:E74"/>
    <mergeCell ref="B50:B55"/>
    <mergeCell ref="D50:D55"/>
    <mergeCell ref="E50:E55"/>
    <mergeCell ref="A44:A49"/>
    <mergeCell ref="B44:B49"/>
    <mergeCell ref="D44:D49"/>
    <mergeCell ref="E44:E49"/>
    <mergeCell ref="A50:A55"/>
    <mergeCell ref="D8:E8"/>
    <mergeCell ref="B38:B43"/>
    <mergeCell ref="E38:E43"/>
    <mergeCell ref="D38:D43"/>
    <mergeCell ref="A25:A30"/>
    <mergeCell ref="B25:B30"/>
    <mergeCell ref="D25:D30"/>
    <mergeCell ref="E25:E30"/>
    <mergeCell ref="A31:B31"/>
    <mergeCell ref="C31:E31"/>
    <mergeCell ref="A38:A43"/>
    <mergeCell ref="A32:A37"/>
    <mergeCell ref="B32:B37"/>
    <mergeCell ref="D32:D37"/>
    <mergeCell ref="E32:E37"/>
    <mergeCell ref="C18:E18"/>
    <mergeCell ref="A19:A24"/>
    <mergeCell ref="B19:B24"/>
    <mergeCell ref="D19:D24"/>
    <mergeCell ref="E19:E24"/>
    <mergeCell ref="D2:E2"/>
    <mergeCell ref="E56:E61"/>
    <mergeCell ref="A62:B62"/>
    <mergeCell ref="C62:E62"/>
    <mergeCell ref="A5:E5"/>
    <mergeCell ref="A8:B8"/>
    <mergeCell ref="C8:C9"/>
    <mergeCell ref="B10:C10"/>
    <mergeCell ref="A56:A61"/>
    <mergeCell ref="B56:B61"/>
    <mergeCell ref="D56:D61"/>
    <mergeCell ref="A12:A17"/>
    <mergeCell ref="B12:B17"/>
    <mergeCell ref="D12:D17"/>
    <mergeCell ref="E12:E17"/>
    <mergeCell ref="A18:B18"/>
  </mergeCells>
  <pageMargins left="0.15748031496062992" right="0.23622047244094491" top="0.27559055118110237" bottom="0.23622047244094491" header="0.19685039370078741" footer="0.15748031496062992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6"/>
  <sheetViews>
    <sheetView zoomScaleNormal="100" workbookViewId="0">
      <selection activeCell="K10" sqref="K10"/>
    </sheetView>
  </sheetViews>
  <sheetFormatPr defaultColWidth="9.140625" defaultRowHeight="13.5"/>
  <cols>
    <col min="1" max="1" width="6.85546875" style="5" customWidth="1"/>
    <col min="2" max="2" width="10.140625" style="5" customWidth="1"/>
    <col min="3" max="3" width="6.7109375" style="5" customWidth="1"/>
    <col min="4" max="4" width="9.28515625" style="5" customWidth="1"/>
    <col min="5" max="5" width="13.28515625" style="5" customWidth="1"/>
    <col min="6" max="6" width="72.42578125" style="5" customWidth="1"/>
    <col min="7" max="7" width="24" style="5" customWidth="1"/>
    <col min="8" max="8" width="19.85546875" style="5" customWidth="1"/>
    <col min="9" max="10" width="9.140625" style="5"/>
    <col min="11" max="11" width="10.7109375" style="5" bestFit="1" customWidth="1"/>
    <col min="12" max="16384" width="9.140625" style="5"/>
  </cols>
  <sheetData>
    <row r="1" spans="1:8" ht="18" customHeight="1">
      <c r="F1" s="57"/>
      <c r="G1" s="57"/>
      <c r="H1" s="57" t="s">
        <v>128</v>
      </c>
    </row>
    <row r="2" spans="1:8" ht="18" customHeight="1">
      <c r="F2" s="205" t="s">
        <v>37</v>
      </c>
      <c r="G2" s="205"/>
      <c r="H2" s="205"/>
    </row>
    <row r="3" spans="1:8" ht="18" customHeight="1">
      <c r="F3" s="205" t="s">
        <v>2</v>
      </c>
      <c r="G3" s="205"/>
      <c r="H3" s="205"/>
    </row>
    <row r="6" spans="1:8" ht="39.75" customHeight="1">
      <c r="A6" s="254" t="s">
        <v>85</v>
      </c>
      <c r="B6" s="254"/>
      <c r="C6" s="254"/>
      <c r="D6" s="254"/>
      <c r="E6" s="254"/>
      <c r="F6" s="254"/>
      <c r="G6" s="254"/>
      <c r="H6" s="254"/>
    </row>
    <row r="8" spans="1:8" ht="24" customHeight="1">
      <c r="H8" s="15" t="s">
        <v>21</v>
      </c>
    </row>
    <row r="9" spans="1:8" s="23" customFormat="1" ht="46.5" customHeight="1">
      <c r="A9" s="255" t="s">
        <v>22</v>
      </c>
      <c r="B9" s="256"/>
      <c r="C9" s="257"/>
      <c r="D9" s="258" t="s">
        <v>4</v>
      </c>
      <c r="E9" s="258"/>
      <c r="F9" s="258" t="s">
        <v>26</v>
      </c>
      <c r="G9" s="259" t="s">
        <v>59</v>
      </c>
      <c r="H9" s="260"/>
    </row>
    <row r="10" spans="1:8" s="23" customFormat="1" ht="40.5">
      <c r="A10" s="14" t="s">
        <v>23</v>
      </c>
      <c r="B10" s="8" t="s">
        <v>24</v>
      </c>
      <c r="C10" s="14" t="s">
        <v>25</v>
      </c>
      <c r="D10" s="16" t="s">
        <v>7</v>
      </c>
      <c r="E10" s="16" t="s">
        <v>8</v>
      </c>
      <c r="F10" s="258"/>
      <c r="G10" s="33" t="s">
        <v>38</v>
      </c>
      <c r="H10" s="33" t="s">
        <v>3</v>
      </c>
    </row>
    <row r="11" spans="1:8" s="23" customFormat="1" ht="22.5" customHeight="1">
      <c r="A11" s="46"/>
      <c r="B11" s="48"/>
      <c r="C11" s="43"/>
      <c r="D11" s="247"/>
      <c r="E11" s="247"/>
      <c r="F11" s="27" t="s">
        <v>35</v>
      </c>
      <c r="G11" s="60">
        <f>+G12</f>
        <v>116398.29999999999</v>
      </c>
      <c r="H11" s="60">
        <f>+H12</f>
        <v>116398.30000000005</v>
      </c>
    </row>
    <row r="12" spans="1:8" s="24" customFormat="1" ht="16.5">
      <c r="A12" s="262" t="s">
        <v>40</v>
      </c>
      <c r="B12" s="49"/>
      <c r="C12" s="32"/>
      <c r="D12" s="248"/>
      <c r="E12" s="248"/>
      <c r="F12" s="61" t="s">
        <v>41</v>
      </c>
      <c r="G12" s="60">
        <f>+G14+G52</f>
        <v>116398.29999999999</v>
      </c>
      <c r="H12" s="60">
        <f>+H14+H52</f>
        <v>116398.30000000005</v>
      </c>
    </row>
    <row r="13" spans="1:8" s="24" customFormat="1" ht="13.5" customHeight="1">
      <c r="A13" s="263"/>
      <c r="B13" s="50"/>
      <c r="C13" s="32"/>
      <c r="D13" s="248"/>
      <c r="E13" s="248"/>
      <c r="F13" s="62" t="s">
        <v>10</v>
      </c>
      <c r="G13" s="62"/>
      <c r="H13" s="63"/>
    </row>
    <row r="14" spans="1:8" s="24" customFormat="1" ht="33">
      <c r="A14" s="263"/>
      <c r="B14" s="264" t="s">
        <v>33</v>
      </c>
      <c r="C14" s="32"/>
      <c r="D14" s="51"/>
      <c r="E14" s="249"/>
      <c r="F14" s="61" t="s">
        <v>45</v>
      </c>
      <c r="G14" s="60">
        <f t="shared" ref="G14:H14" si="0">+G16</f>
        <v>-73601.700000000012</v>
      </c>
      <c r="H14" s="60">
        <f t="shared" si="0"/>
        <v>-280601.69999999995</v>
      </c>
    </row>
    <row r="15" spans="1:8" s="24" customFormat="1" ht="19.5" customHeight="1">
      <c r="A15" s="263"/>
      <c r="B15" s="265"/>
      <c r="C15" s="44"/>
      <c r="D15" s="51"/>
      <c r="E15" s="250"/>
      <c r="F15" s="62" t="s">
        <v>10</v>
      </c>
      <c r="G15" s="62"/>
      <c r="H15" s="63"/>
    </row>
    <row r="16" spans="1:8" s="24" customFormat="1" ht="33">
      <c r="A16" s="263"/>
      <c r="B16" s="265"/>
      <c r="C16" s="264" t="s">
        <v>33</v>
      </c>
      <c r="D16" s="51"/>
      <c r="E16" s="250"/>
      <c r="F16" s="61" t="s">
        <v>46</v>
      </c>
      <c r="G16" s="60">
        <f t="shared" ref="G16:H16" si="1">+G18</f>
        <v>-73601.700000000012</v>
      </c>
      <c r="H16" s="60">
        <f t="shared" si="1"/>
        <v>-280601.69999999995</v>
      </c>
    </row>
    <row r="17" spans="1:8" s="24" customFormat="1" ht="17.25">
      <c r="A17" s="263"/>
      <c r="B17" s="265"/>
      <c r="C17" s="265"/>
      <c r="D17" s="51"/>
      <c r="E17" s="250"/>
      <c r="F17" s="62" t="s">
        <v>10</v>
      </c>
      <c r="G17" s="62"/>
      <c r="H17" s="64"/>
    </row>
    <row r="18" spans="1:8" s="24" customFormat="1" ht="17.25">
      <c r="A18" s="263"/>
      <c r="B18" s="265"/>
      <c r="C18" s="265"/>
      <c r="D18" s="51"/>
      <c r="E18" s="250"/>
      <c r="F18" s="61" t="s">
        <v>39</v>
      </c>
      <c r="G18" s="65">
        <f>+G20</f>
        <v>-73601.700000000012</v>
      </c>
      <c r="H18" s="65">
        <f>+H20</f>
        <v>-280601.69999999995</v>
      </c>
    </row>
    <row r="19" spans="1:8" s="24" customFormat="1" ht="17.25">
      <c r="A19" s="263"/>
      <c r="B19" s="265"/>
      <c r="C19" s="265"/>
      <c r="D19" s="51"/>
      <c r="E19" s="251"/>
      <c r="F19" s="62" t="s">
        <v>10</v>
      </c>
      <c r="G19" s="61"/>
      <c r="H19" s="66"/>
    </row>
    <row r="20" spans="1:8" s="24" customFormat="1" ht="29.25" customHeight="1">
      <c r="A20" s="263"/>
      <c r="B20" s="265"/>
      <c r="C20" s="265"/>
      <c r="D20" s="242">
        <v>1224</v>
      </c>
      <c r="E20" s="244"/>
      <c r="F20" s="17" t="s">
        <v>44</v>
      </c>
      <c r="G20" s="90">
        <f>+G22+G31+G40</f>
        <v>-73601.700000000012</v>
      </c>
      <c r="H20" s="90">
        <f>+H22+H31+H40</f>
        <v>-280601.69999999995</v>
      </c>
    </row>
    <row r="21" spans="1:8" s="24" customFormat="1" ht="21.75" customHeight="1">
      <c r="A21" s="263"/>
      <c r="B21" s="265"/>
      <c r="C21" s="265"/>
      <c r="D21" s="243"/>
      <c r="E21" s="244"/>
      <c r="F21" s="67" t="s">
        <v>36</v>
      </c>
      <c r="G21" s="85"/>
      <c r="H21" s="77"/>
    </row>
    <row r="22" spans="1:8" s="24" customFormat="1" ht="32.25" customHeight="1">
      <c r="A22" s="263"/>
      <c r="B22" s="265"/>
      <c r="C22" s="265"/>
      <c r="D22" s="243"/>
      <c r="E22" s="73">
        <v>12002</v>
      </c>
      <c r="F22" s="70" t="s">
        <v>121</v>
      </c>
      <c r="G22" s="77">
        <f t="shared" ref="G22" si="2">+G24</f>
        <v>-423601.7</v>
      </c>
      <c r="H22" s="77">
        <f>+H24</f>
        <v>-630601.69999999995</v>
      </c>
    </row>
    <row r="23" spans="1:8" s="24" customFormat="1" ht="21" customHeight="1">
      <c r="A23" s="263"/>
      <c r="B23" s="265"/>
      <c r="C23" s="265"/>
      <c r="D23" s="243"/>
      <c r="E23" s="253"/>
      <c r="F23" s="74" t="s">
        <v>11</v>
      </c>
      <c r="G23" s="74"/>
      <c r="H23" s="77"/>
    </row>
    <row r="24" spans="1:8" s="24" customFormat="1" ht="16.5" customHeight="1">
      <c r="A24" s="263"/>
      <c r="B24" s="265"/>
      <c r="C24" s="265"/>
      <c r="D24" s="243"/>
      <c r="E24" s="250"/>
      <c r="F24" s="42" t="s">
        <v>39</v>
      </c>
      <c r="G24" s="77">
        <f t="shared" ref="G24" si="3">+G26</f>
        <v>-423601.7</v>
      </c>
      <c r="H24" s="77">
        <f>+H26</f>
        <v>-630601.69999999995</v>
      </c>
    </row>
    <row r="25" spans="1:8" s="24" customFormat="1" ht="27">
      <c r="A25" s="263"/>
      <c r="B25" s="265"/>
      <c r="C25" s="265"/>
      <c r="D25" s="243"/>
      <c r="E25" s="250"/>
      <c r="F25" s="74" t="s">
        <v>12</v>
      </c>
      <c r="G25" s="74"/>
      <c r="H25" s="77"/>
    </row>
    <row r="26" spans="1:8" s="24" customFormat="1" ht="16.5" customHeight="1">
      <c r="A26" s="263"/>
      <c r="B26" s="265"/>
      <c r="C26" s="265"/>
      <c r="D26" s="243"/>
      <c r="E26" s="250"/>
      <c r="F26" s="74" t="s">
        <v>13</v>
      </c>
      <c r="G26" s="77">
        <f t="shared" ref="G26:H29" si="4">+G27</f>
        <v>-423601.7</v>
      </c>
      <c r="H26" s="77">
        <f>+H27</f>
        <v>-630601.69999999995</v>
      </c>
    </row>
    <row r="27" spans="1:8" s="24" customFormat="1" ht="16.5" customHeight="1">
      <c r="A27" s="263"/>
      <c r="B27" s="265"/>
      <c r="C27" s="265"/>
      <c r="D27" s="243"/>
      <c r="E27" s="250"/>
      <c r="F27" s="74" t="s">
        <v>14</v>
      </c>
      <c r="G27" s="77">
        <f t="shared" si="4"/>
        <v>-423601.7</v>
      </c>
      <c r="H27" s="77">
        <f>+H28</f>
        <v>-630601.69999999995</v>
      </c>
    </row>
    <row r="28" spans="1:8" s="24" customFormat="1" ht="16.5" customHeight="1">
      <c r="A28" s="263"/>
      <c r="B28" s="265"/>
      <c r="C28" s="265"/>
      <c r="D28" s="243"/>
      <c r="E28" s="250"/>
      <c r="F28" s="74" t="s">
        <v>74</v>
      </c>
      <c r="G28" s="22">
        <f t="shared" si="4"/>
        <v>-423601.7</v>
      </c>
      <c r="H28" s="22">
        <f t="shared" si="4"/>
        <v>-630601.69999999995</v>
      </c>
    </row>
    <row r="29" spans="1:8" s="24" customFormat="1" ht="18.75" customHeight="1">
      <c r="A29" s="263"/>
      <c r="B29" s="265"/>
      <c r="C29" s="265"/>
      <c r="D29" s="243"/>
      <c r="E29" s="250"/>
      <c r="F29" s="74" t="s">
        <v>75</v>
      </c>
      <c r="G29" s="22">
        <f t="shared" si="4"/>
        <v>-423601.7</v>
      </c>
      <c r="H29" s="22">
        <f t="shared" si="4"/>
        <v>-630601.69999999995</v>
      </c>
    </row>
    <row r="30" spans="1:8" s="24" customFormat="1" ht="21.75" customHeight="1">
      <c r="A30" s="263"/>
      <c r="B30" s="265"/>
      <c r="C30" s="265"/>
      <c r="D30" s="243"/>
      <c r="E30" s="251"/>
      <c r="F30" s="74" t="s">
        <v>76</v>
      </c>
      <c r="G30" s="22">
        <v>-423601.7</v>
      </c>
      <c r="H30" s="22">
        <v>-630601.69999999995</v>
      </c>
    </row>
    <row r="31" spans="1:8" ht="31.5" customHeight="1">
      <c r="A31" s="263"/>
      <c r="B31" s="265"/>
      <c r="C31" s="265"/>
      <c r="D31" s="243"/>
      <c r="E31" s="75">
        <v>12003</v>
      </c>
      <c r="F31" s="70" t="s">
        <v>160</v>
      </c>
      <c r="G31" s="22">
        <f>+G33</f>
        <v>300000</v>
      </c>
      <c r="H31" s="22">
        <f>+H33</f>
        <v>300000</v>
      </c>
    </row>
    <row r="32" spans="1:8" ht="15" customHeight="1">
      <c r="A32" s="263"/>
      <c r="B32" s="265"/>
      <c r="C32" s="265"/>
      <c r="D32" s="243"/>
      <c r="E32" s="252"/>
      <c r="F32" s="74" t="s">
        <v>11</v>
      </c>
      <c r="G32" s="22"/>
      <c r="H32" s="22"/>
    </row>
    <row r="33" spans="1:8" ht="15.75" customHeight="1">
      <c r="A33" s="263"/>
      <c r="B33" s="265"/>
      <c r="C33" s="265"/>
      <c r="D33" s="243"/>
      <c r="E33" s="252"/>
      <c r="F33" s="42" t="s">
        <v>39</v>
      </c>
      <c r="G33" s="22">
        <f>+G35</f>
        <v>300000</v>
      </c>
      <c r="H33" s="22">
        <f>+H35</f>
        <v>300000</v>
      </c>
    </row>
    <row r="34" spans="1:8" ht="27">
      <c r="A34" s="263"/>
      <c r="B34" s="265"/>
      <c r="C34" s="265"/>
      <c r="D34" s="243"/>
      <c r="E34" s="252"/>
      <c r="F34" s="74" t="s">
        <v>12</v>
      </c>
      <c r="G34" s="22"/>
      <c r="H34" s="22"/>
    </row>
    <row r="35" spans="1:8" ht="18" customHeight="1">
      <c r="A35" s="263"/>
      <c r="B35" s="265"/>
      <c r="C35" s="265"/>
      <c r="D35" s="243"/>
      <c r="E35" s="252"/>
      <c r="F35" s="74" t="s">
        <v>13</v>
      </c>
      <c r="G35" s="22">
        <f t="shared" ref="G35:H38" si="5">+G36</f>
        <v>300000</v>
      </c>
      <c r="H35" s="22">
        <f t="shared" si="5"/>
        <v>300000</v>
      </c>
    </row>
    <row r="36" spans="1:8" ht="16.5" customHeight="1">
      <c r="A36" s="263"/>
      <c r="B36" s="265"/>
      <c r="C36" s="265"/>
      <c r="D36" s="243"/>
      <c r="E36" s="252"/>
      <c r="F36" s="74" t="s">
        <v>14</v>
      </c>
      <c r="G36" s="22">
        <f t="shared" si="5"/>
        <v>300000</v>
      </c>
      <c r="H36" s="22">
        <f t="shared" si="5"/>
        <v>300000</v>
      </c>
    </row>
    <row r="37" spans="1:8">
      <c r="A37" s="263"/>
      <c r="B37" s="265"/>
      <c r="C37" s="265"/>
      <c r="D37" s="243"/>
      <c r="E37" s="252"/>
      <c r="F37" s="74" t="s">
        <v>49</v>
      </c>
      <c r="G37" s="22">
        <f t="shared" si="5"/>
        <v>300000</v>
      </c>
      <c r="H37" s="22">
        <f t="shared" si="5"/>
        <v>300000</v>
      </c>
    </row>
    <row r="38" spans="1:8" ht="18" customHeight="1">
      <c r="A38" s="263"/>
      <c r="B38" s="265"/>
      <c r="C38" s="265"/>
      <c r="D38" s="243"/>
      <c r="E38" s="252"/>
      <c r="F38" s="74" t="s">
        <v>50</v>
      </c>
      <c r="G38" s="22">
        <f t="shared" si="5"/>
        <v>300000</v>
      </c>
      <c r="H38" s="22">
        <f t="shared" si="5"/>
        <v>300000</v>
      </c>
    </row>
    <row r="39" spans="1:8" ht="18.75" customHeight="1">
      <c r="A39" s="263"/>
      <c r="B39" s="266"/>
      <c r="C39" s="266"/>
      <c r="D39" s="261"/>
      <c r="E39" s="252"/>
      <c r="F39" s="74" t="s">
        <v>127</v>
      </c>
      <c r="G39" s="22">
        <v>300000</v>
      </c>
      <c r="H39" s="22">
        <v>300000</v>
      </c>
    </row>
    <row r="40" spans="1:8" ht="22.5" customHeight="1">
      <c r="A40" s="263"/>
      <c r="B40" s="118"/>
      <c r="C40" s="118"/>
      <c r="D40" s="117"/>
      <c r="E40" s="75">
        <v>12004</v>
      </c>
      <c r="F40" s="70" t="s">
        <v>119</v>
      </c>
      <c r="G40" s="22">
        <f>+G42</f>
        <v>50000</v>
      </c>
      <c r="H40" s="22">
        <f>+H42</f>
        <v>50000</v>
      </c>
    </row>
    <row r="41" spans="1:8" ht="20.25" customHeight="1">
      <c r="A41" s="263"/>
      <c r="B41" s="118"/>
      <c r="C41" s="118"/>
      <c r="D41" s="117"/>
      <c r="E41" s="252"/>
      <c r="F41" s="74" t="s">
        <v>11</v>
      </c>
      <c r="G41" s="22"/>
      <c r="H41" s="22"/>
    </row>
    <row r="42" spans="1:8" ht="16.5" customHeight="1">
      <c r="A42" s="263"/>
      <c r="B42" s="118"/>
      <c r="C42" s="118"/>
      <c r="D42" s="117"/>
      <c r="E42" s="252"/>
      <c r="F42" s="42" t="s">
        <v>39</v>
      </c>
      <c r="G42" s="22">
        <f>+G44</f>
        <v>50000</v>
      </c>
      <c r="H42" s="22">
        <f>+H44</f>
        <v>50000</v>
      </c>
    </row>
    <row r="43" spans="1:8" ht="27">
      <c r="A43" s="263"/>
      <c r="B43" s="118"/>
      <c r="C43" s="118"/>
      <c r="D43" s="117"/>
      <c r="E43" s="252"/>
      <c r="F43" s="74" t="s">
        <v>12</v>
      </c>
      <c r="G43" s="22"/>
      <c r="H43" s="22"/>
    </row>
    <row r="44" spans="1:8" ht="18" customHeight="1">
      <c r="A44" s="263"/>
      <c r="B44" s="118"/>
      <c r="C44" s="118"/>
      <c r="D44" s="117"/>
      <c r="E44" s="252"/>
      <c r="F44" s="74" t="s">
        <v>13</v>
      </c>
      <c r="G44" s="22">
        <f t="shared" ref="G44:H50" si="6">+G45</f>
        <v>50000</v>
      </c>
      <c r="H44" s="22">
        <f t="shared" si="6"/>
        <v>50000</v>
      </c>
    </row>
    <row r="45" spans="1:8" ht="16.5" customHeight="1">
      <c r="A45" s="263"/>
      <c r="B45" s="118"/>
      <c r="C45" s="118"/>
      <c r="D45" s="117"/>
      <c r="E45" s="252"/>
      <c r="F45" s="74" t="s">
        <v>14</v>
      </c>
      <c r="G45" s="22">
        <f>+G46+G49</f>
        <v>50000</v>
      </c>
      <c r="H45" s="22">
        <f>+H46+H49</f>
        <v>50000</v>
      </c>
    </row>
    <row r="46" spans="1:8" s="24" customFormat="1" ht="19.5" customHeight="1">
      <c r="A46" s="263"/>
      <c r="B46" s="80"/>
      <c r="C46" s="80"/>
      <c r="D46" s="132"/>
      <c r="E46" s="252"/>
      <c r="F46" s="74" t="s">
        <v>74</v>
      </c>
      <c r="G46" s="77">
        <f t="shared" ref="G46:H46" si="7">+G47</f>
        <v>25000</v>
      </c>
      <c r="H46" s="77">
        <f t="shared" si="7"/>
        <v>25000</v>
      </c>
    </row>
    <row r="47" spans="1:8" s="24" customFormat="1" ht="24" customHeight="1">
      <c r="A47" s="263"/>
      <c r="B47" s="80"/>
      <c r="C47" s="80"/>
      <c r="D47" s="132"/>
      <c r="E47" s="252"/>
      <c r="F47" s="74" t="s">
        <v>75</v>
      </c>
      <c r="G47" s="77">
        <f>+G48</f>
        <v>25000</v>
      </c>
      <c r="H47" s="77">
        <f>+H48</f>
        <v>25000</v>
      </c>
    </row>
    <row r="48" spans="1:8" s="24" customFormat="1" ht="21.75" customHeight="1">
      <c r="A48" s="263"/>
      <c r="B48" s="80"/>
      <c r="C48" s="80"/>
      <c r="D48" s="132"/>
      <c r="E48" s="252"/>
      <c r="F48" s="74" t="s">
        <v>76</v>
      </c>
      <c r="G48" s="77">
        <v>25000</v>
      </c>
      <c r="H48" s="77">
        <v>25000</v>
      </c>
    </row>
    <row r="49" spans="1:8" ht="14.25">
      <c r="A49" s="263"/>
      <c r="B49" s="118"/>
      <c r="C49" s="118"/>
      <c r="D49" s="117"/>
      <c r="E49" s="252"/>
      <c r="F49" s="74" t="s">
        <v>82</v>
      </c>
      <c r="G49" s="22">
        <f t="shared" si="6"/>
        <v>25000</v>
      </c>
      <c r="H49" s="22">
        <f t="shared" si="6"/>
        <v>25000</v>
      </c>
    </row>
    <row r="50" spans="1:8" ht="18" customHeight="1">
      <c r="A50" s="263"/>
      <c r="B50" s="118"/>
      <c r="C50" s="118"/>
      <c r="D50" s="117"/>
      <c r="E50" s="252"/>
      <c r="F50" s="74" t="s">
        <v>83</v>
      </c>
      <c r="G50" s="22">
        <f t="shared" si="6"/>
        <v>25000</v>
      </c>
      <c r="H50" s="22">
        <f t="shared" si="6"/>
        <v>25000</v>
      </c>
    </row>
    <row r="51" spans="1:8" ht="18.75" customHeight="1">
      <c r="A51" s="263"/>
      <c r="B51" s="118"/>
      <c r="C51" s="118"/>
      <c r="D51" s="117"/>
      <c r="E51" s="252"/>
      <c r="F51" s="74" t="s">
        <v>84</v>
      </c>
      <c r="G51" s="22">
        <v>25000</v>
      </c>
      <c r="H51" s="22">
        <v>25000</v>
      </c>
    </row>
    <row r="52" spans="1:8" s="24" customFormat="1" ht="28.5">
      <c r="A52" s="263"/>
      <c r="B52" s="80" t="s">
        <v>77</v>
      </c>
      <c r="C52" s="32"/>
      <c r="D52" s="69"/>
      <c r="E52" s="250"/>
      <c r="F52" s="87" t="s">
        <v>78</v>
      </c>
      <c r="G52" s="88">
        <f t="shared" ref="G52" si="8">+G54</f>
        <v>190000</v>
      </c>
      <c r="H52" s="88">
        <f>+H54</f>
        <v>397000</v>
      </c>
    </row>
    <row r="53" spans="1:8" s="24" customFormat="1" ht="19.5" customHeight="1">
      <c r="A53" s="263"/>
      <c r="B53" s="80"/>
      <c r="C53" s="44"/>
      <c r="D53" s="69"/>
      <c r="E53" s="250"/>
      <c r="F53" s="74" t="s">
        <v>10</v>
      </c>
      <c r="G53" s="74"/>
      <c r="H53" s="81"/>
    </row>
    <row r="54" spans="1:8" s="24" customFormat="1" ht="17.25">
      <c r="A54" s="263"/>
      <c r="B54" s="80"/>
      <c r="C54" s="79" t="s">
        <v>33</v>
      </c>
      <c r="D54" s="69"/>
      <c r="E54" s="250"/>
      <c r="F54" s="78" t="s">
        <v>79</v>
      </c>
      <c r="G54" s="76">
        <f t="shared" ref="G54:H54" si="9">+G56</f>
        <v>190000</v>
      </c>
      <c r="H54" s="76">
        <f t="shared" si="9"/>
        <v>397000</v>
      </c>
    </row>
    <row r="55" spans="1:8" s="24" customFormat="1" ht="17.25">
      <c r="A55" s="263"/>
      <c r="B55" s="80"/>
      <c r="C55" s="80"/>
      <c r="D55" s="69"/>
      <c r="E55" s="250"/>
      <c r="F55" s="74" t="s">
        <v>10</v>
      </c>
      <c r="G55" s="74"/>
      <c r="H55" s="82"/>
    </row>
    <row r="56" spans="1:8" s="24" customFormat="1" ht="17.25">
      <c r="A56" s="263"/>
      <c r="B56" s="80"/>
      <c r="C56" s="80"/>
      <c r="D56" s="69"/>
      <c r="E56" s="250"/>
      <c r="F56" s="17" t="s">
        <v>39</v>
      </c>
      <c r="G56" s="83">
        <f>+G58+G69</f>
        <v>190000</v>
      </c>
      <c r="H56" s="83">
        <f>+H58+H69</f>
        <v>397000</v>
      </c>
    </row>
    <row r="57" spans="1:8" s="24" customFormat="1" ht="17.25">
      <c r="A57" s="263"/>
      <c r="B57" s="80"/>
      <c r="C57" s="80"/>
      <c r="D57" s="69"/>
      <c r="E57" s="251"/>
      <c r="F57" s="74" t="s">
        <v>10</v>
      </c>
      <c r="G57" s="17"/>
      <c r="H57" s="84"/>
    </row>
    <row r="58" spans="1:8" s="24" customFormat="1" ht="21.75" customHeight="1">
      <c r="A58" s="263"/>
      <c r="B58" s="80"/>
      <c r="C58" s="80"/>
      <c r="D58" s="242">
        <v>1059</v>
      </c>
      <c r="E58" s="244"/>
      <c r="F58" s="39" t="s">
        <v>62</v>
      </c>
      <c r="G58" s="76">
        <f>+G60</f>
        <v>-110000</v>
      </c>
      <c r="H58" s="76">
        <f>+H60</f>
        <v>-110000</v>
      </c>
    </row>
    <row r="59" spans="1:8" s="24" customFormat="1" ht="18.75" customHeight="1">
      <c r="A59" s="263"/>
      <c r="B59" s="80"/>
      <c r="C59" s="80"/>
      <c r="D59" s="243"/>
      <c r="E59" s="244"/>
      <c r="F59" s="71" t="s">
        <v>10</v>
      </c>
      <c r="G59" s="85"/>
      <c r="H59" s="77"/>
    </row>
    <row r="60" spans="1:8" s="24" customFormat="1" ht="31.5" customHeight="1">
      <c r="A60" s="263"/>
      <c r="B60" s="80"/>
      <c r="C60" s="80"/>
      <c r="D60" s="243"/>
      <c r="E60" s="242">
        <v>12001</v>
      </c>
      <c r="F60" s="71" t="s">
        <v>117</v>
      </c>
      <c r="G60" s="77">
        <f t="shared" ref="G60" si="10">+G62</f>
        <v>-110000</v>
      </c>
      <c r="H60" s="77">
        <f>+H62</f>
        <v>-110000</v>
      </c>
    </row>
    <row r="61" spans="1:8" s="24" customFormat="1" ht="18" customHeight="1">
      <c r="A61" s="263"/>
      <c r="B61" s="80"/>
      <c r="C61" s="80"/>
      <c r="D61" s="243"/>
      <c r="E61" s="243"/>
      <c r="F61" s="71" t="s">
        <v>11</v>
      </c>
      <c r="G61" s="74"/>
      <c r="H61" s="77"/>
    </row>
    <row r="62" spans="1:8" s="24" customFormat="1" ht="18.75" customHeight="1">
      <c r="A62" s="263"/>
      <c r="B62" s="80"/>
      <c r="C62" s="80"/>
      <c r="D62" s="243"/>
      <c r="E62" s="243"/>
      <c r="F62" s="42" t="s">
        <v>39</v>
      </c>
      <c r="G62" s="77">
        <f t="shared" ref="G62" si="11">+G64</f>
        <v>-110000</v>
      </c>
      <c r="H62" s="77">
        <f>+H64</f>
        <v>-110000</v>
      </c>
    </row>
    <row r="63" spans="1:8" s="24" customFormat="1" ht="30">
      <c r="A63" s="263"/>
      <c r="B63" s="80"/>
      <c r="C63" s="80"/>
      <c r="D63" s="243"/>
      <c r="E63" s="243"/>
      <c r="F63" s="71" t="s">
        <v>12</v>
      </c>
      <c r="G63" s="74"/>
      <c r="H63" s="77"/>
    </row>
    <row r="64" spans="1:8" s="24" customFormat="1" ht="16.5" customHeight="1">
      <c r="A64" s="263"/>
      <c r="B64" s="80"/>
      <c r="C64" s="80"/>
      <c r="D64" s="243"/>
      <c r="E64" s="243"/>
      <c r="F64" s="71" t="s">
        <v>13</v>
      </c>
      <c r="G64" s="77">
        <f t="shared" ref="G64:H67" si="12">+G65</f>
        <v>-110000</v>
      </c>
      <c r="H64" s="77">
        <f t="shared" si="12"/>
        <v>-110000</v>
      </c>
    </row>
    <row r="65" spans="1:8" s="24" customFormat="1" ht="17.25" customHeight="1">
      <c r="A65" s="263"/>
      <c r="B65" s="80"/>
      <c r="C65" s="80"/>
      <c r="D65" s="243"/>
      <c r="E65" s="243"/>
      <c r="F65" s="71" t="s">
        <v>14</v>
      </c>
      <c r="G65" s="77">
        <f t="shared" si="12"/>
        <v>-110000</v>
      </c>
      <c r="H65" s="77">
        <f t="shared" si="12"/>
        <v>-110000</v>
      </c>
    </row>
    <row r="66" spans="1:8" s="24" customFormat="1" ht="20.25" customHeight="1">
      <c r="A66" s="263"/>
      <c r="B66" s="80"/>
      <c r="C66" s="80"/>
      <c r="D66" s="243"/>
      <c r="E66" s="243"/>
      <c r="F66" s="71" t="s">
        <v>80</v>
      </c>
      <c r="G66" s="77">
        <f>+G67</f>
        <v>-110000</v>
      </c>
      <c r="H66" s="77">
        <f>+H67</f>
        <v>-110000</v>
      </c>
    </row>
    <row r="67" spans="1:8" s="24" customFormat="1" ht="21.75" customHeight="1">
      <c r="A67" s="263"/>
      <c r="B67" s="80"/>
      <c r="C67" s="80"/>
      <c r="D67" s="243"/>
      <c r="E67" s="243"/>
      <c r="F67" s="71" t="s">
        <v>50</v>
      </c>
      <c r="G67" s="77">
        <f t="shared" si="12"/>
        <v>-110000</v>
      </c>
      <c r="H67" s="77">
        <f t="shared" si="12"/>
        <v>-110000</v>
      </c>
    </row>
    <row r="68" spans="1:8" s="24" customFormat="1" ht="30" customHeight="1">
      <c r="A68" s="263"/>
      <c r="B68" s="80"/>
      <c r="C68" s="80"/>
      <c r="D68" s="243"/>
      <c r="E68" s="243"/>
      <c r="F68" s="71" t="s">
        <v>126</v>
      </c>
      <c r="G68" s="77">
        <v>-110000</v>
      </c>
      <c r="H68" s="77">
        <v>-110000</v>
      </c>
    </row>
    <row r="69" spans="1:8" s="24" customFormat="1" ht="21" customHeight="1">
      <c r="A69" s="263"/>
      <c r="B69" s="80"/>
      <c r="C69" s="80"/>
      <c r="D69" s="242">
        <v>1187</v>
      </c>
      <c r="E69" s="245"/>
      <c r="F69" s="39" t="s">
        <v>65</v>
      </c>
      <c r="G69" s="76">
        <f>+G71+G80+G89+G98</f>
        <v>300000</v>
      </c>
      <c r="H69" s="76">
        <f>+H71+H80+H89+H98</f>
        <v>507000</v>
      </c>
    </row>
    <row r="70" spans="1:8" s="24" customFormat="1" ht="18.75" customHeight="1">
      <c r="A70" s="263"/>
      <c r="B70" s="80"/>
      <c r="C70" s="80"/>
      <c r="D70" s="243"/>
      <c r="E70" s="246"/>
      <c r="F70" s="71" t="s">
        <v>10</v>
      </c>
      <c r="G70" s="85"/>
      <c r="H70" s="77"/>
    </row>
    <row r="71" spans="1:8" s="24" customFormat="1" ht="32.25" customHeight="1">
      <c r="A71" s="263"/>
      <c r="B71" s="80"/>
      <c r="C71" s="80"/>
      <c r="D71" s="86"/>
      <c r="E71" s="242">
        <v>12007</v>
      </c>
      <c r="F71" s="70" t="s">
        <v>70</v>
      </c>
      <c r="G71" s="76">
        <f t="shared" ref="G71" si="13">+G73</f>
        <v>100000</v>
      </c>
      <c r="H71" s="76">
        <f>+H73</f>
        <v>100000</v>
      </c>
    </row>
    <row r="72" spans="1:8" s="24" customFormat="1" ht="18" customHeight="1">
      <c r="A72" s="263"/>
      <c r="B72" s="80"/>
      <c r="C72" s="80"/>
      <c r="D72" s="86"/>
      <c r="E72" s="243"/>
      <c r="F72" s="74" t="s">
        <v>11</v>
      </c>
      <c r="G72" s="74"/>
      <c r="H72" s="77"/>
    </row>
    <row r="73" spans="1:8" s="24" customFormat="1" ht="18.75" customHeight="1">
      <c r="A73" s="263"/>
      <c r="B73" s="80"/>
      <c r="C73" s="80"/>
      <c r="D73" s="86"/>
      <c r="E73" s="243"/>
      <c r="F73" s="42" t="s">
        <v>39</v>
      </c>
      <c r="G73" s="77">
        <f t="shared" ref="G73" si="14">+G75</f>
        <v>100000</v>
      </c>
      <c r="H73" s="77">
        <f>+H75</f>
        <v>100000</v>
      </c>
    </row>
    <row r="74" spans="1:8" s="24" customFormat="1" ht="27">
      <c r="A74" s="263"/>
      <c r="B74" s="80"/>
      <c r="C74" s="80"/>
      <c r="D74" s="86"/>
      <c r="E74" s="243"/>
      <c r="F74" s="74" t="s">
        <v>12</v>
      </c>
      <c r="G74" s="74"/>
      <c r="H74" s="77"/>
    </row>
    <row r="75" spans="1:8" s="24" customFormat="1" ht="16.5" customHeight="1">
      <c r="A75" s="263"/>
      <c r="B75" s="80"/>
      <c r="C75" s="80"/>
      <c r="D75" s="86"/>
      <c r="E75" s="243"/>
      <c r="F75" s="74" t="s">
        <v>13</v>
      </c>
      <c r="G75" s="77">
        <f t="shared" ref="G75:H75" si="15">+G76</f>
        <v>100000</v>
      </c>
      <c r="H75" s="77">
        <f t="shared" si="15"/>
        <v>100000</v>
      </c>
    </row>
    <row r="76" spans="1:8" s="24" customFormat="1" ht="17.25" customHeight="1">
      <c r="A76" s="263"/>
      <c r="B76" s="80"/>
      <c r="C76" s="80"/>
      <c r="D76" s="86"/>
      <c r="E76" s="243"/>
      <c r="F76" s="74" t="s">
        <v>14</v>
      </c>
      <c r="G76" s="77">
        <f>+G77</f>
        <v>100000</v>
      </c>
      <c r="H76" s="77">
        <f>+H77</f>
        <v>100000</v>
      </c>
    </row>
    <row r="77" spans="1:8" s="24" customFormat="1" ht="21.75" customHeight="1">
      <c r="A77" s="263"/>
      <c r="B77" s="80"/>
      <c r="C77" s="80"/>
      <c r="D77" s="86"/>
      <c r="E77" s="86"/>
      <c r="F77" s="74" t="s">
        <v>82</v>
      </c>
      <c r="G77" s="77">
        <f>+G78</f>
        <v>100000</v>
      </c>
      <c r="H77" s="77">
        <f>+H78</f>
        <v>100000</v>
      </c>
    </row>
    <row r="78" spans="1:8" s="24" customFormat="1" ht="21" customHeight="1">
      <c r="A78" s="263"/>
      <c r="B78" s="80"/>
      <c r="C78" s="80"/>
      <c r="D78" s="86"/>
      <c r="E78" s="86"/>
      <c r="F78" s="74" t="s">
        <v>83</v>
      </c>
      <c r="G78" s="77">
        <f t="shared" ref="G78:H78" si="16">+G79</f>
        <v>100000</v>
      </c>
      <c r="H78" s="77">
        <f t="shared" si="16"/>
        <v>100000</v>
      </c>
    </row>
    <row r="79" spans="1:8" s="24" customFormat="1" ht="20.25" customHeight="1">
      <c r="A79" s="263"/>
      <c r="B79" s="80"/>
      <c r="C79" s="80"/>
      <c r="D79" s="86"/>
      <c r="E79" s="86"/>
      <c r="F79" s="74" t="s">
        <v>84</v>
      </c>
      <c r="G79" s="77">
        <v>100000</v>
      </c>
      <c r="H79" s="77">
        <v>100000</v>
      </c>
    </row>
    <row r="80" spans="1:8" s="24" customFormat="1" ht="42" customHeight="1">
      <c r="A80" s="263"/>
      <c r="B80" s="80"/>
      <c r="C80" s="80"/>
      <c r="D80" s="124"/>
      <c r="E80" s="242">
        <v>12009</v>
      </c>
      <c r="F80" s="70" t="s">
        <v>124</v>
      </c>
      <c r="G80" s="76">
        <f t="shared" ref="G80" si="17">+G82</f>
        <v>200000</v>
      </c>
      <c r="H80" s="76">
        <f>+H82</f>
        <v>480000</v>
      </c>
    </row>
    <row r="81" spans="1:8" s="24" customFormat="1" ht="18" customHeight="1">
      <c r="A81" s="263"/>
      <c r="B81" s="80"/>
      <c r="C81" s="80"/>
      <c r="D81" s="124"/>
      <c r="E81" s="243"/>
      <c r="F81" s="74" t="s">
        <v>11</v>
      </c>
      <c r="G81" s="74"/>
      <c r="H81" s="77"/>
    </row>
    <row r="82" spans="1:8" s="24" customFormat="1" ht="18.75" customHeight="1">
      <c r="A82" s="263"/>
      <c r="B82" s="80"/>
      <c r="C82" s="80"/>
      <c r="D82" s="124"/>
      <c r="E82" s="243"/>
      <c r="F82" s="42" t="s">
        <v>39</v>
      </c>
      <c r="G82" s="77">
        <f t="shared" ref="G82" si="18">+G84</f>
        <v>200000</v>
      </c>
      <c r="H82" s="77">
        <f>+H84</f>
        <v>480000</v>
      </c>
    </row>
    <row r="83" spans="1:8" s="24" customFormat="1" ht="27">
      <c r="A83" s="263"/>
      <c r="B83" s="80"/>
      <c r="C83" s="80"/>
      <c r="D83" s="124"/>
      <c r="E83" s="243"/>
      <c r="F83" s="74" t="s">
        <v>12</v>
      </c>
      <c r="G83" s="74"/>
      <c r="H83" s="77"/>
    </row>
    <row r="84" spans="1:8" s="24" customFormat="1" ht="16.5" customHeight="1">
      <c r="A84" s="263"/>
      <c r="B84" s="80"/>
      <c r="C84" s="80"/>
      <c r="D84" s="124"/>
      <c r="E84" s="243"/>
      <c r="F84" s="74" t="s">
        <v>13</v>
      </c>
      <c r="G84" s="77">
        <f t="shared" ref="G84:H84" si="19">+G85</f>
        <v>200000</v>
      </c>
      <c r="H84" s="77">
        <f t="shared" si="19"/>
        <v>480000</v>
      </c>
    </row>
    <row r="85" spans="1:8" s="24" customFormat="1" ht="17.25" customHeight="1">
      <c r="A85" s="263"/>
      <c r="B85" s="80"/>
      <c r="C85" s="80"/>
      <c r="D85" s="124"/>
      <c r="E85" s="243"/>
      <c r="F85" s="74" t="s">
        <v>14</v>
      </c>
      <c r="G85" s="77">
        <f>+G86</f>
        <v>200000</v>
      </c>
      <c r="H85" s="77">
        <f>+H86</f>
        <v>480000</v>
      </c>
    </row>
    <row r="86" spans="1:8" s="24" customFormat="1" ht="21.75" customHeight="1">
      <c r="A86" s="263"/>
      <c r="B86" s="80"/>
      <c r="C86" s="80"/>
      <c r="D86" s="124"/>
      <c r="E86" s="124"/>
      <c r="F86" s="74" t="s">
        <v>82</v>
      </c>
      <c r="G86" s="55">
        <f>+G87</f>
        <v>200000</v>
      </c>
      <c r="H86" s="55">
        <f>+H87</f>
        <v>480000</v>
      </c>
    </row>
    <row r="87" spans="1:8" s="24" customFormat="1" ht="21" customHeight="1">
      <c r="A87" s="263"/>
      <c r="B87" s="80"/>
      <c r="C87" s="80"/>
      <c r="D87" s="124"/>
      <c r="E87" s="124"/>
      <c r="F87" s="74" t="s">
        <v>83</v>
      </c>
      <c r="G87" s="55">
        <f t="shared" ref="G87:H87" si="20">+G88</f>
        <v>200000</v>
      </c>
      <c r="H87" s="55">
        <f t="shared" si="20"/>
        <v>480000</v>
      </c>
    </row>
    <row r="88" spans="1:8" s="24" customFormat="1" ht="20.25" customHeight="1">
      <c r="A88" s="263"/>
      <c r="B88" s="80"/>
      <c r="C88" s="80"/>
      <c r="D88" s="124"/>
      <c r="E88" s="124"/>
      <c r="F88" s="74" t="s">
        <v>84</v>
      </c>
      <c r="G88" s="55">
        <v>200000</v>
      </c>
      <c r="H88" s="55">
        <v>480000</v>
      </c>
    </row>
    <row r="89" spans="1:8" s="24" customFormat="1" ht="22.5" customHeight="1">
      <c r="A89" s="263"/>
      <c r="B89" s="80"/>
      <c r="C89" s="80"/>
      <c r="D89" s="86"/>
      <c r="E89" s="242">
        <v>12010</v>
      </c>
      <c r="F89" s="70" t="s">
        <v>81</v>
      </c>
      <c r="G89" s="77">
        <f t="shared" ref="G89" si="21">+G91</f>
        <v>0</v>
      </c>
      <c r="H89" s="76">
        <f>+H91</f>
        <v>-23000</v>
      </c>
    </row>
    <row r="90" spans="1:8" s="24" customFormat="1" ht="18" customHeight="1">
      <c r="A90" s="263"/>
      <c r="B90" s="80"/>
      <c r="C90" s="80"/>
      <c r="D90" s="86"/>
      <c r="E90" s="243"/>
      <c r="F90" s="74" t="s">
        <v>11</v>
      </c>
      <c r="G90" s="74"/>
      <c r="H90" s="77"/>
    </row>
    <row r="91" spans="1:8" s="24" customFormat="1" ht="18.75" customHeight="1">
      <c r="A91" s="263"/>
      <c r="B91" s="80"/>
      <c r="C91" s="80"/>
      <c r="D91" s="86"/>
      <c r="E91" s="243"/>
      <c r="F91" s="42" t="s">
        <v>39</v>
      </c>
      <c r="G91" s="77">
        <f t="shared" ref="G91" si="22">+G93</f>
        <v>0</v>
      </c>
      <c r="H91" s="77">
        <f>+H93</f>
        <v>-23000</v>
      </c>
    </row>
    <row r="92" spans="1:8" s="24" customFormat="1" ht="27">
      <c r="A92" s="263"/>
      <c r="B92" s="80"/>
      <c r="C92" s="80"/>
      <c r="D92" s="86"/>
      <c r="E92" s="243"/>
      <c r="F92" s="74" t="s">
        <v>12</v>
      </c>
      <c r="G92" s="74"/>
      <c r="H92" s="77"/>
    </row>
    <row r="93" spans="1:8" s="24" customFormat="1" ht="16.5" customHeight="1">
      <c r="A93" s="263"/>
      <c r="B93" s="80"/>
      <c r="C93" s="80"/>
      <c r="D93" s="86"/>
      <c r="E93" s="243"/>
      <c r="F93" s="74" t="s">
        <v>13</v>
      </c>
      <c r="G93" s="77">
        <f t="shared" ref="G93:H93" si="23">+G94</f>
        <v>0</v>
      </c>
      <c r="H93" s="77">
        <f t="shared" si="23"/>
        <v>-23000</v>
      </c>
    </row>
    <row r="94" spans="1:8" s="24" customFormat="1" ht="17.25" customHeight="1">
      <c r="A94" s="263"/>
      <c r="B94" s="80"/>
      <c r="C94" s="80"/>
      <c r="D94" s="86"/>
      <c r="E94" s="243"/>
      <c r="F94" s="74" t="s">
        <v>14</v>
      </c>
      <c r="G94" s="77">
        <f>+G95</f>
        <v>0</v>
      </c>
      <c r="H94" s="77">
        <f>+H95</f>
        <v>-23000</v>
      </c>
    </row>
    <row r="95" spans="1:8" s="24" customFormat="1" ht="21.75" customHeight="1">
      <c r="A95" s="263"/>
      <c r="B95" s="80"/>
      <c r="C95" s="80"/>
      <c r="D95" s="86"/>
      <c r="E95" s="86"/>
      <c r="F95" s="74" t="s">
        <v>82</v>
      </c>
      <c r="G95" s="77">
        <f>+G96</f>
        <v>0</v>
      </c>
      <c r="H95" s="77">
        <f>+H96</f>
        <v>-23000</v>
      </c>
    </row>
    <row r="96" spans="1:8" s="24" customFormat="1" ht="25.5" customHeight="1">
      <c r="A96" s="263"/>
      <c r="B96" s="80"/>
      <c r="C96" s="80"/>
      <c r="D96" s="86"/>
      <c r="E96" s="86"/>
      <c r="F96" s="74" t="s">
        <v>83</v>
      </c>
      <c r="G96" s="77">
        <f t="shared" ref="G96:H96" si="24">+G97</f>
        <v>0</v>
      </c>
      <c r="H96" s="77">
        <f t="shared" si="24"/>
        <v>-23000</v>
      </c>
    </row>
    <row r="97" spans="1:8" s="24" customFormat="1" ht="21.75" customHeight="1">
      <c r="A97" s="263"/>
      <c r="B97" s="80"/>
      <c r="C97" s="80"/>
      <c r="D97" s="86"/>
      <c r="E97" s="86"/>
      <c r="F97" s="74" t="s">
        <v>84</v>
      </c>
      <c r="G97" s="77"/>
      <c r="H97" s="77">
        <v>-23000</v>
      </c>
    </row>
    <row r="98" spans="1:8" s="24" customFormat="1" ht="32.25" customHeight="1">
      <c r="A98" s="263"/>
      <c r="B98" s="80"/>
      <c r="C98" s="80"/>
      <c r="D98" s="86"/>
      <c r="E98" s="242">
        <v>12011</v>
      </c>
      <c r="F98" s="70" t="s">
        <v>72</v>
      </c>
      <c r="G98" s="77">
        <f t="shared" ref="G98" si="25">+G100</f>
        <v>0</v>
      </c>
      <c r="H98" s="76">
        <f>+H100</f>
        <v>-50000</v>
      </c>
    </row>
    <row r="99" spans="1:8" s="24" customFormat="1" ht="18" customHeight="1">
      <c r="A99" s="263"/>
      <c r="B99" s="80"/>
      <c r="C99" s="80"/>
      <c r="D99" s="86"/>
      <c r="E99" s="243"/>
      <c r="F99" s="74" t="s">
        <v>11</v>
      </c>
      <c r="G99" s="74"/>
      <c r="H99" s="77"/>
    </row>
    <row r="100" spans="1:8" s="24" customFormat="1" ht="18.75" customHeight="1">
      <c r="A100" s="263"/>
      <c r="B100" s="80"/>
      <c r="C100" s="80"/>
      <c r="D100" s="86"/>
      <c r="E100" s="243"/>
      <c r="F100" s="42" t="s">
        <v>39</v>
      </c>
      <c r="G100" s="77">
        <f t="shared" ref="G100" si="26">+G102</f>
        <v>0</v>
      </c>
      <c r="H100" s="77">
        <f>+H102</f>
        <v>-50000</v>
      </c>
    </row>
    <row r="101" spans="1:8" s="24" customFormat="1" ht="27">
      <c r="A101" s="263"/>
      <c r="B101" s="80"/>
      <c r="C101" s="80"/>
      <c r="D101" s="86"/>
      <c r="E101" s="243"/>
      <c r="F101" s="74" t="s">
        <v>12</v>
      </c>
      <c r="G101" s="74"/>
      <c r="H101" s="77"/>
    </row>
    <row r="102" spans="1:8" s="24" customFormat="1" ht="16.5" customHeight="1">
      <c r="A102" s="263"/>
      <c r="B102" s="80"/>
      <c r="C102" s="80"/>
      <c r="D102" s="86"/>
      <c r="E102" s="243"/>
      <c r="F102" s="74" t="s">
        <v>13</v>
      </c>
      <c r="G102" s="77">
        <f t="shared" ref="G102:H102" si="27">+G103</f>
        <v>0</v>
      </c>
      <c r="H102" s="77">
        <f t="shared" si="27"/>
        <v>-50000</v>
      </c>
    </row>
    <row r="103" spans="1:8" s="24" customFormat="1" ht="17.25" customHeight="1">
      <c r="A103" s="263"/>
      <c r="B103" s="80"/>
      <c r="C103" s="80"/>
      <c r="D103" s="86"/>
      <c r="E103" s="243"/>
      <c r="F103" s="74" t="s">
        <v>14</v>
      </c>
      <c r="G103" s="77">
        <f>+G104</f>
        <v>0</v>
      </c>
      <c r="H103" s="77">
        <f>+H104</f>
        <v>-50000</v>
      </c>
    </row>
    <row r="104" spans="1:8" s="24" customFormat="1" ht="21.75" customHeight="1">
      <c r="A104" s="263"/>
      <c r="B104" s="80"/>
      <c r="C104" s="80"/>
      <c r="D104" s="86"/>
      <c r="E104" s="86"/>
      <c r="F104" s="74" t="s">
        <v>82</v>
      </c>
      <c r="G104" s="77">
        <f>+G105</f>
        <v>0</v>
      </c>
      <c r="H104" s="77">
        <f>+H105</f>
        <v>-50000</v>
      </c>
    </row>
    <row r="105" spans="1:8" s="24" customFormat="1" ht="24" customHeight="1">
      <c r="A105" s="263"/>
      <c r="B105" s="80"/>
      <c r="C105" s="80"/>
      <c r="D105" s="86"/>
      <c r="E105" s="86"/>
      <c r="F105" s="74" t="s">
        <v>83</v>
      </c>
      <c r="G105" s="77">
        <f t="shared" ref="G105:H105" si="28">+G106</f>
        <v>0</v>
      </c>
      <c r="H105" s="77">
        <f t="shared" si="28"/>
        <v>-50000</v>
      </c>
    </row>
    <row r="106" spans="1:8" s="24" customFormat="1" ht="21.75" customHeight="1">
      <c r="A106" s="263"/>
      <c r="B106" s="80"/>
      <c r="C106" s="80"/>
      <c r="D106" s="86"/>
      <c r="E106" s="86"/>
      <c r="F106" s="74" t="s">
        <v>84</v>
      </c>
      <c r="G106" s="77"/>
      <c r="H106" s="77">
        <v>-50000</v>
      </c>
    </row>
  </sheetData>
  <mergeCells count="28">
    <mergeCell ref="F2:H2"/>
    <mergeCell ref="F3:H3"/>
    <mergeCell ref="E32:E39"/>
    <mergeCell ref="E20:E21"/>
    <mergeCell ref="E23:E30"/>
    <mergeCell ref="A6:H6"/>
    <mergeCell ref="A9:C9"/>
    <mergeCell ref="D9:E9"/>
    <mergeCell ref="F9:F10"/>
    <mergeCell ref="G9:H9"/>
    <mergeCell ref="D20:D39"/>
    <mergeCell ref="A12:A106"/>
    <mergeCell ref="B14:B39"/>
    <mergeCell ref="C16:C39"/>
    <mergeCell ref="E71:E76"/>
    <mergeCell ref="D11:D13"/>
    <mergeCell ref="E11:E13"/>
    <mergeCell ref="E14:E19"/>
    <mergeCell ref="E52:E57"/>
    <mergeCell ref="E41:E51"/>
    <mergeCell ref="E89:E94"/>
    <mergeCell ref="E98:E103"/>
    <mergeCell ref="D58:D68"/>
    <mergeCell ref="E58:E59"/>
    <mergeCell ref="E60:E68"/>
    <mergeCell ref="D69:D70"/>
    <mergeCell ref="E69:E70"/>
    <mergeCell ref="E80:E85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"/>
  <sheetViews>
    <sheetView workbookViewId="0">
      <selection activeCell="G15" sqref="G15"/>
    </sheetView>
  </sheetViews>
  <sheetFormatPr defaultRowHeight="13.5"/>
  <cols>
    <col min="1" max="1" width="13.7109375" style="98" customWidth="1"/>
    <col min="2" max="2" width="25.28515625" style="103" customWidth="1"/>
    <col min="3" max="3" width="21.42578125" style="103" customWidth="1"/>
    <col min="4" max="4" width="16.42578125" style="103" customWidth="1"/>
    <col min="5" max="5" width="15.85546875" style="103" customWidth="1"/>
    <col min="6" max="6" width="45" style="103" customWidth="1"/>
    <col min="7" max="7" width="22.28515625" style="98" customWidth="1"/>
    <col min="8" max="16384" width="9.140625" style="98"/>
  </cols>
  <sheetData>
    <row r="1" spans="1:42" s="1" customFormat="1" ht="19.5" customHeight="1">
      <c r="C1" s="186"/>
      <c r="D1" s="205" t="s">
        <v>156</v>
      </c>
      <c r="E1" s="205"/>
      <c r="F1" s="205"/>
      <c r="G1" s="205"/>
    </row>
    <row r="2" spans="1:42" s="1" customFormat="1" ht="19.5" customHeight="1">
      <c r="C2" s="205" t="s">
        <v>87</v>
      </c>
      <c r="D2" s="205"/>
      <c r="E2" s="205"/>
      <c r="F2" s="205"/>
      <c r="G2" s="205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</row>
    <row r="3" spans="1:42" s="1" customFormat="1" ht="19.5" customHeight="1">
      <c r="C3" s="205" t="s">
        <v>88</v>
      </c>
      <c r="D3" s="205"/>
      <c r="E3" s="205"/>
      <c r="F3" s="205"/>
      <c r="G3" s="205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</row>
    <row r="4" spans="1:42" s="1" customFormat="1">
      <c r="C4" s="280"/>
      <c r="D4" s="280"/>
      <c r="E4" s="280"/>
      <c r="F4" s="15"/>
      <c r="G4" s="15"/>
    </row>
    <row r="5" spans="1:42" s="1" customFormat="1">
      <c r="C5" s="280"/>
      <c r="D5" s="280"/>
      <c r="E5" s="280"/>
      <c r="F5" s="15"/>
      <c r="G5" s="15"/>
    </row>
    <row r="6" spans="1:42" s="1" customFormat="1" ht="47.25" customHeight="1">
      <c r="A6" s="275" t="s">
        <v>162</v>
      </c>
      <c r="B6" s="275"/>
      <c r="C6" s="275"/>
      <c r="D6" s="275"/>
      <c r="E6" s="275"/>
      <c r="F6" s="275"/>
      <c r="G6" s="275"/>
    </row>
    <row r="7" spans="1:42" s="5" customFormat="1">
      <c r="A7" s="21"/>
      <c r="B7" s="21"/>
      <c r="C7" s="92"/>
      <c r="D7" s="92"/>
      <c r="E7" s="92"/>
      <c r="F7" s="21"/>
      <c r="G7" s="93" t="s">
        <v>89</v>
      </c>
    </row>
    <row r="8" spans="1:42" s="5" customFormat="1" ht="71.25">
      <c r="A8" s="276" t="s">
        <v>55</v>
      </c>
      <c r="B8" s="277"/>
      <c r="C8" s="278" t="s">
        <v>90</v>
      </c>
      <c r="D8" s="278"/>
      <c r="E8" s="278"/>
      <c r="F8" s="278" t="s">
        <v>91</v>
      </c>
      <c r="G8" s="94" t="s">
        <v>92</v>
      </c>
    </row>
    <row r="9" spans="1:42" s="5" customFormat="1" ht="14.25">
      <c r="A9" s="95" t="s">
        <v>56</v>
      </c>
      <c r="B9" s="95" t="s">
        <v>57</v>
      </c>
      <c r="C9" s="278"/>
      <c r="D9" s="278"/>
      <c r="E9" s="278"/>
      <c r="F9" s="278"/>
      <c r="G9" s="94" t="s">
        <v>47</v>
      </c>
    </row>
    <row r="10" spans="1:42" s="5" customFormat="1">
      <c r="A10" s="96">
        <v>1</v>
      </c>
      <c r="B10" s="96">
        <v>2</v>
      </c>
      <c r="C10" s="279">
        <v>3</v>
      </c>
      <c r="D10" s="279"/>
      <c r="E10" s="279"/>
      <c r="F10" s="96">
        <v>4</v>
      </c>
      <c r="G10" s="97">
        <v>5</v>
      </c>
    </row>
    <row r="11" spans="1:42" s="5" customFormat="1" ht="17.25">
      <c r="A11" s="273" t="s">
        <v>116</v>
      </c>
      <c r="B11" s="274"/>
      <c r="C11" s="121"/>
      <c r="D11" s="121"/>
      <c r="E11" s="121"/>
      <c r="F11" s="122"/>
      <c r="G11" s="76">
        <f>+G12</f>
        <v>25000</v>
      </c>
    </row>
    <row r="12" spans="1:42" s="5" customFormat="1" ht="20.25" customHeight="1">
      <c r="A12" s="270" t="s">
        <v>93</v>
      </c>
      <c r="B12" s="271"/>
      <c r="C12" s="271"/>
      <c r="D12" s="271"/>
      <c r="E12" s="271"/>
      <c r="F12" s="272"/>
      <c r="G12" s="76">
        <f>+G13</f>
        <v>25000</v>
      </c>
    </row>
    <row r="13" spans="1:42" s="5" customFormat="1" ht="21.75" customHeight="1">
      <c r="A13" s="133">
        <v>1224</v>
      </c>
      <c r="B13" s="183" t="s">
        <v>159</v>
      </c>
      <c r="C13" s="184"/>
      <c r="D13" s="184"/>
      <c r="E13" s="185"/>
      <c r="F13" s="100"/>
      <c r="G13" s="76">
        <f>+G14+G16</f>
        <v>25000</v>
      </c>
    </row>
    <row r="14" spans="1:42" s="5" customFormat="1" ht="33" customHeight="1">
      <c r="A14" s="101"/>
      <c r="B14" s="52">
        <v>12004</v>
      </c>
      <c r="C14" s="267" t="s">
        <v>119</v>
      </c>
      <c r="D14" s="268"/>
      <c r="E14" s="269"/>
      <c r="F14" s="68" t="s">
        <v>93</v>
      </c>
      <c r="G14" s="76">
        <f>G15</f>
        <v>25000</v>
      </c>
    </row>
    <row r="15" spans="1:42" s="5" customFormat="1" ht="40.5">
      <c r="A15" s="101"/>
      <c r="B15" s="102"/>
      <c r="C15" s="267"/>
      <c r="D15" s="268"/>
      <c r="E15" s="269"/>
      <c r="F15" s="99" t="s">
        <v>94</v>
      </c>
      <c r="G15" s="76">
        <v>25000</v>
      </c>
    </row>
  </sheetData>
  <mergeCells count="14">
    <mergeCell ref="D1:G1"/>
    <mergeCell ref="C2:G2"/>
    <mergeCell ref="C3:G3"/>
    <mergeCell ref="C4:E4"/>
    <mergeCell ref="C5:E5"/>
    <mergeCell ref="C14:E14"/>
    <mergeCell ref="C15:E15"/>
    <mergeCell ref="A12:F12"/>
    <mergeCell ref="A11:B11"/>
    <mergeCell ref="A6:G6"/>
    <mergeCell ref="A8:B8"/>
    <mergeCell ref="C8:E9"/>
    <mergeCell ref="F8:F9"/>
    <mergeCell ref="C10:E10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08"/>
  <sheetViews>
    <sheetView topLeftCell="A88" workbookViewId="0">
      <selection activeCell="G91" sqref="G91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1.140625" style="1" customWidth="1"/>
    <col min="4" max="4" width="24.42578125" style="1" customWidth="1"/>
    <col min="5" max="5" width="21.85546875" style="1" customWidth="1"/>
    <col min="6" max="6" width="9.140625" style="1"/>
    <col min="7" max="7" width="12.42578125" style="1" bestFit="1" customWidth="1"/>
    <col min="8" max="16384" width="9.140625" style="1"/>
  </cols>
  <sheetData>
    <row r="1" spans="1:5" ht="21.75" customHeight="1">
      <c r="D1" s="58"/>
      <c r="E1" s="59" t="s">
        <v>157</v>
      </c>
    </row>
    <row r="2" spans="1:5" ht="17.25">
      <c r="D2" s="58"/>
      <c r="E2" s="59" t="s">
        <v>37</v>
      </c>
    </row>
    <row r="3" spans="1:5" ht="17.25">
      <c r="D3" s="58"/>
      <c r="E3" s="59" t="s">
        <v>2</v>
      </c>
    </row>
    <row r="4" spans="1:5" ht="17.25">
      <c r="D4" s="58"/>
      <c r="E4" s="58"/>
    </row>
    <row r="5" spans="1:5">
      <c r="B5" s="2"/>
      <c r="C5" s="2"/>
      <c r="D5" s="2"/>
      <c r="E5" s="10"/>
    </row>
    <row r="6" spans="1:5" ht="45" customHeight="1">
      <c r="A6" s="296" t="s">
        <v>95</v>
      </c>
      <c r="B6" s="296"/>
      <c r="C6" s="296"/>
      <c r="D6" s="296"/>
      <c r="E6" s="296"/>
    </row>
    <row r="7" spans="1:5" ht="17.25">
      <c r="A7" s="297" t="s">
        <v>39</v>
      </c>
      <c r="B7" s="297"/>
      <c r="C7" s="297"/>
      <c r="D7" s="297"/>
      <c r="E7" s="297"/>
    </row>
    <row r="8" spans="1:5" ht="12.75" customHeight="1">
      <c r="A8" s="25"/>
      <c r="B8" s="25"/>
      <c r="C8" s="25"/>
      <c r="D8" s="28"/>
      <c r="E8" s="25"/>
    </row>
    <row r="9" spans="1:5" ht="15" customHeight="1">
      <c r="A9" s="298" t="s">
        <v>58</v>
      </c>
      <c r="B9" s="298"/>
      <c r="C9" s="298"/>
      <c r="D9" s="298"/>
      <c r="E9" s="298"/>
    </row>
    <row r="10" spans="1:5" ht="15" customHeight="1">
      <c r="A10" s="26"/>
      <c r="B10" s="26"/>
      <c r="C10" s="26"/>
      <c r="D10" s="29"/>
      <c r="E10" s="26"/>
    </row>
    <row r="11" spans="1:5">
      <c r="E11" s="7" t="s">
        <v>21</v>
      </c>
    </row>
    <row r="13" spans="1:5" s="5" customFormat="1" ht="19.5" customHeight="1">
      <c r="B13" s="12" t="s">
        <v>0</v>
      </c>
      <c r="C13" s="12" t="s">
        <v>1</v>
      </c>
      <c r="D13" s="30"/>
    </row>
    <row r="14" spans="1:5" s="5" customFormat="1" ht="21.75" customHeight="1">
      <c r="B14" s="38">
        <v>1059</v>
      </c>
      <c r="C14" s="39" t="s">
        <v>62</v>
      </c>
      <c r="D14" s="31"/>
    </row>
    <row r="15" spans="1:5" ht="15.75" customHeight="1"/>
    <row r="17" spans="2:5" s="5" customFormat="1" ht="30.75" customHeight="1">
      <c r="B17" s="104" t="s">
        <v>42</v>
      </c>
      <c r="C17" s="34">
        <v>1059</v>
      </c>
      <c r="D17" s="281" t="s">
        <v>96</v>
      </c>
      <c r="E17" s="282"/>
    </row>
    <row r="18" spans="2:5" ht="18.75" customHeight="1">
      <c r="B18" s="105" t="s">
        <v>28</v>
      </c>
      <c r="C18" s="38">
        <v>12001</v>
      </c>
      <c r="D18" s="47" t="s">
        <v>34</v>
      </c>
      <c r="E18" s="47" t="s">
        <v>6</v>
      </c>
    </row>
    <row r="19" spans="2:5" ht="34.5" customHeight="1">
      <c r="B19" s="106" t="s">
        <v>29</v>
      </c>
      <c r="C19" s="70" t="s">
        <v>129</v>
      </c>
      <c r="D19" s="299"/>
      <c r="E19" s="300"/>
    </row>
    <row r="20" spans="2:5" ht="33.75" customHeight="1">
      <c r="B20" s="105" t="s">
        <v>30</v>
      </c>
      <c r="C20" s="70" t="s">
        <v>130</v>
      </c>
      <c r="D20" s="284"/>
      <c r="E20" s="300"/>
    </row>
    <row r="21" spans="2:5" ht="27" customHeight="1">
      <c r="B21" s="105" t="s">
        <v>31</v>
      </c>
      <c r="C21" s="111" t="s">
        <v>98</v>
      </c>
      <c r="D21" s="284"/>
      <c r="E21" s="300"/>
    </row>
    <row r="22" spans="2:5" ht="53.25" customHeight="1">
      <c r="B22" s="3" t="s">
        <v>51</v>
      </c>
      <c r="C22" s="107" t="s">
        <v>131</v>
      </c>
      <c r="D22" s="284"/>
      <c r="E22" s="300"/>
    </row>
    <row r="23" spans="2:5" ht="16.5" customHeight="1">
      <c r="B23" s="288" t="s">
        <v>32</v>
      </c>
      <c r="C23" s="289"/>
      <c r="D23" s="285"/>
      <c r="E23" s="300"/>
    </row>
    <row r="24" spans="2:5" ht="26.25" customHeight="1">
      <c r="B24" s="301" t="s">
        <v>132</v>
      </c>
      <c r="C24" s="302"/>
      <c r="D24" s="108">
        <v>-2526</v>
      </c>
      <c r="E24" s="108">
        <v>-2526</v>
      </c>
    </row>
    <row r="25" spans="2:5" ht="26.25" customHeight="1">
      <c r="B25" s="301" t="s">
        <v>133</v>
      </c>
      <c r="C25" s="302"/>
      <c r="D25" s="108"/>
      <c r="E25" s="108"/>
    </row>
    <row r="26" spans="2:5" ht="18" customHeight="1">
      <c r="B26" s="287" t="s">
        <v>43</v>
      </c>
      <c r="C26" s="287"/>
      <c r="D26" s="55">
        <v>-110000</v>
      </c>
      <c r="E26" s="55">
        <v>-110000</v>
      </c>
    </row>
    <row r="27" spans="2:5" s="91" customFormat="1" ht="18" customHeight="1">
      <c r="B27" s="11"/>
      <c r="C27" s="11"/>
      <c r="D27" s="109"/>
      <c r="E27" s="109"/>
    </row>
    <row r="28" spans="2:5" s="91" customFormat="1" ht="23.25" customHeight="1">
      <c r="B28" s="11"/>
      <c r="C28" s="11"/>
      <c r="D28" s="109"/>
      <c r="E28" s="109"/>
    </row>
    <row r="29" spans="2:5" s="5" customFormat="1" ht="19.5" customHeight="1">
      <c r="B29" s="12" t="s">
        <v>0</v>
      </c>
      <c r="C29" s="12" t="s">
        <v>1</v>
      </c>
      <c r="D29" s="30"/>
    </row>
    <row r="30" spans="2:5" s="5" customFormat="1" ht="35.25" customHeight="1">
      <c r="B30" s="38">
        <v>1224</v>
      </c>
      <c r="C30" s="39" t="s">
        <v>44</v>
      </c>
      <c r="D30" s="31"/>
    </row>
    <row r="31" spans="2:5" ht="15.75" customHeight="1"/>
    <row r="33" spans="2:5" s="5" customFormat="1" ht="42" customHeight="1">
      <c r="B33" s="6" t="s">
        <v>42</v>
      </c>
      <c r="C33" s="34">
        <v>1224</v>
      </c>
      <c r="D33" s="244" t="s">
        <v>59</v>
      </c>
      <c r="E33" s="244"/>
    </row>
    <row r="34" spans="2:5" ht="19.5" customHeight="1">
      <c r="B34" s="3" t="s">
        <v>28</v>
      </c>
      <c r="C34" s="38">
        <v>12002</v>
      </c>
      <c r="D34" s="47" t="s">
        <v>34</v>
      </c>
      <c r="E34" s="47" t="s">
        <v>6</v>
      </c>
    </row>
    <row r="35" spans="2:5" ht="41.25" customHeight="1">
      <c r="B35" s="40" t="s">
        <v>29</v>
      </c>
      <c r="C35" s="70" t="s">
        <v>121</v>
      </c>
      <c r="D35" s="283"/>
      <c r="E35" s="286"/>
    </row>
    <row r="36" spans="2:5" ht="31.5" customHeight="1">
      <c r="B36" s="3" t="s">
        <v>30</v>
      </c>
      <c r="C36" s="70" t="s">
        <v>122</v>
      </c>
      <c r="D36" s="284"/>
      <c r="E36" s="286"/>
    </row>
    <row r="37" spans="2:5" ht="27" customHeight="1">
      <c r="B37" s="3" t="s">
        <v>31</v>
      </c>
      <c r="C37" s="111" t="s">
        <v>134</v>
      </c>
      <c r="D37" s="284"/>
      <c r="E37" s="286"/>
    </row>
    <row r="38" spans="2:5" ht="48.75" customHeight="1">
      <c r="B38" s="3" t="s">
        <v>51</v>
      </c>
      <c r="C38" s="126" t="s">
        <v>135</v>
      </c>
      <c r="D38" s="284"/>
      <c r="E38" s="286"/>
    </row>
    <row r="39" spans="2:5" ht="16.5" customHeight="1">
      <c r="B39" s="53" t="s">
        <v>32</v>
      </c>
      <c r="C39" s="54"/>
      <c r="D39" s="285"/>
      <c r="E39" s="286"/>
    </row>
    <row r="40" spans="2:5" ht="21.75" customHeight="1">
      <c r="B40" s="292" t="s">
        <v>52</v>
      </c>
      <c r="C40" s="293"/>
      <c r="D40" s="112"/>
      <c r="E40" s="112"/>
    </row>
    <row r="41" spans="2:5" ht="21" customHeight="1">
      <c r="B41" s="292" t="s">
        <v>43</v>
      </c>
      <c r="C41" s="293"/>
      <c r="D41" s="22">
        <v>-423601.7</v>
      </c>
      <c r="E41" s="22">
        <v>-630601.69999999995</v>
      </c>
    </row>
    <row r="42" spans="2:5" s="91" customFormat="1" ht="18" customHeight="1">
      <c r="B42" s="11"/>
      <c r="C42" s="11"/>
      <c r="D42" s="109"/>
      <c r="E42" s="109"/>
    </row>
    <row r="43" spans="2:5" s="5" customFormat="1" ht="42" customHeight="1">
      <c r="B43" s="6" t="s">
        <v>42</v>
      </c>
      <c r="C43" s="34">
        <v>1224</v>
      </c>
      <c r="D43" s="244" t="s">
        <v>59</v>
      </c>
      <c r="E43" s="244"/>
    </row>
    <row r="44" spans="2:5" ht="19.5" customHeight="1">
      <c r="B44" s="3" t="s">
        <v>28</v>
      </c>
      <c r="C44" s="38">
        <v>12003</v>
      </c>
      <c r="D44" s="47" t="s">
        <v>34</v>
      </c>
      <c r="E44" s="47" t="s">
        <v>6</v>
      </c>
    </row>
    <row r="45" spans="2:5" ht="34.5" customHeight="1">
      <c r="B45" s="40" t="s">
        <v>29</v>
      </c>
      <c r="C45" s="70" t="s">
        <v>160</v>
      </c>
      <c r="D45" s="283"/>
      <c r="E45" s="286"/>
    </row>
    <row r="46" spans="2:5" ht="36" customHeight="1">
      <c r="B46" s="3" t="s">
        <v>30</v>
      </c>
      <c r="C46" s="70" t="s">
        <v>120</v>
      </c>
      <c r="D46" s="284"/>
      <c r="E46" s="286"/>
    </row>
    <row r="47" spans="2:5" ht="27" customHeight="1">
      <c r="B47" s="3" t="s">
        <v>31</v>
      </c>
      <c r="C47" s="111" t="s">
        <v>134</v>
      </c>
      <c r="D47" s="284"/>
      <c r="E47" s="286"/>
    </row>
    <row r="48" spans="2:5" ht="36" customHeight="1">
      <c r="B48" s="3" t="s">
        <v>51</v>
      </c>
      <c r="C48" s="126" t="s">
        <v>136</v>
      </c>
      <c r="D48" s="284"/>
      <c r="E48" s="286"/>
    </row>
    <row r="49" spans="2:8" ht="16.5" customHeight="1">
      <c r="B49" s="53" t="s">
        <v>32</v>
      </c>
      <c r="C49" s="54"/>
      <c r="D49" s="285"/>
      <c r="E49" s="286"/>
    </row>
    <row r="50" spans="2:8" ht="21.75" customHeight="1">
      <c r="B50" s="292" t="s">
        <v>137</v>
      </c>
      <c r="C50" s="293"/>
      <c r="D50" s="108">
        <v>4286</v>
      </c>
      <c r="E50" s="108">
        <v>4286</v>
      </c>
    </row>
    <row r="51" spans="2:8" ht="21" customHeight="1">
      <c r="B51" s="292" t="s">
        <v>43</v>
      </c>
      <c r="C51" s="293"/>
      <c r="D51" s="22">
        <v>300000</v>
      </c>
      <c r="E51" s="22">
        <v>300000</v>
      </c>
    </row>
    <row r="52" spans="2:8" ht="13.5" customHeight="1">
      <c r="B52" s="11"/>
      <c r="C52" s="11"/>
      <c r="D52" s="45"/>
      <c r="E52" s="45"/>
    </row>
    <row r="53" spans="2:8" s="5" customFormat="1" ht="42" customHeight="1">
      <c r="B53" s="6" t="s">
        <v>42</v>
      </c>
      <c r="C53" s="119">
        <v>1224</v>
      </c>
      <c r="D53" s="244" t="s">
        <v>59</v>
      </c>
      <c r="E53" s="244"/>
    </row>
    <row r="54" spans="2:8" ht="19.5" customHeight="1">
      <c r="B54" s="3" t="s">
        <v>28</v>
      </c>
      <c r="C54" s="38">
        <v>12004</v>
      </c>
      <c r="D54" s="47" t="s">
        <v>34</v>
      </c>
      <c r="E54" s="47" t="s">
        <v>6</v>
      </c>
    </row>
    <row r="55" spans="2:8" ht="39.75" customHeight="1">
      <c r="B55" s="40" t="s">
        <v>29</v>
      </c>
      <c r="C55" s="70" t="s">
        <v>119</v>
      </c>
      <c r="D55" s="283"/>
      <c r="E55" s="286"/>
    </row>
    <row r="56" spans="2:8" ht="36.75" customHeight="1">
      <c r="B56" s="3" t="s">
        <v>30</v>
      </c>
      <c r="C56" s="70" t="s">
        <v>123</v>
      </c>
      <c r="D56" s="284"/>
      <c r="E56" s="286"/>
    </row>
    <row r="57" spans="2:8" ht="27" customHeight="1">
      <c r="B57" s="3" t="s">
        <v>31</v>
      </c>
      <c r="C57" s="111" t="s">
        <v>134</v>
      </c>
      <c r="D57" s="284"/>
      <c r="E57" s="286"/>
    </row>
    <row r="58" spans="2:8" ht="28.5" customHeight="1">
      <c r="B58" s="105" t="s">
        <v>51</v>
      </c>
      <c r="C58" s="120" t="s">
        <v>136</v>
      </c>
      <c r="D58" s="284"/>
      <c r="E58" s="286"/>
    </row>
    <row r="59" spans="2:8" ht="19.5" customHeight="1">
      <c r="B59" s="53" t="s">
        <v>32</v>
      </c>
      <c r="C59" s="54"/>
      <c r="D59" s="285"/>
      <c r="E59" s="286"/>
    </row>
    <row r="60" spans="2:8" ht="21.75" customHeight="1">
      <c r="B60" s="292" t="s">
        <v>137</v>
      </c>
      <c r="C60" s="293"/>
      <c r="D60" s="127">
        <v>714</v>
      </c>
      <c r="E60" s="127">
        <v>714</v>
      </c>
      <c r="H60" s="134"/>
    </row>
    <row r="61" spans="2:8" ht="21" customHeight="1">
      <c r="B61" s="292" t="s">
        <v>43</v>
      </c>
      <c r="C61" s="293"/>
      <c r="D61" s="22">
        <v>50000</v>
      </c>
      <c r="E61" s="22">
        <v>50000</v>
      </c>
    </row>
    <row r="62" spans="2:8" s="91" customFormat="1" ht="23.25" customHeight="1">
      <c r="B62" s="11"/>
      <c r="C62" s="11"/>
      <c r="D62" s="109"/>
      <c r="E62" s="109"/>
    </row>
    <row r="63" spans="2:8" s="5" customFormat="1" ht="19.5" customHeight="1">
      <c r="B63" s="12" t="s">
        <v>0</v>
      </c>
      <c r="C63" s="12" t="s">
        <v>1</v>
      </c>
      <c r="D63" s="30"/>
    </row>
    <row r="64" spans="2:8" s="5" customFormat="1" ht="35.25" customHeight="1">
      <c r="B64" s="38">
        <v>1187</v>
      </c>
      <c r="C64" s="39" t="s">
        <v>161</v>
      </c>
      <c r="D64" s="31"/>
    </row>
    <row r="65" spans="2:5" ht="15.75" customHeight="1"/>
    <row r="67" spans="2:5" ht="49.5" customHeight="1">
      <c r="B67" s="6" t="s">
        <v>42</v>
      </c>
      <c r="C67" s="34" t="s">
        <v>97</v>
      </c>
      <c r="D67" s="244" t="s">
        <v>59</v>
      </c>
      <c r="E67" s="244"/>
    </row>
    <row r="68" spans="2:5" ht="22.5" customHeight="1">
      <c r="B68" s="3" t="s">
        <v>28</v>
      </c>
      <c r="C68" s="38" t="s">
        <v>138</v>
      </c>
      <c r="D68" s="47" t="s">
        <v>34</v>
      </c>
      <c r="E68" s="47" t="s">
        <v>6</v>
      </c>
    </row>
    <row r="69" spans="2:5" ht="45" customHeight="1">
      <c r="B69" s="40" t="s">
        <v>29</v>
      </c>
      <c r="C69" s="70" t="s">
        <v>139</v>
      </c>
      <c r="D69" s="283"/>
      <c r="E69" s="286"/>
    </row>
    <row r="70" spans="2:5" ht="49.5" customHeight="1">
      <c r="B70" s="3" t="s">
        <v>30</v>
      </c>
      <c r="C70" s="70" t="s">
        <v>140</v>
      </c>
      <c r="D70" s="284"/>
      <c r="E70" s="286"/>
    </row>
    <row r="71" spans="2:5" ht="18.75" customHeight="1">
      <c r="B71" s="3" t="s">
        <v>31</v>
      </c>
      <c r="C71" s="111" t="s">
        <v>98</v>
      </c>
      <c r="D71" s="284"/>
      <c r="E71" s="286"/>
    </row>
    <row r="72" spans="2:5" ht="43.5" customHeight="1">
      <c r="B72" s="105" t="s">
        <v>51</v>
      </c>
      <c r="C72" s="107" t="s">
        <v>141</v>
      </c>
      <c r="D72" s="284"/>
      <c r="E72" s="286"/>
    </row>
    <row r="73" spans="2:5" ht="21.75" customHeight="1">
      <c r="B73" s="290" t="s">
        <v>32</v>
      </c>
      <c r="C73" s="291"/>
      <c r="D73" s="285"/>
      <c r="E73" s="286"/>
    </row>
    <row r="74" spans="2:5" ht="22.5" customHeight="1">
      <c r="B74" s="292" t="s">
        <v>99</v>
      </c>
      <c r="C74" s="293"/>
      <c r="D74" s="128">
        <v>35</v>
      </c>
      <c r="E74" s="128">
        <v>80</v>
      </c>
    </row>
    <row r="75" spans="2:5" ht="21.75" customHeight="1">
      <c r="B75" s="294" t="s">
        <v>43</v>
      </c>
      <c r="C75" s="295"/>
      <c r="D75" s="129">
        <v>200000</v>
      </c>
      <c r="E75" s="129">
        <v>480000</v>
      </c>
    </row>
    <row r="76" spans="2:5" ht="20.25" customHeight="1">
      <c r="B76" s="89"/>
      <c r="C76" s="89"/>
    </row>
    <row r="77" spans="2:5" ht="38.25" customHeight="1">
      <c r="B77" s="104" t="s">
        <v>42</v>
      </c>
      <c r="C77" s="34" t="s">
        <v>97</v>
      </c>
      <c r="D77" s="244" t="s">
        <v>59</v>
      </c>
      <c r="E77" s="244"/>
    </row>
    <row r="78" spans="2:5" ht="14.25">
      <c r="B78" s="105" t="s">
        <v>28</v>
      </c>
      <c r="C78" s="38" t="s">
        <v>100</v>
      </c>
      <c r="D78" s="47" t="s">
        <v>34</v>
      </c>
      <c r="E78" s="47" t="s">
        <v>6</v>
      </c>
    </row>
    <row r="79" spans="2:5" ht="30.75" customHeight="1">
      <c r="B79" s="105" t="s">
        <v>29</v>
      </c>
      <c r="C79" s="70" t="s">
        <v>101</v>
      </c>
      <c r="D79" s="283"/>
      <c r="E79" s="286"/>
    </row>
    <row r="80" spans="2:5" ht="48.75" customHeight="1">
      <c r="B80" s="105" t="s">
        <v>30</v>
      </c>
      <c r="C80" s="70" t="s">
        <v>102</v>
      </c>
      <c r="D80" s="284"/>
      <c r="E80" s="286"/>
    </row>
    <row r="81" spans="2:5">
      <c r="B81" s="105" t="s">
        <v>31</v>
      </c>
      <c r="C81" s="110" t="s">
        <v>98</v>
      </c>
      <c r="D81" s="284"/>
      <c r="E81" s="286"/>
    </row>
    <row r="82" spans="2:5" ht="40.5">
      <c r="B82" s="105" t="s">
        <v>51</v>
      </c>
      <c r="C82" s="70" t="s">
        <v>103</v>
      </c>
      <c r="D82" s="284"/>
      <c r="E82" s="286"/>
    </row>
    <row r="83" spans="2:5">
      <c r="B83" s="288" t="s">
        <v>32</v>
      </c>
      <c r="C83" s="289"/>
      <c r="D83" s="285"/>
      <c r="E83" s="286"/>
    </row>
    <row r="84" spans="2:5" ht="19.5" customHeight="1">
      <c r="B84" s="287" t="s">
        <v>104</v>
      </c>
      <c r="C84" s="287"/>
      <c r="D84" s="108"/>
      <c r="E84" s="108"/>
    </row>
    <row r="85" spans="2:5" ht="18.75" customHeight="1">
      <c r="B85" s="287" t="s">
        <v>105</v>
      </c>
      <c r="C85" s="287"/>
      <c r="D85" s="108"/>
      <c r="E85" s="108">
        <v>2</v>
      </c>
    </row>
    <row r="86" spans="2:5" ht="15" customHeight="1">
      <c r="B86" s="287" t="s">
        <v>43</v>
      </c>
      <c r="C86" s="287"/>
      <c r="D86" s="55">
        <v>100000</v>
      </c>
      <c r="E86" s="55">
        <v>100000</v>
      </c>
    </row>
    <row r="87" spans="2:5" ht="15">
      <c r="B87" s="89"/>
      <c r="C87" s="89"/>
    </row>
    <row r="88" spans="2:5" ht="15">
      <c r="B88" s="89"/>
      <c r="C88" s="89"/>
    </row>
    <row r="89" spans="2:5" ht="39" customHeight="1">
      <c r="B89" s="104" t="s">
        <v>42</v>
      </c>
      <c r="C89" s="34" t="s">
        <v>97</v>
      </c>
      <c r="D89" s="244" t="s">
        <v>59</v>
      </c>
      <c r="E89" s="244"/>
    </row>
    <row r="90" spans="2:5" ht="17.25" customHeight="1">
      <c r="B90" s="105" t="s">
        <v>28</v>
      </c>
      <c r="C90" s="38" t="s">
        <v>106</v>
      </c>
      <c r="D90" s="47" t="s">
        <v>34</v>
      </c>
      <c r="E90" s="47" t="s">
        <v>6</v>
      </c>
    </row>
    <row r="91" spans="2:5" ht="28.5" customHeight="1">
      <c r="B91" s="105" t="s">
        <v>29</v>
      </c>
      <c r="C91" s="70" t="s">
        <v>107</v>
      </c>
      <c r="D91" s="283"/>
      <c r="E91" s="286"/>
    </row>
    <row r="92" spans="2:5" ht="48" customHeight="1">
      <c r="B92" s="105" t="s">
        <v>30</v>
      </c>
      <c r="C92" s="70" t="s">
        <v>108</v>
      </c>
      <c r="D92" s="284"/>
      <c r="E92" s="286"/>
    </row>
    <row r="93" spans="2:5" ht="19.5" customHeight="1">
      <c r="B93" s="105" t="s">
        <v>31</v>
      </c>
      <c r="C93" s="110" t="s">
        <v>98</v>
      </c>
      <c r="D93" s="284"/>
      <c r="E93" s="286"/>
    </row>
    <row r="94" spans="2:5" ht="46.5" customHeight="1">
      <c r="B94" s="105" t="s">
        <v>51</v>
      </c>
      <c r="C94" s="70" t="s">
        <v>109</v>
      </c>
      <c r="D94" s="284"/>
      <c r="E94" s="286"/>
    </row>
    <row r="95" spans="2:5" ht="17.25" customHeight="1">
      <c r="B95" s="288" t="s">
        <v>32</v>
      </c>
      <c r="C95" s="289"/>
      <c r="D95" s="285"/>
      <c r="E95" s="286"/>
    </row>
    <row r="96" spans="2:5" ht="21.75" customHeight="1">
      <c r="B96" s="287" t="s">
        <v>110</v>
      </c>
      <c r="C96" s="287"/>
      <c r="D96" s="108"/>
      <c r="E96" s="128">
        <v>-60</v>
      </c>
    </row>
    <row r="97" spans="2:5" ht="18.75" customHeight="1">
      <c r="B97" s="287" t="s">
        <v>43</v>
      </c>
      <c r="C97" s="287"/>
      <c r="D97" s="77"/>
      <c r="E97" s="55">
        <v>-23000</v>
      </c>
    </row>
    <row r="98" spans="2:5" ht="15">
      <c r="B98" s="89"/>
      <c r="C98" s="89"/>
      <c r="D98" s="113"/>
      <c r="E98" s="130"/>
    </row>
    <row r="99" spans="2:5" ht="45.75" customHeight="1">
      <c r="B99" s="104" t="s">
        <v>42</v>
      </c>
      <c r="C99" s="34" t="s">
        <v>97</v>
      </c>
      <c r="D99" s="244" t="s">
        <v>59</v>
      </c>
      <c r="E99" s="244"/>
    </row>
    <row r="100" spans="2:5" ht="14.25">
      <c r="B100" s="105" t="s">
        <v>28</v>
      </c>
      <c r="C100" s="38" t="s">
        <v>111</v>
      </c>
      <c r="D100" s="47" t="s">
        <v>34</v>
      </c>
      <c r="E100" s="47" t="s">
        <v>6</v>
      </c>
    </row>
    <row r="101" spans="2:5" ht="30" customHeight="1">
      <c r="B101" s="105" t="s">
        <v>29</v>
      </c>
      <c r="C101" s="70" t="s">
        <v>112</v>
      </c>
      <c r="D101" s="283"/>
      <c r="E101" s="286"/>
    </row>
    <row r="102" spans="2:5" ht="20.25" customHeight="1">
      <c r="B102" s="105" t="s">
        <v>30</v>
      </c>
      <c r="C102" s="70" t="s">
        <v>113</v>
      </c>
      <c r="D102" s="284"/>
      <c r="E102" s="286"/>
    </row>
    <row r="103" spans="2:5" ht="21" customHeight="1">
      <c r="B103" s="105" t="s">
        <v>31</v>
      </c>
      <c r="C103" s="110" t="s">
        <v>98</v>
      </c>
      <c r="D103" s="284"/>
      <c r="E103" s="286"/>
    </row>
    <row r="104" spans="2:5" ht="40.5">
      <c r="B104" s="105" t="s">
        <v>51</v>
      </c>
      <c r="C104" s="70" t="s">
        <v>114</v>
      </c>
      <c r="D104" s="284"/>
      <c r="E104" s="286"/>
    </row>
    <row r="105" spans="2:5">
      <c r="B105" s="288" t="s">
        <v>32</v>
      </c>
      <c r="C105" s="289"/>
      <c r="D105" s="285"/>
      <c r="E105" s="286"/>
    </row>
    <row r="106" spans="2:5" ht="18.75" customHeight="1">
      <c r="B106" s="287" t="s">
        <v>115</v>
      </c>
      <c r="C106" s="287"/>
      <c r="D106" s="129"/>
      <c r="E106" s="129">
        <v>-0.5</v>
      </c>
    </row>
    <row r="107" spans="2:5" ht="18.75" customHeight="1">
      <c r="B107" s="287" t="s">
        <v>43</v>
      </c>
      <c r="C107" s="287"/>
      <c r="D107" s="55"/>
      <c r="E107" s="55">
        <v>-50000</v>
      </c>
    </row>
    <row r="108" spans="2:5" ht="14.25">
      <c r="B108" s="104"/>
      <c r="C108" s="34"/>
      <c r="D108" s="113"/>
      <c r="E108" s="113"/>
    </row>
  </sheetData>
  <mergeCells count="50">
    <mergeCell ref="B60:C60"/>
    <mergeCell ref="B61:C61"/>
    <mergeCell ref="B26:C26"/>
    <mergeCell ref="E55:E59"/>
    <mergeCell ref="B41:C41"/>
    <mergeCell ref="B40:C40"/>
    <mergeCell ref="A6:E6"/>
    <mergeCell ref="A7:E7"/>
    <mergeCell ref="A9:E9"/>
    <mergeCell ref="D35:D39"/>
    <mergeCell ref="E35:E39"/>
    <mergeCell ref="D19:D23"/>
    <mergeCell ref="E19:E23"/>
    <mergeCell ref="B23:C23"/>
    <mergeCell ref="B24:C24"/>
    <mergeCell ref="D17:E17"/>
    <mergeCell ref="B25:C25"/>
    <mergeCell ref="B83:C83"/>
    <mergeCell ref="B84:C84"/>
    <mergeCell ref="D33:E33"/>
    <mergeCell ref="B73:C73"/>
    <mergeCell ref="B74:C74"/>
    <mergeCell ref="B75:C75"/>
    <mergeCell ref="D43:E43"/>
    <mergeCell ref="D45:D49"/>
    <mergeCell ref="E45:E49"/>
    <mergeCell ref="B50:C50"/>
    <mergeCell ref="B51:C51"/>
    <mergeCell ref="D67:E67"/>
    <mergeCell ref="D69:D73"/>
    <mergeCell ref="E69:E73"/>
    <mergeCell ref="D53:E53"/>
    <mergeCell ref="D55:D59"/>
    <mergeCell ref="B85:C85"/>
    <mergeCell ref="B86:C86"/>
    <mergeCell ref="B105:C105"/>
    <mergeCell ref="B106:C106"/>
    <mergeCell ref="B107:C107"/>
    <mergeCell ref="B96:C96"/>
    <mergeCell ref="B97:C97"/>
    <mergeCell ref="B95:C95"/>
    <mergeCell ref="D79:D83"/>
    <mergeCell ref="E79:E83"/>
    <mergeCell ref="D77:E77"/>
    <mergeCell ref="D89:E89"/>
    <mergeCell ref="D91:D95"/>
    <mergeCell ref="E91:E95"/>
    <mergeCell ref="D99:E99"/>
    <mergeCell ref="D101:D105"/>
    <mergeCell ref="E101:E105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Margarit L. Zakaryan</cp:lastModifiedBy>
  <cp:lastPrinted>2020-08-06T09:23:07Z</cp:lastPrinted>
  <dcterms:created xsi:type="dcterms:W3CDTF">2019-11-07T07:37:19Z</dcterms:created>
  <dcterms:modified xsi:type="dcterms:W3CDTF">2020-08-14T10:02:41Z</dcterms:modified>
</cp:coreProperties>
</file>