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0" yWindow="0" windowWidth="19440" windowHeight="7755" tabRatio="423"/>
  </bookViews>
  <sheets>
    <sheet name="1" sheetId="45" r:id="rId1"/>
    <sheet name="2" sheetId="36" r:id="rId2"/>
    <sheet name="3" sheetId="37" r:id="rId3"/>
    <sheet name="4" sheetId="42" r:id="rId4"/>
    <sheet name="5" sheetId="43" r:id="rId5"/>
    <sheet name="6" sheetId="44" r:id="rId6"/>
    <sheet name="7" sheetId="41" r:id="rId7"/>
  </sheets>
  <definedNames>
    <definedName name="AgencyCode" localSheetId="0">#REF!</definedName>
    <definedName name="AgencyCode" localSheetId="3">#REF!</definedName>
    <definedName name="AgencyCode">#REF!</definedName>
    <definedName name="AgencyName" localSheetId="0">#REF!</definedName>
    <definedName name="AgencyName" localSheetId="3">#REF!</definedName>
    <definedName name="AgencyName">#REF!</definedName>
    <definedName name="Functional1" localSheetId="0">#REF!</definedName>
    <definedName name="Functional1" localSheetId="3">#REF!</definedName>
    <definedName name="Functional1">#REF!</definedName>
    <definedName name="PANature" localSheetId="0">#REF!</definedName>
    <definedName name="PANature" localSheetId="3">#REF!</definedName>
    <definedName name="PANature">#REF!</definedName>
    <definedName name="PAType" localSheetId="0">#REF!</definedName>
    <definedName name="PAType" localSheetId="3">#REF!</definedName>
    <definedName name="PAType">#REF!</definedName>
    <definedName name="Performance2" localSheetId="0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3">#REF!</definedName>
    <definedName name="PerformanceType">#REF!</definedName>
    <definedName name="_xlnm.Print_Titles" localSheetId="0">'1'!$8:$9</definedName>
    <definedName name="_xlnm.Print_Titles" localSheetId="1">'2'!$8:$9</definedName>
    <definedName name="_xlnm.Print_Titles" localSheetId="2">'3'!$6:$8</definedName>
    <definedName name="_xlnm.Print_Titles" localSheetId="3">'4'!$7:$8</definedName>
  </definedNames>
  <calcPr calcId="145621"/>
</workbook>
</file>

<file path=xl/calcChain.xml><?xml version="1.0" encoding="utf-8"?>
<calcChain xmlns="http://schemas.openxmlformats.org/spreadsheetml/2006/main">
  <c r="E13" i="42" l="1"/>
  <c r="D13" i="42"/>
  <c r="E15" i="42"/>
  <c r="D15" i="42"/>
  <c r="G13" i="37" l="1"/>
  <c r="H13" i="37"/>
  <c r="F13" i="37"/>
  <c r="E13" i="37"/>
  <c r="D14" i="37"/>
  <c r="D15" i="37"/>
  <c r="D13" i="37" l="1"/>
  <c r="D17" i="37" l="1"/>
  <c r="G19" i="41" l="1"/>
  <c r="G18" i="41"/>
  <c r="G16" i="41"/>
  <c r="G17" i="41" l="1"/>
  <c r="G15" i="41"/>
  <c r="G14" i="41" l="1"/>
  <c r="G12" i="41" l="1"/>
  <c r="G11" i="41" s="1"/>
  <c r="G10" i="41" s="1"/>
  <c r="D19" i="45" l="1"/>
  <c r="D12" i="45" s="1"/>
  <c r="D11" i="45" s="1"/>
  <c r="D10" i="45" s="1"/>
  <c r="E19" i="45"/>
  <c r="E12" i="45" s="1"/>
  <c r="E11" i="45" s="1"/>
  <c r="E10" i="45" s="1"/>
  <c r="D11" i="42" l="1"/>
  <c r="E11" i="42"/>
  <c r="H27" i="36" l="1"/>
  <c r="H25" i="36" s="1"/>
  <c r="H24" i="36" s="1"/>
  <c r="G27" i="36"/>
  <c r="G25" i="36" s="1"/>
  <c r="G24" i="36" s="1"/>
  <c r="F11" i="37" l="1"/>
  <c r="F9" i="37" s="1"/>
  <c r="G11" i="37"/>
  <c r="G9" i="37" s="1"/>
  <c r="H11" i="37"/>
  <c r="H9" i="37" s="1"/>
  <c r="E11" i="37" l="1"/>
  <c r="E9" i="37" l="1"/>
  <c r="D9" i="37" s="1"/>
  <c r="D11" i="37"/>
  <c r="D9" i="42"/>
  <c r="E9" i="42" l="1"/>
  <c r="H22" i="36" l="1"/>
  <c r="H20" i="36" s="1"/>
  <c r="H18" i="36" l="1"/>
  <c r="G22" i="36"/>
  <c r="G20" i="36" s="1"/>
  <c r="H16" i="36" l="1"/>
  <c r="H14" i="36" s="1"/>
  <c r="H12" i="36" s="1"/>
  <c r="H10" i="36" s="1"/>
  <c r="G18" i="36"/>
  <c r="G16" i="36" l="1"/>
  <c r="G14" i="36" s="1"/>
  <c r="G12" i="36" s="1"/>
  <c r="G10" i="36" s="1"/>
</calcChain>
</file>

<file path=xl/sharedStrings.xml><?xml version="1.0" encoding="utf-8"?>
<sst xmlns="http://schemas.openxmlformats.org/spreadsheetml/2006/main" count="255" uniqueCount="139">
  <si>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</si>
  <si>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</si>
  <si>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</si>
  <si>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</si>
  <si>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</si>
  <si>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</si>
  <si>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</si>
  <si>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</si>
  <si>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</si>
  <si>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</si>
  <si>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</si>
  <si>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</si>
  <si>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</si>
  <si>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</si>
  <si>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</si>
  <si>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</si>
  <si>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</si>
  <si>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</si>
  <si>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</si>
  <si>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</si>
  <si>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</si>
  <si>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</si>
  <si>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դրամներով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</si>
  <si>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</si>
  <si>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</si>
  <si>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</si>
  <si>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</si>
  <si>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</si>
  <si>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</si>
  <si>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</si>
  <si>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</si>
  <si>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</si>
  <si>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</si>
  <si>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</si>
  <si>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</si>
  <si>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</si>
  <si>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</si>
  <si>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</si>
  <si>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</si>
  <si>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</si>
  <si>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</si>
  <si>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ՄԱՍ 2. ՊԵՏԱԿԱՆ ՄԱՐՄՆԻ ԳԾՈՎ ԱՐԴՅՈՒՆՔԱՅԻՆ (ԿԱՏԱՐՈՂԱԿԱՆ) ՑՈՒՑԱՆԻՇՆԵՐԸ </t>
  </si>
  <si>
    <t xml:space="preserve"> - Նախագծահետազոտական ծախսեր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</si>
  <si>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</si>
  <si>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</si>
  <si>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</si>
  <si>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</si>
  <si>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</si>
  <si>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</si>
  <si>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</si>
  <si>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</si>
  <si>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</si>
  <si>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</si>
  <si>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</si>
  <si>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</si>
  <si>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</si>
  <si>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</si>
  <si>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</si>
  <si>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- Շենքերի և շինությունների կապիտալ վերանորոգում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</si>
  <si>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</si>
  <si>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</si>
  <si>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</si>
  <si>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</si>
  <si>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 xml:space="preserve"> Աշխատանքների ավարտվածության աստիճան, % </t>
  </si>
  <si>
    <t xml:space="preserve"> ՄԱՍ 1. ՊԵՏԱԿԱՆ ՄԱՐՄՆԻ ԳԾՈՎ ԱՐԴՅՈՒՆՔԱՅԻՆ (ԿԱՏԱՐՈՂԱԿԱՆ) ՑՈՒՑԱՆԻՇՆԵՐԸ </t>
  </si>
  <si>
    <t>Բաժին N 04</t>
  </si>
  <si>
    <t>Խումբ N 05</t>
  </si>
  <si>
    <t>Դաս N 01</t>
  </si>
  <si>
    <t>Տրանսպորտային օբյեկտների հիմնանորոգում</t>
  </si>
  <si>
    <t xml:space="preserve">ՀՀ կառավարության  2020 թվականի </t>
  </si>
  <si>
    <t>ՀՀ կառավարության  2020 թվականի</t>
  </si>
  <si>
    <t>ՀԱՅԱՍՏԱՆԻ ՀԱՆՐԱՊԵՏՈՒԹՅԱՆ ԿԱՌԱՎԱՐՈՒԹՅԱՆ 2019 ԹՎԱԿԱՆԻ ԴԵԿՏԵՄԲԵՐԻ 26-Ի N 1919-Ն ՈՐՈՇՄԱՆ N 10 ՀԱՎԵԼՎԱԾՈՒՄ ԿԱՏԱՐՎՈՂ ԼՐԱՑՈՒՄՆԵՐԸ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</si>
  <si>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</si>
  <si>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</si>
  <si>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Հիմնանորոգվող տրանսպորտային օբյեկտների թիվը, այդ թվում՛ </t>
  </si>
  <si>
    <t xml:space="preserve"> Կամուրջներ </t>
  </si>
  <si>
    <t xml:space="preserve"> Կամուրջներ (մ) </t>
  </si>
  <si>
    <t>տեխնիկական հսկողության ծառայություններ</t>
  </si>
  <si>
    <t>հեղինակային հսկողության ծառայություններ</t>
  </si>
  <si>
    <t>1049   21002</t>
  </si>
  <si>
    <t>ՀԱՅԱՍՏԱՆԻ ՀԱՆՐԱՊԵՏՈՒԹՅԱՆ ԿԱՌԱՎԱՐՈՒԹՅԱՆ 2019 ԹՎԱԿԱՆԻ ԴԵԿՏԵՄԲԵՐԻ 26-Ի N 1919-Ն ՈՐՈՇՄԱՆ  N 3 ԵՎ N 4 ՀԱՎԵԼՎԱԾՆԵՐՈՒՄ ԿԱՏԱՐՎՈՂ ՓՈՓՈԽՈՒԹՅՈՒՆՆԵՐԸ ԵՎ ԼՐԱՑՈՒՄՆԵՐԸ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</si>
  <si>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</si>
  <si>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</si>
  <si>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</si>
  <si>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</si>
  <si>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</si>
  <si>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</si>
  <si>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</si>
  <si>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</si>
  <si>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</si>
  <si>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</si>
  <si>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ՄԱՍ II. ԱՇԽԱՏԱՆՔՆԵՐ</t>
  </si>
  <si>
    <t>դրամ</t>
  </si>
  <si>
    <t>ՄԱ</t>
  </si>
  <si>
    <t xml:space="preserve"> ՄԱՍ III. ԾԱՌԱՅՈՒԹՅՈՒՆՆԵՐ</t>
  </si>
  <si>
    <t>Մարզային նշանակության ավտոճանապարհների պահպանման և անվտանգ երթևեկության ծառայություններ</t>
  </si>
  <si>
    <t>ԳՀ</t>
  </si>
  <si>
    <t>Հողային պաստառի՝ երթևեկելի մասի՝ արհեստական կառույցների և կահավորման տարրերի նորմատիվ մակարդակում պահպանում և շահագործում</t>
  </si>
  <si>
    <t>Ծառայությունների մատուցում</t>
  </si>
  <si>
    <t xml:space="preserve"> - Շենքերի և կառույցների ընթացիկ նորոգում և պահպանում</t>
  </si>
  <si>
    <r>
      <t>Տ-4-8</t>
    </r>
    <r>
      <rPr>
        <sz val="12"/>
        <color theme="1"/>
        <rFont val="GHEA Grapalat"/>
        <family val="3"/>
      </rPr>
      <t xml:space="preserve">, </t>
    </r>
    <r>
      <rPr>
        <sz val="12"/>
        <color rgb="FF000000"/>
        <rFont val="GHEA Grapalat"/>
        <family val="3"/>
      </rPr>
      <t xml:space="preserve">/Մ-4/ - /Հ-29/ (Դդմաշեն) </t>
    </r>
    <r>
      <rPr>
        <sz val="12"/>
        <color theme="1"/>
        <rFont val="GHEA Grapalat"/>
        <family val="3"/>
      </rPr>
      <t>մարզային 
նշանակության ավտոճանապարհի վրա գտնվող կամուրջի վերանորոգում</t>
    </r>
  </si>
  <si>
    <t xml:space="preserve"> ՀՀ ՏԱՐԱԾՔԱՅԻՆ ԿԱՌԱՎԱՐՄԱՆ ԵՎ ԵՆԹԱԿԱՌՈՒՑՎԱԾՔՆԵՐԻ ՆԱԽԱՐԱՐՈՒԹՅՈՒՆ</t>
  </si>
  <si>
    <t xml:space="preserve">ԸՆԴԱՄԵՆԸ  </t>
  </si>
  <si>
    <t>ՀՀ ՏԱՐԱԾՔԱՅԻՆ ԿԱՌԱՎԱՐՄԱՆ ԵՎ ԵՆԹԱԿԱՌՈՒՑՎԱԾՔՆԵՐԻ ՆԱԽԱՐԱՐՈՒԹՅՈՒՆ</t>
  </si>
  <si>
    <t>ՀՀ տարածքային կառավարման և ենթակառուցվածքների նախարարություն</t>
  </si>
  <si>
    <t xml:space="preserve"> ՀՀ Գեղարքունիքի մարզպետարան</t>
  </si>
  <si>
    <t>«ՀԱՅԱՍՏԱՆԻ ՀԱՆՐԱՊԵՏՈՒԹՅԱՆ 2020 ԹՎԱԿԱՆԻ ՊԵՏԱԿԱՆ ԲՅՈՒՋԵԻ ՄԱՍԻՆ» ՀԱՅԱՍՏԱՆԻ ՀԱՆՐԱՊԵՏՈՒԹՅԱՆ
ՕՐԵՆՔԻ N 1 ՀԱՎԵԼՎԱԾԻ N 3 ԱՂՅՈՒՍԱԿՈՒՄ ԿԱՏԱՐՎՈՂ  ԼՐԱՑՈՒՄՆԵՐԸ</t>
  </si>
  <si>
    <t>այդ թվում` ըստ ուղղությունների</t>
  </si>
  <si>
    <t>ՀԱՅԱՍՏԱՆԻ ՀԱՆՐԱՊԵՏՈՒԹՅԱՆ ԿԱՌԱՎԱՐՈՒԹՅԱՆ 2019 ԹՎԱԿԱՆԻ ԴԵԿՏԵՄԲԵՐԻ 26-Ի  N 1919-Ն ՈՐՈՇՄԱՆ N 5 ՀԱՎԵԼՎԱԾԻ N 2 ԱՂՅՈՒՍԱԿՈՒՄ ԿԱՏԱՐՎՈՂ  ԼՐԱՑՈՒՄՆԵՐԸ</t>
  </si>
  <si>
    <t xml:space="preserve">Ավտոմոբիլային ճանապարհների վրա գտնվող կամուրջների հիմնանորոգում </t>
  </si>
  <si>
    <t xml:space="preserve">Հանրության կողմից անմիջականորեն օգտագործվող ակտիվների հետ կապված միջոցառումներ </t>
  </si>
  <si>
    <t xml:space="preserve"> Ամառային պահպանման ենթակա ավտոճանապարհների ընդհանուր երկարությունը (ոչ կուտակային ցուցանիշ) կմ</t>
  </si>
  <si>
    <t xml:space="preserve"> Ձմեռային պահպանման ենթակա ավտոճանապարհների ընդհանուր երկարությունը (ոչ կուտակային ցուցանիշ) կմ</t>
  </si>
  <si>
    <t>Հողային պաստառի, երթևեկելի մասի, արհեստական կառույցների և կահավորման տարրերի նորմատիվ մակարդակում պահպանում և շահագործում</t>
  </si>
  <si>
    <t xml:space="preserve"> Միջոցառումն իրականացնողի անվանումը` </t>
  </si>
  <si>
    <t>Մարզպետարան, մրցութային կարգով ընտրված կազմակերպություններ</t>
  </si>
  <si>
    <t>ՀԱՅԱՍՏԱՆԻ ՀԱՆՐԱՊԵՏՈՒԹՅԱՆ ԿԱՌԱՎԱՐՈՒԹՅԱՆ 2019 ԹՎԱԿԱՆԻ ԴԵԿՏԵՄԲԵՐԻ 26-Ի N 1919-Ն ՈՐՈՇՄԱՆ N 9.1 ՀԱՎԵԼՎԱԾԻ N 9.1.51 ԱՂՅՈՒՍԱԿՈՒՄ ԿԱՏԱՐՎՈՂ ՓՈՓՈԽՈՒԹՅՈՒՆՆԵՐԸ ԵՎ ԼՐԱՑՈՒՄՆԵՐԸ</t>
  </si>
  <si>
    <t>ՀԱՅԱՍՏԱՆԻ ՀԱՆՐԱՊԵՏՈՒԹՅԱՆ ԿԱՌԱՎԱՐՈՒԹՅԱՆ 2019 ԹՎԱԿԱՆԻ ԴԵԿՏԵՄԲԵՐԻ 26-Ի N 1919-Ն ՈՐՈՇՄԱՆ N 9 ՀԱՎԵԼՎԱԾԻ N 9.8 ԱՂՅՈՒՍԱԿՈՒՄ ԿԱՏԱՐՎՈՂ ՓՈՓՈԽՈՒԹՅՈՒՆՆԵՐԸ ԵՎ ԼՐԱՑՈՒՄՆԵՐԸ</t>
  </si>
  <si>
    <t>1049   11002</t>
  </si>
  <si>
    <t xml:space="preserve"> ՄԱՍ II.  ԱՇԽԱՏԱՆՔՆԵՐ</t>
  </si>
  <si>
    <t xml:space="preserve"> 45231176-1</t>
  </si>
  <si>
    <t xml:space="preserve">  ճանապարհների պահպանման աշխատանքներ</t>
  </si>
  <si>
    <t xml:space="preserve"> ԲՄ</t>
  </si>
  <si>
    <t xml:space="preserve"> դրամ</t>
  </si>
  <si>
    <t>ՀՀ ԳԵՂԱՐՔՈՒՆԻՔԻ ՄԱՐԶՊԵՏԱՐԱՆ</t>
  </si>
  <si>
    <t>կամուրջների վերանորոգման շինարարական աշխատանքներ</t>
  </si>
  <si>
    <t>Հավելված N1</t>
  </si>
  <si>
    <t>Հավելված N 2</t>
  </si>
  <si>
    <t>Հավելված N 3</t>
  </si>
  <si>
    <t>ՀՀ Գեղարքունիքի մարզ</t>
  </si>
  <si>
    <t>ՀՀ Գեղարքունիքի մարզպետարան</t>
  </si>
  <si>
    <t>Հավելված N 4</t>
  </si>
  <si>
    <t>Հավելված N 5</t>
  </si>
  <si>
    <t>Հավելված N 6</t>
  </si>
  <si>
    <t>Հավելված N 7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</si>
  <si>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 N 5 ՀԱՎԵԼՎԱԾԻ N 1 ԱՂՅՈՒՍԱԿՈՒՄ  ԿԱՏԱՐՎՈՂ ՓՈՓՈԽՈՒԹՅՈՒՆՆԵՐԸ ԵՎ ԼՐԱՑՈՒՄՆԵՐԸ</t>
  </si>
  <si>
    <t xml:space="preserve"> ԸՆԴԱՄԵՆԸ</t>
  </si>
  <si>
    <t>Ցուցանիշների փոփոխությունը 
(ավելացումները նշված են դրական նշանով)</t>
  </si>
  <si>
    <t>Ցուցանիշների փոփոխությունը 
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</si>
</sst>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 * #,##0.00_)_€_ ;_ * \(#,##0.00\)_€_ ;_ * &quot;-&quot;??_)_€_ ;_ @_ "/>
    <numFmt numFmtId="165" formatCode="_-* #,##0.00\ _₽_-;\-* #,##0.00\ _₽_-;_-* &quot;-&quot;??\ _₽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#,##0.0_€_);\(#,##0.0_€\)"/>
    <numFmt numFmtId="170" formatCode="_(* #,##0_);_(* \(#,##0\);_(* &quot;-&quot;??_);_(@_)"/>
    <numFmt numFmtId="171" formatCode="_ * #,##0.0_)_€_ ;_ * \(#,##0.0\)_€_ ;_ * &quot;-&quot;?_)_€_ ;_ @_ "/>
  </numFmts>
  <fonts count="82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sz val="11"/>
      <color rgb="FFFF0000"/>
      <name val="GHEA Grapalat"/>
      <family val="3"/>
    </font>
    <font>
      <i/>
      <sz val="11"/>
      <color rgb="FFFF000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0"/>
      <color indexed="8"/>
      <name val="GHEA Grapalat"/>
      <family val="3"/>
    </font>
    <font>
      <sz val="10"/>
      <color rgb="FF000000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3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b/>
      <u/>
      <sz val="12"/>
      <name val="GHEA Grapalat"/>
      <family val="3"/>
    </font>
    <font>
      <b/>
      <sz val="10"/>
      <color theme="1"/>
      <name val="GHEA Mariam"/>
      <family val="3"/>
    </font>
    <font>
      <i/>
      <sz val="8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9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9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31" fillId="0" borderId="0" applyFill="0" applyBorder="0" applyProtection="0">
      <alignment horizontal="right" vertical="top"/>
    </xf>
    <xf numFmtId="0" fontId="33" fillId="0" borderId="0"/>
    <xf numFmtId="0" fontId="34" fillId="0" borderId="0"/>
    <xf numFmtId="164" fontId="33" fillId="0" borderId="0" applyFont="0" applyFill="0" applyBorder="0" applyAlignment="0" applyProtection="0"/>
    <xf numFmtId="0" fontId="5" fillId="0" borderId="0"/>
    <xf numFmtId="43" fontId="36" fillId="0" borderId="0" applyFont="0" applyFill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37" fillId="28" borderId="0" applyNumberFormat="0" applyBorder="0" applyAlignment="0" applyProtection="0"/>
    <xf numFmtId="0" fontId="37" fillId="32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37" fillId="33" borderId="0" applyNumberFormat="0" applyBorder="0" applyAlignment="0" applyProtection="0"/>
    <xf numFmtId="0" fontId="38" fillId="14" borderId="0" applyNumberFormat="0" applyBorder="0" applyAlignment="0" applyProtection="0"/>
    <xf numFmtId="0" fontId="38" fillId="18" borderId="0" applyNumberFormat="0" applyBorder="0" applyAlignment="0" applyProtection="0"/>
    <xf numFmtId="0" fontId="38" fillId="22" borderId="0" applyNumberFormat="0" applyBorder="0" applyAlignment="0" applyProtection="0"/>
    <xf numFmtId="0" fontId="38" fillId="26" borderId="0" applyNumberFormat="0" applyBorder="0" applyAlignment="0" applyProtection="0"/>
    <xf numFmtId="0" fontId="38" fillId="30" borderId="0" applyNumberFormat="0" applyBorder="0" applyAlignment="0" applyProtection="0"/>
    <xf numFmtId="0" fontId="38" fillId="34" borderId="0" applyNumberFormat="0" applyBorder="0" applyAlignment="0" applyProtection="0"/>
    <xf numFmtId="0" fontId="38" fillId="11" borderId="0" applyNumberFormat="0" applyBorder="0" applyAlignment="0" applyProtection="0"/>
    <xf numFmtId="0" fontId="38" fillId="15" borderId="0" applyNumberFormat="0" applyBorder="0" applyAlignment="0" applyProtection="0"/>
    <xf numFmtId="0" fontId="38" fillId="19" borderId="0" applyNumberFormat="0" applyBorder="0" applyAlignment="0" applyProtection="0"/>
    <xf numFmtId="0" fontId="38" fillId="23" borderId="0" applyNumberFormat="0" applyBorder="0" applyAlignment="0" applyProtection="0"/>
    <xf numFmtId="0" fontId="38" fillId="27" borderId="0" applyNumberFormat="0" applyBorder="0" applyAlignment="0" applyProtection="0"/>
    <xf numFmtId="0" fontId="38" fillId="31" borderId="0" applyNumberFormat="0" applyBorder="0" applyAlignment="0" applyProtection="0"/>
    <xf numFmtId="0" fontId="39" fillId="5" borderId="0" applyNumberFormat="0" applyBorder="0" applyAlignment="0" applyProtection="0"/>
    <xf numFmtId="0" fontId="40" fillId="8" borderId="19" applyNumberFormat="0" applyAlignment="0" applyProtection="0"/>
    <xf numFmtId="0" fontId="41" fillId="9" borderId="22" applyNumberFormat="0" applyAlignment="0" applyProtection="0"/>
    <xf numFmtId="0" fontId="42" fillId="0" borderId="0" applyNumberFormat="0" applyFill="0" applyBorder="0" applyAlignment="0" applyProtection="0"/>
    <xf numFmtId="0" fontId="43" fillId="4" borderId="0" applyNumberFormat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7" borderId="19" applyNumberFormat="0" applyAlignment="0" applyProtection="0"/>
    <xf numFmtId="0" fontId="48" fillId="0" borderId="21" applyNumberFormat="0" applyFill="0" applyAlignment="0" applyProtection="0"/>
    <xf numFmtId="0" fontId="49" fillId="6" borderId="0" applyNumberFormat="0" applyBorder="0" applyAlignment="0" applyProtection="0"/>
    <xf numFmtId="0" fontId="50" fillId="0" borderId="0"/>
    <xf numFmtId="0" fontId="9" fillId="0" borderId="0">
      <alignment horizontal="left" vertical="top" wrapText="1"/>
    </xf>
    <xf numFmtId="0" fontId="3" fillId="0" borderId="0"/>
    <xf numFmtId="0" fontId="51" fillId="0" borderId="0"/>
    <xf numFmtId="0" fontId="37" fillId="10" borderId="23" applyNumberFormat="0" applyFont="0" applyAlignment="0" applyProtection="0"/>
    <xf numFmtId="0" fontId="33" fillId="10" borderId="23" applyNumberFormat="0" applyFont="0" applyAlignment="0" applyProtection="0"/>
    <xf numFmtId="0" fontId="52" fillId="8" borderId="20" applyNumberFormat="0" applyAlignment="0" applyProtection="0"/>
    <xf numFmtId="9" fontId="1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24" applyNumberFormat="0" applyFill="0" applyAlignment="0" applyProtection="0"/>
    <xf numFmtId="0" fontId="55" fillId="0" borderId="0" applyNumberFormat="0" applyFill="0" applyBorder="0" applyAlignment="0" applyProtection="0"/>
    <xf numFmtId="0" fontId="56" fillId="0" borderId="0"/>
    <xf numFmtId="43" fontId="35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7" fillId="0" borderId="0"/>
    <xf numFmtId="0" fontId="17" fillId="0" borderId="0"/>
    <xf numFmtId="0" fontId="58" fillId="6" borderId="0" applyNumberFormat="0" applyBorder="0" applyAlignment="0" applyProtection="0"/>
    <xf numFmtId="0" fontId="35" fillId="0" borderId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38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45" borderId="0" applyNumberFormat="0" applyBorder="0" applyAlignment="0" applyProtection="0"/>
    <xf numFmtId="0" fontId="51" fillId="39" borderId="0" applyNumberFormat="0" applyBorder="0" applyAlignment="0" applyProtection="0"/>
    <xf numFmtId="0" fontId="51" fillId="38" borderId="0" applyNumberFormat="0" applyBorder="0" applyAlignment="0" applyProtection="0"/>
    <xf numFmtId="0" fontId="51" fillId="44" borderId="0" applyNumberFormat="0" applyBorder="0" applyAlignment="0" applyProtection="0"/>
    <xf numFmtId="0" fontId="51" fillId="46" borderId="0" applyNumberFormat="0" applyBorder="0" applyAlignment="0" applyProtection="0"/>
    <xf numFmtId="0" fontId="59" fillId="47" borderId="0" applyNumberFormat="0" applyBorder="0" applyAlignment="0" applyProtection="0"/>
    <xf numFmtId="0" fontId="59" fillId="45" borderId="0" applyNumberFormat="0" applyBorder="0" applyAlignment="0" applyProtection="0"/>
    <xf numFmtId="0" fontId="59" fillId="39" borderId="0" applyNumberFormat="0" applyBorder="0" applyAlignment="0" applyProtection="0"/>
    <xf numFmtId="0" fontId="59" fillId="40" borderId="0" applyNumberFormat="0" applyBorder="0" applyAlignment="0" applyProtection="0"/>
    <xf numFmtId="0" fontId="59" fillId="48" borderId="0" applyNumberFormat="0" applyBorder="0" applyAlignment="0" applyProtection="0"/>
    <xf numFmtId="0" fontId="59" fillId="41" borderId="0" applyNumberFormat="0" applyBorder="0" applyAlignment="0" applyProtection="0"/>
    <xf numFmtId="0" fontId="59" fillId="49" borderId="0" applyNumberFormat="0" applyBorder="0" applyAlignment="0" applyProtection="0"/>
    <xf numFmtId="0" fontId="59" fillId="50" borderId="0" applyNumberFormat="0" applyBorder="0" applyAlignment="0" applyProtection="0"/>
    <xf numFmtId="0" fontId="59" fillId="51" borderId="0" applyNumberFormat="0" applyBorder="0" applyAlignment="0" applyProtection="0"/>
    <xf numFmtId="0" fontId="59" fillId="40" borderId="0" applyNumberFormat="0" applyBorder="0" applyAlignment="0" applyProtection="0"/>
    <xf numFmtId="0" fontId="59" fillId="48" borderId="0" applyNumberFormat="0" applyBorder="0" applyAlignment="0" applyProtection="0"/>
    <xf numFmtId="0" fontId="59" fillId="52" borderId="0" applyNumberFormat="0" applyBorder="0" applyAlignment="0" applyProtection="0"/>
    <xf numFmtId="0" fontId="60" fillId="36" borderId="0" applyNumberFormat="0" applyBorder="0" applyAlignment="0" applyProtection="0"/>
    <xf numFmtId="0" fontId="61" fillId="53" borderId="25" applyNumberFormat="0" applyAlignment="0" applyProtection="0"/>
    <xf numFmtId="0" fontId="62" fillId="54" borderId="26" applyNumberFormat="0" applyAlignment="0" applyProtection="0"/>
    <xf numFmtId="43" fontId="17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37" borderId="0" applyNumberFormat="0" applyBorder="0" applyAlignment="0" applyProtection="0"/>
    <xf numFmtId="0" fontId="65" fillId="0" borderId="27" applyNumberFormat="0" applyFill="0" applyAlignment="0" applyProtection="0"/>
    <xf numFmtId="0" fontId="66" fillId="0" borderId="28" applyNumberFormat="0" applyFill="0" applyAlignment="0" applyProtection="0"/>
    <xf numFmtId="0" fontId="67" fillId="0" borderId="29" applyNumberFormat="0" applyFill="0" applyAlignment="0" applyProtection="0"/>
    <xf numFmtId="0" fontId="67" fillId="0" borderId="0" applyNumberFormat="0" applyFill="0" applyBorder="0" applyAlignment="0" applyProtection="0"/>
    <xf numFmtId="0" fontId="68" fillId="43" borderId="25" applyNumberFormat="0" applyAlignment="0" applyProtection="0"/>
    <xf numFmtId="0" fontId="69" fillId="0" borderId="30" applyNumberFormat="0" applyFill="0" applyAlignment="0" applyProtection="0"/>
    <xf numFmtId="0" fontId="70" fillId="55" borderId="0" applyNumberFormat="0" applyBorder="0" applyAlignment="0" applyProtection="0"/>
    <xf numFmtId="1" fontId="76" fillId="0" borderId="0"/>
    <xf numFmtId="1" fontId="76" fillId="0" borderId="0"/>
    <xf numFmtId="1" fontId="76" fillId="0" borderId="0"/>
    <xf numFmtId="0" fontId="33" fillId="0" borderId="0"/>
    <xf numFmtId="0" fontId="3" fillId="0" borderId="0"/>
    <xf numFmtId="0" fontId="3" fillId="0" borderId="0"/>
    <xf numFmtId="0" fontId="17" fillId="56" borderId="31" applyNumberFormat="0" applyFont="0" applyAlignment="0" applyProtection="0"/>
    <xf numFmtId="0" fontId="71" fillId="53" borderId="32" applyNumberFormat="0" applyAlignment="0" applyProtection="0"/>
    <xf numFmtId="0" fontId="75" fillId="0" borderId="0"/>
    <xf numFmtId="0" fontId="75" fillId="0" borderId="0"/>
    <xf numFmtId="0" fontId="75" fillId="0" borderId="0"/>
    <xf numFmtId="0" fontId="72" fillId="0" borderId="0" applyNumberFormat="0" applyFill="0" applyBorder="0" applyAlignment="0" applyProtection="0"/>
    <xf numFmtId="0" fontId="73" fillId="0" borderId="33" applyNumberFormat="0" applyFill="0" applyAlignment="0" applyProtection="0"/>
    <xf numFmtId="0" fontId="74" fillId="0" borderId="0" applyNumberFormat="0" applyFill="0" applyBorder="0" applyAlignment="0" applyProtection="0"/>
    <xf numFmtId="0" fontId="57" fillId="0" borderId="0"/>
    <xf numFmtId="1" fontId="76" fillId="0" borderId="0"/>
    <xf numFmtId="0" fontId="77" fillId="0" borderId="0"/>
    <xf numFmtId="0" fontId="3" fillId="0" borderId="0"/>
  </cellStyleXfs>
  <cellXfs count="212">
    <xf numFmtId="0" fontId="0" fillId="0" borderId="0" xfId="0"/>
    <xf numFmtId="0" fontId="13" fillId="2" borderId="1" xfId="0" applyFont="1" applyFill="1" applyBorder="1" applyAlignment="1">
      <alignment horizontal="center" vertical="center"/>
    </xf>
    <xf numFmtId="0" fontId="15" fillId="0" borderId="0" xfId="8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167" fontId="13" fillId="2" borderId="1" xfId="0" applyNumberFormat="1" applyFont="1" applyFill="1" applyBorder="1" applyAlignment="1">
      <alignment horizontal="right" vertical="center"/>
    </xf>
    <xf numFmtId="0" fontId="15" fillId="0" borderId="13" xfId="8" applyFont="1" applyBorder="1" applyAlignment="1">
      <alignment horizontal="center" vertical="center" wrapText="1"/>
    </xf>
    <xf numFmtId="0" fontId="16" fillId="0" borderId="13" xfId="8" applyFont="1" applyBorder="1" applyAlignment="1">
      <alignment horizontal="left" vertical="center" wrapText="1"/>
    </xf>
    <xf numFmtId="166" fontId="15" fillId="0" borderId="13" xfId="6" applyNumberFormat="1" applyFont="1" applyBorder="1" applyAlignment="1">
      <alignment horizontal="right" vertical="center"/>
    </xf>
    <xf numFmtId="0" fontId="16" fillId="0" borderId="0" xfId="8" applyFont="1" applyAlignment="1">
      <alignment vertical="center" wrapText="1"/>
    </xf>
    <xf numFmtId="0" fontId="11" fillId="0" borderId="0" xfId="8" applyFont="1" applyAlignment="1">
      <alignment horizontal="left" vertical="center" wrapText="1"/>
    </xf>
    <xf numFmtId="0" fontId="15" fillId="0" borderId="0" xfId="8" applyFont="1" applyAlignment="1">
      <alignment horizontal="center" vertical="center" wrapText="1"/>
    </xf>
    <xf numFmtId="0" fontId="16" fillId="0" borderId="13" xfId="8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1" fillId="0" borderId="0" xfId="8" applyFont="1" applyAlignment="1">
      <alignment horizontal="center" vertical="center" wrapText="1"/>
    </xf>
    <xf numFmtId="0" fontId="13" fillId="0" borderId="0" xfId="9" applyFont="1" applyAlignment="1">
      <alignment vertical="center" wrapText="1"/>
    </xf>
    <xf numFmtId="49" fontId="8" fillId="0" borderId="0" xfId="9" applyNumberFormat="1" applyFont="1" applyFill="1" applyAlignment="1">
      <alignment horizontal="center" vertical="center" wrapText="1"/>
    </xf>
    <xf numFmtId="0" fontId="14" fillId="0" borderId="0" xfId="9" applyNumberFormat="1" applyFont="1" applyFill="1" applyAlignment="1">
      <alignment horizontal="center" vertical="center" wrapText="1"/>
    </xf>
    <xf numFmtId="167" fontId="8" fillId="0" borderId="0" xfId="9" applyNumberFormat="1" applyFont="1" applyFill="1" applyAlignment="1">
      <alignment horizontal="center" vertical="center" wrapText="1"/>
    </xf>
    <xf numFmtId="0" fontId="10" fillId="0" borderId="0" xfId="9" applyFont="1" applyAlignment="1">
      <alignment horizontal="center" vertical="center" wrapText="1"/>
    </xf>
    <xf numFmtId="49" fontId="12" fillId="0" borderId="1" xfId="9" applyNumberFormat="1" applyFont="1" applyFill="1" applyBorder="1" applyAlignment="1">
      <alignment horizontal="center" vertical="center" textRotation="90" wrapText="1"/>
    </xf>
    <xf numFmtId="0" fontId="12" fillId="0" borderId="1" xfId="9" applyNumberFormat="1" applyFont="1" applyFill="1" applyBorder="1" applyAlignment="1">
      <alignment horizontal="center" vertical="center" wrapText="1"/>
    </xf>
    <xf numFmtId="167" fontId="12" fillId="0" borderId="3" xfId="9" applyNumberFormat="1" applyFont="1" applyFill="1" applyBorder="1" applyAlignment="1">
      <alignment horizontal="center" vertical="center" wrapText="1"/>
    </xf>
    <xf numFmtId="0" fontId="13" fillId="0" borderId="0" xfId="9" applyFont="1" applyAlignment="1">
      <alignment horizontal="center" vertical="center" wrapText="1"/>
    </xf>
    <xf numFmtId="0" fontId="13" fillId="0" borderId="1" xfId="9" applyFont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 wrapText="1"/>
    </xf>
    <xf numFmtId="167" fontId="7" fillId="0" borderId="1" xfId="9" applyNumberFormat="1" applyFont="1" applyBorder="1" applyAlignment="1">
      <alignment horizontal="center" vertical="center" wrapText="1"/>
    </xf>
    <xf numFmtId="0" fontId="11" fillId="0" borderId="0" xfId="9" applyFont="1" applyAlignment="1">
      <alignment vertical="center" wrapText="1"/>
    </xf>
    <xf numFmtId="0" fontId="19" fillId="0" borderId="0" xfId="9" applyFont="1" applyAlignment="1">
      <alignment vertical="center" wrapText="1"/>
    </xf>
    <xf numFmtId="167" fontId="13" fillId="0" borderId="0" xfId="9" applyNumberFormat="1" applyFont="1" applyAlignment="1">
      <alignment vertical="center" wrapText="1"/>
    </xf>
    <xf numFmtId="0" fontId="16" fillId="0" borderId="13" xfId="8" quotePrefix="1" applyFont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1" fillId="0" borderId="13" xfId="0" applyFont="1" applyBorder="1" applyAlignment="1">
      <alignment horizontal="center" vertical="center" wrapText="1"/>
    </xf>
    <xf numFmtId="0" fontId="11" fillId="0" borderId="0" xfId="8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15" fillId="0" borderId="13" xfId="8" applyFont="1" applyBorder="1" applyAlignment="1">
      <alignment horizontal="center" vertical="center" wrapText="1"/>
    </xf>
    <xf numFmtId="0" fontId="14" fillId="0" borderId="0" xfId="9" applyNumberFormat="1" applyFont="1" applyFill="1" applyAlignment="1">
      <alignment horizontal="center" vertical="center" wrapText="1"/>
    </xf>
    <xf numFmtId="0" fontId="12" fillId="0" borderId="1" xfId="9" applyNumberFormat="1" applyFont="1" applyFill="1" applyBorder="1" applyAlignment="1">
      <alignment horizontal="center" vertical="center" wrapText="1"/>
    </xf>
    <xf numFmtId="167" fontId="19" fillId="0" borderId="0" xfId="9" applyNumberFormat="1" applyFont="1" applyAlignment="1">
      <alignment vertical="center" wrapText="1"/>
    </xf>
    <xf numFmtId="0" fontId="11" fillId="0" borderId="13" xfId="9" applyFont="1" applyBorder="1" applyAlignment="1">
      <alignment horizontal="center" vertical="center" wrapText="1"/>
    </xf>
    <xf numFmtId="0" fontId="13" fillId="0" borderId="13" xfId="9" applyFont="1" applyBorder="1" applyAlignment="1">
      <alignment horizontal="center" vertical="center" wrapText="1"/>
    </xf>
    <xf numFmtId="0" fontId="19" fillId="0" borderId="13" xfId="9" applyFont="1" applyBorder="1" applyAlignment="1">
      <alignment horizontal="center" vertical="center" wrapText="1"/>
    </xf>
    <xf numFmtId="0" fontId="11" fillId="0" borderId="13" xfId="9" applyFont="1" applyBorder="1" applyAlignment="1">
      <alignment vertical="center" wrapText="1"/>
    </xf>
    <xf numFmtId="167" fontId="11" fillId="0" borderId="13" xfId="9" applyNumberFormat="1" applyFont="1" applyBorder="1" applyAlignment="1">
      <alignment vertical="center" wrapText="1"/>
    </xf>
    <xf numFmtId="39" fontId="13" fillId="0" borderId="0" xfId="9" applyNumberFormat="1" applyFont="1" applyAlignment="1">
      <alignment vertical="center" wrapText="1"/>
    </xf>
    <xf numFmtId="0" fontId="19" fillId="0" borderId="13" xfId="8" applyFont="1" applyBorder="1" applyAlignment="1">
      <alignment horizontal="center" vertical="center" wrapText="1"/>
    </xf>
    <xf numFmtId="166" fontId="19" fillId="0" borderId="13" xfId="6" applyNumberFormat="1" applyFont="1" applyBorder="1" applyAlignment="1">
      <alignment horizontal="right" vertical="center"/>
    </xf>
    <xf numFmtId="0" fontId="19" fillId="0" borderId="0" xfId="8" applyFont="1" applyAlignment="1">
      <alignment horizontal="left" vertical="center" wrapText="1"/>
    </xf>
    <xf numFmtId="0" fontId="15" fillId="0" borderId="13" xfId="8" applyFont="1" applyBorder="1" applyAlignment="1">
      <alignment horizontal="left" vertical="center" wrapText="1" indent="2"/>
    </xf>
    <xf numFmtId="0" fontId="11" fillId="2" borderId="1" xfId="0" applyFont="1" applyFill="1" applyBorder="1" applyAlignment="1">
      <alignment horizontal="left" vertical="center" indent="2"/>
    </xf>
    <xf numFmtId="0" fontId="11" fillId="2" borderId="1" xfId="0" applyFont="1" applyFill="1" applyBorder="1" applyAlignment="1">
      <alignment horizontal="left" vertical="center" wrapText="1" indent="2"/>
    </xf>
    <xf numFmtId="49" fontId="11" fillId="2" borderId="1" xfId="0" applyNumberFormat="1" applyFont="1" applyFill="1" applyBorder="1" applyAlignment="1">
      <alignment horizontal="left" vertical="center" wrapText="1" indent="2"/>
    </xf>
    <xf numFmtId="167" fontId="13" fillId="2" borderId="1" xfId="0" applyNumberFormat="1" applyFont="1" applyFill="1" applyBorder="1" applyAlignment="1">
      <alignment horizontal="left" vertical="center" indent="2"/>
    </xf>
    <xf numFmtId="0" fontId="6" fillId="0" borderId="0" xfId="0" applyFont="1" applyAlignment="1">
      <alignment horizontal="left" vertical="center" indent="2"/>
    </xf>
    <xf numFmtId="0" fontId="10" fillId="0" borderId="0" xfId="9" applyFont="1" applyAlignment="1">
      <alignment horizontal="left" vertical="top" wrapText="1"/>
    </xf>
    <xf numFmtId="0" fontId="8" fillId="0" borderId="0" xfId="9" applyFont="1" applyAlignment="1">
      <alignment horizontal="right" vertical="top" wrapText="1"/>
    </xf>
    <xf numFmtId="0" fontId="22" fillId="0" borderId="13" xfId="9" applyFont="1" applyBorder="1" applyAlignment="1">
      <alignment horizontal="left" vertical="top" wrapText="1"/>
    </xf>
    <xf numFmtId="0" fontId="23" fillId="0" borderId="13" xfId="9" applyFont="1" applyBorder="1" applyAlignment="1">
      <alignment horizontal="left" vertical="top" wrapText="1"/>
    </xf>
    <xf numFmtId="0" fontId="24" fillId="0" borderId="13" xfId="9" applyFont="1" applyBorder="1" applyAlignment="1">
      <alignment horizontal="left" vertical="top" wrapText="1"/>
    </xf>
    <xf numFmtId="0" fontId="22" fillId="0" borderId="13" xfId="9" applyFont="1" applyBorder="1" applyAlignment="1">
      <alignment horizontal="right" vertical="top" wrapText="1"/>
    </xf>
    <xf numFmtId="167" fontId="23" fillId="0" borderId="13" xfId="9" applyNumberFormat="1" applyFont="1" applyBorder="1" applyAlignment="1">
      <alignment horizontal="right" vertical="top" wrapText="1"/>
    </xf>
    <xf numFmtId="0" fontId="25" fillId="0" borderId="13" xfId="9" applyFont="1" applyBorder="1" applyAlignment="1">
      <alignment horizontal="right" vertical="top" wrapText="1"/>
    </xf>
    <xf numFmtId="0" fontId="17" fillId="0" borderId="0" xfId="9" applyAlignment="1">
      <alignment horizontal="left" vertical="top" wrapText="1"/>
    </xf>
    <xf numFmtId="0" fontId="8" fillId="0" borderId="0" xfId="9" applyFont="1" applyAlignment="1">
      <alignment horizontal="center" vertical="top" wrapText="1"/>
    </xf>
    <xf numFmtId="0" fontId="17" fillId="0" borderId="0" xfId="9" applyFont="1" applyAlignment="1">
      <alignment horizontal="left" vertical="top" wrapText="1"/>
    </xf>
    <xf numFmtId="168" fontId="7" fillId="0" borderId="13" xfId="7" applyNumberFormat="1" applyFont="1" applyBorder="1" applyAlignment="1">
      <alignment horizontal="center" vertical="center" wrapText="1"/>
    </xf>
    <xf numFmtId="168" fontId="20" fillId="0" borderId="0" xfId="7" applyNumberFormat="1" applyFont="1" applyAlignment="1">
      <alignment vertical="center" wrapText="1"/>
    </xf>
    <xf numFmtId="0" fontId="20" fillId="0" borderId="0" xfId="0" applyFont="1" applyAlignment="1">
      <alignment horizontal="right" vertical="center" wrapText="1"/>
    </xf>
    <xf numFmtId="0" fontId="11" fillId="0" borderId="13" xfId="0" applyFont="1" applyFill="1" applyBorder="1" applyAlignment="1">
      <alignment horizontal="left" vertical="center" wrapText="1"/>
    </xf>
    <xf numFmtId="49" fontId="13" fillId="0" borderId="13" xfId="0" applyNumberFormat="1" applyFont="1" applyFill="1" applyBorder="1" applyAlignment="1">
      <alignment horizontal="center" vertical="center" wrapText="1"/>
    </xf>
    <xf numFmtId="168" fontId="11" fillId="0" borderId="13" xfId="7" applyNumberFormat="1" applyFont="1" applyFill="1" applyBorder="1" applyAlignment="1">
      <alignment horizontal="left" vertical="center" wrapText="1"/>
    </xf>
    <xf numFmtId="168" fontId="13" fillId="0" borderId="13" xfId="7" applyNumberFormat="1" applyFont="1" applyFill="1" applyBorder="1" applyAlignment="1">
      <alignment horizontal="left" vertical="center" wrapText="1"/>
    </xf>
    <xf numFmtId="168" fontId="11" fillId="0" borderId="13" xfId="7" applyNumberFormat="1" applyFont="1" applyBorder="1" applyAlignment="1">
      <alignment vertical="center" wrapText="1"/>
    </xf>
    <xf numFmtId="169" fontId="23" fillId="0" borderId="13" xfId="9" applyNumberFormat="1" applyFont="1" applyBorder="1" applyAlignment="1">
      <alignment horizontal="right" vertical="top" wrapText="1"/>
    </xf>
    <xf numFmtId="168" fontId="20" fillId="0" borderId="13" xfId="7" applyNumberFormat="1" applyFont="1" applyBorder="1" applyAlignment="1">
      <alignment horizontal="center" vertical="center" wrapText="1"/>
    </xf>
    <xf numFmtId="0" fontId="8" fillId="0" borderId="0" xfId="9" applyFont="1" applyAlignment="1">
      <alignment horizontal="center" vertical="top" wrapText="1"/>
    </xf>
    <xf numFmtId="0" fontId="23" fillId="0" borderId="13" xfId="9" applyFont="1" applyBorder="1" applyAlignment="1">
      <alignment horizontal="left" vertical="top" wrapText="1"/>
    </xf>
    <xf numFmtId="0" fontId="20" fillId="0" borderId="13" xfId="0" applyFont="1" applyBorder="1" applyAlignment="1">
      <alignment horizontal="right" vertical="center" wrapText="1"/>
    </xf>
    <xf numFmtId="0" fontId="28" fillId="0" borderId="13" xfId="8" applyFont="1" applyBorder="1" applyAlignment="1">
      <alignment horizontal="center" vertical="center" wrapText="1"/>
    </xf>
    <xf numFmtId="49" fontId="29" fillId="0" borderId="1" xfId="9" applyNumberFormat="1" applyFont="1" applyFill="1" applyBorder="1" applyAlignment="1">
      <alignment horizontal="center" vertical="center" textRotation="90" wrapText="1"/>
    </xf>
    <xf numFmtId="39" fontId="29" fillId="0" borderId="13" xfId="9" applyNumberFormat="1" applyFont="1" applyFill="1" applyBorder="1" applyAlignment="1">
      <alignment horizontal="center" vertical="center" wrapText="1"/>
    </xf>
    <xf numFmtId="167" fontId="29" fillId="0" borderId="13" xfId="9" applyNumberFormat="1" applyFont="1" applyFill="1" applyBorder="1" applyAlignment="1">
      <alignment horizontal="center" vertical="center" wrapText="1"/>
    </xf>
    <xf numFmtId="0" fontId="28" fillId="0" borderId="13" xfId="8" applyFont="1" applyBorder="1" applyAlignment="1">
      <alignment horizontal="left" vertical="center" wrapText="1" indent="2"/>
    </xf>
    <xf numFmtId="167" fontId="29" fillId="0" borderId="1" xfId="9" applyNumberFormat="1" applyFont="1" applyFill="1" applyBorder="1" applyAlignment="1">
      <alignment horizontal="center" vertical="center" wrapText="1"/>
    </xf>
    <xf numFmtId="0" fontId="10" fillId="0" borderId="13" xfId="9" applyFont="1" applyBorder="1" applyAlignment="1">
      <alignment horizontal="center" vertical="top" wrapText="1"/>
    </xf>
    <xf numFmtId="0" fontId="8" fillId="0" borderId="13" xfId="9" applyFont="1" applyBorder="1" applyAlignment="1">
      <alignment horizontal="left" vertical="top" wrapText="1"/>
    </xf>
    <xf numFmtId="168" fontId="19" fillId="0" borderId="13" xfId="7" applyNumberFormat="1" applyFont="1" applyBorder="1" applyAlignment="1">
      <alignment vertical="center" wrapText="1"/>
    </xf>
    <xf numFmtId="171" fontId="19" fillId="0" borderId="0" xfId="9" applyNumberFormat="1" applyFont="1" applyAlignment="1">
      <alignment vertical="center" wrapText="1"/>
    </xf>
    <xf numFmtId="168" fontId="16" fillId="0" borderId="13" xfId="7" applyNumberFormat="1" applyFont="1" applyBorder="1" applyAlignment="1">
      <alignment horizontal="right" vertical="center"/>
    </xf>
    <xf numFmtId="168" fontId="15" fillId="0" borderId="13" xfId="7" applyNumberFormat="1" applyFont="1" applyBorder="1" applyAlignment="1">
      <alignment horizontal="left" vertical="center" wrapText="1"/>
    </xf>
    <xf numFmtId="0" fontId="21" fillId="3" borderId="13" xfId="0" applyFont="1" applyFill="1" applyBorder="1" applyAlignment="1">
      <alignment horizontal="left" vertical="center" wrapText="1"/>
    </xf>
    <xf numFmtId="170" fontId="20" fillId="3" borderId="13" xfId="7" applyNumberFormat="1" applyFont="1" applyFill="1" applyBorder="1" applyAlignment="1">
      <alignment horizontal="center" vertical="center" wrapText="1"/>
    </xf>
    <xf numFmtId="168" fontId="20" fillId="3" borderId="13" xfId="7" applyNumberFormat="1" applyFont="1" applyFill="1" applyBorder="1" applyAlignment="1">
      <alignment horizontal="center" vertical="center" wrapText="1"/>
    </xf>
    <xf numFmtId="168" fontId="26" fillId="3" borderId="13" xfId="0" applyNumberFormat="1" applyFont="1" applyFill="1" applyBorder="1" applyAlignment="1">
      <alignment horizontal="center" vertical="center"/>
    </xf>
    <xf numFmtId="0" fontId="21" fillId="3" borderId="13" xfId="0" applyFont="1" applyFill="1" applyBorder="1" applyAlignment="1">
      <alignment horizontal="right" vertical="center" wrapText="1"/>
    </xf>
    <xf numFmtId="0" fontId="11" fillId="0" borderId="0" xfId="8" applyFont="1" applyAlignment="1">
      <alignment horizontal="center" vertical="center" wrapText="1"/>
    </xf>
    <xf numFmtId="0" fontId="13" fillId="0" borderId="0" xfId="8" applyFont="1" applyAlignment="1">
      <alignment horizontal="left" vertical="center" wrapText="1"/>
    </xf>
    <xf numFmtId="0" fontId="13" fillId="0" borderId="0" xfId="8" applyFont="1" applyAlignment="1">
      <alignment horizontal="center" vertical="center" wrapText="1"/>
    </xf>
    <xf numFmtId="0" fontId="10" fillId="0" borderId="13" xfId="8" applyFont="1" applyBorder="1" applyAlignment="1">
      <alignment horizontal="center" vertical="center" wrapText="1"/>
    </xf>
    <xf numFmtId="0" fontId="13" fillId="0" borderId="13" xfId="8" applyFont="1" applyBorder="1" applyAlignment="1">
      <alignment horizontal="center" vertical="center" wrapText="1"/>
    </xf>
    <xf numFmtId="0" fontId="11" fillId="0" borderId="13" xfId="8" applyFont="1" applyBorder="1" applyAlignment="1">
      <alignment horizontal="left" vertical="center" wrapText="1"/>
    </xf>
    <xf numFmtId="168" fontId="11" fillId="0" borderId="13" xfId="7" applyNumberFormat="1" applyFont="1" applyBorder="1" applyAlignment="1">
      <alignment horizontal="right" vertical="center"/>
    </xf>
    <xf numFmtId="0" fontId="20" fillId="0" borderId="13" xfId="0" applyFont="1" applyBorder="1" applyAlignment="1">
      <alignment horizontal="left" vertical="top" wrapText="1"/>
    </xf>
    <xf numFmtId="166" fontId="11" fillId="0" borderId="13" xfId="13" applyNumberFormat="1" applyFont="1" applyBorder="1" applyAlignment="1">
      <alignment horizontal="right" vertical="top"/>
    </xf>
    <xf numFmtId="0" fontId="26" fillId="0" borderId="13" xfId="0" applyFont="1" applyBorder="1" applyAlignment="1">
      <alignment horizontal="left" vertical="top" wrapText="1"/>
    </xf>
    <xf numFmtId="0" fontId="32" fillId="0" borderId="13" xfId="0" applyFont="1" applyBorder="1" applyAlignment="1">
      <alignment horizontal="left" vertical="top" wrapText="1"/>
    </xf>
    <xf numFmtId="166" fontId="1" fillId="0" borderId="13" xfId="6" applyNumberFormat="1" applyFont="1" applyBorder="1" applyAlignment="1">
      <alignment horizontal="right" vertical="top"/>
    </xf>
    <xf numFmtId="166" fontId="23" fillId="0" borderId="13" xfId="6" applyNumberFormat="1" applyFont="1" applyBorder="1" applyAlignment="1">
      <alignment horizontal="right" vertical="top"/>
    </xf>
    <xf numFmtId="166" fontId="11" fillId="0" borderId="13" xfId="6" applyNumberFormat="1" applyFont="1" applyBorder="1" applyAlignment="1">
      <alignment horizontal="right" vertical="center"/>
    </xf>
    <xf numFmtId="0" fontId="11" fillId="0" borderId="13" xfId="8" applyFont="1" applyBorder="1" applyAlignment="1">
      <alignment horizontal="center" vertical="center" wrapText="1"/>
    </xf>
    <xf numFmtId="0" fontId="23" fillId="0" borderId="13" xfId="9" applyFont="1" applyBorder="1" applyAlignment="1">
      <alignment horizontal="left" vertical="top" wrapText="1"/>
    </xf>
    <xf numFmtId="168" fontId="30" fillId="0" borderId="13" xfId="7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vertical="center" wrapText="1"/>
    </xf>
    <xf numFmtId="0" fontId="78" fillId="0" borderId="13" xfId="0" applyFont="1" applyBorder="1" applyAlignment="1">
      <alignment horizontal="left" vertical="top" wrapText="1"/>
    </xf>
    <xf numFmtId="0" fontId="15" fillId="3" borderId="13" xfId="8" applyFont="1" applyFill="1" applyBorder="1" applyAlignment="1">
      <alignment horizontal="left" vertical="center" wrapText="1" indent="2"/>
    </xf>
    <xf numFmtId="168" fontId="13" fillId="0" borderId="13" xfId="7" applyNumberFormat="1" applyFont="1" applyBorder="1" applyAlignment="1">
      <alignment vertical="center" wrapText="1"/>
    </xf>
    <xf numFmtId="49" fontId="12" fillId="0" borderId="34" xfId="9" applyNumberFormat="1" applyFont="1" applyFill="1" applyBorder="1" applyAlignment="1">
      <alignment horizontal="center" vertical="center" textRotation="90" wrapText="1"/>
    </xf>
    <xf numFmtId="0" fontId="8" fillId="0" borderId="13" xfId="9" applyFont="1" applyBorder="1" applyAlignment="1">
      <alignment horizontal="left" vertical="top" wrapText="1"/>
    </xf>
    <xf numFmtId="0" fontId="22" fillId="0" borderId="13" xfId="9" applyFont="1" applyBorder="1" applyAlignment="1">
      <alignment horizontal="left" vertical="top" wrapText="1"/>
    </xf>
    <xf numFmtId="0" fontId="10" fillId="0" borderId="13" xfId="9" applyFont="1" applyBorder="1" applyAlignment="1">
      <alignment horizontal="center" vertical="top" wrapText="1"/>
    </xf>
    <xf numFmtId="0" fontId="21" fillId="3" borderId="13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" xfId="9" applyNumberFormat="1" applyFont="1" applyFill="1" applyBorder="1" applyAlignment="1">
      <alignment horizontal="center" vertical="center" wrapText="1"/>
    </xf>
    <xf numFmtId="167" fontId="11" fillId="0" borderId="14" xfId="9" applyNumberFormat="1" applyFont="1" applyFill="1" applyBorder="1" applyAlignment="1">
      <alignment horizontal="center" vertical="center" wrapText="1"/>
    </xf>
    <xf numFmtId="167" fontId="11" fillId="0" borderId="3" xfId="9" applyNumberFormat="1" applyFont="1" applyFill="1" applyBorder="1" applyAlignment="1">
      <alignment horizontal="center" vertical="center" wrapText="1"/>
    </xf>
    <xf numFmtId="0" fontId="79" fillId="0" borderId="13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left" vertical="center" wrapText="1" indent="1"/>
    </xf>
    <xf numFmtId="37" fontId="23" fillId="0" borderId="13" xfId="9" applyNumberFormat="1" applyFont="1" applyBorder="1" applyAlignment="1">
      <alignment horizontal="right" vertical="top" wrapText="1"/>
    </xf>
    <xf numFmtId="0" fontId="80" fillId="0" borderId="0" xfId="0" applyFont="1"/>
    <xf numFmtId="0" fontId="21" fillId="3" borderId="34" xfId="0" applyFont="1" applyFill="1" applyBorder="1" applyAlignment="1">
      <alignment vertical="center" wrapText="1"/>
    </xf>
    <xf numFmtId="0" fontId="27" fillId="0" borderId="0" xfId="8" applyFont="1" applyAlignment="1">
      <alignment vertical="center" wrapText="1"/>
    </xf>
    <xf numFmtId="0" fontId="11" fillId="0" borderId="34" xfId="9" applyFont="1" applyBorder="1" applyAlignment="1">
      <alignment horizontal="center" vertical="center" wrapText="1"/>
    </xf>
    <xf numFmtId="168" fontId="11" fillId="0" borderId="34" xfId="7" applyNumberFormat="1" applyFont="1" applyBorder="1" applyAlignment="1">
      <alignment vertical="center" wrapText="1"/>
    </xf>
    <xf numFmtId="167" fontId="11" fillId="0" borderId="34" xfId="9" applyNumberFormat="1" applyFont="1" applyBorder="1" applyAlignment="1">
      <alignment vertical="center" wrapText="1"/>
    </xf>
    <xf numFmtId="0" fontId="11" fillId="0" borderId="34" xfId="9" applyFont="1" applyBorder="1" applyAlignment="1">
      <alignment horizontal="left" vertical="center" wrapText="1"/>
    </xf>
    <xf numFmtId="0" fontId="13" fillId="0" borderId="34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left" vertical="center" wrapText="1"/>
    </xf>
    <xf numFmtId="0" fontId="19" fillId="0" borderId="34" xfId="9" applyFont="1" applyBorder="1" applyAlignment="1">
      <alignment horizontal="center" vertical="center" wrapText="1"/>
    </xf>
    <xf numFmtId="49" fontId="13" fillId="0" borderId="34" xfId="0" applyNumberFormat="1" applyFont="1" applyFill="1" applyBorder="1" applyAlignment="1">
      <alignment horizontal="center" vertical="center" wrapText="1"/>
    </xf>
    <xf numFmtId="168" fontId="13" fillId="0" borderId="34" xfId="7" applyNumberFormat="1" applyFont="1" applyFill="1" applyBorder="1" applyAlignment="1">
      <alignment horizontal="left" vertical="center" wrapText="1"/>
    </xf>
    <xf numFmtId="49" fontId="11" fillId="0" borderId="34" xfId="0" applyNumberFormat="1" applyFont="1" applyFill="1" applyBorder="1" applyAlignment="1">
      <alignment horizontal="center" vertical="center" wrapText="1"/>
    </xf>
    <xf numFmtId="168" fontId="11" fillId="0" borderId="34" xfId="7" applyNumberFormat="1" applyFont="1" applyFill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horizontal="right" vertical="top"/>
    </xf>
    <xf numFmtId="0" fontId="11" fillId="0" borderId="13" xfId="0" applyFont="1" applyBorder="1" applyAlignment="1">
      <alignment horizontal="left" vertical="center" wrapText="1"/>
    </xf>
    <xf numFmtId="0" fontId="8" fillId="0" borderId="13" xfId="8" applyFont="1" applyBorder="1" applyAlignment="1">
      <alignment horizontal="left" vertical="center" wrapText="1"/>
    </xf>
    <xf numFmtId="0" fontId="26" fillId="0" borderId="9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0" xfId="8" applyFont="1" applyAlignment="1">
      <alignment horizontal="right" vertical="center" wrapText="1"/>
    </xf>
    <xf numFmtId="0" fontId="13" fillId="0" borderId="0" xfId="8" applyFont="1" applyAlignment="1">
      <alignment horizontal="right" vertical="center" wrapText="1"/>
    </xf>
    <xf numFmtId="0" fontId="11" fillId="0" borderId="0" xfId="8" applyFont="1" applyAlignment="1">
      <alignment horizontal="center" vertical="center" wrapText="1"/>
    </xf>
    <xf numFmtId="0" fontId="10" fillId="0" borderId="13" xfId="8" applyFont="1" applyBorder="1" applyAlignment="1">
      <alignment horizontal="center" vertical="center" wrapText="1"/>
    </xf>
    <xf numFmtId="0" fontId="10" fillId="0" borderId="15" xfId="8" applyFont="1" applyBorder="1" applyAlignment="1">
      <alignment horizontal="right" wrapText="1"/>
    </xf>
    <xf numFmtId="0" fontId="10" fillId="0" borderId="10" xfId="8" applyFont="1" applyBorder="1" applyAlignment="1">
      <alignment horizontal="center" vertical="center" wrapText="1"/>
    </xf>
    <xf numFmtId="0" fontId="10" fillId="0" borderId="11" xfId="8" applyFont="1" applyBorder="1" applyAlignment="1">
      <alignment horizontal="center" vertical="center" wrapText="1"/>
    </xf>
    <xf numFmtId="0" fontId="15" fillId="0" borderId="0" xfId="8" applyFont="1" applyAlignment="1">
      <alignment horizontal="right" vertical="center" wrapText="1"/>
    </xf>
    <xf numFmtId="0" fontId="28" fillId="0" borderId="9" xfId="8" applyFont="1" applyBorder="1" applyAlignment="1">
      <alignment horizontal="center" vertical="center" wrapText="1"/>
    </xf>
    <xf numFmtId="0" fontId="28" fillId="0" borderId="10" xfId="8" applyFont="1" applyBorder="1" applyAlignment="1">
      <alignment horizontal="center" vertical="center" wrapText="1"/>
    </xf>
    <xf numFmtId="0" fontId="28" fillId="0" borderId="11" xfId="8" applyFont="1" applyBorder="1" applyAlignment="1">
      <alignment horizontal="center" vertical="center" wrapText="1"/>
    </xf>
    <xf numFmtId="0" fontId="28" fillId="0" borderId="12" xfId="8" applyFont="1" applyBorder="1" applyAlignment="1">
      <alignment horizontal="center" vertical="center" wrapText="1"/>
    </xf>
    <xf numFmtId="0" fontId="28" fillId="0" borderId="14" xfId="8" applyFont="1" applyBorder="1" applyAlignment="1">
      <alignment horizontal="center" vertical="center" wrapText="1"/>
    </xf>
    <xf numFmtId="0" fontId="28" fillId="0" borderId="15" xfId="8" applyFont="1" applyBorder="1" applyAlignment="1">
      <alignment horizontal="right" wrapText="1"/>
    </xf>
    <xf numFmtId="0" fontId="14" fillId="0" borderId="0" xfId="9" applyNumberFormat="1" applyFont="1" applyFill="1" applyAlignment="1">
      <alignment horizontal="center" vertical="center" wrapText="1"/>
    </xf>
    <xf numFmtId="167" fontId="10" fillId="0" borderId="5" xfId="9" applyNumberFormat="1" applyFont="1" applyFill="1" applyBorder="1" applyAlignment="1">
      <alignment horizontal="right" vertical="center" wrapText="1"/>
    </xf>
    <xf numFmtId="0" fontId="29" fillId="0" borderId="8" xfId="9" applyNumberFormat="1" applyFont="1" applyFill="1" applyBorder="1" applyAlignment="1">
      <alignment horizontal="center" vertical="center" wrapText="1"/>
    </xf>
    <xf numFmtId="0" fontId="29" fillId="0" borderId="2" xfId="9" applyNumberFormat="1" applyFont="1" applyFill="1" applyBorder="1" applyAlignment="1">
      <alignment horizontal="center" vertical="center" wrapText="1"/>
    </xf>
    <xf numFmtId="0" fontId="29" fillId="0" borderId="3" xfId="9" applyNumberFormat="1" applyFont="1" applyFill="1" applyBorder="1" applyAlignment="1">
      <alignment horizontal="center" vertical="center" wrapText="1"/>
    </xf>
    <xf numFmtId="167" fontId="29" fillId="0" borderId="8" xfId="9" applyNumberFormat="1" applyFont="1" applyFill="1" applyBorder="1" applyAlignment="1">
      <alignment horizontal="center" vertical="center" wrapText="1"/>
    </xf>
    <xf numFmtId="167" fontId="29" fillId="0" borderId="3" xfId="9" applyNumberFormat="1" applyFont="1" applyFill="1" applyBorder="1" applyAlignment="1">
      <alignment horizontal="center" vertical="center" wrapText="1"/>
    </xf>
    <xf numFmtId="167" fontId="29" fillId="0" borderId="4" xfId="9" applyNumberFormat="1" applyFont="1" applyFill="1" applyBorder="1" applyAlignment="1">
      <alignment horizontal="center" vertical="center" wrapText="1"/>
    </xf>
    <xf numFmtId="167" fontId="29" fillId="0" borderId="6" xfId="9" applyNumberFormat="1" applyFont="1" applyFill="1" applyBorder="1" applyAlignment="1">
      <alignment horizontal="center" vertical="center" wrapText="1"/>
    </xf>
    <xf numFmtId="167" fontId="29" fillId="0" borderId="7" xfId="9" applyNumberFormat="1" applyFont="1" applyFill="1" applyBorder="1" applyAlignment="1">
      <alignment horizontal="center" vertical="center" wrapText="1"/>
    </xf>
    <xf numFmtId="49" fontId="29" fillId="0" borderId="1" xfId="9" applyNumberFormat="1" applyFont="1" applyFill="1" applyBorder="1" applyAlignment="1">
      <alignment horizontal="center" vertical="center" wrapText="1"/>
    </xf>
    <xf numFmtId="0" fontId="16" fillId="0" borderId="0" xfId="8" applyFont="1" applyAlignment="1">
      <alignment horizontal="right" vertical="center" wrapText="1"/>
    </xf>
    <xf numFmtId="0" fontId="16" fillId="0" borderId="0" xfId="8" applyFont="1" applyAlignment="1">
      <alignment horizontal="center" vertical="center" wrapText="1"/>
    </xf>
    <xf numFmtId="0" fontId="10" fillId="0" borderId="15" xfId="9" applyFont="1" applyBorder="1" applyAlignment="1">
      <alignment horizontal="right" vertical="center" wrapText="1"/>
    </xf>
    <xf numFmtId="167" fontId="29" fillId="0" borderId="10" xfId="9" applyNumberFormat="1" applyFont="1" applyFill="1" applyBorder="1" applyAlignment="1">
      <alignment horizontal="center" vertical="center" wrapText="1"/>
    </xf>
    <xf numFmtId="167" fontId="29" fillId="0" borderId="11" xfId="9" applyNumberFormat="1" applyFont="1" applyFill="1" applyBorder="1" applyAlignment="1">
      <alignment horizontal="center" vertical="center" wrapText="1"/>
    </xf>
    <xf numFmtId="0" fontId="8" fillId="0" borderId="13" xfId="9" applyFont="1" applyBorder="1" applyAlignment="1">
      <alignment horizontal="left" vertical="top" wrapText="1"/>
    </xf>
    <xf numFmtId="0" fontId="23" fillId="0" borderId="13" xfId="9" applyFont="1" applyBorder="1" applyAlignment="1">
      <alignment horizontal="center" vertical="top" wrapText="1"/>
    </xf>
    <xf numFmtId="0" fontId="23" fillId="3" borderId="13" xfId="9" applyFont="1" applyFill="1" applyBorder="1" applyAlignment="1">
      <alignment horizontal="left" vertical="top" wrapText="1"/>
    </xf>
    <xf numFmtId="2" fontId="8" fillId="3" borderId="0" xfId="9" applyNumberFormat="1" applyFont="1" applyFill="1" applyAlignment="1">
      <alignment horizontal="right" vertical="center" wrapText="1"/>
    </xf>
    <xf numFmtId="0" fontId="22" fillId="0" borderId="13" xfId="9" applyFont="1" applyBorder="1" applyAlignment="1">
      <alignment horizontal="left" vertical="top" wrapText="1"/>
    </xf>
    <xf numFmtId="0" fontId="14" fillId="0" borderId="0" xfId="9" applyFont="1" applyAlignment="1">
      <alignment horizontal="center" vertical="top" wrapText="1"/>
    </xf>
    <xf numFmtId="0" fontId="11" fillId="0" borderId="9" xfId="9" applyFont="1" applyFill="1" applyBorder="1" applyAlignment="1">
      <alignment horizontal="center" vertical="top" wrapText="1"/>
    </xf>
    <xf numFmtId="0" fontId="11" fillId="0" borderId="10" xfId="9" applyFont="1" applyFill="1" applyBorder="1" applyAlignment="1">
      <alignment horizontal="center" vertical="top" wrapText="1"/>
    </xf>
    <xf numFmtId="0" fontId="11" fillId="0" borderId="11" xfId="9" applyFont="1" applyFill="1" applyBorder="1" applyAlignment="1">
      <alignment horizontal="center" vertical="top" wrapText="1"/>
    </xf>
    <xf numFmtId="0" fontId="10" fillId="0" borderId="10" xfId="9" applyFont="1" applyBorder="1" applyAlignment="1">
      <alignment horizontal="center" vertical="top" wrapText="1"/>
    </xf>
    <xf numFmtId="0" fontId="10" fillId="0" borderId="11" xfId="9" applyFont="1" applyBorder="1" applyAlignment="1">
      <alignment horizontal="center" vertical="top" wrapText="1"/>
    </xf>
    <xf numFmtId="0" fontId="23" fillId="3" borderId="9" xfId="9" applyFont="1" applyFill="1" applyBorder="1" applyAlignment="1">
      <alignment horizontal="left" vertical="top" wrapText="1"/>
    </xf>
    <xf numFmtId="0" fontId="23" fillId="3" borderId="11" xfId="9" applyFont="1" applyFill="1" applyBorder="1" applyAlignment="1">
      <alignment horizontal="left" vertical="top" wrapText="1"/>
    </xf>
    <xf numFmtId="0" fontId="11" fillId="0" borderId="0" xfId="9" applyFont="1" applyAlignment="1">
      <alignment horizontal="center" vertical="top" wrapText="1"/>
    </xf>
    <xf numFmtId="0" fontId="21" fillId="0" borderId="13" xfId="0" applyFont="1" applyBorder="1" applyAlignment="1">
      <alignment vertical="center" wrapText="1"/>
    </xf>
    <xf numFmtId="0" fontId="21" fillId="3" borderId="13" xfId="0" applyFont="1" applyFill="1" applyBorder="1" applyAlignment="1">
      <alignment vertical="center" wrapText="1"/>
    </xf>
    <xf numFmtId="0" fontId="21" fillId="3" borderId="9" xfId="0" applyFont="1" applyFill="1" applyBorder="1" applyAlignment="1">
      <alignment vertical="center" wrapText="1"/>
    </xf>
    <xf numFmtId="0" fontId="21" fillId="3" borderId="10" xfId="0" applyFont="1" applyFill="1" applyBorder="1" applyAlignment="1">
      <alignment vertical="center" wrapText="1"/>
    </xf>
    <xf numFmtId="0" fontId="21" fillId="3" borderId="11" xfId="0" applyFont="1" applyFill="1" applyBorder="1" applyAlignment="1">
      <alignment vertical="center" wrapText="1"/>
    </xf>
    <xf numFmtId="0" fontId="8" fillId="0" borderId="0" xfId="8" applyFont="1" applyAlignment="1">
      <alignment horizontal="right" vertical="top" wrapText="1"/>
    </xf>
    <xf numFmtId="0" fontId="13" fillId="0" borderId="9" xfId="9" applyFont="1" applyBorder="1" applyAlignment="1">
      <alignment horizontal="left" vertical="top" wrapText="1"/>
    </xf>
    <xf numFmtId="0" fontId="0" fillId="0" borderId="10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168" fontId="30" fillId="0" borderId="13" xfId="7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68" fontId="6" fillId="0" borderId="13" xfId="7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1" fillId="0" borderId="13" xfId="0" applyFont="1" applyBorder="1" applyAlignment="1">
      <alignment horizontal="left" vertical="top" wrapText="1"/>
    </xf>
  </cellXfs>
  <cellStyles count="138">
    <cellStyle name="20% - Accent1 2" xfId="19"/>
    <cellStyle name="20% - Accent1 2 2" xfId="82"/>
    <cellStyle name="20% - Accent2 2" xfId="20"/>
    <cellStyle name="20% - Accent2 2 2" xfId="83"/>
    <cellStyle name="20% - Accent3 2" xfId="21"/>
    <cellStyle name="20% - Accent3 2 2" xfId="84"/>
    <cellStyle name="20% - Accent4 2" xfId="22"/>
    <cellStyle name="20% - Accent4 2 2" xfId="85"/>
    <cellStyle name="20% - Accent5 2" xfId="23"/>
    <cellStyle name="20% - Accent5 2 2" xfId="86"/>
    <cellStyle name="20% - Accent6 2" xfId="24"/>
    <cellStyle name="20% - Accent6 2 2" xfId="87"/>
    <cellStyle name="40% - Accent1 2" xfId="25"/>
    <cellStyle name="40% - Accent1 2 2" xfId="88"/>
    <cellStyle name="40% - Accent2 2" xfId="26"/>
    <cellStyle name="40% - Accent2 2 2" xfId="89"/>
    <cellStyle name="40% - Accent3 2" xfId="27"/>
    <cellStyle name="40% - Accent3 2 2" xfId="90"/>
    <cellStyle name="40% - Accent4 2" xfId="28"/>
    <cellStyle name="40% - Accent4 2 2" xfId="91"/>
    <cellStyle name="40% - Accent5 2" xfId="29"/>
    <cellStyle name="40% - Accent5 2 2" xfId="92"/>
    <cellStyle name="40% - Accent6 2" xfId="30"/>
    <cellStyle name="40% - Accent6 2 2" xfId="93"/>
    <cellStyle name="60% - Accent1 2" xfId="31"/>
    <cellStyle name="60% - Accent1 2 2" xfId="94"/>
    <cellStyle name="60% - Accent2 2" xfId="32"/>
    <cellStyle name="60% - Accent2 2 2" xfId="95"/>
    <cellStyle name="60% - Accent3 2" xfId="33"/>
    <cellStyle name="60% - Accent3 2 2" xfId="96"/>
    <cellStyle name="60% - Accent4 2" xfId="34"/>
    <cellStyle name="60% - Accent4 2 2" xfId="97"/>
    <cellStyle name="60% - Accent5 2" xfId="35"/>
    <cellStyle name="60% - Accent5 2 2" xfId="98"/>
    <cellStyle name="60% - Accent6 2" xfId="36"/>
    <cellStyle name="60% - Accent6 2 2" xfId="99"/>
    <cellStyle name="Accent1 2" xfId="37"/>
    <cellStyle name="Accent1 2 2" xfId="100"/>
    <cellStyle name="Accent2 2" xfId="38"/>
    <cellStyle name="Accent2 2 2" xfId="101"/>
    <cellStyle name="Accent3 2" xfId="39"/>
    <cellStyle name="Accent3 2 2" xfId="102"/>
    <cellStyle name="Accent4 2" xfId="40"/>
    <cellStyle name="Accent4 2 2" xfId="103"/>
    <cellStyle name="Accent5 2" xfId="41"/>
    <cellStyle name="Accent5 2 2" xfId="104"/>
    <cellStyle name="Accent6 2" xfId="42"/>
    <cellStyle name="Accent6 2 2" xfId="105"/>
    <cellStyle name="Bad 2" xfId="43"/>
    <cellStyle name="Bad 2 2" xfId="106"/>
    <cellStyle name="Calculation 2" xfId="44"/>
    <cellStyle name="Calculation 2 2" xfId="107"/>
    <cellStyle name="Check Cell 2" xfId="45"/>
    <cellStyle name="Check Cell 2 2" xfId="108"/>
    <cellStyle name="Comma" xfId="7" builtinId="3"/>
    <cellStyle name="Comma 2" xfId="10"/>
    <cellStyle name="Comma 2 2" xfId="74"/>
    <cellStyle name="Comma 2 2 2" xfId="109"/>
    <cellStyle name="Comma 2 3" xfId="77"/>
    <cellStyle name="Comma 2 4" xfId="70"/>
    <cellStyle name="Comma 2 5" xfId="18"/>
    <cellStyle name="Comma 3" xfId="12"/>
    <cellStyle name="Comma 3 2" xfId="110"/>
    <cellStyle name="Comma 3 3" xfId="73"/>
    <cellStyle name="Comma 4" xfId="76"/>
    <cellStyle name="Comma 5" xfId="68"/>
    <cellStyle name="Comma 6" xfId="16"/>
    <cellStyle name="Explanatory Text 2" xfId="46"/>
    <cellStyle name="Explanatory Text 2 2" xfId="111"/>
    <cellStyle name="Good 2" xfId="47"/>
    <cellStyle name="Good 2 2" xfId="112"/>
    <cellStyle name="Heading 1 2" xfId="48"/>
    <cellStyle name="Heading 1 2 2" xfId="113"/>
    <cellStyle name="Heading 2 2" xfId="49"/>
    <cellStyle name="Heading 2 2 2" xfId="114"/>
    <cellStyle name="Heading 3 2" xfId="50"/>
    <cellStyle name="Heading 3 2 2" xfId="115"/>
    <cellStyle name="Heading 4 2" xfId="51"/>
    <cellStyle name="Heading 4 2 2" xfId="116"/>
    <cellStyle name="Input 2" xfId="52"/>
    <cellStyle name="Input 2 2" xfId="117"/>
    <cellStyle name="Linked Cell 2" xfId="53"/>
    <cellStyle name="Linked Cell 2 2" xfId="118"/>
    <cellStyle name="Neutral 2" xfId="54"/>
    <cellStyle name="Neutral 2 2" xfId="80"/>
    <cellStyle name="Neutral 3" xfId="119"/>
    <cellStyle name="Normal" xfId="0" builtinId="0"/>
    <cellStyle name="Normal 10" xfId="4"/>
    <cellStyle name="Normal 2" xfId="1"/>
    <cellStyle name="Normal 2 2" xfId="55"/>
    <cellStyle name="Normal 2 2 2" xfId="137"/>
    <cellStyle name="Normal 2 2 3" xfId="120"/>
    <cellStyle name="Normal 2 3" xfId="121"/>
    <cellStyle name="Normal 2 4" xfId="69"/>
    <cellStyle name="Normal 2 5" xfId="17"/>
    <cellStyle name="Normal 3" xfId="3"/>
    <cellStyle name="Normal 3 2" xfId="56"/>
    <cellStyle name="Normal 3 2 2" xfId="122"/>
    <cellStyle name="Normal 3 2 3" xfId="78"/>
    <cellStyle name="Normal 3 3" xfId="72"/>
    <cellStyle name="Normal 3_HavelvacN2axjusakN3" xfId="81"/>
    <cellStyle name="Normal 4" xfId="5"/>
    <cellStyle name="Normal 4 2" xfId="79"/>
    <cellStyle name="Normal 4 3" xfId="75"/>
    <cellStyle name="Normal 5" xfId="9"/>
    <cellStyle name="Normal 5 2" xfId="57"/>
    <cellStyle name="Normal 5 2 2" xfId="123"/>
    <cellStyle name="Normal 6" xfId="124"/>
    <cellStyle name="Normal 7" xfId="125"/>
    <cellStyle name="Normal 8" xfId="8"/>
    <cellStyle name="Normal 8 2" xfId="136"/>
    <cellStyle name="Normal 9" xfId="14"/>
    <cellStyle name="Normal 9 3_հավ1-3" xfId="58"/>
    <cellStyle name="Note 2" xfId="59"/>
    <cellStyle name="Note 2 2" xfId="126"/>
    <cellStyle name="Note 3" xfId="60"/>
    <cellStyle name="Output 2" xfId="61"/>
    <cellStyle name="Output 2 2" xfId="127"/>
    <cellStyle name="Percent 2" xfId="2"/>
    <cellStyle name="Percent 2 2" xfId="71"/>
    <cellStyle name="Percent 2 3" xfId="62"/>
    <cellStyle name="Percent 3" xfId="11"/>
    <cellStyle name="SN_241" xfId="6"/>
    <cellStyle name="SN_b" xfId="13"/>
    <cellStyle name="Style 1" xfId="128"/>
    <cellStyle name="Style 1 2" xfId="129"/>
    <cellStyle name="Style 1_verchnakan_ax21-25_2018" xfId="130"/>
    <cellStyle name="Title 2" xfId="63"/>
    <cellStyle name="Title 2 2" xfId="131"/>
    <cellStyle name="Total 2" xfId="64"/>
    <cellStyle name="Total 2 2" xfId="132"/>
    <cellStyle name="Warning Text 2" xfId="65"/>
    <cellStyle name="Warning Text 2 2" xfId="133"/>
    <cellStyle name="Обычный 2" xfId="15"/>
    <cellStyle name="Обычный 2 2" xfId="135"/>
    <cellStyle name="Обычный 2 3" xfId="134"/>
    <cellStyle name="Стиль 1" xfId="66"/>
    <cellStyle name="Финансовый 2" xfId="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13" workbookViewId="0">
      <selection activeCell="C19" sqref="C19"/>
    </sheetView>
  </sheetViews>
  <sheetFormatPr defaultRowHeight="17.25"/>
  <cols>
    <col min="1" max="1" width="10" style="99" customWidth="1"/>
    <col min="2" max="2" width="10.85546875" style="99" customWidth="1"/>
    <col min="3" max="3" width="75.42578125" style="98" customWidth="1"/>
    <col min="4" max="4" width="17.140625" style="98" customWidth="1"/>
    <col min="5" max="5" width="16.28515625" style="98" customWidth="1"/>
    <col min="6" max="16384" width="9.140625" style="98"/>
  </cols>
  <sheetData>
    <row r="1" spans="1:8" ht="14.25" customHeight="1">
      <c r="A1" s="152" t="s">
        <v>126</v>
      </c>
      <c r="B1" s="152"/>
      <c r="C1" s="152"/>
      <c r="D1" s="152"/>
      <c r="E1" s="152"/>
      <c r="F1" s="132"/>
      <c r="G1" s="132"/>
      <c r="H1" s="132"/>
    </row>
    <row r="2" spans="1:8" ht="15" customHeight="1">
      <c r="A2" s="152" t="s">
        <v>69</v>
      </c>
      <c r="B2" s="152"/>
      <c r="C2" s="152"/>
      <c r="D2" s="152"/>
      <c r="E2" s="152"/>
      <c r="F2" s="132"/>
      <c r="G2" s="132"/>
      <c r="H2" s="132"/>
    </row>
    <row r="3" spans="1:8" ht="17.25" customHeight="1">
      <c r="A3" s="152" t="s">
        <v>0</v>
      </c>
      <c r="B3" s="152"/>
      <c r="C3" s="152"/>
      <c r="D3" s="152"/>
      <c r="E3" s="152"/>
      <c r="F3" s="132"/>
      <c r="G3" s="132"/>
      <c r="H3" s="132"/>
    </row>
    <row r="4" spans="1:8">
      <c r="A4" s="153"/>
      <c r="B4" s="153"/>
      <c r="C4" s="153"/>
      <c r="D4" s="153"/>
      <c r="E4" s="153"/>
    </row>
    <row r="5" spans="1:8" s="11" customFormat="1" ht="79.5" customHeight="1">
      <c r="A5" s="154" t="s">
        <v>135</v>
      </c>
      <c r="B5" s="154"/>
      <c r="C5" s="154"/>
      <c r="D5" s="154"/>
      <c r="E5" s="154"/>
    </row>
    <row r="6" spans="1:8" s="11" customFormat="1">
      <c r="A6" s="97"/>
      <c r="B6" s="97"/>
      <c r="C6" s="97"/>
      <c r="D6" s="97"/>
      <c r="E6" s="97"/>
    </row>
    <row r="7" spans="1:8">
      <c r="D7" s="156" t="s">
        <v>22</v>
      </c>
      <c r="E7" s="156"/>
    </row>
    <row r="8" spans="1:8" ht="58.5" customHeight="1">
      <c r="A8" s="155" t="s">
        <v>1</v>
      </c>
      <c r="B8" s="155"/>
      <c r="C8" s="155" t="s">
        <v>27</v>
      </c>
      <c r="D8" s="157" t="s">
        <v>50</v>
      </c>
      <c r="E8" s="158"/>
    </row>
    <row r="9" spans="1:8" ht="28.5" customHeight="1">
      <c r="A9" s="100" t="s">
        <v>4</v>
      </c>
      <c r="B9" s="100" t="s">
        <v>23</v>
      </c>
      <c r="C9" s="155"/>
      <c r="D9" s="100" t="s">
        <v>2</v>
      </c>
      <c r="E9" s="100" t="s">
        <v>3</v>
      </c>
    </row>
    <row r="10" spans="1:8">
      <c r="A10" s="101"/>
      <c r="B10" s="101"/>
      <c r="C10" s="148" t="s">
        <v>136</v>
      </c>
      <c r="D10" s="103">
        <f t="shared" ref="D10:E10" si="0">+D11</f>
        <v>0</v>
      </c>
      <c r="E10" s="103">
        <f t="shared" si="0"/>
        <v>0</v>
      </c>
    </row>
    <row r="11" spans="1:8" ht="34.5">
      <c r="A11" s="104"/>
      <c r="B11" s="104"/>
      <c r="C11" s="147" t="s">
        <v>104</v>
      </c>
      <c r="D11" s="105">
        <f t="shared" ref="D11:E11" si="1">+D12</f>
        <v>0</v>
      </c>
      <c r="E11" s="105">
        <f t="shared" si="1"/>
        <v>0</v>
      </c>
    </row>
    <row r="12" spans="1:8">
      <c r="A12" s="106" t="s">
        <v>56</v>
      </c>
      <c r="B12" s="106"/>
      <c r="C12" s="107" t="s">
        <v>81</v>
      </c>
      <c r="D12" s="108">
        <f t="shared" ref="D12:E12" si="2">+D19+D25</f>
        <v>0</v>
      </c>
      <c r="E12" s="108">
        <f t="shared" si="2"/>
        <v>0</v>
      </c>
    </row>
    <row r="13" spans="1:8">
      <c r="A13" s="106"/>
      <c r="B13" s="106"/>
      <c r="C13" s="106" t="s">
        <v>57</v>
      </c>
      <c r="D13" s="106"/>
      <c r="E13" s="106"/>
    </row>
    <row r="14" spans="1:8">
      <c r="A14" s="106"/>
      <c r="B14" s="106"/>
      <c r="C14" s="107" t="s">
        <v>82</v>
      </c>
      <c r="D14" s="106"/>
      <c r="E14" s="106"/>
    </row>
    <row r="15" spans="1:8" ht="33">
      <c r="A15" s="106"/>
      <c r="B15" s="106"/>
      <c r="C15" s="106" t="s">
        <v>83</v>
      </c>
      <c r="D15" s="106"/>
      <c r="E15" s="106"/>
    </row>
    <row r="16" spans="1:8">
      <c r="A16" s="106"/>
      <c r="B16" s="106"/>
      <c r="C16" s="107" t="s">
        <v>84</v>
      </c>
      <c r="D16" s="106"/>
      <c r="E16" s="106"/>
    </row>
    <row r="17" spans="1:5" ht="49.5">
      <c r="A17" s="106"/>
      <c r="B17" s="106"/>
      <c r="C17" s="106" t="s">
        <v>85</v>
      </c>
      <c r="D17" s="106"/>
      <c r="E17" s="106"/>
    </row>
    <row r="18" spans="1:5" ht="29.25" customHeight="1">
      <c r="A18" s="149" t="s">
        <v>86</v>
      </c>
      <c r="B18" s="150"/>
      <c r="C18" s="150"/>
      <c r="D18" s="150"/>
      <c r="E18" s="151"/>
    </row>
    <row r="19" spans="1:5" ht="17.25" customHeight="1">
      <c r="A19" s="106"/>
      <c r="B19" s="106">
        <v>11002</v>
      </c>
      <c r="C19" s="211" t="s">
        <v>87</v>
      </c>
      <c r="D19" s="109">
        <f t="shared" ref="D19:E19" si="3">-D25</f>
        <v>-7133.8</v>
      </c>
      <c r="E19" s="109">
        <f t="shared" si="3"/>
        <v>-12446.1</v>
      </c>
    </row>
    <row r="20" spans="1:5" ht="33">
      <c r="A20" s="106"/>
      <c r="B20" s="106"/>
      <c r="C20" s="106" t="s">
        <v>95</v>
      </c>
      <c r="D20" s="106"/>
      <c r="E20" s="106"/>
    </row>
    <row r="21" spans="1:5">
      <c r="A21" s="106"/>
      <c r="B21" s="106"/>
      <c r="C21" s="107" t="s">
        <v>88</v>
      </c>
      <c r="D21" s="106"/>
      <c r="E21" s="106"/>
    </row>
    <row r="22" spans="1:5" ht="49.5">
      <c r="A22" s="106"/>
      <c r="B22" s="106"/>
      <c r="C22" s="106" t="s">
        <v>97</v>
      </c>
      <c r="D22" s="106"/>
      <c r="E22" s="106"/>
    </row>
    <row r="23" spans="1:5" ht="21.75" customHeight="1">
      <c r="A23" s="106"/>
      <c r="B23" s="106"/>
      <c r="C23" s="107" t="s">
        <v>89</v>
      </c>
      <c r="D23" s="106"/>
      <c r="E23" s="106"/>
    </row>
    <row r="24" spans="1:5" s="49" customFormat="1" ht="18" customHeight="1">
      <c r="A24" s="106"/>
      <c r="B24" s="106"/>
      <c r="C24" s="106" t="s">
        <v>98</v>
      </c>
      <c r="D24" s="106"/>
      <c r="E24" s="106"/>
    </row>
    <row r="25" spans="1:5" s="55" customFormat="1" ht="20.25" customHeight="1">
      <c r="A25" s="106"/>
      <c r="B25" s="106">
        <v>21002</v>
      </c>
      <c r="C25" s="107" t="s">
        <v>87</v>
      </c>
      <c r="D25" s="109">
        <v>7133.8</v>
      </c>
      <c r="E25" s="109">
        <v>12446.1</v>
      </c>
    </row>
    <row r="26" spans="1:5">
      <c r="A26" s="106"/>
      <c r="B26" s="106"/>
      <c r="C26" s="106" t="s">
        <v>72</v>
      </c>
      <c r="D26" s="106"/>
      <c r="E26" s="106"/>
    </row>
    <row r="27" spans="1:5">
      <c r="A27" s="106"/>
      <c r="B27" s="106"/>
      <c r="C27" s="107" t="s">
        <v>88</v>
      </c>
      <c r="D27" s="106"/>
      <c r="E27" s="106"/>
    </row>
    <row r="28" spans="1:5" ht="33">
      <c r="A28" s="106"/>
      <c r="B28" s="106"/>
      <c r="C28" s="106" t="s">
        <v>73</v>
      </c>
      <c r="D28" s="106"/>
      <c r="E28" s="106"/>
    </row>
    <row r="29" spans="1:5">
      <c r="A29" s="106"/>
      <c r="B29" s="106"/>
      <c r="C29" s="107" t="s">
        <v>89</v>
      </c>
      <c r="D29" s="106"/>
      <c r="E29" s="106"/>
    </row>
    <row r="30" spans="1:5" s="49" customFormat="1" ht="33">
      <c r="A30" s="106"/>
      <c r="B30" s="106"/>
      <c r="C30" s="106" t="s">
        <v>90</v>
      </c>
      <c r="D30" s="106"/>
      <c r="E30" s="106"/>
    </row>
    <row r="31" spans="1:5" s="55" customFormat="1" ht="33.75" customHeight="1">
      <c r="A31" s="99"/>
      <c r="B31" s="99"/>
      <c r="C31" s="98"/>
      <c r="D31" s="98"/>
      <c r="E31" s="98"/>
    </row>
  </sheetData>
  <mergeCells count="10">
    <mergeCell ref="A18:E18"/>
    <mergeCell ref="A1:E1"/>
    <mergeCell ref="A2:E2"/>
    <mergeCell ref="A3:E3"/>
    <mergeCell ref="A4:E4"/>
    <mergeCell ref="A5:E5"/>
    <mergeCell ref="A8:B8"/>
    <mergeCell ref="C8:C9"/>
    <mergeCell ref="D7:E7"/>
    <mergeCell ref="D8:E8"/>
  </mergeCells>
  <pageMargins left="0.2" right="0.2" top="0.33" bottom="0.37" header="0.17" footer="0.17"/>
  <pageSetup paperSize="9" scale="84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4" workbookViewId="0">
      <selection activeCell="F13" sqref="F13"/>
    </sheetView>
  </sheetViews>
  <sheetFormatPr defaultRowHeight="17.25"/>
  <cols>
    <col min="1" max="1" width="7.5703125" style="12" bestFit="1" customWidth="1"/>
    <col min="2" max="2" width="7" style="12" bestFit="1" customWidth="1"/>
    <col min="3" max="3" width="5.5703125" style="12" bestFit="1" customWidth="1"/>
    <col min="4" max="4" width="8.7109375" style="12" bestFit="1" customWidth="1"/>
    <col min="5" max="5" width="8.42578125" style="12" bestFit="1" customWidth="1"/>
    <col min="6" max="6" width="76.140625" style="2" customWidth="1"/>
    <col min="7" max="7" width="17.140625" style="2" customWidth="1"/>
    <col min="8" max="8" width="16.7109375" style="2" customWidth="1"/>
    <col min="9" max="16384" width="9.140625" style="2"/>
  </cols>
  <sheetData>
    <row r="1" spans="1:8" ht="14.25" customHeight="1">
      <c r="A1" s="152" t="s">
        <v>127</v>
      </c>
      <c r="B1" s="152"/>
      <c r="C1" s="152"/>
      <c r="D1" s="152"/>
      <c r="E1" s="152"/>
      <c r="F1" s="152"/>
      <c r="G1" s="152"/>
      <c r="H1" s="152"/>
    </row>
    <row r="2" spans="1:8" ht="15" customHeight="1">
      <c r="A2" s="152" t="s">
        <v>69</v>
      </c>
      <c r="B2" s="152"/>
      <c r="C2" s="152"/>
      <c r="D2" s="152"/>
      <c r="E2" s="152"/>
      <c r="F2" s="152"/>
      <c r="G2" s="152"/>
      <c r="H2" s="152"/>
    </row>
    <row r="3" spans="1:8">
      <c r="A3" s="152" t="s">
        <v>0</v>
      </c>
      <c r="B3" s="152"/>
      <c r="C3" s="152"/>
      <c r="D3" s="152"/>
      <c r="E3" s="152"/>
      <c r="F3" s="152"/>
      <c r="G3" s="152"/>
      <c r="H3" s="152"/>
    </row>
    <row r="4" spans="1:8">
      <c r="A4" s="159"/>
      <c r="B4" s="159"/>
      <c r="C4" s="159"/>
      <c r="D4" s="159"/>
      <c r="E4" s="159"/>
      <c r="F4" s="159"/>
      <c r="G4" s="159"/>
      <c r="H4" s="159"/>
    </row>
    <row r="5" spans="1:8" s="11" customFormat="1" ht="46.5" customHeight="1">
      <c r="A5" s="154" t="s">
        <v>80</v>
      </c>
      <c r="B5" s="154"/>
      <c r="C5" s="154"/>
      <c r="D5" s="154"/>
      <c r="E5" s="154"/>
      <c r="F5" s="154"/>
      <c r="G5" s="154"/>
      <c r="H5" s="154"/>
    </row>
    <row r="6" spans="1:8" s="11" customFormat="1">
      <c r="A6" s="16"/>
      <c r="B6" s="16"/>
      <c r="C6" s="16"/>
      <c r="D6" s="16"/>
      <c r="E6" s="16"/>
      <c r="F6" s="16"/>
      <c r="G6" s="16"/>
      <c r="H6" s="16"/>
    </row>
    <row r="7" spans="1:8">
      <c r="G7" s="165" t="s">
        <v>22</v>
      </c>
      <c r="H7" s="165"/>
    </row>
    <row r="8" spans="1:8" ht="54.75" customHeight="1">
      <c r="A8" s="160" t="s">
        <v>7</v>
      </c>
      <c r="B8" s="161"/>
      <c r="C8" s="162"/>
      <c r="D8" s="160" t="s">
        <v>1</v>
      </c>
      <c r="E8" s="162"/>
      <c r="F8" s="163" t="s">
        <v>27</v>
      </c>
      <c r="G8" s="161" t="s">
        <v>50</v>
      </c>
      <c r="H8" s="162"/>
    </row>
    <row r="9" spans="1:8" ht="28.5" customHeight="1">
      <c r="A9" s="80" t="s">
        <v>8</v>
      </c>
      <c r="B9" s="80" t="s">
        <v>9</v>
      </c>
      <c r="C9" s="80" t="s">
        <v>10</v>
      </c>
      <c r="D9" s="80" t="s">
        <v>4</v>
      </c>
      <c r="E9" s="80" t="s">
        <v>23</v>
      </c>
      <c r="F9" s="164"/>
      <c r="G9" s="80" t="s">
        <v>2</v>
      </c>
      <c r="H9" s="80" t="s">
        <v>3</v>
      </c>
    </row>
    <row r="10" spans="1:8">
      <c r="A10" s="7"/>
      <c r="B10" s="7"/>
      <c r="C10" s="7"/>
      <c r="D10" s="7"/>
      <c r="E10" s="7"/>
      <c r="F10" s="8" t="s">
        <v>6</v>
      </c>
      <c r="G10" s="90">
        <f t="shared" ref="G10" si="0">G12</f>
        <v>0</v>
      </c>
      <c r="H10" s="90">
        <f t="shared" ref="H10" si="1">H12</f>
        <v>0</v>
      </c>
    </row>
    <row r="11" spans="1:8" ht="18" customHeight="1">
      <c r="A11" s="7"/>
      <c r="B11" s="7"/>
      <c r="C11" s="7"/>
      <c r="D11" s="7"/>
      <c r="E11" s="7"/>
      <c r="F11" s="84" t="s">
        <v>5</v>
      </c>
      <c r="G11" s="91"/>
      <c r="H11" s="91"/>
    </row>
    <row r="12" spans="1:8">
      <c r="A12" s="32" t="s">
        <v>51</v>
      </c>
      <c r="B12" s="7"/>
      <c r="C12" s="7"/>
      <c r="D12" s="7"/>
      <c r="E12" s="7"/>
      <c r="F12" s="8" t="s">
        <v>52</v>
      </c>
      <c r="G12" s="90">
        <f t="shared" ref="G12" si="2">G14</f>
        <v>0</v>
      </c>
      <c r="H12" s="90">
        <f t="shared" ref="H12" si="3">H14</f>
        <v>0</v>
      </c>
    </row>
    <row r="13" spans="1:8">
      <c r="A13" s="7"/>
      <c r="B13" s="7"/>
      <c r="C13" s="7"/>
      <c r="D13" s="7"/>
      <c r="E13" s="7"/>
      <c r="F13" s="84" t="s">
        <v>5</v>
      </c>
      <c r="G13" s="91"/>
      <c r="H13" s="91"/>
    </row>
    <row r="14" spans="1:8">
      <c r="A14" s="7"/>
      <c r="B14" s="13" t="s">
        <v>53</v>
      </c>
      <c r="C14" s="7"/>
      <c r="D14" s="7"/>
      <c r="E14" s="7"/>
      <c r="F14" s="8" t="s">
        <v>54</v>
      </c>
      <c r="G14" s="90">
        <f t="shared" ref="G14" si="4">G16</f>
        <v>0</v>
      </c>
      <c r="H14" s="90">
        <f t="shared" ref="H14" si="5">H16</f>
        <v>0</v>
      </c>
    </row>
    <row r="15" spans="1:8">
      <c r="A15" s="7"/>
      <c r="B15" s="7"/>
      <c r="C15" s="7"/>
      <c r="D15" s="7"/>
      <c r="E15" s="7"/>
      <c r="F15" s="84" t="s">
        <v>5</v>
      </c>
      <c r="G15" s="91"/>
      <c r="H15" s="91"/>
    </row>
    <row r="16" spans="1:8">
      <c r="A16" s="7"/>
      <c r="B16" s="7"/>
      <c r="C16" s="32" t="s">
        <v>24</v>
      </c>
      <c r="D16" s="7"/>
      <c r="E16" s="7"/>
      <c r="F16" s="8" t="s">
        <v>55</v>
      </c>
      <c r="G16" s="90">
        <f t="shared" ref="G16:H16" si="6">+G18</f>
        <v>0</v>
      </c>
      <c r="H16" s="90">
        <f t="shared" si="6"/>
        <v>0</v>
      </c>
    </row>
    <row r="17" spans="1:8">
      <c r="A17" s="7"/>
      <c r="B17" s="7"/>
      <c r="C17" s="7"/>
      <c r="D17" s="7"/>
      <c r="E17" s="7"/>
      <c r="F17" s="84" t="s">
        <v>5</v>
      </c>
      <c r="G17" s="91"/>
      <c r="H17" s="91"/>
    </row>
    <row r="18" spans="1:8" s="11" customFormat="1">
      <c r="A18" s="111"/>
      <c r="B18" s="111"/>
      <c r="C18" s="111"/>
      <c r="D18" s="111" t="s">
        <v>56</v>
      </c>
      <c r="E18" s="111"/>
      <c r="F18" s="102" t="s">
        <v>57</v>
      </c>
      <c r="G18" s="103">
        <f>+G20+G25</f>
        <v>0</v>
      </c>
      <c r="H18" s="103">
        <f>+H20+H25</f>
        <v>0</v>
      </c>
    </row>
    <row r="19" spans="1:8">
      <c r="A19" s="7"/>
      <c r="B19" s="7"/>
      <c r="C19" s="7"/>
      <c r="D19" s="7"/>
      <c r="E19" s="7"/>
      <c r="F19" s="84" t="s">
        <v>5</v>
      </c>
      <c r="G19" s="9"/>
      <c r="H19" s="9"/>
    </row>
    <row r="20" spans="1:8" s="11" customFormat="1" ht="40.5" customHeight="1">
      <c r="A20" s="111"/>
      <c r="B20" s="111"/>
      <c r="C20" s="111"/>
      <c r="D20" s="111"/>
      <c r="E20" s="111">
        <v>11002</v>
      </c>
      <c r="F20" s="115" t="s">
        <v>95</v>
      </c>
      <c r="G20" s="110">
        <f t="shared" ref="G20:H20" si="7">+G22</f>
        <v>-7133.8</v>
      </c>
      <c r="H20" s="110">
        <f t="shared" si="7"/>
        <v>-12446.1</v>
      </c>
    </row>
    <row r="21" spans="1:8">
      <c r="A21" s="7"/>
      <c r="B21" s="7"/>
      <c r="C21" s="7"/>
      <c r="D21" s="7"/>
      <c r="E21" s="7"/>
      <c r="F21" s="84" t="s">
        <v>25</v>
      </c>
      <c r="G21" s="9"/>
      <c r="H21" s="9"/>
    </row>
    <row r="22" spans="1:8" s="49" customFormat="1" ht="18.75" customHeight="1">
      <c r="A22" s="47"/>
      <c r="B22" s="47"/>
      <c r="C22" s="47"/>
      <c r="D22" s="47"/>
      <c r="E22" s="47"/>
      <c r="F22" s="8" t="s">
        <v>105</v>
      </c>
      <c r="G22" s="48">
        <f t="shared" ref="G22" si="8">G24</f>
        <v>-7133.8</v>
      </c>
      <c r="H22" s="48">
        <f t="shared" ref="H22" si="9">H24</f>
        <v>-12446.1</v>
      </c>
    </row>
    <row r="23" spans="1:8" s="55" customFormat="1" ht="13.5" customHeight="1">
      <c r="A23" s="51"/>
      <c r="B23" s="52"/>
      <c r="C23" s="53"/>
      <c r="D23" s="53"/>
      <c r="E23" s="53"/>
      <c r="F23" s="84" t="s">
        <v>26</v>
      </c>
      <c r="G23" s="54"/>
      <c r="H23" s="54"/>
    </row>
    <row r="24" spans="1:8" s="3" customFormat="1">
      <c r="A24" s="14"/>
      <c r="B24" s="4"/>
      <c r="C24" s="5"/>
      <c r="D24" s="1"/>
      <c r="E24" s="15"/>
      <c r="F24" s="116" t="s">
        <v>99</v>
      </c>
      <c r="G24" s="6">
        <f t="shared" ref="G24:H24" si="10">-G25</f>
        <v>-7133.8</v>
      </c>
      <c r="H24" s="6">
        <f t="shared" si="10"/>
        <v>-12446.1</v>
      </c>
    </row>
    <row r="25" spans="1:8" s="11" customFormat="1">
      <c r="A25" s="111"/>
      <c r="B25" s="111"/>
      <c r="C25" s="111"/>
      <c r="D25" s="111"/>
      <c r="E25" s="111">
        <v>21002</v>
      </c>
      <c r="F25" s="102" t="s">
        <v>72</v>
      </c>
      <c r="G25" s="110">
        <f t="shared" ref="G25:H25" si="11">+G27</f>
        <v>7133.8</v>
      </c>
      <c r="H25" s="110">
        <f t="shared" si="11"/>
        <v>12446.1</v>
      </c>
    </row>
    <row r="26" spans="1:8">
      <c r="A26" s="37"/>
      <c r="B26" s="37"/>
      <c r="C26" s="37"/>
      <c r="D26" s="37"/>
      <c r="E26" s="37"/>
      <c r="F26" s="84" t="s">
        <v>25</v>
      </c>
      <c r="G26" s="9"/>
      <c r="H26" s="9"/>
    </row>
    <row r="27" spans="1:8" s="49" customFormat="1">
      <c r="A27" s="47"/>
      <c r="B27" s="47"/>
      <c r="C27" s="47"/>
      <c r="D27" s="47"/>
      <c r="E27" s="47"/>
      <c r="F27" s="8" t="s">
        <v>105</v>
      </c>
      <c r="G27" s="48">
        <f>G29+G30</f>
        <v>7133.8</v>
      </c>
      <c r="H27" s="48">
        <f>H29+H30</f>
        <v>12446.1</v>
      </c>
    </row>
    <row r="28" spans="1:8" ht="15" customHeight="1">
      <c r="A28" s="37"/>
      <c r="B28" s="37"/>
      <c r="C28" s="37"/>
      <c r="D28" s="37"/>
      <c r="E28" s="37"/>
      <c r="F28" s="84" t="s">
        <v>26</v>
      </c>
      <c r="G28" s="9"/>
      <c r="H28" s="9"/>
    </row>
    <row r="29" spans="1:8" ht="18.75" customHeight="1">
      <c r="A29" s="37"/>
      <c r="B29" s="37"/>
      <c r="C29" s="37"/>
      <c r="D29" s="37"/>
      <c r="E29" s="37"/>
      <c r="F29" s="116" t="s">
        <v>58</v>
      </c>
      <c r="G29" s="9">
        <v>7133.8</v>
      </c>
      <c r="H29" s="9">
        <v>12446.1</v>
      </c>
    </row>
    <row r="30" spans="1:8" ht="22.5" hidden="1" customHeight="1">
      <c r="A30" s="37"/>
      <c r="B30" s="37"/>
      <c r="C30" s="37"/>
      <c r="D30" s="37"/>
      <c r="E30" s="37"/>
      <c r="F30" s="50" t="s">
        <v>42</v>
      </c>
      <c r="G30" s="9">
        <v>0</v>
      </c>
      <c r="H30" s="9">
        <v>0</v>
      </c>
    </row>
  </sheetData>
  <mergeCells count="10">
    <mergeCell ref="A8:C8"/>
    <mergeCell ref="D8:E8"/>
    <mergeCell ref="F8:F9"/>
    <mergeCell ref="G7:H7"/>
    <mergeCell ref="G8:H8"/>
    <mergeCell ref="A1:H1"/>
    <mergeCell ref="A2:H2"/>
    <mergeCell ref="A4:H4"/>
    <mergeCell ref="A5:H5"/>
    <mergeCell ref="A3:H3"/>
  </mergeCells>
  <pageMargins left="0.2" right="0.2" top="0.33" bottom="0.37" header="0.17" footer="0.17"/>
  <pageSetup paperSize="9" scale="84" orientation="landscape" verticalDpi="4294967294" r:id="rId1"/>
  <ignoredErrors>
    <ignoredError sqref="A12:F17 A25:F26 A28:F29 A18:F19 A21:E21 A20:D20 A27:E27 A24:E24 A23:F23 A22:E22" numberStoredAsText="1"/>
    <ignoredError sqref="G17:H17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opLeftCell="A7" workbookViewId="0">
      <selection activeCell="C17" sqref="C17"/>
    </sheetView>
  </sheetViews>
  <sheetFormatPr defaultRowHeight="17.25"/>
  <cols>
    <col min="1" max="1" width="7.42578125" style="25" customWidth="1"/>
    <col min="2" max="2" width="8.7109375" style="25" customWidth="1"/>
    <col min="3" max="3" width="56.5703125" style="17" customWidth="1"/>
    <col min="4" max="4" width="16.140625" style="31" bestFit="1" customWidth="1"/>
    <col min="5" max="5" width="14.7109375" style="31" bestFit="1" customWidth="1"/>
    <col min="6" max="6" width="16.5703125" style="31" bestFit="1" customWidth="1"/>
    <col min="7" max="7" width="14.140625" style="31" bestFit="1" customWidth="1"/>
    <col min="8" max="8" width="14.28515625" style="31" bestFit="1" customWidth="1"/>
    <col min="9" max="11" width="10.5703125" style="17" customWidth="1"/>
    <col min="12" max="13" width="9.140625" style="17"/>
    <col min="14" max="14" width="19.42578125" style="17" customWidth="1"/>
    <col min="15" max="16384" width="9.140625" style="17"/>
  </cols>
  <sheetData>
    <row r="1" spans="1:9" ht="16.5" customHeight="1">
      <c r="A1" s="152" t="s">
        <v>128</v>
      </c>
      <c r="B1" s="152"/>
      <c r="C1" s="152"/>
      <c r="D1" s="152"/>
      <c r="E1" s="152"/>
      <c r="F1" s="152"/>
      <c r="G1" s="152"/>
      <c r="H1" s="152"/>
      <c r="I1" s="10"/>
    </row>
    <row r="2" spans="1:9" ht="16.5" customHeight="1">
      <c r="A2" s="152" t="s">
        <v>69</v>
      </c>
      <c r="B2" s="152"/>
      <c r="C2" s="152"/>
      <c r="D2" s="152"/>
      <c r="E2" s="152"/>
      <c r="F2" s="152"/>
      <c r="G2" s="152"/>
      <c r="H2" s="152"/>
      <c r="I2" s="10"/>
    </row>
    <row r="3" spans="1:9" ht="16.5" customHeight="1">
      <c r="A3" s="152" t="s">
        <v>0</v>
      </c>
      <c r="B3" s="152"/>
      <c r="C3" s="152"/>
      <c r="D3" s="152"/>
      <c r="E3" s="152"/>
      <c r="F3" s="152"/>
      <c r="G3" s="152"/>
      <c r="H3" s="152"/>
      <c r="I3" s="10"/>
    </row>
    <row r="4" spans="1:9" ht="52.5" customHeight="1">
      <c r="A4" s="166" t="s">
        <v>106</v>
      </c>
      <c r="B4" s="166"/>
      <c r="C4" s="166"/>
      <c r="D4" s="166"/>
      <c r="E4" s="166"/>
      <c r="F4" s="166"/>
      <c r="G4" s="166"/>
      <c r="H4" s="166"/>
    </row>
    <row r="5" spans="1:9">
      <c r="A5" s="18"/>
      <c r="B5" s="18"/>
      <c r="C5" s="19"/>
      <c r="D5" s="20"/>
      <c r="E5" s="20"/>
      <c r="F5" s="20"/>
      <c r="G5" s="167" t="s">
        <v>28</v>
      </c>
      <c r="H5" s="167"/>
    </row>
    <row r="6" spans="1:9" s="21" customFormat="1" ht="31.5" customHeight="1">
      <c r="A6" s="176" t="s">
        <v>29</v>
      </c>
      <c r="B6" s="176"/>
      <c r="C6" s="168" t="s">
        <v>30</v>
      </c>
      <c r="D6" s="173" t="s">
        <v>137</v>
      </c>
      <c r="E6" s="174"/>
      <c r="F6" s="174"/>
      <c r="G6" s="174"/>
      <c r="H6" s="175"/>
    </row>
    <row r="7" spans="1:9" s="21" customFormat="1" ht="13.5">
      <c r="A7" s="176"/>
      <c r="B7" s="176"/>
      <c r="C7" s="169"/>
      <c r="D7" s="171" t="s">
        <v>31</v>
      </c>
      <c r="E7" s="173" t="s">
        <v>11</v>
      </c>
      <c r="F7" s="174"/>
      <c r="G7" s="174"/>
      <c r="H7" s="175"/>
    </row>
    <row r="8" spans="1:9" s="21" customFormat="1" ht="96" customHeight="1">
      <c r="A8" s="81" t="s">
        <v>32</v>
      </c>
      <c r="B8" s="81" t="s">
        <v>33</v>
      </c>
      <c r="C8" s="170"/>
      <c r="D8" s="172"/>
      <c r="E8" s="85" t="s">
        <v>34</v>
      </c>
      <c r="F8" s="85" t="s">
        <v>35</v>
      </c>
      <c r="G8" s="85" t="s">
        <v>36</v>
      </c>
      <c r="H8" s="85" t="s">
        <v>37</v>
      </c>
    </row>
    <row r="9" spans="1:9" s="25" customFormat="1" ht="30.75" customHeight="1">
      <c r="A9" s="22"/>
      <c r="B9" s="22"/>
      <c r="C9" s="39" t="s">
        <v>102</v>
      </c>
      <c r="D9" s="74">
        <f t="shared" ref="D9:D11" si="0">+E9+F9+G9+H9</f>
        <v>12446.1</v>
      </c>
      <c r="E9" s="24">
        <f t="shared" ref="E9:H9" si="1">+E11</f>
        <v>0</v>
      </c>
      <c r="F9" s="24">
        <f t="shared" si="1"/>
        <v>12446.1</v>
      </c>
      <c r="G9" s="24">
        <f t="shared" si="1"/>
        <v>0</v>
      </c>
      <c r="H9" s="24">
        <f t="shared" si="1"/>
        <v>0</v>
      </c>
    </row>
    <row r="10" spans="1:9" s="25" customFormat="1" ht="17.25" customHeight="1">
      <c r="A10" s="118"/>
      <c r="B10" s="118"/>
      <c r="C10" s="124" t="s">
        <v>39</v>
      </c>
      <c r="D10" s="117"/>
      <c r="E10" s="125"/>
      <c r="F10" s="125"/>
      <c r="G10" s="125"/>
      <c r="H10" s="125"/>
    </row>
    <row r="11" spans="1:9" s="25" customFormat="1" ht="36" customHeight="1">
      <c r="A11" s="118"/>
      <c r="B11" s="118"/>
      <c r="C11" s="123" t="s">
        <v>101</v>
      </c>
      <c r="D11" s="74">
        <f t="shared" si="0"/>
        <v>12446.1</v>
      </c>
      <c r="E11" s="126">
        <f t="shared" ref="E11:H11" si="2">+E13</f>
        <v>0</v>
      </c>
      <c r="F11" s="126">
        <f t="shared" si="2"/>
        <v>12446.1</v>
      </c>
      <c r="G11" s="126">
        <f t="shared" si="2"/>
        <v>0</v>
      </c>
      <c r="H11" s="126">
        <f t="shared" si="2"/>
        <v>0</v>
      </c>
    </row>
    <row r="12" spans="1:9">
      <c r="A12" s="22"/>
      <c r="B12" s="22"/>
      <c r="C12" s="23" t="s">
        <v>39</v>
      </c>
      <c r="D12" s="117"/>
      <c r="E12" s="24"/>
      <c r="F12" s="24"/>
      <c r="G12" s="24"/>
      <c r="H12" s="24"/>
    </row>
    <row r="13" spans="1:9" s="29" customFormat="1">
      <c r="A13" s="41">
        <v>1049</v>
      </c>
      <c r="B13" s="41">
        <v>21002</v>
      </c>
      <c r="C13" s="44" t="s">
        <v>68</v>
      </c>
      <c r="D13" s="74">
        <f t="shared" ref="D13:D15" si="3">+E13+F13+G13+H13</f>
        <v>12446.1</v>
      </c>
      <c r="E13" s="74">
        <f>+E17</f>
        <v>0</v>
      </c>
      <c r="F13" s="74">
        <f>+F17</f>
        <v>12446.1</v>
      </c>
      <c r="G13" s="74">
        <f t="shared" ref="G13:H13" si="4">+G17</f>
        <v>0</v>
      </c>
      <c r="H13" s="74">
        <f t="shared" si="4"/>
        <v>0</v>
      </c>
    </row>
    <row r="14" spans="1:9" s="29" customFormat="1">
      <c r="A14" s="41"/>
      <c r="B14" s="41"/>
      <c r="C14" s="26" t="s">
        <v>40</v>
      </c>
      <c r="D14" s="117">
        <f t="shared" si="3"/>
        <v>0</v>
      </c>
      <c r="E14" s="45"/>
      <c r="F14" s="74"/>
      <c r="G14" s="45"/>
      <c r="H14" s="45"/>
    </row>
    <row r="15" spans="1:9" s="29" customFormat="1">
      <c r="A15" s="133"/>
      <c r="B15" s="133"/>
      <c r="C15" s="136" t="s">
        <v>129</v>
      </c>
      <c r="D15" s="117">
        <f t="shared" si="3"/>
        <v>0</v>
      </c>
      <c r="E15" s="135"/>
      <c r="F15" s="134"/>
      <c r="G15" s="135"/>
      <c r="H15" s="135"/>
    </row>
    <row r="16" spans="1:9" s="29" customFormat="1">
      <c r="A16" s="133"/>
      <c r="B16" s="133"/>
      <c r="C16" s="26" t="s">
        <v>40</v>
      </c>
      <c r="D16" s="117"/>
      <c r="E16" s="135"/>
      <c r="F16" s="134"/>
      <c r="G16" s="135"/>
      <c r="H16" s="135"/>
    </row>
    <row r="17" spans="1:8" ht="59.25" customHeight="1">
      <c r="A17" s="41"/>
      <c r="B17" s="42"/>
      <c r="C17" s="114" t="s">
        <v>100</v>
      </c>
      <c r="D17" s="117">
        <f>+E17+F17+G17+H17</f>
        <v>12446.1</v>
      </c>
      <c r="E17" s="117"/>
      <c r="F17" s="117">
        <v>12446.1</v>
      </c>
      <c r="G17" s="117">
        <v>0</v>
      </c>
      <c r="H17" s="117"/>
    </row>
  </sheetData>
  <mergeCells count="10">
    <mergeCell ref="A1:H1"/>
    <mergeCell ref="A2:H2"/>
    <mergeCell ref="A4:H4"/>
    <mergeCell ref="G5:H5"/>
    <mergeCell ref="C6:C8"/>
    <mergeCell ref="A3:H3"/>
    <mergeCell ref="D7:D8"/>
    <mergeCell ref="E7:H7"/>
    <mergeCell ref="D6:H6"/>
    <mergeCell ref="A6:B7"/>
  </mergeCells>
  <printOptions horizontalCentered="1"/>
  <pageMargins left="0.17" right="0.17" top="0.28999999999999998" bottom="0.46" header="0.17" footer="0.18"/>
  <pageSetup paperSize="9" scale="93" firstPageNumber="236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opLeftCell="A9" workbookViewId="0">
      <selection activeCell="D8" sqref="D8"/>
    </sheetView>
  </sheetViews>
  <sheetFormatPr defaultRowHeight="17.25"/>
  <cols>
    <col min="1" max="1" width="7.42578125" style="25" customWidth="1"/>
    <col min="2" max="2" width="8.7109375" style="25" customWidth="1"/>
    <col min="3" max="3" width="53.28515625" style="17" customWidth="1"/>
    <col min="4" max="4" width="17.28515625" style="46" customWidth="1"/>
    <col min="5" max="5" width="16.28515625" style="17" customWidth="1"/>
    <col min="6" max="6" width="16.28515625" style="17" bestFit="1" customWidth="1"/>
    <col min="7" max="8" width="16.140625" style="17" bestFit="1" customWidth="1"/>
    <col min="9" max="16384" width="9.140625" style="17"/>
  </cols>
  <sheetData>
    <row r="1" spans="1:8">
      <c r="A1" s="152" t="s">
        <v>131</v>
      </c>
      <c r="B1" s="152"/>
      <c r="C1" s="152"/>
      <c r="D1" s="152"/>
      <c r="E1" s="152"/>
    </row>
    <row r="2" spans="1:8">
      <c r="A2" s="152" t="s">
        <v>69</v>
      </c>
      <c r="B2" s="152"/>
      <c r="C2" s="152"/>
      <c r="D2" s="152"/>
      <c r="E2" s="152"/>
    </row>
    <row r="3" spans="1:8">
      <c r="A3" s="152" t="s">
        <v>0</v>
      </c>
      <c r="B3" s="152"/>
      <c r="C3" s="152"/>
      <c r="D3" s="152"/>
      <c r="E3" s="152"/>
    </row>
    <row r="4" spans="1:8">
      <c r="A4" s="177"/>
      <c r="B4" s="177"/>
      <c r="C4" s="177"/>
      <c r="D4" s="177"/>
      <c r="E4" s="177"/>
    </row>
    <row r="5" spans="1:8" ht="48" customHeight="1">
      <c r="A5" s="178" t="s">
        <v>108</v>
      </c>
      <c r="B5" s="178"/>
      <c r="C5" s="178"/>
      <c r="D5" s="178"/>
      <c r="E5" s="178"/>
    </row>
    <row r="6" spans="1:8">
      <c r="A6" s="18"/>
      <c r="B6" s="18"/>
      <c r="C6" s="38"/>
      <c r="D6" s="179" t="s">
        <v>28</v>
      </c>
      <c r="E6" s="179"/>
    </row>
    <row r="7" spans="1:8" s="21" customFormat="1" ht="57.75" customHeight="1">
      <c r="A7" s="176" t="s">
        <v>29</v>
      </c>
      <c r="B7" s="176"/>
      <c r="C7" s="168" t="s">
        <v>30</v>
      </c>
      <c r="D7" s="180" t="s">
        <v>137</v>
      </c>
      <c r="E7" s="181"/>
    </row>
    <row r="8" spans="1:8" s="21" customFormat="1" ht="66.75" customHeight="1">
      <c r="A8" s="81" t="s">
        <v>32</v>
      </c>
      <c r="B8" s="81" t="s">
        <v>33</v>
      </c>
      <c r="C8" s="170"/>
      <c r="D8" s="82" t="s">
        <v>2</v>
      </c>
      <c r="E8" s="83" t="s">
        <v>3</v>
      </c>
    </row>
    <row r="9" spans="1:8" s="25" customFormat="1">
      <c r="A9" s="22"/>
      <c r="B9" s="22"/>
      <c r="C9" s="39" t="s">
        <v>38</v>
      </c>
      <c r="D9" s="24">
        <f t="shared" ref="D9" si="0">D11</f>
        <v>7133.8</v>
      </c>
      <c r="E9" s="24">
        <f t="shared" ref="E9" si="1">E11</f>
        <v>12446.1</v>
      </c>
    </row>
    <row r="10" spans="1:8">
      <c r="A10" s="22"/>
      <c r="B10" s="22"/>
      <c r="C10" s="39" t="s">
        <v>39</v>
      </c>
      <c r="D10" s="24"/>
      <c r="E10" s="24"/>
    </row>
    <row r="11" spans="1:8" s="25" customFormat="1" ht="51.75">
      <c r="A11" s="26"/>
      <c r="B11" s="27"/>
      <c r="C11" s="127" t="s">
        <v>101</v>
      </c>
      <c r="D11" s="28">
        <f t="shared" ref="D11:E11" si="2">+D13</f>
        <v>7133.8</v>
      </c>
      <c r="E11" s="28">
        <f t="shared" si="2"/>
        <v>12446.1</v>
      </c>
    </row>
    <row r="12" spans="1:8" s="30" customFormat="1">
      <c r="A12" s="43"/>
      <c r="B12" s="43"/>
      <c r="C12" s="137" t="s">
        <v>40</v>
      </c>
      <c r="D12" s="88"/>
      <c r="E12" s="88"/>
    </row>
    <row r="13" spans="1:8" s="30" customFormat="1" ht="21" customHeight="1">
      <c r="A13" s="41">
        <v>1049</v>
      </c>
      <c r="B13" s="41">
        <v>21002</v>
      </c>
      <c r="C13" s="70" t="s">
        <v>68</v>
      </c>
      <c r="D13" s="72">
        <f>+D15</f>
        <v>7133.8</v>
      </c>
      <c r="E13" s="72">
        <f>+E15</f>
        <v>12446.1</v>
      </c>
      <c r="F13" s="40"/>
      <c r="G13" s="40"/>
      <c r="H13" s="40"/>
    </row>
    <row r="14" spans="1:8" s="30" customFormat="1">
      <c r="A14" s="43"/>
      <c r="B14" s="71"/>
      <c r="C14" s="137" t="s">
        <v>25</v>
      </c>
      <c r="D14" s="73"/>
      <c r="E14" s="73"/>
      <c r="F14" s="40"/>
      <c r="G14" s="89"/>
    </row>
    <row r="15" spans="1:8" s="30" customFormat="1">
      <c r="A15" s="139"/>
      <c r="B15" s="140"/>
      <c r="C15" s="138" t="s">
        <v>130</v>
      </c>
      <c r="D15" s="141">
        <f>+D18</f>
        <v>7133.8</v>
      </c>
      <c r="E15" s="141">
        <f>+E18</f>
        <v>12446.1</v>
      </c>
      <c r="F15" s="40"/>
      <c r="G15" s="89"/>
    </row>
    <row r="16" spans="1:8" s="30" customFormat="1">
      <c r="A16" s="139"/>
      <c r="B16" s="140"/>
      <c r="C16" s="26" t="s">
        <v>107</v>
      </c>
      <c r="D16" s="141"/>
      <c r="E16" s="141"/>
      <c r="F16" s="40"/>
      <c r="G16" s="89"/>
    </row>
    <row r="17" spans="1:7" s="30" customFormat="1">
      <c r="A17" s="139"/>
      <c r="B17" s="142"/>
      <c r="C17" s="144" t="s">
        <v>129</v>
      </c>
      <c r="D17" s="143"/>
      <c r="E17" s="143"/>
      <c r="F17" s="40"/>
      <c r="G17" s="89"/>
    </row>
    <row r="18" spans="1:7" s="30" customFormat="1" ht="51.75">
      <c r="A18" s="43"/>
      <c r="B18" s="71"/>
      <c r="C18" s="128" t="s">
        <v>100</v>
      </c>
      <c r="D18" s="73">
        <v>7133.8</v>
      </c>
      <c r="E18" s="73">
        <v>12446.1</v>
      </c>
      <c r="F18" s="40"/>
      <c r="G18" s="89"/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82" firstPageNumber="236" orientation="portrait" horizontalDpi="4294967294" verticalDpi="4294967294" r:id="rId1"/>
  <ignoredErrors>
    <ignoredError sqref="E9:E10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topLeftCell="A21" zoomScale="110" zoomScaleNormal="110" zoomScaleSheetLayoutView="100" workbookViewId="0">
      <selection activeCell="F7" sqref="F7"/>
    </sheetView>
  </sheetViews>
  <sheetFormatPr defaultRowHeight="13.5"/>
  <cols>
    <col min="1" max="1" width="32.85546875" style="56" customWidth="1"/>
    <col min="2" max="2" width="50.140625" style="56" customWidth="1"/>
    <col min="3" max="4" width="14.85546875" style="56" customWidth="1"/>
    <col min="5" max="16384" width="9.140625" style="56"/>
  </cols>
  <sheetData>
    <row r="1" spans="1:5" ht="14.25">
      <c r="D1" s="57" t="s">
        <v>132</v>
      </c>
    </row>
    <row r="2" spans="1:5" s="35" customFormat="1" ht="17.25" customHeight="1">
      <c r="B2" s="145"/>
      <c r="C2" s="145"/>
      <c r="D2" s="146" t="s">
        <v>70</v>
      </c>
      <c r="E2" s="145"/>
    </row>
    <row r="3" spans="1:5" s="35" customFormat="1" ht="17.25" customHeight="1">
      <c r="B3" s="145"/>
      <c r="C3" s="145"/>
      <c r="D3" s="146" t="s">
        <v>0</v>
      </c>
      <c r="E3" s="145"/>
    </row>
    <row r="4" spans="1:5" ht="14.25">
      <c r="C4" s="185"/>
      <c r="D4" s="185"/>
    </row>
    <row r="5" spans="1:5" ht="47.25" customHeight="1">
      <c r="A5" s="187" t="s">
        <v>117</v>
      </c>
      <c r="B5" s="187"/>
      <c r="C5" s="187"/>
      <c r="D5" s="187"/>
    </row>
    <row r="7" spans="1:5" ht="24" customHeight="1">
      <c r="A7" s="188" t="s">
        <v>103</v>
      </c>
      <c r="B7" s="189"/>
      <c r="C7" s="189"/>
      <c r="D7" s="190"/>
    </row>
    <row r="8" spans="1:5" ht="14.25">
      <c r="A8" s="182" t="s">
        <v>41</v>
      </c>
      <c r="B8" s="182"/>
      <c r="C8" s="182"/>
      <c r="D8" s="182"/>
    </row>
    <row r="9" spans="1:5" ht="14.25">
      <c r="A9" s="87" t="s">
        <v>12</v>
      </c>
      <c r="B9" s="182" t="s">
        <v>13</v>
      </c>
      <c r="C9" s="182"/>
      <c r="D9" s="182"/>
    </row>
    <row r="10" spans="1:5" ht="16.5">
      <c r="A10" s="58" t="s">
        <v>59</v>
      </c>
      <c r="B10" s="186" t="s">
        <v>60</v>
      </c>
      <c r="C10" s="186"/>
      <c r="D10" s="186"/>
    </row>
    <row r="11" spans="1:5" ht="14.25">
      <c r="A11" s="182" t="s">
        <v>14</v>
      </c>
      <c r="B11" s="182"/>
      <c r="C11" s="182"/>
      <c r="D11" s="182"/>
    </row>
    <row r="12" spans="1:5" ht="51" customHeight="1">
      <c r="A12" s="59" t="s">
        <v>15</v>
      </c>
      <c r="B12" s="58" t="s">
        <v>59</v>
      </c>
      <c r="C12" s="191" t="s">
        <v>138</v>
      </c>
      <c r="D12" s="192"/>
    </row>
    <row r="13" spans="1:5" ht="16.5">
      <c r="A13" s="59" t="s">
        <v>16</v>
      </c>
      <c r="B13" s="58">
        <v>11002</v>
      </c>
      <c r="C13" s="86" t="s">
        <v>2</v>
      </c>
      <c r="D13" s="86" t="s">
        <v>3</v>
      </c>
    </row>
    <row r="14" spans="1:5" ht="49.5">
      <c r="A14" s="59" t="s">
        <v>17</v>
      </c>
      <c r="B14" s="106" t="s">
        <v>95</v>
      </c>
      <c r="C14" s="78"/>
      <c r="D14" s="59"/>
    </row>
    <row r="15" spans="1:5" ht="66">
      <c r="A15" s="59" t="s">
        <v>18</v>
      </c>
      <c r="B15" s="106" t="s">
        <v>113</v>
      </c>
      <c r="C15" s="78"/>
      <c r="D15" s="59"/>
    </row>
    <row r="16" spans="1:5" ht="25.5" customHeight="1">
      <c r="A16" s="59" t="s">
        <v>19</v>
      </c>
      <c r="B16" s="106" t="s">
        <v>98</v>
      </c>
      <c r="C16" s="78"/>
      <c r="D16" s="59"/>
    </row>
    <row r="17" spans="1:4" ht="37.5" customHeight="1">
      <c r="A17" s="112" t="s">
        <v>114</v>
      </c>
      <c r="B17" s="106" t="s">
        <v>115</v>
      </c>
      <c r="C17" s="112"/>
      <c r="D17" s="112"/>
    </row>
    <row r="18" spans="1:4" ht="16.5">
      <c r="A18" s="183" t="s">
        <v>20</v>
      </c>
      <c r="B18" s="183"/>
      <c r="C18" s="78"/>
      <c r="D18" s="60"/>
    </row>
    <row r="19" spans="1:4" ht="40.5" customHeight="1">
      <c r="A19" s="184" t="s">
        <v>111</v>
      </c>
      <c r="B19" s="184"/>
      <c r="C19" s="61"/>
      <c r="D19" s="75"/>
    </row>
    <row r="20" spans="1:4" ht="39" customHeight="1">
      <c r="A20" s="184" t="s">
        <v>112</v>
      </c>
      <c r="B20" s="184"/>
      <c r="C20" s="63"/>
      <c r="D20" s="62"/>
    </row>
    <row r="21" spans="1:4" ht="38.25" customHeight="1">
      <c r="A21" s="184" t="s">
        <v>62</v>
      </c>
      <c r="B21" s="184"/>
      <c r="C21" s="61"/>
      <c r="D21" s="61"/>
    </row>
    <row r="22" spans="1:4" ht="17.25">
      <c r="A22" s="184" t="s">
        <v>21</v>
      </c>
      <c r="B22" s="184"/>
      <c r="C22" s="73">
        <v>-7133.8</v>
      </c>
      <c r="D22" s="73">
        <v>-12446.1</v>
      </c>
    </row>
    <row r="23" spans="1:4" ht="14.25">
      <c r="A23" s="182"/>
      <c r="B23" s="182"/>
      <c r="C23" s="182"/>
      <c r="D23" s="182"/>
    </row>
    <row r="24" spans="1:4" ht="48" customHeight="1">
      <c r="A24" s="112" t="s">
        <v>15</v>
      </c>
      <c r="B24" s="120" t="s">
        <v>59</v>
      </c>
      <c r="C24" s="191" t="s">
        <v>137</v>
      </c>
      <c r="D24" s="192"/>
    </row>
    <row r="25" spans="1:4" ht="16.5">
      <c r="A25" s="112" t="s">
        <v>16</v>
      </c>
      <c r="B25" s="120">
        <v>21002</v>
      </c>
      <c r="C25" s="121" t="s">
        <v>2</v>
      </c>
      <c r="D25" s="121" t="s">
        <v>3</v>
      </c>
    </row>
    <row r="26" spans="1:4" ht="16.5">
      <c r="A26" s="112" t="s">
        <v>17</v>
      </c>
      <c r="B26" s="106" t="s">
        <v>68</v>
      </c>
      <c r="C26" s="112"/>
      <c r="D26" s="112"/>
    </row>
    <row r="27" spans="1:4" ht="33">
      <c r="A27" s="112" t="s">
        <v>18</v>
      </c>
      <c r="B27" s="106" t="s">
        <v>109</v>
      </c>
      <c r="C27" s="112"/>
      <c r="D27" s="112"/>
    </row>
    <row r="28" spans="1:4" ht="49.5">
      <c r="A28" s="112" t="s">
        <v>19</v>
      </c>
      <c r="B28" s="106" t="s">
        <v>110</v>
      </c>
      <c r="C28" s="112"/>
      <c r="D28" s="112"/>
    </row>
    <row r="29" spans="1:4" ht="16.5">
      <c r="A29" s="183" t="s">
        <v>20</v>
      </c>
      <c r="B29" s="183"/>
      <c r="C29" s="112"/>
      <c r="D29" s="60"/>
    </row>
    <row r="30" spans="1:4" ht="16.5" customHeight="1">
      <c r="A30" s="193" t="s">
        <v>74</v>
      </c>
      <c r="B30" s="194"/>
      <c r="C30" s="61"/>
      <c r="D30" s="129">
        <v>1</v>
      </c>
    </row>
    <row r="31" spans="1:4" ht="16.5" customHeight="1">
      <c r="A31" s="193" t="s">
        <v>75</v>
      </c>
      <c r="B31" s="194"/>
      <c r="C31" s="63"/>
      <c r="D31" s="129">
        <v>1</v>
      </c>
    </row>
    <row r="32" spans="1:4" ht="16.5" customHeight="1">
      <c r="A32" s="193" t="s">
        <v>76</v>
      </c>
      <c r="B32" s="194"/>
      <c r="C32" s="61"/>
      <c r="D32" s="61"/>
    </row>
    <row r="33" spans="1:4" ht="16.5" customHeight="1">
      <c r="A33" s="193" t="s">
        <v>63</v>
      </c>
      <c r="B33" s="194"/>
      <c r="C33" s="61"/>
      <c r="D33" s="61"/>
    </row>
    <row r="34" spans="1:4" ht="16.5" customHeight="1">
      <c r="A34" s="193" t="s">
        <v>21</v>
      </c>
      <c r="B34" s="194"/>
      <c r="C34" s="73">
        <v>7133.8</v>
      </c>
      <c r="D34" s="73">
        <v>12446.1</v>
      </c>
    </row>
  </sheetData>
  <mergeCells count="21">
    <mergeCell ref="A33:B33"/>
    <mergeCell ref="A34:B34"/>
    <mergeCell ref="A20:B20"/>
    <mergeCell ref="A21:B21"/>
    <mergeCell ref="A22:B22"/>
    <mergeCell ref="A23:D23"/>
    <mergeCell ref="C24:D24"/>
    <mergeCell ref="A29:B29"/>
    <mergeCell ref="A30:B30"/>
    <mergeCell ref="A31:B31"/>
    <mergeCell ref="A32:B32"/>
    <mergeCell ref="A11:D11"/>
    <mergeCell ref="A18:B18"/>
    <mergeCell ref="A19:B19"/>
    <mergeCell ref="C4:D4"/>
    <mergeCell ref="B10:D10"/>
    <mergeCell ref="A5:D5"/>
    <mergeCell ref="A7:D7"/>
    <mergeCell ref="A8:D8"/>
    <mergeCell ref="B9:D9"/>
    <mergeCell ref="C12:D12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12 A1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opLeftCell="A16" zoomScaleSheetLayoutView="85" workbookViewId="0">
      <selection activeCell="A7" sqref="A7:D7"/>
    </sheetView>
  </sheetViews>
  <sheetFormatPr defaultColWidth="8.28515625" defaultRowHeight="12.75"/>
  <cols>
    <col min="1" max="1" width="30.28515625" style="64" customWidth="1"/>
    <col min="2" max="2" width="47.7109375" style="64" customWidth="1"/>
    <col min="3" max="4" width="17.42578125" style="66" customWidth="1"/>
    <col min="5" max="16384" width="8.28515625" style="64"/>
  </cols>
  <sheetData>
    <row r="1" spans="1:6" ht="18" customHeight="1">
      <c r="C1" s="56"/>
      <c r="D1" s="57" t="s">
        <v>133</v>
      </c>
    </row>
    <row r="2" spans="1:6" s="35" customFormat="1" ht="17.25" customHeight="1">
      <c r="B2" s="145"/>
      <c r="C2" s="145"/>
      <c r="D2" s="146" t="s">
        <v>70</v>
      </c>
      <c r="E2" s="145"/>
      <c r="F2" s="145"/>
    </row>
    <row r="3" spans="1:6" s="35" customFormat="1" ht="17.25" customHeight="1">
      <c r="B3" s="145"/>
      <c r="C3" s="145"/>
      <c r="D3" s="146" t="s">
        <v>0</v>
      </c>
      <c r="E3" s="145"/>
      <c r="F3" s="145"/>
    </row>
    <row r="5" spans="1:6" ht="60" customHeight="1">
      <c r="A5" s="195" t="s">
        <v>116</v>
      </c>
      <c r="B5" s="195"/>
      <c r="C5" s="195"/>
      <c r="D5" s="195"/>
    </row>
    <row r="6" spans="1:6" ht="21.75" customHeight="1">
      <c r="A6" s="130"/>
      <c r="B6" s="65"/>
      <c r="C6" s="77"/>
      <c r="D6" s="65"/>
    </row>
    <row r="7" spans="1:6" ht="20.45" customHeight="1">
      <c r="A7" s="188" t="s">
        <v>124</v>
      </c>
      <c r="B7" s="189"/>
      <c r="C7" s="189"/>
      <c r="D7" s="190"/>
    </row>
    <row r="8" spans="1:6" s="56" customFormat="1" ht="14.25">
      <c r="A8" s="182" t="s">
        <v>64</v>
      </c>
      <c r="B8" s="182"/>
      <c r="C8" s="182"/>
      <c r="D8" s="182"/>
    </row>
    <row r="9" spans="1:6" s="56" customFormat="1" ht="14.25">
      <c r="A9" s="119" t="s">
        <v>12</v>
      </c>
      <c r="B9" s="182" t="s">
        <v>13</v>
      </c>
      <c r="C9" s="182"/>
      <c r="D9" s="182"/>
    </row>
    <row r="10" spans="1:6" s="56" customFormat="1" ht="16.5">
      <c r="A10" s="120" t="s">
        <v>59</v>
      </c>
      <c r="B10" s="186" t="s">
        <v>60</v>
      </c>
      <c r="C10" s="186"/>
      <c r="D10" s="186"/>
    </row>
    <row r="11" spans="1:6" s="56" customFormat="1" ht="14.25">
      <c r="A11" s="182" t="s">
        <v>14</v>
      </c>
      <c r="B11" s="182"/>
      <c r="C11" s="182"/>
      <c r="D11" s="182"/>
    </row>
    <row r="12" spans="1:6" s="56" customFormat="1" ht="57.75" customHeight="1">
      <c r="A12" s="112" t="s">
        <v>15</v>
      </c>
      <c r="B12" s="120" t="s">
        <v>59</v>
      </c>
      <c r="C12" s="191" t="s">
        <v>138</v>
      </c>
      <c r="D12" s="192"/>
    </row>
    <row r="13" spans="1:6" s="56" customFormat="1" ht="16.5">
      <c r="A13" s="112" t="s">
        <v>16</v>
      </c>
      <c r="B13" s="120">
        <v>11002</v>
      </c>
      <c r="C13" s="121" t="s">
        <v>2</v>
      </c>
      <c r="D13" s="121" t="s">
        <v>3</v>
      </c>
    </row>
    <row r="14" spans="1:6" s="56" customFormat="1" ht="49.5">
      <c r="A14" s="112" t="s">
        <v>17</v>
      </c>
      <c r="B14" s="106" t="s">
        <v>95</v>
      </c>
      <c r="C14" s="112"/>
      <c r="D14" s="112"/>
    </row>
    <row r="15" spans="1:6" s="56" customFormat="1" ht="66">
      <c r="A15" s="112" t="s">
        <v>18</v>
      </c>
      <c r="B15" s="106" t="s">
        <v>113</v>
      </c>
      <c r="C15" s="112"/>
      <c r="D15" s="112"/>
    </row>
    <row r="16" spans="1:6" s="56" customFormat="1" ht="25.5" customHeight="1">
      <c r="A16" s="112" t="s">
        <v>19</v>
      </c>
      <c r="B16" s="106" t="s">
        <v>98</v>
      </c>
      <c r="C16" s="112"/>
      <c r="D16" s="112"/>
    </row>
    <row r="17" spans="1:4" s="56" customFormat="1" ht="33">
      <c r="A17" s="112" t="s">
        <v>114</v>
      </c>
      <c r="B17" s="106" t="s">
        <v>115</v>
      </c>
      <c r="C17" s="112"/>
      <c r="D17" s="112"/>
    </row>
    <row r="18" spans="1:4" s="56" customFormat="1" ht="16.5" customHeight="1">
      <c r="A18" s="183" t="s">
        <v>20</v>
      </c>
      <c r="B18" s="183"/>
      <c r="C18" s="112"/>
      <c r="D18" s="60"/>
    </row>
    <row r="19" spans="1:4" s="56" customFormat="1" ht="16.5" customHeight="1">
      <c r="A19" s="184" t="s">
        <v>111</v>
      </c>
      <c r="B19" s="184"/>
      <c r="C19" s="61"/>
      <c r="D19" s="75"/>
    </row>
    <row r="20" spans="1:4" s="56" customFormat="1" ht="16.5" customHeight="1">
      <c r="A20" s="184" t="s">
        <v>112</v>
      </c>
      <c r="B20" s="184"/>
      <c r="C20" s="63"/>
      <c r="D20" s="62"/>
    </row>
    <row r="21" spans="1:4" s="56" customFormat="1" ht="16.5" customHeight="1">
      <c r="A21" s="184" t="s">
        <v>62</v>
      </c>
      <c r="B21" s="184"/>
      <c r="C21" s="61"/>
      <c r="D21" s="61"/>
    </row>
    <row r="22" spans="1:4" s="56" customFormat="1" ht="17.25" customHeight="1">
      <c r="A22" s="184" t="s">
        <v>21</v>
      </c>
      <c r="B22" s="184"/>
      <c r="C22" s="73">
        <v>-7133.8</v>
      </c>
      <c r="D22" s="73">
        <v>-12446.1</v>
      </c>
    </row>
    <row r="23" spans="1:4" s="56" customFormat="1" ht="46.5" customHeight="1">
      <c r="A23" s="112" t="s">
        <v>15</v>
      </c>
      <c r="B23" s="120" t="s">
        <v>59</v>
      </c>
      <c r="C23" s="191" t="s">
        <v>137</v>
      </c>
      <c r="D23" s="192"/>
    </row>
    <row r="24" spans="1:4" s="56" customFormat="1" ht="16.5">
      <c r="A24" s="112" t="s">
        <v>16</v>
      </c>
      <c r="B24" s="120">
        <v>21002</v>
      </c>
      <c r="C24" s="121" t="s">
        <v>2</v>
      </c>
      <c r="D24" s="121" t="s">
        <v>3</v>
      </c>
    </row>
    <row r="25" spans="1:4" s="56" customFormat="1" ht="16.5">
      <c r="A25" s="112" t="s">
        <v>17</v>
      </c>
      <c r="B25" s="106" t="s">
        <v>68</v>
      </c>
      <c r="C25" s="112"/>
      <c r="D25" s="112"/>
    </row>
    <row r="26" spans="1:4" s="56" customFormat="1" ht="33">
      <c r="A26" s="112" t="s">
        <v>18</v>
      </c>
      <c r="B26" s="106" t="s">
        <v>109</v>
      </c>
      <c r="C26" s="112"/>
      <c r="D26" s="112"/>
    </row>
    <row r="27" spans="1:4" s="56" customFormat="1" ht="49.5">
      <c r="A27" s="112" t="s">
        <v>19</v>
      </c>
      <c r="B27" s="106" t="s">
        <v>110</v>
      </c>
      <c r="C27" s="112"/>
      <c r="D27" s="112"/>
    </row>
    <row r="28" spans="1:4" s="56" customFormat="1" ht="16.5">
      <c r="A28" s="183" t="s">
        <v>20</v>
      </c>
      <c r="B28" s="183"/>
      <c r="C28" s="112"/>
      <c r="D28" s="60"/>
    </row>
    <row r="29" spans="1:4" s="56" customFormat="1" ht="16.5" customHeight="1">
      <c r="A29" s="193" t="s">
        <v>74</v>
      </c>
      <c r="B29" s="194"/>
      <c r="C29" s="61"/>
      <c r="D29" s="129">
        <v>1</v>
      </c>
    </row>
    <row r="30" spans="1:4" s="56" customFormat="1" ht="16.5" customHeight="1">
      <c r="A30" s="193" t="s">
        <v>75</v>
      </c>
      <c r="B30" s="194"/>
      <c r="C30" s="63"/>
      <c r="D30" s="129">
        <v>1</v>
      </c>
    </row>
    <row r="31" spans="1:4" s="56" customFormat="1" ht="16.5" customHeight="1">
      <c r="A31" s="193" t="s">
        <v>76</v>
      </c>
      <c r="B31" s="194"/>
      <c r="C31" s="61"/>
      <c r="D31" s="61"/>
    </row>
    <row r="32" spans="1:4" s="56" customFormat="1" ht="16.5" customHeight="1">
      <c r="A32" s="193" t="s">
        <v>63</v>
      </c>
      <c r="B32" s="194"/>
      <c r="C32" s="61"/>
      <c r="D32" s="61"/>
    </row>
    <row r="33" spans="1:4" s="56" customFormat="1" ht="16.5" customHeight="1">
      <c r="A33" s="193" t="s">
        <v>21</v>
      </c>
      <c r="B33" s="194"/>
      <c r="C33" s="73">
        <v>7133.8</v>
      </c>
      <c r="D33" s="73">
        <v>12446.1</v>
      </c>
    </row>
  </sheetData>
  <mergeCells count="19">
    <mergeCell ref="A31:B31"/>
    <mergeCell ref="A32:B32"/>
    <mergeCell ref="A33:B33"/>
    <mergeCell ref="A22:B22"/>
    <mergeCell ref="C23:D23"/>
    <mergeCell ref="A28:B28"/>
    <mergeCell ref="A29:B29"/>
    <mergeCell ref="A30:B30"/>
    <mergeCell ref="A18:B18"/>
    <mergeCell ref="A19:B19"/>
    <mergeCell ref="A20:B20"/>
    <mergeCell ref="A21:B21"/>
    <mergeCell ref="A11:D11"/>
    <mergeCell ref="C12:D12"/>
    <mergeCell ref="B10:D10"/>
    <mergeCell ref="A5:D5"/>
    <mergeCell ref="A7:D7"/>
    <mergeCell ref="A8:D8"/>
    <mergeCell ref="B9:D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workbookViewId="0">
      <selection sqref="A1:G1"/>
    </sheetView>
  </sheetViews>
  <sheetFormatPr defaultRowHeight="17.25"/>
  <cols>
    <col min="1" max="1" width="15.28515625" style="69" customWidth="1"/>
    <col min="2" max="2" width="59.5703125" style="33" customWidth="1"/>
    <col min="3" max="3" width="12" style="33" customWidth="1"/>
    <col min="4" max="4" width="16.7109375" style="33" customWidth="1"/>
    <col min="5" max="5" width="19.7109375" style="68" customWidth="1"/>
    <col min="6" max="6" width="16.42578125" style="68" customWidth="1"/>
    <col min="7" max="7" width="24.28515625" style="68" customWidth="1"/>
    <col min="8" max="9" width="9.140625" style="33"/>
    <col min="10" max="10" width="19.140625" style="33" bestFit="1" customWidth="1"/>
    <col min="11" max="16384" width="9.140625" style="33"/>
  </cols>
  <sheetData>
    <row r="1" spans="1:7" s="35" customFormat="1" ht="17.25" customHeight="1">
      <c r="A1" s="201" t="s">
        <v>134</v>
      </c>
      <c r="B1" s="201"/>
      <c r="C1" s="201"/>
      <c r="D1" s="201"/>
      <c r="E1" s="201"/>
      <c r="F1" s="201"/>
      <c r="G1" s="201"/>
    </row>
    <row r="2" spans="1:7" s="35" customFormat="1">
      <c r="A2" s="201" t="s">
        <v>70</v>
      </c>
      <c r="B2" s="201"/>
      <c r="C2" s="201"/>
      <c r="D2" s="201"/>
      <c r="E2" s="201"/>
      <c r="F2" s="201"/>
      <c r="G2" s="201"/>
    </row>
    <row r="3" spans="1:7" s="35" customFormat="1">
      <c r="A3" s="201" t="s">
        <v>0</v>
      </c>
      <c r="B3" s="201"/>
      <c r="C3" s="201"/>
      <c r="D3" s="201"/>
      <c r="E3" s="201"/>
      <c r="F3" s="201"/>
      <c r="G3" s="201"/>
    </row>
    <row r="6" spans="1:7" ht="55.5" customHeight="1">
      <c r="A6" s="210" t="s">
        <v>71</v>
      </c>
      <c r="B6" s="210"/>
      <c r="C6" s="210"/>
      <c r="D6" s="210"/>
      <c r="E6" s="210"/>
      <c r="F6" s="210"/>
      <c r="G6" s="210"/>
    </row>
    <row r="7" spans="1:7" ht="47.25" customHeight="1">
      <c r="A7" s="206" t="s">
        <v>43</v>
      </c>
      <c r="B7" s="208" t="s">
        <v>44</v>
      </c>
      <c r="C7" s="208" t="s">
        <v>45</v>
      </c>
      <c r="D7" s="208" t="s">
        <v>46</v>
      </c>
      <c r="E7" s="209" t="s">
        <v>47</v>
      </c>
      <c r="F7" s="205" t="s">
        <v>61</v>
      </c>
      <c r="G7" s="205"/>
    </row>
    <row r="8" spans="1:7" ht="31.5" customHeight="1">
      <c r="A8" s="207"/>
      <c r="B8" s="208"/>
      <c r="C8" s="208"/>
      <c r="D8" s="208"/>
      <c r="E8" s="209"/>
      <c r="F8" s="113" t="s">
        <v>48</v>
      </c>
      <c r="G8" s="113" t="s">
        <v>49</v>
      </c>
    </row>
    <row r="9" spans="1:7" s="36" customFormat="1" ht="22.5" customHeight="1">
      <c r="A9" s="202" t="s">
        <v>105</v>
      </c>
      <c r="B9" s="203"/>
      <c r="C9" s="203"/>
      <c r="D9" s="203"/>
      <c r="E9" s="203"/>
      <c r="F9" s="204"/>
      <c r="G9" s="67"/>
    </row>
    <row r="10" spans="1:7" ht="29.25" customHeight="1">
      <c r="A10" s="79" t="s">
        <v>65</v>
      </c>
      <c r="B10" s="34" t="s">
        <v>66</v>
      </c>
      <c r="C10" s="34" t="s">
        <v>67</v>
      </c>
      <c r="D10" s="196" t="s">
        <v>55</v>
      </c>
      <c r="E10" s="196"/>
      <c r="F10" s="196"/>
      <c r="G10" s="76">
        <f>+G11+G14</f>
        <v>0</v>
      </c>
    </row>
    <row r="11" spans="1:7">
      <c r="A11" s="96" t="s">
        <v>118</v>
      </c>
      <c r="B11" s="197" t="s">
        <v>95</v>
      </c>
      <c r="C11" s="197"/>
      <c r="D11" s="197"/>
      <c r="E11" s="197"/>
      <c r="F11" s="197"/>
      <c r="G11" s="94">
        <f>+G12</f>
        <v>-12446.1</v>
      </c>
    </row>
    <row r="12" spans="1:7">
      <c r="A12" s="198" t="s">
        <v>119</v>
      </c>
      <c r="B12" s="199"/>
      <c r="C12" s="199"/>
      <c r="D12" s="199"/>
      <c r="E12" s="199"/>
      <c r="F12" s="200"/>
      <c r="G12" s="94">
        <f>SUM(G13:G13)</f>
        <v>-12446.1</v>
      </c>
    </row>
    <row r="13" spans="1:7" ht="22.5" customHeight="1">
      <c r="A13" s="92" t="s">
        <v>120</v>
      </c>
      <c r="B13" s="122" t="s">
        <v>121</v>
      </c>
      <c r="C13" s="92" t="s">
        <v>122</v>
      </c>
      <c r="D13" s="122" t="s">
        <v>123</v>
      </c>
      <c r="E13" s="95"/>
      <c r="F13" s="122"/>
      <c r="G13" s="94">
        <v>-12446.1</v>
      </c>
    </row>
    <row r="14" spans="1:7">
      <c r="A14" s="96" t="s">
        <v>79</v>
      </c>
      <c r="B14" s="197" t="s">
        <v>68</v>
      </c>
      <c r="C14" s="197"/>
      <c r="D14" s="197"/>
      <c r="E14" s="197"/>
      <c r="F14" s="197"/>
      <c r="G14" s="94">
        <f>+G15+G17</f>
        <v>12446.1</v>
      </c>
    </row>
    <row r="15" spans="1:7">
      <c r="A15" s="197" t="s">
        <v>91</v>
      </c>
      <c r="B15" s="197"/>
      <c r="C15" s="197"/>
      <c r="D15" s="197"/>
      <c r="E15" s="197"/>
      <c r="F15" s="197"/>
      <c r="G15" s="94">
        <f>SUM(G16:G16)</f>
        <v>12137.1</v>
      </c>
    </row>
    <row r="16" spans="1:7" ht="34.5">
      <c r="A16" s="92">
        <v>45221117</v>
      </c>
      <c r="B16" s="131" t="s">
        <v>125</v>
      </c>
      <c r="C16" s="122" t="s">
        <v>96</v>
      </c>
      <c r="D16" s="122" t="s">
        <v>92</v>
      </c>
      <c r="E16" s="95">
        <v>12137100</v>
      </c>
      <c r="F16" s="93">
        <v>1</v>
      </c>
      <c r="G16" s="94">
        <f>+F16*E16/1000</f>
        <v>12137.1</v>
      </c>
    </row>
    <row r="17" spans="1:7">
      <c r="A17" s="198" t="s">
        <v>94</v>
      </c>
      <c r="B17" s="199"/>
      <c r="C17" s="199"/>
      <c r="D17" s="199"/>
      <c r="E17" s="199"/>
      <c r="F17" s="200"/>
      <c r="G17" s="94">
        <f>SUM(G18:G19)</f>
        <v>309</v>
      </c>
    </row>
    <row r="18" spans="1:7">
      <c r="A18" s="92">
        <v>71351540</v>
      </c>
      <c r="B18" s="122" t="s">
        <v>77</v>
      </c>
      <c r="C18" s="122" t="s">
        <v>96</v>
      </c>
      <c r="D18" s="122" t="s">
        <v>92</v>
      </c>
      <c r="E18" s="95">
        <v>238000</v>
      </c>
      <c r="F18" s="93">
        <v>1</v>
      </c>
      <c r="G18" s="94">
        <f t="shared" ref="G18:G19" si="0">+F18*E18/1000</f>
        <v>238</v>
      </c>
    </row>
    <row r="19" spans="1:7">
      <c r="A19" s="92">
        <v>98111140</v>
      </c>
      <c r="B19" s="122" t="s">
        <v>78</v>
      </c>
      <c r="C19" s="122" t="s">
        <v>93</v>
      </c>
      <c r="D19" s="122" t="s">
        <v>92</v>
      </c>
      <c r="E19" s="95">
        <v>71000</v>
      </c>
      <c r="F19" s="93">
        <v>1</v>
      </c>
      <c r="G19" s="94">
        <f t="shared" si="0"/>
        <v>71</v>
      </c>
    </row>
  </sheetData>
  <mergeCells count="17">
    <mergeCell ref="A1:G1"/>
    <mergeCell ref="A2:G2"/>
    <mergeCell ref="A3:G3"/>
    <mergeCell ref="A9:F9"/>
    <mergeCell ref="F7:G7"/>
    <mergeCell ref="A7:A8"/>
    <mergeCell ref="B7:B8"/>
    <mergeCell ref="C7:C8"/>
    <mergeCell ref="D7:D8"/>
    <mergeCell ref="E7:E8"/>
    <mergeCell ref="A6:G6"/>
    <mergeCell ref="D10:F10"/>
    <mergeCell ref="B14:F14"/>
    <mergeCell ref="A15:F15"/>
    <mergeCell ref="A17:F17"/>
    <mergeCell ref="A12:F12"/>
    <mergeCell ref="B11:F11"/>
  </mergeCells>
  <pageMargins left="0.27559055118110237" right="0.23622047244094491" top="0.74803149606299213" bottom="0.74803149606299213" header="0.31496062992125984" footer="0.31496062992125984"/>
  <pageSetup paperSize="9" scale="86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note</cp:lastModifiedBy>
  <cp:lastPrinted>2020-04-27T04:52:19Z</cp:lastPrinted>
  <dcterms:created xsi:type="dcterms:W3CDTF">2020-01-16T08:04:10Z</dcterms:created>
  <dcterms:modified xsi:type="dcterms:W3CDTF">2020-08-12T11:36:03Z</dcterms:modified>
</cp:coreProperties>
</file>