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-15" yWindow="-15" windowWidth="19215" windowHeight="8145" activeTab="6"/>
  </bookViews>
  <sheets>
    <sheet name="N 1" sheetId="20" r:id="rId1"/>
    <sheet name="N 2" sheetId="5" r:id="rId2"/>
    <sheet name="N 3" sheetId="21" r:id="rId3"/>
    <sheet name="N 4" sheetId="17" r:id="rId4"/>
    <sheet name=" N 5_9" sheetId="15" r:id="rId5"/>
    <sheet name="N 6_9.1" sheetId="9" r:id="rId6"/>
    <sheet name="7 gnum" sheetId="26" r:id="rId7"/>
  </sheets>
  <externalReferences>
    <externalReference r:id="rId8"/>
    <externalReference r:id="rId9"/>
    <externalReference r:id="rId10"/>
    <externalReference r:id="rId11"/>
  </externalReferences>
  <definedNames>
    <definedName name="\A" localSheetId="6">#REF!</definedName>
    <definedName name="\A">#REF!</definedName>
    <definedName name="Armata">#REF!</definedName>
    <definedName name="BOP">#REF!</definedName>
    <definedName name="BOPfoot">#REF!</definedName>
    <definedName name="DebtCG">'[1]Fis-Debt'!#REF!</definedName>
    <definedName name="DebtGG">#REF!</definedName>
    <definedName name="MonExo">#REF!</definedName>
    <definedName name="MonGrow">[2]BM!#REF!</definedName>
    <definedName name="_xlnm.Print_Area" localSheetId="0">'N 1'!$A$1:$E$40</definedName>
    <definedName name="_xlnm.Print_Area" localSheetId="1">'N 2'!$A$1:$H$51</definedName>
    <definedName name="_xlnm.Print_Titles">[3]BP!$C:$C,[3]BP!$1:$3</definedName>
    <definedName name="RealExo">#REF!</definedName>
    <definedName name="RealPercent">#REF!</definedName>
    <definedName name="Table_2._Turkey__Exogenous_assumptions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ՀՀՀՀ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F48" i="5" l="1"/>
  <c r="C12" i="21" l="1"/>
  <c r="G55" i="5" l="1"/>
  <c r="H55" i="5" l="1"/>
  <c r="G16" i="26" l="1"/>
  <c r="G14" i="26" s="1"/>
  <c r="G12" i="26"/>
  <c r="G10" i="26"/>
  <c r="G11" i="26" l="1"/>
  <c r="G9" i="26"/>
  <c r="G7" i="26" s="1"/>
  <c r="G6" i="26" s="1"/>
  <c r="G12" i="21" s="1"/>
  <c r="G13" i="26"/>
  <c r="D35" i="20" s="1"/>
  <c r="G10" i="21" l="1"/>
  <c r="G58" i="5"/>
  <c r="F11" i="21"/>
  <c r="E35" i="20"/>
  <c r="H42" i="5" s="1"/>
  <c r="H41" i="5" s="1"/>
  <c r="H40" i="5" s="1"/>
  <c r="H39" i="5" s="1"/>
  <c r="H38" i="5" s="1"/>
  <c r="F10" i="21"/>
  <c r="G42" i="5"/>
  <c r="G41" i="5" s="1"/>
  <c r="G40" i="5" s="1"/>
  <c r="G39" i="5" s="1"/>
  <c r="G38" i="5" s="1"/>
  <c r="D71" i="9"/>
  <c r="A71" i="9"/>
  <c r="D15" i="20"/>
  <c r="D21" i="20" s="1"/>
  <c r="D48" i="20" s="1"/>
  <c r="E15" i="20" l="1"/>
  <c r="E21" i="20" s="1"/>
  <c r="E48" i="20" s="1"/>
  <c r="H58" i="5"/>
  <c r="G57" i="5"/>
  <c r="F14" i="17"/>
  <c r="F17" i="17" s="1"/>
  <c r="E14" i="17"/>
  <c r="E17" i="17" s="1"/>
  <c r="D12" i="17"/>
  <c r="H10" i="21"/>
  <c r="E10" i="21"/>
  <c r="D11" i="21"/>
  <c r="E12" i="17" l="1"/>
  <c r="F12" i="17"/>
  <c r="D12" i="21" l="1"/>
  <c r="B59" i="15" l="1"/>
  <c r="B65" i="9" s="1"/>
  <c r="B58" i="15"/>
  <c r="B64" i="9" s="1"/>
  <c r="C15" i="17"/>
  <c r="B12" i="21"/>
  <c r="A12" i="21"/>
  <c r="F8" i="21"/>
  <c r="G54" i="5" l="1"/>
  <c r="G53" i="5" s="1"/>
  <c r="G52" i="5" s="1"/>
  <c r="G50" i="5"/>
  <c r="H57" i="5"/>
  <c r="C48" i="15"/>
  <c r="C50" i="9" s="1"/>
  <c r="C20" i="9" s="1"/>
  <c r="H50" i="5" l="1"/>
  <c r="H54" i="5"/>
  <c r="H53" i="5" s="1"/>
  <c r="H52" i="5" s="1"/>
  <c r="D48" i="15"/>
  <c r="D50" i="9" s="1"/>
  <c r="D20" i="9" s="1"/>
  <c r="G36" i="5"/>
  <c r="H36" i="5" l="1"/>
  <c r="E34" i="5"/>
  <c r="F34" i="5"/>
  <c r="F35" i="5"/>
  <c r="F36" i="5"/>
  <c r="F37" i="5"/>
  <c r="D29" i="9" l="1"/>
  <c r="D72" i="9" s="1"/>
  <c r="C29" i="9"/>
  <c r="C72" i="9" s="1"/>
  <c r="D20" i="15"/>
  <c r="D29" i="15" s="1"/>
  <c r="D66" i="15" s="1"/>
  <c r="C20" i="15"/>
  <c r="C29" i="15" s="1"/>
  <c r="C66" i="15" s="1"/>
  <c r="E28" i="20" l="1"/>
  <c r="D28" i="20"/>
  <c r="H34" i="5"/>
  <c r="G34" i="5"/>
  <c r="H33" i="5" l="1"/>
  <c r="H32" i="5" s="1"/>
  <c r="H31" i="5" s="1"/>
  <c r="H30" i="5" s="1"/>
  <c r="H29" i="5" s="1"/>
  <c r="H20" i="5"/>
  <c r="H28" i="5" s="1"/>
  <c r="H27" i="5" s="1"/>
  <c r="H26" i="5" s="1"/>
  <c r="H25" i="5" s="1"/>
  <c r="H23" i="5" s="1"/>
  <c r="H21" i="5" s="1"/>
  <c r="G33" i="5"/>
  <c r="G32" i="5" s="1"/>
  <c r="G31" i="5" s="1"/>
  <c r="G30" i="5" s="1"/>
  <c r="G29" i="5" s="1"/>
  <c r="G20" i="5"/>
  <c r="G28" i="5" s="1"/>
  <c r="G27" i="5" s="1"/>
  <c r="G26" i="5" s="1"/>
  <c r="G25" i="5" s="1"/>
  <c r="G23" i="5" s="1"/>
  <c r="G21" i="5" s="1"/>
  <c r="D8" i="20"/>
  <c r="E8" i="20" l="1"/>
  <c r="E41" i="20" l="1"/>
  <c r="E27" i="20" s="1"/>
  <c r="E7" i="20"/>
  <c r="D7" i="20"/>
  <c r="E6" i="20" l="1"/>
  <c r="B15" i="17"/>
  <c r="A15" i="17"/>
  <c r="G8" i="21"/>
  <c r="D17" i="17" l="1"/>
  <c r="D15" i="17" s="1"/>
  <c r="D10" i="17" s="1"/>
  <c r="D9" i="17" s="1"/>
  <c r="E15" i="17" l="1"/>
  <c r="E10" i="17" l="1"/>
  <c r="E9" i="17" s="1"/>
  <c r="F15" i="17"/>
  <c r="F10" i="17" l="1"/>
  <c r="F9" i="17" s="1"/>
  <c r="G19" i="5"/>
  <c r="G18" i="5" s="1"/>
  <c r="G17" i="5" s="1"/>
  <c r="G15" i="5" s="1"/>
  <c r="G13" i="5" s="1"/>
  <c r="G48" i="5" s="1"/>
  <c r="G47" i="5" s="1"/>
  <c r="G46" i="5" s="1"/>
  <c r="G45" i="5" s="1"/>
  <c r="G44" i="5" s="1"/>
  <c r="G43" i="5" s="1"/>
  <c r="G12" i="5" l="1"/>
  <c r="H8" i="21"/>
  <c r="D8" i="21" s="1"/>
  <c r="D10" i="21"/>
  <c r="G10" i="5" l="1"/>
  <c r="G9" i="5" s="1"/>
  <c r="G8" i="5" s="1"/>
  <c r="G7" i="5" s="1"/>
  <c r="H19" i="5"/>
  <c r="H18" i="5" s="1"/>
  <c r="H17" i="5" s="1"/>
  <c r="H15" i="5" s="1"/>
  <c r="H13" i="5" s="1"/>
  <c r="H48" i="5" s="1"/>
  <c r="H47" i="5" s="1"/>
  <c r="H46" i="5" s="1"/>
  <c r="H45" i="5" s="1"/>
  <c r="H44" i="5" s="1"/>
  <c r="H43" i="5" s="1"/>
  <c r="H12" i="5" l="1"/>
  <c r="H10" i="5" l="1"/>
  <c r="H9" i="5" s="1"/>
  <c r="H8" i="5" s="1"/>
  <c r="H7" i="5" s="1"/>
  <c r="D41" i="20"/>
  <c r="D27" i="20" s="1"/>
  <c r="D6" i="20" s="1"/>
</calcChain>
</file>

<file path=xl/sharedStrings.xml><?xml version="1.0" encoding="utf-8"?>
<sst xmlns="http://schemas.openxmlformats.org/spreadsheetml/2006/main" count="378" uniqueCount="191">
  <si>
    <t>Ծրագրային դասիչ</t>
  </si>
  <si>
    <t>Տարի</t>
  </si>
  <si>
    <t>Ծրագիր</t>
  </si>
  <si>
    <t>Միջոցառում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</si>
  <si>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</si>
  <si>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</si>
  <si>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</si>
  <si>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</si>
  <si>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Տարի</t>
  </si>
  <si>
    <t xml:space="preserve"> Ծրագիր</t>
  </si>
  <si>
    <t xml:space="preserve"> ՀՀ կառավարություն</t>
  </si>
  <si>
    <t>ԸՆԴԱՄԵՆԸ
այդ թվում`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</si>
  <si>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</si>
  <si>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</si>
  <si>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</si>
  <si>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</si>
  <si>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</si>
  <si>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</si>
  <si>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</si>
  <si>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</si>
  <si>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</si>
  <si>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</si>
  <si>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</si>
  <si>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</si>
  <si>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 </t>
  </si>
  <si>
    <t xml:space="preserve"> Միջոցառումն իրականացնողի անվանումը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</si>
  <si>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</si>
  <si>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</si>
  <si>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</si>
  <si>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ՄԱՍ 1. ՊԵՏԱԿԱՆ ՄԱՐՄՆԻ ԳԾՈՎ ԱՐԴՅՈՒՆՔԱՅԻՆ (ԿԱՏԱՐՈՂԱԿԱՆ) ՑՈՒՑԱՆԻՇՆԵՐԸ </t>
  </si>
  <si>
    <t>(հազար  դրամներով)</t>
  </si>
  <si>
    <t xml:space="preserve"> Բաժին</t>
  </si>
  <si>
    <t xml:space="preserve"> Խումբ</t>
  </si>
  <si>
    <t xml:space="preserve"> Դաս</t>
  </si>
  <si>
    <t>01</t>
  </si>
  <si>
    <t xml:space="preserve"> ՄԱՍ 2. ՊԵՏԱԿԱՆ ՄԱՐՄՆԻ ԳԾՈՎ ԱՐԴՅՈՒՆՔԱՅԻՆ (ԿԱՏԱՐՈՂԱԿԱՆ) ՑՈՒՑԱՆԻՇՆԵՐԸ </t>
  </si>
  <si>
    <t>Ծրագրային դասիչը</t>
  </si>
  <si>
    <t>Բյուջետային հատկացումների գլխավոր կարգադրիչների, ծրագրերի և միջոցառումների</t>
  </si>
  <si>
    <t>ծրագիրը</t>
  </si>
  <si>
    <t>միջոցառումը</t>
  </si>
  <si>
    <t>անվանումները</t>
  </si>
  <si>
    <t xml:space="preserve"> ՀՀ  Շրջակա միջավայրի 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</si>
  <si>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</si>
  <si>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</si>
  <si>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</si>
  <si>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</si>
  <si>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</si>
  <si>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</si>
  <si>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</si>
  <si>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Միջոցառումն իրականացնողի անվանումը՛ </t>
  </si>
  <si>
    <t>(հազար դրամներով)</t>
  </si>
  <si>
    <t>ՀՀ կառավարություն</t>
  </si>
  <si>
    <t>Ծրագրի անվանումը</t>
  </si>
  <si>
    <t xml:space="preserve">ՀՀ կառավարության պահուստային ֆոնդ </t>
  </si>
  <si>
    <t>Ծրագրի նպատակը</t>
  </si>
  <si>
    <t>Վերջնական արդյունքի նկարագրությունը</t>
  </si>
  <si>
    <t>Պահուստային ֆոնդի կառավարման արդյունավետություն և թափանցիկություն</t>
  </si>
  <si>
    <t>Ծրագրի միջոցառումներ</t>
  </si>
  <si>
    <t>Միջոցառման անվանումը</t>
  </si>
  <si>
    <t xml:space="preserve">ՀՀ կառավարության պահուստային ֆոնդ                             </t>
  </si>
  <si>
    <t>Միջոցառման նկարագրությունը</t>
  </si>
  <si>
    <t>Միջոցառման տեսակը</t>
  </si>
  <si>
    <t>Ծառայությունների մատուցում</t>
  </si>
  <si>
    <t>11</t>
  </si>
  <si>
    <r>
      <t xml:space="preserve"> ՀԻՄՆԱԿԱՆ ԲԱԺԻՆՆԵՐԻՆ ՉԴԱՍՎՈՂ ՊԱՀՈՒՍՏԱՅԻՆ ՖՈՆԴԵՐ
</t>
    </r>
    <r>
      <rPr>
        <sz val="10"/>
        <rFont val="GHEA Grapalat"/>
        <family val="3"/>
      </rPr>
      <t>այդ թվում`</t>
    </r>
  </si>
  <si>
    <r>
      <t xml:space="preserve"> ՀՀ կառավարության և համայնքների պահուստային ֆոնդ 
</t>
    </r>
    <r>
      <rPr>
        <sz val="10"/>
        <rFont val="GHEA Grapalat"/>
        <family val="3"/>
      </rPr>
      <t>այդ թվում`</t>
    </r>
  </si>
  <si>
    <r>
      <t xml:space="preserve"> ՀՀ կառավարության պահուստային ֆոնդ  
</t>
    </r>
    <r>
      <rPr>
        <sz val="10"/>
        <rFont val="GHEA Grapalat"/>
        <family val="3"/>
      </rPr>
      <t>այդ թվում`</t>
    </r>
  </si>
  <si>
    <t xml:space="preserve"> 1139</t>
  </si>
  <si>
    <t xml:space="preserve"> ՀՀ կառավարության պահուստային ֆոնդ  
այդ թվում`</t>
  </si>
  <si>
    <t xml:space="preserve"> 11001</t>
  </si>
  <si>
    <t xml:space="preserve"> ՀՀ կառավարության պահուստային ֆոնդ</t>
  </si>
  <si>
    <t xml:space="preserve"> ԸՆԴԱՄԵՆԸ ԾԱԽՍԵՐ</t>
  </si>
  <si>
    <t xml:space="preserve"> ԸՆԹԱՑԻԿ ԾԱԽՍԵՐ</t>
  </si>
  <si>
    <t xml:space="preserve"> ԱՅԼ  ԾԱԽՍԵՐ</t>
  </si>
  <si>
    <t xml:space="preserve"> -Պահուստային միջոցներ</t>
  </si>
  <si>
    <t>«ՀԱՅԱՍՏԱՆԻ ՀԱՆՐԱՊԵՏՈՒԹՅԱՆ 2020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2019 ԹՎԱԿԱՆԻ ԴԵԿՏԵՄԲԵՐԻ 26-Ի N 1919-Ն ՈՐՈՇՄԱՆ N 5 ՀԱՎԵԼՎԱԾԻ N 1 ԱՂՅՈՒՍԱԿՈՒՄ ԿԱՏԱՐՎՈՂ ՓՈՓՈԽՈՒԹՅՈՒՆՆԵՐԸ ԵՎ ԼՐԱՑՈՒՄՆԵՐԸ</t>
  </si>
  <si>
    <t>ՀԱՅԱՍՏԱՆԻ ՀԱՆՐԱՊԵՏՈՒԹՅԱՆ ԿԱՌԱՎԱՐՈՒԹՅԱՆ   2019   ԹՎԱԿԱՆԻ  ԴԵԿՏԵՄԲԵՐԻ  26-Ի   N 1919-Ն  ՈՐՈՇՄԱՆ N3 ԵՎ N4 ՀԱՎԵԼՎԱԾՆԵՐՈՒՄ ԿԱՏԱՐՎՈՂ ՓՈՓՈԽՈՒԹՅՈՒՆՆԵՐԸ ԵՎ ԼՐԱՑՈՒՄՆԵՐԸ</t>
  </si>
  <si>
    <t xml:space="preserve">Հավելված 1
ՀՀ կառավարության
2020 թվականի____________ի  N _____-Ն որոշման </t>
  </si>
  <si>
    <t xml:space="preserve">Հավելված 4
ՀՀ կառավարության
2020 թվականի____________ի  N _____-Ն որոշման </t>
  </si>
  <si>
    <t xml:space="preserve"> Ինն ամիս</t>
  </si>
  <si>
    <t>ՀՀ ՇՐՋԱԿԱ ՄԻՋԱՎԱՅՐԻ ՆԱԽԱՐԱՐՈՒԹՅՈՒՆ</t>
  </si>
  <si>
    <t xml:space="preserve">այդ թվում՝ </t>
  </si>
  <si>
    <t xml:space="preserve">ԸՆԴԱՄԵՆԸ </t>
  </si>
  <si>
    <t>Ոչ
ֆինանսական
այլ ակտիվների
ձեռքբերում</t>
  </si>
  <si>
    <t>Նախագծահե-
տազոտական,
գեոդեզիա-
քարտեզագրա-
կան աշխա-
տանքներ</t>
  </si>
  <si>
    <t>Վերակառուցման,
վերանորոգման և
վերականգնման
աշխատանքներ</t>
  </si>
  <si>
    <t>Կառուցման
աշխատանքներ</t>
  </si>
  <si>
    <t>այդ թվում՝</t>
  </si>
  <si>
    <t>Ընդամենը,</t>
  </si>
  <si>
    <t>Բյուջետային գլխավոր կարգադրիչների, ծրագրերի, միջոցառումների և ուղղությունների անվանումները</t>
  </si>
  <si>
    <t>Առաջին եռամսյակ</t>
  </si>
  <si>
    <t>Ինն ամիս</t>
  </si>
  <si>
    <t xml:space="preserve"> ՀԱՅԱՍՏԱՆԻ ՀԱՆՐԱՊԵՏՈՒԹՅԱՆ ԿԱՌԱՎԱՐՈՒԹՅԱՆ 2019 ԹՎԱԿԱՆԻ ԴԵԿՏԵՄԲԵՐԻ 26-Ի N 1919-Ն ՈՐՈՇՄԱՆ N 5  ՀԱՎԵԼՎԱԾԻ  N 2  ԱՂՅՈՒՍԱԿՈՒՄ ԿԱՏԱՐՎՈՂ ՓՈՓՈԽՈՒԹՅՈՒՆՆԵՐԸ ԵՎ ԼՐԱՑՈՒՄՆԵՐԸ</t>
  </si>
  <si>
    <t>ՀՀ  ՇՐՋԱԿԱ ՄԻՋԱՎԱՅՐԻ  ՆԱԽԱՐԱՐՈՒԹՅՈՒՆ</t>
  </si>
  <si>
    <t>այդ թվում`</t>
  </si>
  <si>
    <t>այդ թվում` ըստ կատարողների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</si>
  <si>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</si>
  <si>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ՀՀ շրջակա միջավայրի նախարարություն</t>
  </si>
  <si>
    <t>«ՀԱՅԱՍՏԱՆԻ  ՀԱՆՐԱՊԵՏՈՒԹՅԱՆ  2020  ԹՎԱԿԱՆԻ  ՊԵՏԱԿԱՆ  ԲՅՈՒՋԵԻ  ՄԱՍԻՆ»  ՀԱՅԱՍՏԱՆԻ ՀԱՆՐԱՊԵՏՈՒԹՅԱՆ ՕՐԵՆՔԻ N 1 ՀԱՎԵԼՎԱԾԻ N 3 ԱՂՅՈՒՍԱԿՈՒՄ ԿԱՏԱՐՎՈՂ ՓՈՓՈԽՈՒԹՅՈՒՆՆԵՐԸ ԵՎ ԼՐԱՑՈՒՄՆԵՐԸ</t>
  </si>
  <si>
    <t>Գնման ձևը</t>
  </si>
  <si>
    <t>Չափի միավորը</t>
  </si>
  <si>
    <t>Միավորի գինը</t>
  </si>
  <si>
    <t>Ցուցանիշների փոփոխությունը
(ավելացումները նշված են դրական նշանով, նվազեցումները՝ փակագծերում)</t>
  </si>
  <si>
    <t>քանակը</t>
  </si>
  <si>
    <t>գումարը
(հազար դրամ)</t>
  </si>
  <si>
    <t xml:space="preserve"> ՀՀ շրջակա միջավայրի նախարարության անտառային կոմիտե</t>
  </si>
  <si>
    <t>ՄԱՍ II. ԱՇԽԱՏԱՆՔՆԵՐ</t>
  </si>
  <si>
    <t>դրամ</t>
  </si>
  <si>
    <t xml:space="preserve">Հավելված 2
ՀՀ կառավարության
2020 թվականի____________ի  N _____-Ն որոշման </t>
  </si>
  <si>
    <t xml:space="preserve">Հավելված 3
ՀՀ կառավարության
2020 թվականի____________ի  N _____-Ն որոշման </t>
  </si>
  <si>
    <t xml:space="preserve"> Անտառների կառավարում  
այդ թվում`</t>
  </si>
  <si>
    <t xml:space="preserve"> 1173</t>
  </si>
  <si>
    <t xml:space="preserve"> Անտառների կառավարում</t>
  </si>
  <si>
    <t xml:space="preserve"> Անտառային տարածքների կայուն կառավարում</t>
  </si>
  <si>
    <t xml:space="preserve"> Կայուն կառավարվող անտառային տարածքների աճ</t>
  </si>
  <si>
    <t>04</t>
  </si>
  <si>
    <t xml:space="preserve"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</si>
  <si>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շրջակա միջավայրի նախարարություն</t>
  </si>
  <si>
    <t xml:space="preserve"> Անտառների կառավարում  </t>
  </si>
  <si>
    <t xml:space="preserve"> 1173 </t>
  </si>
  <si>
    <t>ՀԱՅԱՍՏԱՆԻ ՀԱՆՐԱՊԵՏՈՒԹՅԱՆ ԿԱՌԱՎԱՐՈՒԹՅԱՆ 2019 ԹՎԱԿԱՆԻ ԴԵԿՏԵՄԲԵՐԻ 26-Ի N 1919-Ն ՈՐՈՇՄԱՆ N 9 ՀԱՎԵԼՎԱԾԻ N 9.13 ԱՂՅՈՒՍԱԿՈՒՄ ԿԱՏԱՐՎՈՂ ՓՈՓՈԽՈՒԹՅՈՒՆՆԵՐԸ ԵՎ ԼՐԱՑՈՒՄՆԵՐԸ</t>
  </si>
  <si>
    <t>ՀԱՅԱՍՏԱՆԻ ՀԱՆՐԱՊԵՏՈՒԹՅԱՆ ԿԱՌԱՎԱՐՈՒԹՅԱՆ 2019 ԹՎԱԿԱՆԻ ԴԵԿՏԵՄԲԵՐԻ 26-Ի N 1919-Ն ՈՐՈՇՄԱՆ N 9.1 ՀԱՎԵԼՎԱԾԻ N 9.1.58 ԱՂՅՈՒՍԱԿՈՒՄ ԿԱՏԱՐՎՈՂ ՓՈՓՈԽՈՒԹՅՈՒՆՆԵՐԸ ԵՎ ԼՐԱՑՈՒՄՆԵՐԸ</t>
  </si>
  <si>
    <t xml:space="preserve">Հավելված 5
ՀՀ կառավարության
2020 թվականի____________ի  N _____-Ն որոշման </t>
  </si>
  <si>
    <t xml:space="preserve">Հավելված 6
ՀՀ կառավարության
2020 թվականի____________ի  N _____-Ն որոշման </t>
  </si>
  <si>
    <t xml:space="preserve"> 1155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</si>
  <si>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</si>
  <si>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</si>
  <si>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</si>
  <si>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31003</t>
  </si>
  <si>
    <t xml:space="preserve"> ՀՀ շրջակա միջավայրի նախարարության Անտառային կոմիտեի շենքային պայմանների բարելավում</t>
  </si>
  <si>
    <t xml:space="preserve"> Շենքերի և կառույցների հիմնանորոգում_x000D_
</t>
  </si>
  <si>
    <t xml:space="preserve"> Պետական մարմինների կողմից օգտագործվող ոչ ֆինանսական ակտիվների հետ գործառնություններ</t>
  </si>
  <si>
    <t>05</t>
  </si>
  <si>
    <t xml:space="preserve"> ՇՐՋԱԿԱ  ՄԻՋԱՎԱՅՐԻ ՊԱՇՏՊԱՆՈՒԹՅՈՒՆ  
այդ թվում`</t>
  </si>
  <si>
    <t xml:space="preserve"> ՀՀ շրջակա միջավայրի նախարարություն  
այդ թվում`</t>
  </si>
  <si>
    <t xml:space="preserve">  Կենսաբազմազանության և բնության պաշտպանություն
այդ թվում`</t>
  </si>
  <si>
    <t xml:space="preserve"> Կենսաբազմազանության և բնության պաշտպանություն
այդ թվում`</t>
  </si>
  <si>
    <t xml:space="preserve"> Բնական պաշարների և բնության հատուկ պահպանվող տարածքների կառավարում և պահպանում
այդ թվում`</t>
  </si>
  <si>
    <t xml:space="preserve"> - Նախագծահետազոտական ծախսեր</t>
  </si>
  <si>
    <t xml:space="preserve"> 31003 </t>
  </si>
  <si>
    <t xml:space="preserve"> ՀՀ շրջակա միջավայրի նախարարության Անտառային կոմիտեի շենքային պայմանների բարելավում </t>
  </si>
  <si>
    <t xml:space="preserve"> Շենքերի և կառույցների հիմնանորոգում_x000D_
 </t>
  </si>
  <si>
    <t xml:space="preserve"> Պետական մարմինների կողմից օգտագործվող ոչ ֆինանսական ակտիվների հետ գործառնություններ </t>
  </si>
  <si>
    <t xml:space="preserve"> ՀՀ շրջակա միջավայրի նախարարության Անտառային կոմիտե </t>
  </si>
  <si>
    <t>Բնական պաշարների և բնության հատուկ պահպանվող տարածքների կառավարում և պահպանում</t>
  </si>
  <si>
    <t xml:space="preserve"> ՀՀ շրջակա միջավայրի նախարարության</t>
  </si>
  <si>
    <t>ԳՀ</t>
  </si>
  <si>
    <t>փորձաքննության ծառայություններ</t>
  </si>
  <si>
    <t>նախագծերի պատրաստում, ծախսերի գնահատում</t>
  </si>
  <si>
    <t>ընդհանուր շինարարական աշխատանքներ</t>
  </si>
  <si>
    <t xml:space="preserve">Հավելված 7
ՀՀ կառավարության 
2020 թվականի____________ի  N _____-Ն որոշման </t>
  </si>
  <si>
    <t>ՀՀ շրջակա միջավայրի նախարարության Անտառային կոմիտեի շենքային պայմանների բարելավում</t>
  </si>
  <si>
    <t>ՀՀ շրջակա միջավայրի նախարարության անտառային կոմիտե</t>
  </si>
  <si>
    <t xml:space="preserve"> Շրջակա միջավայրի պաշտպանություն  (այլ դասերին չպատկանող) 
այդ թվում`</t>
  </si>
  <si>
    <t>06</t>
  </si>
  <si>
    <t>Սևանա լճի առափնյա հատվածներում ջրածածկ պետական և համայնքային նշանակության շենք-շինությունների ապամոնտաժում</t>
  </si>
  <si>
    <t>Սևանա լճի առափնյա հատվածներում ապամոնտաժված (քանդված) ջրածածկ պետական և համայնքային նշանակության շենք-շինություններ, քառ.մ</t>
  </si>
  <si>
    <t xml:space="preserve"> - Շենքերի և շինությունների շինարարություն</t>
  </si>
  <si>
    <t>ՀԱՅԱՍՏԱՆԻ ՀԱՆՐԱՊԵՏՈՒԹՅԱՆ ԿԱՌԱՎԱՐՈՒԹՅԱՆ 2019 ԹՎԱԿԱՆԻ ԴԵԿՏԵՄԲԵՐԻ 26-Ի N 1919-Ն ՈՐՈՇՄԱՆ N 9.1 ՀԱՎԵԼՎԱԾԻ N 9.1.46 ԱՂՅՈՒՍԱԿՈՒՄ ԿԱՏԱՐՎՈՂ ՓՈՓՈԽՈՒԹՅՈՒՆՆԵՐԸ  ԵՎ ԼՐԱՑՈՒՄՆԵՐԸ</t>
  </si>
  <si>
    <t xml:space="preserve"> ՀՀ շրջակա միջավայրի նախարարության անտառային կոմիտե </t>
  </si>
  <si>
    <t>ՀՀ պետական բյուջեում նախատեսված ելքերի լրացուցիչ ֆինանսավորման,պետական բյուջեում չկանխատեսված ելքերի, ինչպես նաև բյուջետային երաշխիքների ապահովման ելքերի ֆինանսավորման ապահովում</t>
  </si>
  <si>
    <t>Նախագծանախահաշվային փաստաթուղթ, հատ</t>
  </si>
  <si>
    <t>Ապամոնտաժված օյեկտների քանակ, հատ</t>
  </si>
  <si>
    <t xml:space="preserve">Պետական բյուջեում չկանխատեսված, ինչպես նաեւ բյուջետային երաշխիքների ապահովման ծախսերի ֆինանսավորման ապահովում
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</si>
  <si>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</si>
  <si>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ՀԱՅԱՍՏԱՆԻ ՀԱՆՐԱՊԵՏՈՒԹՅԱՆ ԿԱՌԱՎԱՐՈՒԹՅԱՆ 2019 ԹՎԱԿԱՆԻ ԴԵԿՏԵՄԲԵՐԻ 26-Ի N 1919-Ն ՈՐՈՇՄԱՆ N10 ՀԱՎԵԼՎԱԾՈՒՄ ԿԱՏԱՐՎՈՂ ԼՐԱՑՈՒՄՆԵՐԸ</t>
  </si>
  <si>
    <t>ՀԱՅԱՍՏԱՆԻ ՀԱՆՐԱՊԵՏՈՒԹՅԱՆ ԿԱՌԱՎԱՐՈՒԹՅԱՆ 2019 ԹՎԱԿԱՆԻ ԴԵԿՏԵՄԲԵՐԻ 26-Ի N 1919-Ն ՈՐՈՇՄԱՆ N9 ՀԱՎԵԼՎԱԾԻ N 9.47 ԱՂՅՈՒՍԱԿՈՒՄ ԿԱՏԱՐՎՈՂ ՓՈՓՈԽՈՒԹՅՈՒՆՆԵՐԸ ԵՎ ԼՐԱՑՈՒՄՆԵՐԸ</t>
  </si>
  <si>
    <t>71241200/502</t>
  </si>
  <si>
    <t>ՄԱՍ III. Ծառայություններ</t>
  </si>
  <si>
    <t>ՄԱ</t>
  </si>
  <si>
    <t>50531140/1</t>
  </si>
  <si>
    <t>45221142/1</t>
  </si>
  <si>
    <t>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</si>
  <si>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</si>
  <si>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</si>
  <si>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</si>
  <si>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</si>
  <si>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ԱՅԼ ՀԻՄՆԱԿԱՆ ՄԻՋՈՑՆԵՐ</t>
  </si>
  <si>
    <t>ՀԱՅԱՍՏԱՆԻ ՀԱՆՐԱՊԵՏՈՒԹՅԱՆ ԿԱՌԱՎԱՐՈՒԹՅԱՆ 2019 ԹՎԱԿԱՆԻ ԴԵԿՏԵՄԲԵՐԻ 26-Ի N 1919-Ն ՈՐՈՇՄԱՆ N 9.1 ՀԱՎԵԼՎԱԾԻ N 9.1.13 ԱՂՅՈՒՍԱԿՈՒՄ ԿԱՏԱՐՎՈՂ ՓՈՓՈԽՈՒԹՅՈՒՆՆԵՐԸ  ԵՎ ԼՐԱՑՈՒՄՆԵՐԸ</t>
  </si>
  <si>
    <t xml:space="preserve"> ՀՀ շրջակա միջավայրի նախարարություն  </t>
  </si>
  <si>
    <t xml:space="preserve">Միջոցառման վրա կատարվող ծախսը (հազար դրամ) 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</si>
  <si>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</si>
  <si>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</si>
  <si>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Ցուցանիշների փոփոխությունը
(նվազեցումները նշված են փակագծերում)</t>
  </si>
  <si>
    <t>Կոդը</t>
  </si>
  <si>
    <t>Անվանումը</t>
  </si>
  <si>
    <t>Բաժին N 05 Խումբ N 04. դաս N 01.   Ծրագիր 1155 Միջոցառում 21001</t>
  </si>
  <si>
    <t>ԾՐԱԳԻՐ  1155   Բնական պաշարների և բնության հատուկ պահպանվող տարածքների կառավարում և պահպանում     ՄԻՋՈՑԱՌՈՒՄ 21001 Սևանա լճի առափնյա հատվածներում ջրածածկ պետական և համայնքային նշանակության շենք-շինությունների ապամոնտաժում</t>
  </si>
  <si>
    <t>Բաժին N 05 Խումբ N 06. դաս N 01  Ծրագիր 1173 Միջոցառում 31003</t>
  </si>
  <si>
    <t>ԾՐԱԳԻՐ  1173  Անտառների կառավարում ՄԻՋՈՑԱՌՈՒՄ 31003  ՀՀ շրջակա միջավայրի նախարարության անտառային կոմիտե շենքային պայմանների բարելավում</t>
  </si>
  <si>
    <t>Սևանա լճի առափնյա հատվածներում ջրածածկ պետական և համայնքային նշանակության շենք-շինությունների ապամոնտաժման (քանդման) աշխատանքների իրականացում և նախագծանախահաշվային փաստաթղթերի ձեռք 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</si>
</sst>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\ _դ_ր_._-;\-* #,##0.00\ _դ_ր_._-;_-* &quot;-&quot;??\ _դ_ր_._-;_-@_-"/>
    <numFmt numFmtId="167" formatCode="#,##0.0_);\(#,##0.0\)"/>
    <numFmt numFmtId="168" formatCode="##,##0.0;\(##,##0.0\);\-"/>
    <numFmt numFmtId="169" formatCode="0.0_);\(0.0\)"/>
    <numFmt numFmtId="170" formatCode="0.0"/>
    <numFmt numFmtId="171" formatCode="#,##0.0"/>
    <numFmt numFmtId="172" formatCode="_-* #,##0.00_-;\-* #,##0.00_-;_-* &quot;-&quot;??_-;_-@_-"/>
    <numFmt numFmtId="173" formatCode="_-* #,##0.00_р_._-;\-* #,##0.00_р_._-;_-* &quot;-&quot;??_р_._-;_-@_-"/>
    <numFmt numFmtId="174" formatCode="General_)"/>
    <numFmt numFmtId="175" formatCode="_([$€-2]* #,##0.00_);_([$€-2]* \(#,##0.00\);_([$€-2]* &quot;-&quot;??_)"/>
    <numFmt numFmtId="176" formatCode="_(* #,##0.0_);_(* \(#,##0.0\);_(* &quot;-&quot;??_);_(@_)"/>
    <numFmt numFmtId="177" formatCode="_(* #,##0.0_);_(* \(#,##0.0\);_(* &quot;-&quot;?_);_(@_)"/>
    <numFmt numFmtId="178" formatCode="##,##0;\(##,##0\);\-"/>
    <numFmt numFmtId="179" formatCode="#,##0.000000000000_);\(#,##0.000000000000\)"/>
  </numFmts>
  <fonts count="14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b/>
      <sz val="11"/>
      <name val="GHEA Grapalat"/>
      <family val="3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i/>
      <sz val="8"/>
      <name val="GHEA Grapalat"/>
      <family val="2"/>
    </font>
    <font>
      <sz val="8"/>
      <name val="GHEA Grapalat"/>
      <family val="2"/>
    </font>
    <font>
      <sz val="11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b/>
      <sz val="10"/>
      <color theme="1"/>
      <name val="GHEA Grapalat"/>
      <family val="3"/>
    </font>
    <font>
      <i/>
      <sz val="9"/>
      <name val="GHEA Grapalat"/>
      <family val="3"/>
    </font>
    <font>
      <sz val="1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9"/>
      <name val="Arial Armenian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charset val="204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9"/>
      <name val="GHEA Grapalat"/>
      <family val="3"/>
    </font>
    <font>
      <b/>
      <i/>
      <sz val="10"/>
      <name val="GHEA Grapalat"/>
      <family val="3"/>
    </font>
    <font>
      <b/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9"/>
      <name val="GHEA Grapalat"/>
      <family val="3"/>
    </font>
    <font>
      <sz val="11"/>
      <color rgb="FF000000"/>
      <name val="GHEA Grapalat"/>
      <family val="3"/>
    </font>
    <font>
      <i/>
      <sz val="10"/>
      <color theme="1"/>
      <name val="GHEA Grapalat"/>
      <family val="3"/>
    </font>
    <font>
      <b/>
      <sz val="11"/>
      <color rgb="FF000000"/>
      <name val="GHEA Grapalat"/>
      <family val="3"/>
    </font>
    <font>
      <sz val="10"/>
      <name val="GHEA Grapalat"/>
      <family val="2"/>
    </font>
    <font>
      <b/>
      <sz val="18"/>
      <color theme="3"/>
      <name val="Cambria"/>
      <family val="2"/>
      <scheme val="maj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name val="GHEA Grapalat"/>
      <family val="3"/>
    </font>
    <font>
      <b/>
      <sz val="11"/>
      <color indexed="8"/>
      <name val="GHEA Grapalat"/>
      <family val="3"/>
    </font>
    <font>
      <b/>
      <u/>
      <sz val="11"/>
      <name val="GHEA Grapalat"/>
      <family val="3"/>
    </font>
    <font>
      <sz val="11"/>
      <color rgb="FFFF0000"/>
      <name val="GHEA Grapalat"/>
      <family val="3"/>
    </font>
    <font>
      <i/>
      <sz val="11"/>
      <name val="GHEA Grapalat"/>
      <family val="3"/>
    </font>
    <font>
      <i/>
      <sz val="10.5"/>
      <name val="GHEA Grapalat"/>
      <family val="3"/>
    </font>
    <font>
      <b/>
      <i/>
      <u/>
      <sz val="10"/>
      <name val="GHEA Grapalat"/>
      <family val="3"/>
    </font>
    <font>
      <b/>
      <sz val="8"/>
      <color rgb="FFFF0000"/>
      <name val="GHEA Grapalat"/>
      <family val="3"/>
    </font>
    <font>
      <b/>
      <i/>
      <sz val="9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9"/>
      <name val="GHEA Grapalat"/>
      <family val="2"/>
    </font>
    <font>
      <sz val="10"/>
      <color indexed="8"/>
      <name val="GHEA Grapalat"/>
      <family val="3"/>
    </font>
    <font>
      <sz val="8"/>
      <color indexed="8"/>
      <name val="GHEA Grapalat"/>
      <family val="3"/>
    </font>
    <font>
      <b/>
      <sz val="12"/>
      <name val="GHEA Grapalat"/>
      <family val="3"/>
    </font>
    <font>
      <b/>
      <i/>
      <sz val="11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</fills>
  <borders count="1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86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3" fillId="0" borderId="0"/>
    <xf numFmtId="0" fontId="9" fillId="2" borderId="0" applyNumberFormat="0" applyBorder="0" applyAlignment="0" applyProtection="0"/>
    <xf numFmtId="0" fontId="6" fillId="0" borderId="0"/>
    <xf numFmtId="0" fontId="7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7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9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8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3" applyNumberFormat="0" applyAlignment="0" applyProtection="0"/>
    <xf numFmtId="0" fontId="13" fillId="22" borderId="4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5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11" borderId="3" applyNumberFormat="0" applyAlignment="0" applyProtection="0"/>
    <xf numFmtId="0" fontId="20" fillId="0" borderId="8" applyNumberFormat="0" applyFill="0" applyAlignment="0" applyProtection="0"/>
    <xf numFmtId="0" fontId="21" fillId="23" borderId="0" applyNumberFormat="0" applyBorder="0" applyAlignment="0" applyProtection="0"/>
    <xf numFmtId="1" fontId="27" fillId="0" borderId="0"/>
    <xf numFmtId="1" fontId="27" fillId="0" borderId="0"/>
    <xf numFmtId="1" fontId="27" fillId="0" borderId="0"/>
    <xf numFmtId="0" fontId="2" fillId="0" borderId="0"/>
    <xf numFmtId="0" fontId="7" fillId="0" borderId="0"/>
    <xf numFmtId="0" fontId="7" fillId="0" borderId="0"/>
    <xf numFmtId="0" fontId="3" fillId="24" borderId="9" applyNumberFormat="0" applyFont="0" applyAlignment="0" applyProtection="0"/>
    <xf numFmtId="0" fontId="22" fillId="21" borderId="10" applyNumberFormat="0" applyAlignment="0" applyProtection="0"/>
    <xf numFmtId="0" fontId="26" fillId="0" borderId="0"/>
    <xf numFmtId="0" fontId="26" fillId="0" borderId="0"/>
    <xf numFmtId="0" fontId="26" fillId="0" borderId="0"/>
    <xf numFmtId="0" fontId="23" fillId="0" borderId="0" applyNumberFormat="0" applyFill="0" applyBorder="0" applyAlignment="0" applyProtection="0"/>
    <xf numFmtId="0" fontId="24" fillId="0" borderId="11" applyNumberFormat="0" applyFill="0" applyAlignment="0" applyProtection="0"/>
    <xf numFmtId="0" fontId="25" fillId="0" borderId="0" applyNumberFormat="0" applyFill="0" applyBorder="0" applyAlignment="0" applyProtection="0"/>
    <xf numFmtId="0" fontId="8" fillId="0" borderId="0"/>
    <xf numFmtId="1" fontId="27" fillId="0" borderId="0"/>
    <xf numFmtId="0" fontId="28" fillId="0" borderId="0"/>
    <xf numFmtId="0" fontId="7" fillId="0" borderId="0"/>
    <xf numFmtId="168" fontId="31" fillId="0" borderId="0" applyFill="0" applyBorder="0" applyProtection="0">
      <alignment horizontal="right" vertical="top"/>
    </xf>
    <xf numFmtId="168" fontId="30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43" fontId="31" fillId="0" borderId="0" applyFont="0" applyFill="0" applyBorder="0" applyAlignment="0" applyProtection="0">
      <alignment horizontal="left" vertical="top" wrapText="1"/>
    </xf>
    <xf numFmtId="43" fontId="31" fillId="0" borderId="0" applyFont="0" applyFill="0" applyBorder="0" applyAlignment="0" applyProtection="0">
      <alignment horizontal="left" vertical="top" wrapText="1"/>
    </xf>
    <xf numFmtId="0" fontId="5" fillId="0" borderId="0"/>
    <xf numFmtId="0" fontId="7" fillId="0" borderId="0"/>
    <xf numFmtId="0" fontId="3" fillId="0" borderId="0"/>
    <xf numFmtId="0" fontId="7" fillId="0" borderId="0"/>
    <xf numFmtId="0" fontId="12" fillId="21" borderId="13" applyNumberFormat="0" applyAlignment="0" applyProtection="0"/>
    <xf numFmtId="0" fontId="19" fillId="11" borderId="13" applyNumberFormat="0" applyAlignment="0" applyProtection="0"/>
    <xf numFmtId="0" fontId="3" fillId="24" borderId="14" applyNumberFormat="0" applyFont="0" applyAlignment="0" applyProtection="0"/>
    <xf numFmtId="0" fontId="22" fillId="21" borderId="15" applyNumberFormat="0" applyAlignment="0" applyProtection="0"/>
    <xf numFmtId="0" fontId="24" fillId="0" borderId="16" applyNumberFormat="0" applyFill="0" applyAlignment="0" applyProtection="0"/>
    <xf numFmtId="0" fontId="8" fillId="0" borderId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33" applyNumberFormat="0" applyFont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33" applyNumberFormat="0" applyFont="0" applyAlignment="0" applyProtection="0"/>
    <xf numFmtId="0" fontId="22" fillId="21" borderId="34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1" fillId="0" borderId="0" applyFont="0" applyFill="0" applyBorder="0" applyAlignment="0" applyProtection="0">
      <alignment horizontal="left" vertical="top" wrapText="1"/>
    </xf>
    <xf numFmtId="165" fontId="31" fillId="0" borderId="0" applyFont="0" applyFill="0" applyBorder="0" applyAlignment="0" applyProtection="0">
      <alignment horizontal="left" vertical="top" wrapText="1"/>
    </xf>
    <xf numFmtId="6" fontId="54" fillId="0" borderId="0" applyFont="0" applyFill="0" applyBorder="0" applyAlignment="0" applyProtection="0"/>
    <xf numFmtId="6" fontId="5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26" fillId="0" borderId="0"/>
    <xf numFmtId="0" fontId="2" fillId="3" borderId="0" applyNumberFormat="0" applyBorder="0" applyAlignment="0" applyProtection="0"/>
    <xf numFmtId="0" fontId="55" fillId="12" borderId="0" applyNumberFormat="0" applyBorder="0" applyAlignment="0" applyProtection="0"/>
    <xf numFmtId="0" fontId="2" fillId="4" borderId="0" applyNumberFormat="0" applyBorder="0" applyAlignment="0" applyProtection="0"/>
    <xf numFmtId="0" fontId="55" fillId="13" borderId="0" applyNumberFormat="0" applyBorder="0" applyAlignment="0" applyProtection="0"/>
    <xf numFmtId="0" fontId="2" fillId="5" borderId="0" applyNumberFormat="0" applyBorder="0" applyAlignment="0" applyProtection="0"/>
    <xf numFmtId="0" fontId="55" fillId="24" borderId="0" applyNumberFormat="0" applyBorder="0" applyAlignment="0" applyProtection="0"/>
    <xf numFmtId="0" fontId="2" fillId="6" borderId="0" applyNumberFormat="0" applyBorder="0" applyAlignment="0" applyProtection="0"/>
    <xf numFmtId="0" fontId="55" fillId="11" borderId="0" applyNumberFormat="0" applyBorder="0" applyAlignment="0" applyProtection="0"/>
    <xf numFmtId="0" fontId="2" fillId="39" borderId="0" applyNumberFormat="0" applyBorder="0" applyAlignment="0" applyProtection="0"/>
    <xf numFmtId="0" fontId="55" fillId="10" borderId="0" applyNumberFormat="0" applyBorder="0" applyAlignment="0" applyProtection="0"/>
    <xf numFmtId="0" fontId="2" fillId="43" borderId="0" applyNumberFormat="0" applyBorder="0" applyAlignment="0" applyProtection="0"/>
    <xf numFmtId="0" fontId="55" fillId="24" borderId="0" applyNumberFormat="0" applyBorder="0" applyAlignment="0" applyProtection="0"/>
    <xf numFmtId="0" fontId="2" fillId="30" borderId="0" applyNumberFormat="0" applyBorder="0" applyAlignment="0" applyProtection="0"/>
    <xf numFmtId="0" fontId="55" fillId="10" borderId="0" applyNumberFormat="0" applyBorder="0" applyAlignment="0" applyProtection="0"/>
    <xf numFmtId="0" fontId="2" fillId="33" borderId="0" applyNumberFormat="0" applyBorder="0" applyAlignment="0" applyProtection="0"/>
    <xf numFmtId="0" fontId="55" fillId="13" borderId="0" applyNumberFormat="0" applyBorder="0" applyAlignment="0" applyProtection="0"/>
    <xf numFmtId="0" fontId="2" fillId="7" borderId="0" applyNumberFormat="0" applyBorder="0" applyAlignment="0" applyProtection="0"/>
    <xf numFmtId="0" fontId="55" fillId="23" borderId="0" applyNumberFormat="0" applyBorder="0" applyAlignment="0" applyProtection="0"/>
    <xf numFmtId="0" fontId="2" fillId="37" borderId="0" applyNumberFormat="0" applyBorder="0" applyAlignment="0" applyProtection="0"/>
    <xf numFmtId="0" fontId="55" fillId="4" borderId="0" applyNumberFormat="0" applyBorder="0" applyAlignment="0" applyProtection="0"/>
    <xf numFmtId="0" fontId="2" fillId="40" borderId="0" applyNumberFormat="0" applyBorder="0" applyAlignment="0" applyProtection="0"/>
    <xf numFmtId="0" fontId="55" fillId="10" borderId="0" applyNumberFormat="0" applyBorder="0" applyAlignment="0" applyProtection="0"/>
    <xf numFmtId="0" fontId="2" fillId="44" borderId="0" applyNumberFormat="0" applyBorder="0" applyAlignment="0" applyProtection="0"/>
    <xf numFmtId="0" fontId="55" fillId="24" borderId="0" applyNumberFormat="0" applyBorder="0" applyAlignment="0" applyProtection="0"/>
    <xf numFmtId="0" fontId="51" fillId="31" borderId="0" applyNumberFormat="0" applyBorder="0" applyAlignment="0" applyProtection="0"/>
    <xf numFmtId="0" fontId="56" fillId="10" borderId="0" applyNumberFormat="0" applyBorder="0" applyAlignment="0" applyProtection="0"/>
    <xf numFmtId="0" fontId="51" fillId="34" borderId="0" applyNumberFormat="0" applyBorder="0" applyAlignment="0" applyProtection="0"/>
    <xf numFmtId="0" fontId="56" fillId="20" borderId="0" applyNumberFormat="0" applyBorder="0" applyAlignment="0" applyProtection="0"/>
    <xf numFmtId="0" fontId="51" fillId="7" borderId="0" applyNumberFormat="0" applyBorder="0" applyAlignment="0" applyProtection="0"/>
    <xf numFmtId="0" fontId="56" fillId="14" borderId="0" applyNumberFormat="0" applyBorder="0" applyAlignment="0" applyProtection="0"/>
    <xf numFmtId="0" fontId="51" fillId="8" borderId="0" applyNumberFormat="0" applyBorder="0" applyAlignment="0" applyProtection="0"/>
    <xf numFmtId="0" fontId="56" fillId="4" borderId="0" applyNumberFormat="0" applyBorder="0" applyAlignment="0" applyProtection="0"/>
    <xf numFmtId="0" fontId="51" fillId="41" borderId="0" applyNumberFormat="0" applyBorder="0" applyAlignment="0" applyProtection="0"/>
    <xf numFmtId="0" fontId="56" fillId="10" borderId="0" applyNumberFormat="0" applyBorder="0" applyAlignment="0" applyProtection="0"/>
    <xf numFmtId="0" fontId="51" fillId="9" borderId="0" applyNumberFormat="0" applyBorder="0" applyAlignment="0" applyProtection="0"/>
    <xf numFmtId="0" fontId="56" fillId="13" borderId="0" applyNumberFormat="0" applyBorder="0" applyAlignment="0" applyProtection="0"/>
    <xf numFmtId="0" fontId="57" fillId="45" borderId="0" applyNumberFormat="0" applyBorder="0" applyAlignment="0" applyProtection="0"/>
    <xf numFmtId="0" fontId="57" fillId="46" borderId="0" applyNumberFormat="0" applyBorder="0" applyAlignment="0" applyProtection="0"/>
    <xf numFmtId="0" fontId="58" fillId="47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1" fillId="29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8" fillId="48" borderId="0" applyNumberFormat="0" applyBorder="0" applyAlignment="0" applyProtection="0"/>
    <xf numFmtId="0" fontId="57" fillId="45" borderId="0" applyNumberFormat="0" applyBorder="0" applyAlignment="0" applyProtection="0"/>
    <xf numFmtId="0" fontId="57" fillId="49" borderId="0" applyNumberFormat="0" applyBorder="0" applyAlignment="0" applyProtection="0"/>
    <xf numFmtId="0" fontId="58" fillId="50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1" fillId="32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8" fillId="51" borderId="0" applyNumberFormat="0" applyBorder="0" applyAlignment="0" applyProtection="0"/>
    <xf numFmtId="0" fontId="57" fillId="45" borderId="0" applyNumberFormat="0" applyBorder="0" applyAlignment="0" applyProtection="0"/>
    <xf numFmtId="0" fontId="57" fillId="45" borderId="0" applyNumberFormat="0" applyBorder="0" applyAlignment="0" applyProtection="0"/>
    <xf numFmtId="0" fontId="58" fillId="49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1" fillId="35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8" fillId="52" borderId="0" applyNumberFormat="0" applyBorder="0" applyAlignment="0" applyProtection="0"/>
    <xf numFmtId="0" fontId="57" fillId="45" borderId="0" applyNumberFormat="0" applyBorder="0" applyAlignment="0" applyProtection="0"/>
    <xf numFmtId="0" fontId="57" fillId="49" borderId="0" applyNumberFormat="0" applyBorder="0" applyAlignment="0" applyProtection="0"/>
    <xf numFmtId="0" fontId="58" fillId="53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1" fillId="36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8" fillId="54" borderId="0" applyNumberFormat="0" applyBorder="0" applyAlignment="0" applyProtection="0"/>
    <xf numFmtId="0" fontId="57" fillId="45" borderId="0" applyNumberFormat="0" applyBorder="0" applyAlignment="0" applyProtection="0"/>
    <xf numFmtId="0" fontId="57" fillId="47" borderId="0" applyNumberFormat="0" applyBorder="0" applyAlignment="0" applyProtection="0"/>
    <xf numFmtId="0" fontId="58" fillId="47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1" fillId="38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8" fillId="55" borderId="0" applyNumberFormat="0" applyBorder="0" applyAlignment="0" applyProtection="0"/>
    <xf numFmtId="0" fontId="57" fillId="45" borderId="0" applyNumberFormat="0" applyBorder="0" applyAlignment="0" applyProtection="0"/>
    <xf numFmtId="0" fontId="57" fillId="56" borderId="0" applyNumberFormat="0" applyBorder="0" applyAlignment="0" applyProtection="0"/>
    <xf numFmtId="0" fontId="58" fillId="57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1" fillId="42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0" fontId="58" fillId="58" borderId="0" applyNumberFormat="0" applyBorder="0" applyAlignment="0" applyProtection="0"/>
    <xf numFmtId="6" fontId="54" fillId="0" borderId="0" applyFont="0" applyFill="0" applyBorder="0" applyAlignment="0" applyProtection="0"/>
    <xf numFmtId="0" fontId="45" fillId="26" borderId="0" applyNumberFormat="0" applyBorder="0" applyAlignment="0" applyProtection="0"/>
    <xf numFmtId="0" fontId="59" fillId="56" borderId="0" applyNumberFormat="0" applyBorder="0" applyAlignment="0" applyProtection="0"/>
    <xf numFmtId="0" fontId="60" fillId="0" borderId="0" applyNumberFormat="0" applyFill="0" applyBorder="0" applyAlignment="0" applyProtection="0"/>
    <xf numFmtId="0" fontId="61" fillId="59" borderId="13" applyNumberFormat="0" applyAlignment="0" applyProtection="0"/>
    <xf numFmtId="0" fontId="48" fillId="27" borderId="25" applyNumberFormat="0" applyAlignment="0" applyProtection="0"/>
    <xf numFmtId="0" fontId="62" fillId="50" borderId="4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72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65" fillId="0" borderId="0" applyFont="0" applyFill="0" applyBorder="0" applyAlignment="0" applyProtection="0"/>
    <xf numFmtId="165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7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8" fontId="7" fillId="0" borderId="0" applyFont="0" applyFill="0" applyProtection="0"/>
    <xf numFmtId="165" fontId="7" fillId="0" borderId="0" applyFont="0" applyFill="0" applyBorder="0" applyAlignment="0" applyProtection="0"/>
    <xf numFmtId="174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7" fillId="60" borderId="0" applyNumberFormat="0" applyBorder="0" applyAlignment="0" applyProtection="0"/>
    <xf numFmtId="0" fontId="67" fillId="61" borderId="0" applyNumberFormat="0" applyBorder="0" applyAlignment="0" applyProtection="0"/>
    <xf numFmtId="0" fontId="67" fillId="62" borderId="0" applyNumberFormat="0" applyBorder="0" applyAlignment="0" applyProtection="0"/>
    <xf numFmtId="175" fontId="3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44" fillId="25" borderId="0" applyNumberFormat="0" applyBorder="0" applyAlignment="0" applyProtection="0"/>
    <xf numFmtId="0" fontId="69" fillId="63" borderId="0" applyNumberFormat="0" applyBorder="0" applyAlignment="0" applyProtection="0"/>
    <xf numFmtId="0" fontId="41" fillId="0" borderId="21" applyNumberFormat="0" applyFill="0" applyAlignment="0" applyProtection="0"/>
    <xf numFmtId="0" fontId="70" fillId="0" borderId="27" applyNumberFormat="0" applyFill="0" applyAlignment="0" applyProtection="0"/>
    <xf numFmtId="0" fontId="42" fillId="0" borderId="22" applyNumberFormat="0" applyFill="0" applyAlignment="0" applyProtection="0"/>
    <xf numFmtId="0" fontId="71" fillId="0" borderId="28" applyNumberFormat="0" applyFill="0" applyAlignment="0" applyProtection="0"/>
    <xf numFmtId="0" fontId="43" fillId="0" borderId="23" applyNumberFormat="0" applyFill="0" applyAlignment="0" applyProtection="0"/>
    <xf numFmtId="0" fontId="72" fillId="0" borderId="29" applyNumberFormat="0" applyFill="0" applyAlignment="0" applyProtection="0"/>
    <xf numFmtId="0" fontId="43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74" fillId="57" borderId="13" applyNumberFormat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47" fillId="0" borderId="24" applyNumberFormat="0" applyFill="0" applyAlignment="0" applyProtection="0"/>
    <xf numFmtId="0" fontId="81" fillId="0" borderId="30" applyNumberFormat="0" applyFill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6" fillId="2" borderId="0" applyNumberFormat="0" applyBorder="0" applyAlignment="0" applyProtection="0"/>
    <xf numFmtId="0" fontId="81" fillId="57" borderId="0" applyNumberFormat="0" applyBorder="0" applyAlignment="0" applyProtection="0"/>
    <xf numFmtId="37" fontId="82" fillId="0" borderId="0"/>
    <xf numFmtId="0" fontId="66" fillId="0" borderId="0"/>
    <xf numFmtId="0" fontId="1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8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84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6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3" fillId="0" borderId="0"/>
    <xf numFmtId="0" fontId="6" fillId="0" borderId="0"/>
    <xf numFmtId="0" fontId="6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3" fillId="0" borderId="0"/>
    <xf numFmtId="0" fontId="63" fillId="0" borderId="0"/>
    <xf numFmtId="0" fontId="63" fillId="0" borderId="0"/>
    <xf numFmtId="0" fontId="64" fillId="0" borderId="0"/>
    <xf numFmtId="0" fontId="85" fillId="0" borderId="0"/>
    <xf numFmtId="0" fontId="7" fillId="0" borderId="0"/>
    <xf numFmtId="0" fontId="3" fillId="0" borderId="0"/>
    <xf numFmtId="0" fontId="7" fillId="0" borderId="0"/>
    <xf numFmtId="0" fontId="86" fillId="0" borderId="0"/>
    <xf numFmtId="0" fontId="7" fillId="0" borderId="0"/>
    <xf numFmtId="0" fontId="6" fillId="0" borderId="0"/>
    <xf numFmtId="0" fontId="64" fillId="0" borderId="0"/>
    <xf numFmtId="0" fontId="63" fillId="0" borderId="0"/>
    <xf numFmtId="0" fontId="7" fillId="0" borderId="0"/>
    <xf numFmtId="0" fontId="63" fillId="0" borderId="0"/>
    <xf numFmtId="0" fontId="63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84" fillId="0" borderId="0"/>
    <xf numFmtId="0" fontId="85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" fillId="0" borderId="0"/>
    <xf numFmtId="0" fontId="55" fillId="0" borderId="0"/>
    <xf numFmtId="0" fontId="63" fillId="0" borderId="0"/>
    <xf numFmtId="0" fontId="64" fillId="0" borderId="0"/>
    <xf numFmtId="0" fontId="85" fillId="0" borderId="0"/>
    <xf numFmtId="0" fontId="64" fillId="0" borderId="0"/>
    <xf numFmtId="0" fontId="3" fillId="0" borderId="0"/>
    <xf numFmtId="0" fontId="8" fillId="0" borderId="0"/>
    <xf numFmtId="0" fontId="3" fillId="0" borderId="0"/>
    <xf numFmtId="0" fontId="55" fillId="0" borderId="0"/>
    <xf numFmtId="0" fontId="8" fillId="0" borderId="0"/>
    <xf numFmtId="0" fontId="7" fillId="0" borderId="0"/>
    <xf numFmtId="0" fontId="55" fillId="0" borderId="0"/>
    <xf numFmtId="0" fontId="84" fillId="0" borderId="0"/>
    <xf numFmtId="0" fontId="2" fillId="0" borderId="0"/>
    <xf numFmtId="0" fontId="5" fillId="0" borderId="0"/>
    <xf numFmtId="0" fontId="5" fillId="0" borderId="0"/>
    <xf numFmtId="0" fontId="8" fillId="0" borderId="0"/>
    <xf numFmtId="0" fontId="7" fillId="0" borderId="0"/>
    <xf numFmtId="0" fontId="8" fillId="0" borderId="0"/>
    <xf numFmtId="0" fontId="7" fillId="0" borderId="0"/>
    <xf numFmtId="0" fontId="5" fillId="24" borderId="14" applyNumberFormat="0" applyFont="0" applyAlignment="0" applyProtection="0"/>
    <xf numFmtId="0" fontId="3" fillId="56" borderId="14" applyNumberFormat="0" applyFont="0" applyAlignment="0" applyProtection="0"/>
    <xf numFmtId="0" fontId="5" fillId="28" borderId="26" applyNumberFormat="0" applyFont="0" applyAlignment="0" applyProtection="0"/>
    <xf numFmtId="0" fontId="3" fillId="56" borderId="14" applyNumberFormat="0" applyFont="0" applyAlignment="0" applyProtection="0"/>
    <xf numFmtId="0" fontId="87" fillId="59" borderId="15" applyNumberFormat="0" applyAlignment="0" applyProtection="0"/>
    <xf numFmtId="9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8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89" fillId="0" borderId="0"/>
    <xf numFmtId="0" fontId="90" fillId="0" borderId="0" applyNumberFormat="0" applyFill="0" applyBorder="0" applyAlignment="0" applyProtection="0"/>
    <xf numFmtId="0" fontId="7" fillId="0" borderId="0"/>
    <xf numFmtId="0" fontId="26" fillId="0" borderId="0"/>
    <xf numFmtId="0" fontId="91" fillId="0" borderId="0"/>
    <xf numFmtId="6" fontId="54" fillId="0" borderId="0" applyFont="0" applyFill="0" applyBorder="0" applyAlignment="0" applyProtection="0"/>
    <xf numFmtId="0" fontId="67" fillId="0" borderId="31" applyNumberFormat="0" applyFill="0" applyAlignment="0" applyProtection="0"/>
    <xf numFmtId="0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9" fillId="0" borderId="0" applyNumberFormat="0" applyFill="0" applyBorder="0" applyAlignment="0" applyProtection="0"/>
    <xf numFmtId="0" fontId="92" fillId="0" borderId="0" applyNumberFormat="0" applyFill="0" applyBorder="0" applyAlignment="0" applyProtection="0"/>
    <xf numFmtId="174" fontId="93" fillId="0" borderId="32">
      <protection locked="0"/>
    </xf>
    <xf numFmtId="174" fontId="94" fillId="64" borderId="32"/>
    <xf numFmtId="0" fontId="2" fillId="0" borderId="0"/>
    <xf numFmtId="0" fontId="7" fillId="0" borderId="0"/>
    <xf numFmtId="0" fontId="26" fillId="0" borderId="0"/>
    <xf numFmtId="0" fontId="91" fillId="0" borderId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56" borderId="14" applyNumberFormat="0" applyFont="0" applyAlignment="0" applyProtection="0"/>
    <xf numFmtId="0" fontId="22" fillId="21" borderId="15" applyNumberFormat="0" applyAlignment="0" applyProtection="0"/>
    <xf numFmtId="0" fontId="12" fillId="21" borderId="13" applyNumberFormat="0" applyAlignment="0" applyProtection="0"/>
    <xf numFmtId="0" fontId="3" fillId="56" borderId="14" applyNumberFormat="0" applyFont="0" applyAlignment="0" applyProtection="0"/>
    <xf numFmtId="0" fontId="24" fillId="0" borderId="16" applyNumberFormat="0" applyFill="0" applyAlignment="0" applyProtection="0"/>
    <xf numFmtId="0" fontId="12" fillId="21" borderId="13" applyNumberFormat="0" applyAlignment="0" applyProtection="0"/>
    <xf numFmtId="0" fontId="24" fillId="0" borderId="16" applyNumberFormat="0" applyFill="0" applyAlignment="0" applyProtection="0"/>
    <xf numFmtId="0" fontId="67" fillId="0" borderId="31" applyNumberFormat="0" applyFill="0" applyAlignment="0" applyProtection="0"/>
    <xf numFmtId="0" fontId="87" fillId="59" borderId="15" applyNumberFormat="0" applyAlignment="0" applyProtection="0"/>
    <xf numFmtId="0" fontId="19" fillId="11" borderId="13" applyNumberFormat="0" applyAlignment="0" applyProtection="0"/>
    <xf numFmtId="0" fontId="3" fillId="24" borderId="14" applyNumberFormat="0" applyFont="0" applyAlignment="0" applyProtection="0"/>
    <xf numFmtId="0" fontId="3" fillId="24" borderId="14" applyNumberFormat="0" applyFont="0" applyAlignment="0" applyProtection="0"/>
    <xf numFmtId="0" fontId="22" fillId="21" borderId="15" applyNumberFormat="0" applyAlignment="0" applyProtection="0"/>
    <xf numFmtId="0" fontId="61" fillId="59" borderId="13" applyNumberFormat="0" applyAlignment="0" applyProtection="0"/>
    <xf numFmtId="0" fontId="19" fillId="11" borderId="13" applyNumberFormat="0" applyAlignment="0" applyProtection="0"/>
    <xf numFmtId="0" fontId="5" fillId="24" borderId="14" applyNumberFormat="0" applyFont="0" applyAlignment="0" applyProtection="0"/>
    <xf numFmtId="0" fontId="74" fillId="57" borderId="13" applyNumberFormat="0" applyAlignment="0" applyProtection="0"/>
    <xf numFmtId="0" fontId="12" fillId="21" borderId="36" applyNumberFormat="0" applyAlignment="0" applyProtection="0"/>
    <xf numFmtId="0" fontId="5" fillId="24" borderId="33" applyNumberFormat="0" applyFont="0" applyAlignment="0" applyProtection="0"/>
    <xf numFmtId="0" fontId="3" fillId="24" borderId="33" applyNumberFormat="0" applyFont="0" applyAlignment="0" applyProtection="0"/>
    <xf numFmtId="0" fontId="3" fillId="24" borderId="33" applyNumberFormat="0" applyFont="0" applyAlignment="0" applyProtection="0"/>
    <xf numFmtId="0" fontId="67" fillId="0" borderId="37" applyNumberFormat="0" applyFill="0" applyAlignment="0" applyProtection="0"/>
    <xf numFmtId="0" fontId="87" fillId="59" borderId="34" applyNumberFormat="0" applyAlignment="0" applyProtection="0"/>
    <xf numFmtId="0" fontId="3" fillId="56" borderId="33" applyNumberFormat="0" applyFont="0" applyAlignment="0" applyProtection="0"/>
    <xf numFmtId="0" fontId="3" fillId="56" borderId="33" applyNumberFormat="0" applyFont="0" applyAlignment="0" applyProtection="0"/>
    <xf numFmtId="0" fontId="5" fillId="24" borderId="33" applyNumberFormat="0" applyFont="0" applyAlignment="0" applyProtection="0"/>
    <xf numFmtId="0" fontId="74" fillId="57" borderId="36" applyNumberFormat="0" applyAlignment="0" applyProtection="0"/>
    <xf numFmtId="0" fontId="61" fillId="59" borderId="36" applyNumberFormat="0" applyAlignment="0" applyProtection="0"/>
    <xf numFmtId="0" fontId="24" fillId="0" borderId="35" applyNumberFormat="0" applyFill="0" applyAlignment="0" applyProtection="0"/>
    <xf numFmtId="0" fontId="3" fillId="24" borderId="33" applyNumberFormat="0" applyFont="0" applyAlignment="0" applyProtection="0"/>
    <xf numFmtId="0" fontId="19" fillId="11" borderId="36" applyNumberFormat="0" applyAlignment="0" applyProtection="0"/>
    <xf numFmtId="0" fontId="22" fillId="21" borderId="34" applyNumberFormat="0" applyAlignment="0" applyProtection="0"/>
    <xf numFmtId="0" fontId="24" fillId="0" borderId="35" applyNumberFormat="0" applyFill="0" applyAlignment="0" applyProtection="0"/>
    <xf numFmtId="0" fontId="3" fillId="24" borderId="33" applyNumberFormat="0" applyFont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2" fillId="21" borderId="47" applyNumberFormat="0" applyAlignment="0" applyProtection="0"/>
    <xf numFmtId="0" fontId="19" fillId="11" borderId="47" applyNumberFormat="0" applyAlignment="0" applyProtection="0"/>
    <xf numFmtId="0" fontId="3" fillId="24" borderId="48" applyNumberFormat="0" applyFont="0" applyAlignment="0" applyProtection="0"/>
    <xf numFmtId="0" fontId="22" fillId="21" borderId="49" applyNumberFormat="0" applyAlignment="0" applyProtection="0"/>
    <xf numFmtId="0" fontId="24" fillId="0" borderId="50" applyNumberFormat="0" applyFill="0" applyAlignment="0" applyProtection="0"/>
    <xf numFmtId="0" fontId="12" fillId="21" borderId="47" applyNumberFormat="0" applyAlignment="0" applyProtection="0"/>
    <xf numFmtId="0" fontId="19" fillId="11" borderId="47" applyNumberFormat="0" applyAlignment="0" applyProtection="0"/>
    <xf numFmtId="0" fontId="3" fillId="24" borderId="48" applyNumberFormat="0" applyFont="0" applyAlignment="0" applyProtection="0"/>
    <xf numFmtId="0" fontId="22" fillId="21" borderId="49" applyNumberFormat="0" applyAlignment="0" applyProtection="0"/>
    <xf numFmtId="0" fontId="24" fillId="0" borderId="50" applyNumberFormat="0" applyFill="0" applyAlignment="0" applyProtection="0"/>
    <xf numFmtId="0" fontId="3" fillId="56" borderId="56" applyNumberFormat="0" applyFont="0" applyAlignment="0" applyProtection="0"/>
    <xf numFmtId="0" fontId="61" fillId="59" borderId="55" applyNumberFormat="0" applyAlignment="0" applyProtection="0"/>
    <xf numFmtId="0" fontId="12" fillId="21" borderId="61" applyNumberFormat="0" applyAlignment="0" applyProtection="0"/>
    <xf numFmtId="0" fontId="22" fillId="21" borderId="68" applyNumberFormat="0" applyAlignment="0" applyProtection="0"/>
    <xf numFmtId="0" fontId="87" fillId="59" borderId="63" applyNumberFormat="0" applyAlignment="0" applyProtection="0"/>
    <xf numFmtId="0" fontId="3" fillId="56" borderId="67" applyNumberFormat="0" applyFont="0" applyAlignment="0" applyProtection="0"/>
    <xf numFmtId="0" fontId="3" fillId="56" borderId="56" applyNumberFormat="0" applyFont="0" applyAlignment="0" applyProtection="0"/>
    <xf numFmtId="0" fontId="5" fillId="24" borderId="56" applyNumberFormat="0" applyFont="0" applyAlignment="0" applyProtection="0"/>
    <xf numFmtId="0" fontId="19" fillId="11" borderId="66" applyNumberFormat="0" applyAlignment="0" applyProtection="0"/>
    <xf numFmtId="0" fontId="61" fillId="59" borderId="61" applyNumberFormat="0" applyAlignment="0" applyProtection="0"/>
    <xf numFmtId="0" fontId="74" fillId="57" borderId="66" applyNumberFormat="0" applyAlignment="0" applyProtection="0"/>
    <xf numFmtId="0" fontId="87" fillId="59" borderId="68" applyNumberFormat="0" applyAlignment="0" applyProtection="0"/>
    <xf numFmtId="0" fontId="67" fillId="0" borderId="65" applyNumberFormat="0" applyFill="0" applyAlignment="0" applyProtection="0"/>
    <xf numFmtId="0" fontId="3" fillId="56" borderId="67" applyNumberFormat="0" applyFont="0" applyAlignment="0" applyProtection="0"/>
    <xf numFmtId="0" fontId="12" fillId="21" borderId="79" applyNumberFormat="0" applyAlignment="0" applyProtection="0"/>
    <xf numFmtId="0" fontId="3" fillId="56" borderId="67" applyNumberFormat="0" applyFont="0" applyAlignment="0" applyProtection="0"/>
    <xf numFmtId="0" fontId="3" fillId="56" borderId="72" applyNumberFormat="0" applyFont="0" applyAlignment="0" applyProtection="0"/>
    <xf numFmtId="0" fontId="24" fillId="0" borderId="69" applyNumberFormat="0" applyFill="0" applyAlignment="0" applyProtection="0"/>
    <xf numFmtId="0" fontId="3" fillId="24" borderId="62" applyNumberFormat="0" applyFont="0" applyAlignment="0" applyProtection="0"/>
    <xf numFmtId="0" fontId="3" fillId="56" borderId="62" applyNumberFormat="0" applyFont="0" applyAlignment="0" applyProtection="0"/>
    <xf numFmtId="0" fontId="24" fillId="0" borderId="64" applyNumberFormat="0" applyFill="0" applyAlignment="0" applyProtection="0"/>
    <xf numFmtId="0" fontId="5" fillId="24" borderId="67" applyNumberFormat="0" applyFont="0" applyAlignment="0" applyProtection="0"/>
    <xf numFmtId="0" fontId="67" fillId="0" borderId="70" applyNumberFormat="0" applyFill="0" applyAlignment="0" applyProtection="0"/>
    <xf numFmtId="0" fontId="19" fillId="11" borderId="55" applyNumberFormat="0" applyAlignment="0" applyProtection="0"/>
    <xf numFmtId="0" fontId="3" fillId="24" borderId="67" applyNumberFormat="0" applyFont="0" applyAlignment="0" applyProtection="0"/>
    <xf numFmtId="0" fontId="3" fillId="56" borderId="80" applyNumberFormat="0" applyFont="0" applyAlignment="0" applyProtection="0"/>
    <xf numFmtId="0" fontId="74" fillId="57" borderId="61" applyNumberForma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22" fillId="21" borderId="49" applyNumberFormat="0" applyAlignment="0" applyProtection="0"/>
    <xf numFmtId="0" fontId="87" fillId="59" borderId="68" applyNumberFormat="0" applyAlignment="0" applyProtection="0"/>
    <xf numFmtId="0" fontId="67" fillId="0" borderId="60" applyNumberFormat="0" applyFill="0" applyAlignment="0" applyProtection="0"/>
    <xf numFmtId="0" fontId="19" fillId="11" borderId="61" applyNumberFormat="0" applyAlignment="0" applyProtection="0"/>
    <xf numFmtId="0" fontId="67" fillId="0" borderId="70" applyNumberFormat="0" applyFill="0" applyAlignment="0" applyProtection="0"/>
    <xf numFmtId="0" fontId="3" fillId="56" borderId="67" applyNumberFormat="0" applyFont="0" applyAlignment="0" applyProtection="0"/>
    <xf numFmtId="0" fontId="22" fillId="21" borderId="68" applyNumberFormat="0" applyAlignment="0" applyProtection="0"/>
    <xf numFmtId="0" fontId="87" fillId="59" borderId="57" applyNumberFormat="0" applyAlignment="0" applyProtection="0"/>
    <xf numFmtId="0" fontId="3" fillId="56" borderId="56" applyNumberFormat="0" applyFont="0" applyAlignment="0" applyProtection="0"/>
    <xf numFmtId="0" fontId="61" fillId="59" borderId="61" applyNumberFormat="0" applyAlignment="0" applyProtection="0"/>
    <xf numFmtId="0" fontId="61" fillId="59" borderId="71" applyNumberFormat="0" applyAlignment="0" applyProtection="0"/>
    <xf numFmtId="0" fontId="3" fillId="24" borderId="62" applyNumberFormat="0" applyFont="0" applyAlignment="0" applyProtection="0"/>
    <xf numFmtId="0" fontId="74" fillId="57" borderId="66" applyNumberFormat="0" applyAlignment="0" applyProtection="0"/>
    <xf numFmtId="0" fontId="19" fillId="11" borderId="61" applyNumberFormat="0" applyAlignment="0" applyProtection="0"/>
    <xf numFmtId="0" fontId="22" fillId="21" borderId="63" applyNumberFormat="0" applyAlignment="0" applyProtection="0"/>
    <xf numFmtId="0" fontId="22" fillId="21" borderId="68" applyNumberFormat="0" applyAlignment="0" applyProtection="0"/>
    <xf numFmtId="0" fontId="22" fillId="21" borderId="73" applyNumberFormat="0" applyAlignment="0" applyProtection="0"/>
    <xf numFmtId="0" fontId="74" fillId="57" borderId="61" applyNumberFormat="0" applyAlignment="0" applyProtection="0"/>
    <xf numFmtId="0" fontId="5" fillId="24" borderId="62" applyNumberFormat="0" applyFont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87" fillId="59" borderId="63" applyNumberFormat="0" applyAlignment="0" applyProtection="0"/>
    <xf numFmtId="0" fontId="74" fillId="57" borderId="61" applyNumberFormat="0" applyAlignment="0" applyProtection="0"/>
    <xf numFmtId="0" fontId="5" fillId="24" borderId="62" applyNumberFormat="0" applyFont="0" applyAlignment="0" applyProtection="0"/>
    <xf numFmtId="0" fontId="22" fillId="21" borderId="63" applyNumberFormat="0" applyAlignment="0" applyProtection="0"/>
    <xf numFmtId="0" fontId="3" fillId="24" borderId="62" applyNumberFormat="0" applyFont="0" applyAlignment="0" applyProtection="0"/>
    <xf numFmtId="0" fontId="19" fillId="11" borderId="61" applyNumberFormat="0" applyAlignment="0" applyProtection="0"/>
    <xf numFmtId="0" fontId="67" fillId="0" borderId="65" applyNumberFormat="0" applyFill="0" applyAlignment="0" applyProtection="0"/>
    <xf numFmtId="0" fontId="24" fillId="0" borderId="64" applyNumberFormat="0" applyFill="0" applyAlignment="0" applyProtection="0"/>
    <xf numFmtId="0" fontId="24" fillId="0" borderId="64" applyNumberFormat="0" applyFill="0" applyAlignment="0" applyProtection="0"/>
    <xf numFmtId="0" fontId="3" fillId="56" borderId="62" applyNumberFormat="0" applyFont="0" applyAlignment="0" applyProtection="0"/>
    <xf numFmtId="0" fontId="22" fillId="21" borderId="63" applyNumberFormat="0" applyAlignment="0" applyProtection="0"/>
    <xf numFmtId="0" fontId="3" fillId="56" borderId="62" applyNumberFormat="0" applyFont="0" applyAlignment="0" applyProtection="0"/>
    <xf numFmtId="0" fontId="5" fillId="24" borderId="67" applyNumberFormat="0" applyFont="0" applyAlignment="0" applyProtection="0"/>
    <xf numFmtId="0" fontId="19" fillId="11" borderId="66" applyNumberFormat="0" applyAlignment="0" applyProtection="0"/>
    <xf numFmtId="0" fontId="24" fillId="0" borderId="69" applyNumberFormat="0" applyFill="0" applyAlignment="0" applyProtection="0"/>
    <xf numFmtId="0" fontId="3" fillId="56" borderId="62" applyNumberFormat="0" applyFont="0" applyAlignment="0" applyProtection="0"/>
    <xf numFmtId="0" fontId="3" fillId="56" borderId="62" applyNumberFormat="0" applyFont="0" applyAlignment="0" applyProtection="0"/>
    <xf numFmtId="0" fontId="5" fillId="24" borderId="62" applyNumberFormat="0" applyFont="0" applyAlignment="0" applyProtection="0"/>
    <xf numFmtId="0" fontId="24" fillId="0" borderId="82" applyNumberFormat="0" applyFill="0" applyAlignment="0" applyProtection="0"/>
    <xf numFmtId="0" fontId="22" fillId="21" borderId="81" applyNumberFormat="0" applyAlignment="0" applyProtection="0"/>
    <xf numFmtId="0" fontId="3" fillId="56" borderId="67" applyNumberFormat="0" applyFont="0" applyAlignment="0" applyProtection="0"/>
    <xf numFmtId="0" fontId="3" fillId="24" borderId="67" applyNumberFormat="0" applyFont="0" applyAlignment="0" applyProtection="0"/>
    <xf numFmtId="0" fontId="74" fillId="57" borderId="55" applyNumberFormat="0" applyAlignment="0" applyProtection="0"/>
    <xf numFmtId="0" fontId="5" fillId="24" borderId="72" applyNumberFormat="0" applyFont="0" applyAlignment="0" applyProtection="0"/>
    <xf numFmtId="0" fontId="3" fillId="24" borderId="67" applyNumberFormat="0" applyFont="0" applyAlignment="0" applyProtection="0"/>
    <xf numFmtId="0" fontId="5" fillId="24" borderId="67" applyNumberFormat="0" applyFont="0" applyAlignment="0" applyProtection="0"/>
    <xf numFmtId="0" fontId="3" fillId="56" borderId="67" applyNumberFormat="0" applyFont="0" applyAlignment="0" applyProtection="0"/>
    <xf numFmtId="0" fontId="87" fillId="59" borderId="68" applyNumberFormat="0" applyAlignment="0" applyProtection="0"/>
    <xf numFmtId="0" fontId="3" fillId="24" borderId="67" applyNumberFormat="0" applyFont="0" applyAlignment="0" applyProtection="0"/>
    <xf numFmtId="0" fontId="12" fillId="21" borderId="66" applyNumberFormat="0" applyAlignment="0" applyProtection="0"/>
    <xf numFmtId="0" fontId="61" fillId="59" borderId="66" applyNumberFormat="0" applyAlignment="0" applyProtection="0"/>
    <xf numFmtId="0" fontId="3" fillId="24" borderId="67" applyNumberFormat="0" applyFont="0" applyAlignment="0" applyProtection="0"/>
    <xf numFmtId="0" fontId="3" fillId="24" borderId="67" applyNumberFormat="0" applyFont="0" applyAlignment="0" applyProtection="0"/>
    <xf numFmtId="0" fontId="61" fillId="59" borderId="47" applyNumberFormat="0" applyAlignment="0" applyProtection="0"/>
    <xf numFmtId="0" fontId="67" fillId="0" borderId="70" applyNumberFormat="0" applyFill="0" applyAlignment="0" applyProtection="0"/>
    <xf numFmtId="0" fontId="12" fillId="21" borderId="71" applyNumberFormat="0" applyAlignment="0" applyProtection="0"/>
    <xf numFmtId="0" fontId="3" fillId="56" borderId="67" applyNumberFormat="0" applyFont="0" applyAlignment="0" applyProtection="0"/>
    <xf numFmtId="0" fontId="12" fillId="21" borderId="71" applyNumberFormat="0" applyAlignment="0" applyProtection="0"/>
    <xf numFmtId="0" fontId="3" fillId="24" borderId="72" applyNumberFormat="0" applyFont="0" applyAlignment="0" applyProtection="0"/>
    <xf numFmtId="0" fontId="22" fillId="21" borderId="73" applyNumberFormat="0" applyAlignment="0" applyProtection="0"/>
    <xf numFmtId="0" fontId="19" fillId="11" borderId="79" applyNumberFormat="0" applyAlignment="0" applyProtection="0"/>
    <xf numFmtId="0" fontId="22" fillId="21" borderId="81" applyNumberFormat="0" applyAlignment="0" applyProtection="0"/>
    <xf numFmtId="0" fontId="74" fillId="57" borderId="47" applyNumberFormat="0" applyAlignment="0" applyProtection="0"/>
    <xf numFmtId="0" fontId="74" fillId="57" borderId="71" applyNumberFormat="0" applyAlignment="0" applyProtection="0"/>
    <xf numFmtId="0" fontId="3" fillId="56" borderId="67" applyNumberFormat="0" applyFont="0" applyAlignment="0" applyProtection="0"/>
    <xf numFmtId="0" fontId="22" fillId="21" borderId="63" applyNumberFormat="0" applyAlignment="0" applyProtection="0"/>
    <xf numFmtId="0" fontId="22" fillId="21" borderId="63" applyNumberFormat="0" applyAlignment="0" applyProtection="0"/>
    <xf numFmtId="0" fontId="19" fillId="11" borderId="61" applyNumberFormat="0" applyAlignment="0" applyProtection="0"/>
    <xf numFmtId="0" fontId="22" fillId="21" borderId="81" applyNumberFormat="0" applyAlignment="0" applyProtection="0"/>
    <xf numFmtId="0" fontId="12" fillId="21" borderId="61" applyNumberFormat="0" applyAlignment="0" applyProtection="0"/>
    <xf numFmtId="0" fontId="12" fillId="21" borderId="66" applyNumberFormat="0" applyAlignment="0" applyProtection="0"/>
    <xf numFmtId="0" fontId="22" fillId="21" borderId="57" applyNumberFormat="0" applyAlignment="0" applyProtection="0"/>
    <xf numFmtId="0" fontId="3" fillId="56" borderId="56" applyNumberFormat="0" applyFont="0" applyAlignment="0" applyProtection="0"/>
    <xf numFmtId="0" fontId="19" fillId="11" borderId="71" applyNumberFormat="0" applyAlignment="0" applyProtection="0"/>
    <xf numFmtId="0" fontId="24" fillId="0" borderId="58" applyNumberFormat="0" applyFill="0" applyAlignment="0" applyProtection="0"/>
    <xf numFmtId="0" fontId="22" fillId="21" borderId="57" applyNumberFormat="0" applyAlignment="0" applyProtection="0"/>
    <xf numFmtId="0" fontId="3" fillId="24" borderId="56" applyNumberFormat="0" applyFont="0" applyAlignment="0" applyProtection="0"/>
    <xf numFmtId="0" fontId="19" fillId="11" borderId="55" applyNumberFormat="0" applyAlignment="0" applyProtection="0"/>
    <xf numFmtId="0" fontId="12" fillId="21" borderId="55" applyNumberFormat="0" applyAlignment="0" applyProtection="0"/>
    <xf numFmtId="0" fontId="24" fillId="0" borderId="82" applyNumberFormat="0" applyFill="0" applyAlignment="0" applyProtection="0"/>
    <xf numFmtId="0" fontId="3" fillId="24" borderId="62" applyNumberFormat="0" applyFont="0" applyAlignment="0" applyProtection="0"/>
    <xf numFmtId="0" fontId="12" fillId="21" borderId="61" applyNumberFormat="0" applyAlignment="0" applyProtection="0"/>
    <xf numFmtId="0" fontId="24" fillId="0" borderId="58" applyNumberFormat="0" applyFill="0" applyAlignment="0" applyProtection="0"/>
    <xf numFmtId="0" fontId="3" fillId="24" borderId="62" applyNumberFormat="0" applyFont="0" applyAlignment="0" applyProtection="0"/>
    <xf numFmtId="0" fontId="12" fillId="21" borderId="61" applyNumberFormat="0" applyAlignment="0" applyProtection="0"/>
    <xf numFmtId="0" fontId="22" fillId="21" borderId="57" applyNumberFormat="0" applyAlignment="0" applyProtection="0"/>
    <xf numFmtId="0" fontId="3" fillId="24" borderId="56" applyNumberFormat="0" applyFont="0" applyAlignment="0" applyProtection="0"/>
    <xf numFmtId="0" fontId="67" fillId="0" borderId="65" applyNumberFormat="0" applyFill="0" applyAlignment="0" applyProtection="0"/>
    <xf numFmtId="0" fontId="5" fillId="24" borderId="48" applyNumberFormat="0" applyFon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87" fillId="59" borderId="49" applyNumberFormat="0" applyAlignment="0" applyProtection="0"/>
    <xf numFmtId="0" fontId="12" fillId="21" borderId="55" applyNumberFormat="0" applyAlignment="0" applyProtection="0"/>
    <xf numFmtId="0" fontId="3" fillId="56" borderId="80" applyNumberFormat="0" applyFont="0" applyAlignment="0" applyProtection="0"/>
    <xf numFmtId="0" fontId="67" fillId="0" borderId="53" applyNumberFormat="0" applyFill="0" applyAlignment="0" applyProtection="0"/>
    <xf numFmtId="0" fontId="5" fillId="24" borderId="62" applyNumberFormat="0" applyFont="0" applyAlignment="0" applyProtection="0"/>
    <xf numFmtId="0" fontId="22" fillId="21" borderId="68" applyNumberFormat="0" applyAlignment="0" applyProtection="0"/>
    <xf numFmtId="0" fontId="3" fillId="56" borderId="48" applyNumberFormat="0" applyFont="0" applyAlignment="0" applyProtection="0"/>
    <xf numFmtId="0" fontId="19" fillId="11" borderId="66" applyNumberFormat="0" applyAlignment="0" applyProtection="0"/>
    <xf numFmtId="0" fontId="24" fillId="0" borderId="69" applyNumberFormat="0" applyFill="0" applyAlignment="0" applyProtection="0"/>
    <xf numFmtId="0" fontId="3" fillId="56" borderId="48" applyNumberFormat="0" applyFont="0" applyAlignment="0" applyProtection="0"/>
    <xf numFmtId="0" fontId="12" fillId="21" borderId="66" applyNumberFormat="0" applyAlignment="0" applyProtection="0"/>
    <xf numFmtId="0" fontId="67" fillId="0" borderId="53" applyNumberFormat="0" applyFill="0" applyAlignment="0" applyProtection="0"/>
    <xf numFmtId="0" fontId="87" fillId="59" borderId="49" applyNumberFormat="0" applyAlignment="0" applyProtection="0"/>
    <xf numFmtId="0" fontId="5" fillId="24" borderId="67" applyNumberFormat="0" applyFont="0" applyAlignment="0" applyProtection="0"/>
    <xf numFmtId="0" fontId="61" fillId="59" borderId="47" applyNumberFormat="0" applyAlignment="0" applyProtection="0"/>
    <xf numFmtId="0" fontId="5" fillId="24" borderId="48" applyNumberFormat="0" applyFont="0" applyAlignment="0" applyProtection="0"/>
    <xf numFmtId="0" fontId="74" fillId="57" borderId="47" applyNumberFormat="0" applyAlignment="0" applyProtection="0"/>
    <xf numFmtId="0" fontId="12" fillId="21" borderId="47" applyNumberFormat="0" applyAlignment="0" applyProtection="0"/>
    <xf numFmtId="0" fontId="5" fillId="24" borderId="48" applyNumberFormat="0" applyFont="0" applyAlignment="0" applyProtection="0"/>
    <xf numFmtId="0" fontId="3" fillId="24" borderId="48" applyNumberFormat="0" applyFont="0" applyAlignment="0" applyProtection="0"/>
    <xf numFmtId="0" fontId="3" fillId="24" borderId="48" applyNumberFormat="0" applyFont="0" applyAlignment="0" applyProtection="0"/>
    <xf numFmtId="0" fontId="67" fillId="0" borderId="53" applyNumberFormat="0" applyFill="0" applyAlignment="0" applyProtection="0"/>
    <xf numFmtId="0" fontId="87" fillId="59" borderId="49" applyNumberFormat="0" applyAlignment="0" applyProtection="0"/>
    <xf numFmtId="0" fontId="3" fillId="56" borderId="48" applyNumberFormat="0" applyFont="0" applyAlignment="0" applyProtection="0"/>
    <xf numFmtId="0" fontId="3" fillId="56" borderId="48" applyNumberFormat="0" applyFont="0" applyAlignment="0" applyProtection="0"/>
    <xf numFmtId="0" fontId="5" fillId="24" borderId="48" applyNumberFormat="0" applyFont="0" applyAlignment="0" applyProtection="0"/>
    <xf numFmtId="0" fontId="74" fillId="57" borderId="47" applyNumberFormat="0" applyAlignment="0" applyProtection="0"/>
    <xf numFmtId="0" fontId="61" fillId="59" borderId="47" applyNumberFormat="0" applyAlignment="0" applyProtection="0"/>
    <xf numFmtId="0" fontId="24" fillId="0" borderId="50" applyNumberFormat="0" applyFill="0" applyAlignment="0" applyProtection="0"/>
    <xf numFmtId="0" fontId="3" fillId="24" borderId="48" applyNumberFormat="0" applyFont="0" applyAlignment="0" applyProtection="0"/>
    <xf numFmtId="0" fontId="19" fillId="11" borderId="47" applyNumberFormat="0" applyAlignment="0" applyProtection="0"/>
    <xf numFmtId="0" fontId="22" fillId="21" borderId="49" applyNumberFormat="0" applyAlignment="0" applyProtection="0"/>
    <xf numFmtId="0" fontId="24" fillId="0" borderId="50" applyNumberFormat="0" applyFill="0" applyAlignment="0" applyProtection="0"/>
    <xf numFmtId="0" fontId="3" fillId="24" borderId="48" applyNumberFormat="0" applyFont="0" applyAlignment="0" applyProtection="0"/>
    <xf numFmtId="0" fontId="3" fillId="56" borderId="62" applyNumberFormat="0" applyFont="0" applyAlignment="0" applyProtection="0"/>
    <xf numFmtId="0" fontId="3" fillId="56" borderId="72" applyNumberFormat="0" applyFont="0" applyAlignment="0" applyProtection="0"/>
    <xf numFmtId="0" fontId="3" fillId="56" borderId="56" applyNumberFormat="0" applyFont="0" applyAlignment="0" applyProtection="0"/>
    <xf numFmtId="0" fontId="22" fillId="21" borderId="57" applyNumberFormat="0" applyAlignment="0" applyProtection="0"/>
    <xf numFmtId="0" fontId="12" fillId="21" borderId="55" applyNumberFormat="0" applyAlignment="0" applyProtection="0"/>
    <xf numFmtId="0" fontId="3" fillId="56" borderId="56" applyNumberFormat="0" applyFont="0" applyAlignment="0" applyProtection="0"/>
    <xf numFmtId="0" fontId="24" fillId="0" borderId="58" applyNumberFormat="0" applyFill="0" applyAlignment="0" applyProtection="0"/>
    <xf numFmtId="0" fontId="12" fillId="21" borderId="55" applyNumberFormat="0" applyAlignment="0" applyProtection="0"/>
    <xf numFmtId="0" fontId="24" fillId="0" borderId="58" applyNumberFormat="0" applyFill="0" applyAlignment="0" applyProtection="0"/>
    <xf numFmtId="0" fontId="67" fillId="0" borderId="60" applyNumberFormat="0" applyFill="0" applyAlignment="0" applyProtection="0"/>
    <xf numFmtId="0" fontId="87" fillId="59" borderId="57" applyNumberFormat="0" applyAlignment="0" applyProtection="0"/>
    <xf numFmtId="0" fontId="19" fillId="11" borderId="55" applyNumberForma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22" fillId="21" borderId="57" applyNumberFormat="0" applyAlignment="0" applyProtection="0"/>
    <xf numFmtId="0" fontId="61" fillId="59" borderId="55" applyNumberFormat="0" applyAlignment="0" applyProtection="0"/>
    <xf numFmtId="0" fontId="19" fillId="11" borderId="55" applyNumberFormat="0" applyAlignment="0" applyProtection="0"/>
    <xf numFmtId="0" fontId="5" fillId="24" borderId="56" applyNumberFormat="0" applyFont="0" applyAlignment="0" applyProtection="0"/>
    <xf numFmtId="0" fontId="74" fillId="57" borderId="55" applyNumberFormat="0" applyAlignment="0" applyProtection="0"/>
    <xf numFmtId="0" fontId="12" fillId="21" borderId="55" applyNumberFormat="0" applyAlignment="0" applyProtection="0"/>
    <xf numFmtId="0" fontId="5" fillId="24" borderId="56" applyNumberFormat="0" applyFont="0" applyAlignment="0" applyProtection="0"/>
    <xf numFmtId="0" fontId="3" fillId="24" borderId="56" applyNumberFormat="0" applyFont="0" applyAlignment="0" applyProtection="0"/>
    <xf numFmtId="0" fontId="3" fillId="24" borderId="56" applyNumberFormat="0" applyFont="0" applyAlignment="0" applyProtection="0"/>
    <xf numFmtId="0" fontId="67" fillId="0" borderId="60" applyNumberFormat="0" applyFill="0" applyAlignment="0" applyProtection="0"/>
    <xf numFmtId="0" fontId="87" fillId="59" borderId="57" applyNumberFormat="0" applyAlignment="0" applyProtection="0"/>
    <xf numFmtId="0" fontId="3" fillId="56" borderId="56" applyNumberFormat="0" applyFont="0" applyAlignment="0" applyProtection="0"/>
    <xf numFmtId="0" fontId="3" fillId="56" borderId="56" applyNumberFormat="0" applyFont="0" applyAlignment="0" applyProtection="0"/>
    <xf numFmtId="0" fontId="5" fillId="24" borderId="56" applyNumberFormat="0" applyFont="0" applyAlignment="0" applyProtection="0"/>
    <xf numFmtId="0" fontId="74" fillId="57" borderId="55" applyNumberFormat="0" applyAlignment="0" applyProtection="0"/>
    <xf numFmtId="0" fontId="61" fillId="59" borderId="55" applyNumberFormat="0" applyAlignment="0" applyProtection="0"/>
    <xf numFmtId="0" fontId="24" fillId="0" borderId="58" applyNumberFormat="0" applyFill="0" applyAlignment="0" applyProtection="0"/>
    <xf numFmtId="0" fontId="3" fillId="24" borderId="56" applyNumberFormat="0" applyFont="0" applyAlignment="0" applyProtection="0"/>
    <xf numFmtId="0" fontId="19" fillId="11" borderId="55" applyNumberFormat="0" applyAlignment="0" applyProtection="0"/>
    <xf numFmtId="0" fontId="22" fillId="21" borderId="57" applyNumberFormat="0" applyAlignment="0" applyProtection="0"/>
    <xf numFmtId="0" fontId="24" fillId="0" borderId="58" applyNumberFormat="0" applyFill="0" applyAlignment="0" applyProtection="0"/>
    <xf numFmtId="0" fontId="3" fillId="24" borderId="56" applyNumberFormat="0" applyFont="0" applyAlignment="0" applyProtection="0"/>
    <xf numFmtId="0" fontId="87" fillId="59" borderId="63" applyNumberFormat="0" applyAlignment="0" applyProtection="0"/>
    <xf numFmtId="0" fontId="61" fillId="59" borderId="66" applyNumberFormat="0" applyAlignment="0" applyProtection="0"/>
    <xf numFmtId="0" fontId="3" fillId="56" borderId="72" applyNumberFormat="0" applyFont="0" applyAlignment="0" applyProtection="0"/>
    <xf numFmtId="0" fontId="61" fillId="59" borderId="66" applyNumberFormat="0" applyAlignment="0" applyProtection="0"/>
    <xf numFmtId="0" fontId="74" fillId="57" borderId="66" applyNumberFormat="0" applyAlignment="0" applyProtection="0"/>
    <xf numFmtId="0" fontId="3" fillId="24" borderId="62" applyNumberFormat="0" applyFont="0" applyAlignment="0" applyProtection="0"/>
    <xf numFmtId="0" fontId="24" fillId="0" borderId="74" applyNumberFormat="0" applyFill="0" applyAlignment="0" applyProtection="0"/>
    <xf numFmtId="0" fontId="3" fillId="24" borderId="72" applyNumberFormat="0" applyFont="0" applyAlignment="0" applyProtection="0"/>
    <xf numFmtId="0" fontId="12" fillId="21" borderId="79" applyNumberFormat="0" applyAlignment="0" applyProtection="0"/>
    <xf numFmtId="0" fontId="12" fillId="21" borderId="61" applyNumberFormat="0" applyAlignment="0" applyProtection="0"/>
    <xf numFmtId="0" fontId="22" fillId="21" borderId="73" applyNumberFormat="0" applyAlignment="0" applyProtection="0"/>
    <xf numFmtId="0" fontId="24" fillId="0" borderId="64" applyNumberFormat="0" applyFill="0" applyAlignment="0" applyProtection="0"/>
    <xf numFmtId="0" fontId="87" fillId="59" borderId="73" applyNumberFormat="0" applyAlignment="0" applyProtection="0"/>
    <xf numFmtId="0" fontId="61" fillId="59" borderId="61" applyNumberFormat="0" applyAlignment="0" applyProtection="0"/>
    <xf numFmtId="0" fontId="24" fillId="0" borderId="64" applyNumberFormat="0" applyFill="0" applyAlignment="0" applyProtection="0"/>
    <xf numFmtId="0" fontId="3" fillId="24" borderId="62" applyNumberFormat="0" applyFont="0" applyAlignment="0" applyProtection="0"/>
    <xf numFmtId="0" fontId="19" fillId="11" borderId="61" applyNumberFormat="0" applyAlignment="0" applyProtection="0"/>
    <xf numFmtId="0" fontId="22" fillId="21" borderId="63" applyNumberFormat="0" applyAlignment="0" applyProtection="0"/>
    <xf numFmtId="0" fontId="24" fillId="0" borderId="64" applyNumberFormat="0" applyFill="0" applyAlignment="0" applyProtection="0"/>
    <xf numFmtId="0" fontId="3" fillId="24" borderId="62" applyNumberFormat="0" applyFont="0" applyAlignment="0" applyProtection="0"/>
    <xf numFmtId="0" fontId="12" fillId="21" borderId="66" applyNumberFormat="0" applyAlignment="0" applyProtection="0"/>
    <xf numFmtId="0" fontId="3" fillId="24" borderId="80" applyNumberFormat="0" applyFont="0" applyAlignment="0" applyProtection="0"/>
    <xf numFmtId="0" fontId="24" fillId="0" borderId="74" applyNumberFormat="0" applyFill="0" applyAlignment="0" applyProtection="0"/>
    <xf numFmtId="0" fontId="22" fillId="21" borderId="68" applyNumberFormat="0" applyAlignment="0" applyProtection="0"/>
    <xf numFmtId="0" fontId="24" fillId="0" borderId="69" applyNumberFormat="0" applyFill="0" applyAlignment="0" applyProtection="0"/>
    <xf numFmtId="0" fontId="3" fillId="56" borderId="72" applyNumberFormat="0" applyFont="0" applyAlignment="0" applyProtection="0"/>
    <xf numFmtId="0" fontId="19" fillId="11" borderId="66" applyNumberFormat="0" applyAlignment="0" applyProtection="0"/>
    <xf numFmtId="0" fontId="19" fillId="11" borderId="71" applyNumberFormat="0" applyAlignment="0" applyProtection="0"/>
    <xf numFmtId="0" fontId="12" fillId="21" borderId="66" applyNumberFormat="0" applyAlignment="0" applyProtection="0"/>
    <xf numFmtId="0" fontId="3" fillId="24" borderId="80" applyNumberFormat="0" applyFont="0" applyAlignment="0" applyProtection="0"/>
    <xf numFmtId="0" fontId="24" fillId="0" borderId="69" applyNumberFormat="0" applyFill="0" applyAlignment="0" applyProtection="0"/>
    <xf numFmtId="0" fontId="3" fillId="24" borderId="67" applyNumberFormat="0" applyFont="0" applyAlignment="0" applyProtection="0"/>
    <xf numFmtId="0" fontId="19" fillId="11" borderId="66" applyNumberFormat="0" applyAlignment="0" applyProtection="0"/>
    <xf numFmtId="0" fontId="22" fillId="21" borderId="68" applyNumberFormat="0" applyAlignment="0" applyProtection="0"/>
    <xf numFmtId="0" fontId="24" fillId="0" borderId="69" applyNumberFormat="0" applyFill="0" applyAlignment="0" applyProtection="0"/>
    <xf numFmtId="0" fontId="3" fillId="24" borderId="67" applyNumberFormat="0" applyFont="0" applyAlignment="0" applyProtection="0"/>
    <xf numFmtId="0" fontId="67" fillId="0" borderId="75" applyNumberFormat="0" applyFill="0" applyAlignment="0" applyProtection="0"/>
    <xf numFmtId="0" fontId="3" fillId="56" borderId="72" applyNumberFormat="0" applyFont="0" applyAlignment="0" applyProtection="0"/>
    <xf numFmtId="0" fontId="22" fillId="21" borderId="73" applyNumberFormat="0" applyAlignment="0" applyProtection="0"/>
    <xf numFmtId="0" fontId="12" fillId="21" borderId="71" applyNumberFormat="0" applyAlignment="0" applyProtection="0"/>
    <xf numFmtId="0" fontId="3" fillId="56" borderId="72" applyNumberFormat="0" applyFont="0" applyAlignment="0" applyProtection="0"/>
    <xf numFmtId="0" fontId="24" fillId="0" borderId="74" applyNumberFormat="0" applyFill="0" applyAlignment="0" applyProtection="0"/>
    <xf numFmtId="0" fontId="12" fillId="21" borderId="71" applyNumberFormat="0" applyAlignment="0" applyProtection="0"/>
    <xf numFmtId="0" fontId="24" fillId="0" borderId="74" applyNumberFormat="0" applyFill="0" applyAlignment="0" applyProtection="0"/>
    <xf numFmtId="0" fontId="67" fillId="0" borderId="75" applyNumberFormat="0" applyFill="0" applyAlignment="0" applyProtection="0"/>
    <xf numFmtId="0" fontId="87" fillId="59" borderId="73" applyNumberFormat="0" applyAlignment="0" applyProtection="0"/>
    <xf numFmtId="0" fontId="19" fillId="11" borderId="71" applyNumberForma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22" fillId="21" borderId="73" applyNumberFormat="0" applyAlignment="0" applyProtection="0"/>
    <xf numFmtId="0" fontId="61" fillId="59" borderId="71" applyNumberFormat="0" applyAlignment="0" applyProtection="0"/>
    <xf numFmtId="0" fontId="19" fillId="11" borderId="71" applyNumberFormat="0" applyAlignment="0" applyProtection="0"/>
    <xf numFmtId="0" fontId="5" fillId="24" borderId="72" applyNumberFormat="0" applyFont="0" applyAlignment="0" applyProtection="0"/>
    <xf numFmtId="0" fontId="74" fillId="57" borderId="71" applyNumberFormat="0" applyAlignment="0" applyProtection="0"/>
    <xf numFmtId="0" fontId="12" fillId="21" borderId="71" applyNumberFormat="0" applyAlignment="0" applyProtection="0"/>
    <xf numFmtId="0" fontId="5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67" fillId="0" borderId="75" applyNumberFormat="0" applyFill="0" applyAlignment="0" applyProtection="0"/>
    <xf numFmtId="0" fontId="87" fillId="59" borderId="73" applyNumberForma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5" fillId="24" borderId="72" applyNumberFormat="0" applyFont="0" applyAlignment="0" applyProtection="0"/>
    <xf numFmtId="0" fontId="74" fillId="57" borderId="71" applyNumberFormat="0" applyAlignment="0" applyProtection="0"/>
    <xf numFmtId="0" fontId="61" fillId="59" borderId="71" applyNumberFormat="0" applyAlignment="0" applyProtection="0"/>
    <xf numFmtId="0" fontId="24" fillId="0" borderId="74" applyNumberFormat="0" applyFill="0" applyAlignment="0" applyProtection="0"/>
    <xf numFmtId="0" fontId="3" fillId="24" borderId="72" applyNumberFormat="0" applyFont="0" applyAlignment="0" applyProtection="0"/>
    <xf numFmtId="0" fontId="19" fillId="11" borderId="71" applyNumberFormat="0" applyAlignment="0" applyProtection="0"/>
    <xf numFmtId="0" fontId="22" fillId="21" borderId="73" applyNumberFormat="0" applyAlignment="0" applyProtection="0"/>
    <xf numFmtId="0" fontId="24" fillId="0" borderId="74" applyNumberFormat="0" applyFill="0" applyAlignment="0" applyProtection="0"/>
    <xf numFmtId="0" fontId="3" fillId="24" borderId="72" applyNumberFormat="0" applyFont="0" applyAlignment="0" applyProtection="0"/>
    <xf numFmtId="0" fontId="19" fillId="11" borderId="79" applyNumberFormat="0" applyAlignment="0" applyProtection="0"/>
    <xf numFmtId="0" fontId="61" fillId="59" borderId="79" applyNumberFormat="0" applyAlignment="0" applyProtection="0"/>
    <xf numFmtId="0" fontId="74" fillId="57" borderId="79" applyNumberFormat="0" applyAlignment="0" applyProtection="0"/>
    <xf numFmtId="0" fontId="5" fillId="24" borderId="80" applyNumberFormat="0" applyFont="0" applyAlignment="0" applyProtection="0"/>
    <xf numFmtId="0" fontId="3" fillId="56" borderId="80" applyNumberFormat="0" applyFont="0" applyAlignment="0" applyProtection="0"/>
    <xf numFmtId="0" fontId="3" fillId="56" borderId="80" applyNumberFormat="0" applyFont="0" applyAlignment="0" applyProtection="0"/>
    <xf numFmtId="0" fontId="87" fillId="59" borderId="81" applyNumberFormat="0" applyAlignment="0" applyProtection="0"/>
    <xf numFmtId="0" fontId="67" fillId="0" borderId="83" applyNumberFormat="0" applyFill="0" applyAlignment="0" applyProtection="0"/>
    <xf numFmtId="0" fontId="3" fillId="56" borderId="80" applyNumberFormat="0" applyFont="0" applyAlignment="0" applyProtection="0"/>
    <xf numFmtId="0" fontId="22" fillId="21" borderId="81" applyNumberFormat="0" applyAlignment="0" applyProtection="0"/>
    <xf numFmtId="0" fontId="12" fillId="21" borderId="79" applyNumberFormat="0" applyAlignment="0" applyProtection="0"/>
    <xf numFmtId="0" fontId="3" fillId="56" borderId="80" applyNumberFormat="0" applyFont="0" applyAlignment="0" applyProtection="0"/>
    <xf numFmtId="0" fontId="24" fillId="0" borderId="82" applyNumberFormat="0" applyFill="0" applyAlignment="0" applyProtection="0"/>
    <xf numFmtId="0" fontId="12" fillId="21" borderId="79" applyNumberFormat="0" applyAlignment="0" applyProtection="0"/>
    <xf numFmtId="0" fontId="24" fillId="0" borderId="82" applyNumberFormat="0" applyFill="0" applyAlignment="0" applyProtection="0"/>
    <xf numFmtId="0" fontId="67" fillId="0" borderId="83" applyNumberFormat="0" applyFill="0" applyAlignment="0" applyProtection="0"/>
    <xf numFmtId="0" fontId="87" fillId="59" borderId="81" applyNumberFormat="0" applyAlignment="0" applyProtection="0"/>
    <xf numFmtId="0" fontId="19" fillId="11" borderId="79" applyNumberFormat="0" applyAlignment="0" applyProtection="0"/>
    <xf numFmtId="0" fontId="3" fillId="24" borderId="80" applyNumberFormat="0" applyFont="0" applyAlignment="0" applyProtection="0"/>
    <xf numFmtId="0" fontId="3" fillId="24" borderId="80" applyNumberFormat="0" applyFont="0" applyAlignment="0" applyProtection="0"/>
    <xf numFmtId="0" fontId="22" fillId="21" borderId="81" applyNumberFormat="0" applyAlignment="0" applyProtection="0"/>
    <xf numFmtId="0" fontId="61" fillId="59" borderId="79" applyNumberFormat="0" applyAlignment="0" applyProtection="0"/>
    <xf numFmtId="0" fontId="19" fillId="11" borderId="79" applyNumberFormat="0" applyAlignment="0" applyProtection="0"/>
    <xf numFmtId="0" fontId="5" fillId="24" borderId="80" applyNumberFormat="0" applyFont="0" applyAlignment="0" applyProtection="0"/>
    <xf numFmtId="0" fontId="74" fillId="57" borderId="79" applyNumberFormat="0" applyAlignment="0" applyProtection="0"/>
    <xf numFmtId="0" fontId="12" fillId="21" borderId="79" applyNumberFormat="0" applyAlignment="0" applyProtection="0"/>
    <xf numFmtId="0" fontId="5" fillId="24" borderId="80" applyNumberFormat="0" applyFont="0" applyAlignment="0" applyProtection="0"/>
    <xf numFmtId="0" fontId="3" fillId="24" borderId="80" applyNumberFormat="0" applyFont="0" applyAlignment="0" applyProtection="0"/>
    <xf numFmtId="0" fontId="3" fillId="24" borderId="80" applyNumberFormat="0" applyFont="0" applyAlignment="0" applyProtection="0"/>
    <xf numFmtId="0" fontId="67" fillId="0" borderId="83" applyNumberFormat="0" applyFill="0" applyAlignment="0" applyProtection="0"/>
    <xf numFmtId="0" fontId="87" fillId="59" borderId="81" applyNumberFormat="0" applyAlignment="0" applyProtection="0"/>
    <xf numFmtId="0" fontId="3" fillId="56" borderId="80" applyNumberFormat="0" applyFont="0" applyAlignment="0" applyProtection="0"/>
    <xf numFmtId="0" fontId="3" fillId="56" borderId="80" applyNumberFormat="0" applyFont="0" applyAlignment="0" applyProtection="0"/>
    <xf numFmtId="0" fontId="5" fillId="24" borderId="80" applyNumberFormat="0" applyFont="0" applyAlignment="0" applyProtection="0"/>
    <xf numFmtId="0" fontId="74" fillId="57" borderId="79" applyNumberFormat="0" applyAlignment="0" applyProtection="0"/>
    <xf numFmtId="0" fontId="61" fillId="59" borderId="79" applyNumberFormat="0" applyAlignment="0" applyProtection="0"/>
    <xf numFmtId="0" fontId="24" fillId="0" borderId="82" applyNumberFormat="0" applyFill="0" applyAlignment="0" applyProtection="0"/>
    <xf numFmtId="0" fontId="3" fillId="24" borderId="80" applyNumberFormat="0" applyFont="0" applyAlignment="0" applyProtection="0"/>
    <xf numFmtId="0" fontId="19" fillId="11" borderId="79" applyNumberFormat="0" applyAlignment="0" applyProtection="0"/>
    <xf numFmtId="0" fontId="22" fillId="21" borderId="81" applyNumberFormat="0" applyAlignment="0" applyProtection="0"/>
    <xf numFmtId="0" fontId="24" fillId="0" borderId="82" applyNumberFormat="0" applyFill="0" applyAlignment="0" applyProtection="0"/>
    <xf numFmtId="0" fontId="3" fillId="24" borderId="80" applyNumberFormat="0" applyFont="0" applyAlignment="0" applyProtection="0"/>
    <xf numFmtId="0" fontId="104" fillId="0" borderId="0" applyNumberFormat="0" applyFill="0" applyBorder="0" applyAlignment="0" applyProtection="0"/>
    <xf numFmtId="0" fontId="41" fillId="0" borderId="21" applyNumberFormat="0" applyFill="0" applyAlignment="0" applyProtection="0"/>
    <xf numFmtId="0" fontId="42" fillId="0" borderId="22" applyNumberFormat="0" applyFill="0" applyAlignment="0" applyProtection="0"/>
    <xf numFmtId="0" fontId="43" fillId="0" borderId="23" applyNumberFormat="0" applyFill="0" applyAlignment="0" applyProtection="0"/>
    <xf numFmtId="0" fontId="43" fillId="0" borderId="0" applyNumberFormat="0" applyFill="0" applyBorder="0" applyAlignment="0" applyProtection="0"/>
    <xf numFmtId="0" fontId="44" fillId="25" borderId="0" applyNumberFormat="0" applyBorder="0" applyAlignment="0" applyProtection="0"/>
    <xf numFmtId="0" fontId="45" fillId="26" borderId="0" applyNumberFormat="0" applyBorder="0" applyAlignment="0" applyProtection="0"/>
    <xf numFmtId="0" fontId="46" fillId="2" borderId="0" applyNumberFormat="0" applyBorder="0" applyAlignment="0" applyProtection="0"/>
    <xf numFmtId="0" fontId="105" fillId="67" borderId="85" applyNumberFormat="0" applyAlignment="0" applyProtection="0"/>
    <xf numFmtId="0" fontId="106" fillId="68" borderId="86" applyNumberFormat="0" applyAlignment="0" applyProtection="0"/>
    <xf numFmtId="0" fontId="107" fillId="68" borderId="85" applyNumberFormat="0" applyAlignment="0" applyProtection="0"/>
    <xf numFmtId="0" fontId="47" fillId="0" borderId="24" applyNumberFormat="0" applyFill="0" applyAlignment="0" applyProtection="0"/>
    <xf numFmtId="0" fontId="48" fillId="27" borderId="25" applyNumberFormat="0" applyAlignment="0" applyProtection="0"/>
    <xf numFmtId="0" fontId="49" fillId="0" borderId="0" applyNumberFormat="0" applyFill="0" applyBorder="0" applyAlignment="0" applyProtection="0"/>
    <xf numFmtId="0" fontId="2" fillId="28" borderId="26" applyNumberFormat="0" applyFont="0" applyAlignment="0" applyProtection="0"/>
    <xf numFmtId="0" fontId="50" fillId="0" borderId="0" applyNumberFormat="0" applyFill="0" applyBorder="0" applyAlignment="0" applyProtection="0"/>
    <xf numFmtId="0" fontId="108" fillId="0" borderId="87" applyNumberFormat="0" applyFill="0" applyAlignment="0" applyProtection="0"/>
    <xf numFmtId="0" fontId="51" fillId="29" borderId="0" applyNumberFormat="0" applyBorder="0" applyAlignment="0" applyProtection="0"/>
    <xf numFmtId="0" fontId="2" fillId="69" borderId="0" applyNumberFormat="0" applyBorder="0" applyAlignment="0" applyProtection="0"/>
    <xf numFmtId="0" fontId="2" fillId="30" borderId="0" applyNumberFormat="0" applyBorder="0" applyAlignment="0" applyProtection="0"/>
    <xf numFmtId="0" fontId="51" fillId="31" borderId="0" applyNumberFormat="0" applyBorder="0" applyAlignment="0" applyProtection="0"/>
    <xf numFmtId="0" fontId="51" fillId="32" borderId="0" applyNumberFormat="0" applyBorder="0" applyAlignment="0" applyProtection="0"/>
    <xf numFmtId="0" fontId="2" fillId="70" borderId="0" applyNumberFormat="0" applyBorder="0" applyAlignment="0" applyProtection="0"/>
    <xf numFmtId="0" fontId="2" fillId="33" borderId="0" applyNumberFormat="0" applyBorder="0" applyAlignment="0" applyProtection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51" fillId="73" borderId="0" applyNumberFormat="0" applyBorder="0" applyAlignment="0" applyProtection="0"/>
    <xf numFmtId="0" fontId="51" fillId="36" borderId="0" applyNumberFormat="0" applyBorder="0" applyAlignment="0" applyProtection="0"/>
    <xf numFmtId="0" fontId="2" fillId="74" borderId="0" applyNumberFormat="0" applyBorder="0" applyAlignment="0" applyProtection="0"/>
    <xf numFmtId="0" fontId="2" fillId="37" borderId="0" applyNumberFormat="0" applyBorder="0" applyAlignment="0" applyProtection="0"/>
    <xf numFmtId="0" fontId="51" fillId="75" borderId="0" applyNumberFormat="0" applyBorder="0" applyAlignment="0" applyProtection="0"/>
    <xf numFmtId="0" fontId="51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51" fillId="76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2" fillId="21" borderId="71" applyNumberFormat="0" applyAlignment="0" applyProtection="0"/>
    <xf numFmtId="0" fontId="12" fillId="21" borderId="71" applyNumberFormat="0" applyAlignment="0" applyProtection="0"/>
    <xf numFmtId="0" fontId="12" fillId="21" borderId="71" applyNumberFormat="0" applyAlignment="0" applyProtection="0"/>
    <xf numFmtId="0" fontId="12" fillId="21" borderId="71" applyNumberFormat="0" applyAlignment="0" applyProtection="0"/>
    <xf numFmtId="0" fontId="61" fillId="59" borderId="71" applyNumberFormat="0" applyAlignment="0" applyProtection="0"/>
    <xf numFmtId="0" fontId="61" fillId="59" borderId="71" applyNumberFormat="0" applyAlignment="0" applyProtection="0"/>
    <xf numFmtId="0" fontId="61" fillId="59" borderId="71" applyNumberFormat="0" applyAlignment="0" applyProtection="0"/>
    <xf numFmtId="0" fontId="12" fillId="21" borderId="71" applyNumberFormat="0" applyAlignment="0" applyProtection="0"/>
    <xf numFmtId="0" fontId="19" fillId="11" borderId="71" applyNumberFormat="0" applyAlignment="0" applyProtection="0"/>
    <xf numFmtId="0" fontId="19" fillId="11" borderId="71" applyNumberFormat="0" applyAlignment="0" applyProtection="0"/>
    <xf numFmtId="0" fontId="19" fillId="11" borderId="71" applyNumberFormat="0" applyAlignment="0" applyProtection="0"/>
    <xf numFmtId="0" fontId="19" fillId="11" borderId="71" applyNumberFormat="0" applyAlignment="0" applyProtection="0"/>
    <xf numFmtId="0" fontId="74" fillId="57" borderId="71" applyNumberFormat="0" applyAlignment="0" applyProtection="0"/>
    <xf numFmtId="0" fontId="74" fillId="57" borderId="71" applyNumberFormat="0" applyAlignment="0" applyProtection="0"/>
    <xf numFmtId="0" fontId="74" fillId="57" borderId="71" applyNumberFormat="0" applyAlignment="0" applyProtection="0"/>
    <xf numFmtId="0" fontId="19" fillId="11" borderId="71" applyNumberForma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5" fillId="24" borderId="72" applyNumberFormat="0" applyFont="0" applyAlignment="0" applyProtection="0"/>
    <xf numFmtId="0" fontId="5" fillId="24" borderId="72" applyNumberFormat="0" applyFont="0" applyAlignment="0" applyProtection="0"/>
    <xf numFmtId="0" fontId="5" fillId="24" borderId="72" applyNumberFormat="0" applyFont="0" applyAlignment="0" applyProtection="0"/>
    <xf numFmtId="0" fontId="5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24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3" fillId="56" borderId="72" applyNumberFormat="0" applyFont="0" applyAlignment="0" applyProtection="0"/>
    <xf numFmtId="0" fontId="22" fillId="21" borderId="81" applyNumberFormat="0" applyAlignment="0" applyProtection="0"/>
    <xf numFmtId="0" fontId="22" fillId="21" borderId="81" applyNumberFormat="0" applyAlignment="0" applyProtection="0"/>
    <xf numFmtId="0" fontId="22" fillId="21" borderId="81" applyNumberFormat="0" applyAlignment="0" applyProtection="0"/>
    <xf numFmtId="0" fontId="22" fillId="21" borderId="81" applyNumberFormat="0" applyAlignment="0" applyProtection="0"/>
    <xf numFmtId="0" fontId="87" fillId="59" borderId="81" applyNumberFormat="0" applyAlignment="0" applyProtection="0"/>
    <xf numFmtId="0" fontId="87" fillId="59" borderId="81" applyNumberFormat="0" applyAlignment="0" applyProtection="0"/>
    <xf numFmtId="0" fontId="87" fillId="59" borderId="81" applyNumberFormat="0" applyAlignment="0" applyProtection="0"/>
    <xf numFmtId="0" fontId="22" fillId="21" borderId="81" applyNumberFormat="0" applyAlignment="0" applyProtection="0"/>
    <xf numFmtId="0" fontId="22" fillId="21" borderId="81" applyNumberFormat="0" applyAlignment="0" applyProtection="0"/>
    <xf numFmtId="0" fontId="24" fillId="0" borderId="82" applyNumberFormat="0" applyFill="0" applyAlignment="0" applyProtection="0"/>
    <xf numFmtId="0" fontId="24" fillId="0" borderId="82" applyNumberFormat="0" applyFill="0" applyAlignment="0" applyProtection="0"/>
    <xf numFmtId="0" fontId="24" fillId="0" borderId="82" applyNumberFormat="0" applyFill="0" applyAlignment="0" applyProtection="0"/>
    <xf numFmtId="0" fontId="24" fillId="0" borderId="82" applyNumberFormat="0" applyFill="0" applyAlignment="0" applyProtection="0"/>
    <xf numFmtId="0" fontId="67" fillId="0" borderId="83" applyNumberFormat="0" applyFill="0" applyAlignment="0" applyProtection="0"/>
    <xf numFmtId="0" fontId="67" fillId="0" borderId="83" applyNumberFormat="0" applyFill="0" applyAlignment="0" applyProtection="0"/>
    <xf numFmtId="0" fontId="67" fillId="0" borderId="83" applyNumberFormat="0" applyFill="0" applyAlignment="0" applyProtection="0"/>
    <xf numFmtId="0" fontId="24" fillId="0" borderId="82" applyNumberFormat="0" applyFill="0" applyAlignment="0" applyProtection="0"/>
    <xf numFmtId="0" fontId="24" fillId="0" borderId="82" applyNumberFormat="0" applyFill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3" fillId="0" borderId="0"/>
    <xf numFmtId="0" fontId="24" fillId="0" borderId="123" applyNumberFormat="0" applyFill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12" fillId="21" borderId="103" applyNumberFormat="0" applyAlignment="0" applyProtection="0"/>
    <xf numFmtId="0" fontId="19" fillId="11" borderId="120" applyNumberFormat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12" fillId="21" borderId="103" applyNumberFormat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12" fillId="21" borderId="120" applyNumberFormat="0" applyAlignment="0" applyProtection="0"/>
    <xf numFmtId="0" fontId="3" fillId="24" borderId="121" applyNumberFormat="0" applyFont="0" applyAlignment="0" applyProtection="0"/>
    <xf numFmtId="0" fontId="61" fillId="59" borderId="120" applyNumberFormat="0" applyAlignment="0" applyProtection="0"/>
    <xf numFmtId="0" fontId="61" fillId="59" borderId="103" applyNumberFormat="0" applyAlignment="0" applyProtection="0"/>
    <xf numFmtId="0" fontId="22" fillId="21" borderId="122" applyNumberFormat="0" applyAlignment="0" applyProtection="0"/>
    <xf numFmtId="0" fontId="74" fillId="57" borderId="103" applyNumberFormat="0" applyAlignment="0" applyProtection="0"/>
    <xf numFmtId="0" fontId="74" fillId="57" borderId="120" applyNumberFormat="0" applyAlignment="0" applyProtection="0"/>
    <xf numFmtId="0" fontId="5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87" fillId="59" borderId="105" applyNumberFormat="0" applyAlignment="0" applyProtection="0"/>
    <xf numFmtId="0" fontId="67" fillId="0" borderId="107" applyNumberFormat="0" applyFill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12" fillId="21" borderId="103" applyNumberFormat="0" applyAlignment="0" applyProtection="0"/>
    <xf numFmtId="0" fontId="3" fillId="56" borderId="104" applyNumberFormat="0" applyFont="0" applyAlignment="0" applyProtection="0"/>
    <xf numFmtId="0" fontId="24" fillId="0" borderId="106" applyNumberFormat="0" applyFill="0" applyAlignment="0" applyProtection="0"/>
    <xf numFmtId="0" fontId="12" fillId="21" borderId="103" applyNumberFormat="0" applyAlignment="0" applyProtection="0"/>
    <xf numFmtId="0" fontId="24" fillId="0" borderId="106" applyNumberFormat="0" applyFill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61" fillId="59" borderId="103" applyNumberFormat="0" applyAlignment="0" applyProtection="0"/>
    <xf numFmtId="0" fontId="19" fillId="11" borderId="103" applyNumberForma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12" fillId="21" borderId="103" applyNumberFormat="0" applyAlignment="0" applyProtection="0"/>
    <xf numFmtId="0" fontId="5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61" fillId="59" borderId="103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2" fillId="21" borderId="120" applyNumberFormat="0" applyAlignment="0" applyProtection="0"/>
    <xf numFmtId="0" fontId="12" fillId="21" borderId="103" applyNumberFormat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12" fillId="21" borderId="103" applyNumberFormat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56" borderId="104" applyNumberFormat="0" applyFont="0" applyAlignment="0" applyProtection="0"/>
    <xf numFmtId="0" fontId="61" fillId="59" borderId="103" applyNumberFormat="0" applyAlignment="0" applyProtection="0"/>
    <xf numFmtId="0" fontId="12" fillId="21" borderId="103" applyNumberFormat="0" applyAlignment="0" applyProtection="0"/>
    <xf numFmtId="0" fontId="22" fillId="21" borderId="105" applyNumberFormat="0" applyAlignment="0" applyProtection="0"/>
    <xf numFmtId="0" fontId="87" fillId="59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5" fillId="24" borderId="104" applyNumberFormat="0" applyFont="0" applyAlignment="0" applyProtection="0"/>
    <xf numFmtId="0" fontId="19" fillId="11" borderId="103" applyNumberFormat="0" applyAlignment="0" applyProtection="0"/>
    <xf numFmtId="0" fontId="61" fillId="59" borderId="103" applyNumberFormat="0" applyAlignment="0" applyProtection="0"/>
    <xf numFmtId="0" fontId="74" fillId="57" borderId="103" applyNumberFormat="0" applyAlignment="0" applyProtection="0"/>
    <xf numFmtId="0" fontId="87" fillId="59" borderId="105" applyNumberFormat="0" applyAlignment="0" applyProtection="0"/>
    <xf numFmtId="0" fontId="67" fillId="0" borderId="107" applyNumberFormat="0" applyFill="0" applyAlignment="0" applyProtection="0"/>
    <xf numFmtId="0" fontId="3" fillId="56" borderId="104" applyNumberFormat="0" applyFont="0" applyAlignment="0" applyProtection="0"/>
    <xf numFmtId="0" fontId="12" fillId="21" borderId="110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24" fillId="0" borderId="106" applyNumberFormat="0" applyFill="0" applyAlignment="0" applyProtection="0"/>
    <xf numFmtId="0" fontId="5" fillId="24" borderId="104" applyNumberFormat="0" applyFont="0" applyAlignment="0" applyProtection="0"/>
    <xf numFmtId="0" fontId="67" fillId="0" borderId="107" applyNumberFormat="0" applyFill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3" fillId="56" borderId="111" applyNumberFormat="0" applyFont="0" applyAlignment="0" applyProtection="0"/>
    <xf numFmtId="0" fontId="74" fillId="57" borderId="103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87" fillId="59" borderId="105" applyNumberFormat="0" applyAlignment="0" applyProtection="0"/>
    <xf numFmtId="0" fontId="67" fillId="0" borderId="107" applyNumberFormat="0" applyFill="0" applyAlignment="0" applyProtection="0"/>
    <xf numFmtId="0" fontId="19" fillId="11" borderId="103" applyNumberFormat="0" applyAlignment="0" applyProtection="0"/>
    <xf numFmtId="0" fontId="67" fillId="0" borderId="107" applyNumberFormat="0" applyFill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87" fillId="59" borderId="105" applyNumberFormat="0" applyAlignment="0" applyProtection="0"/>
    <xf numFmtId="0" fontId="3" fillId="56" borderId="104" applyNumberFormat="0" applyFont="0" applyAlignment="0" applyProtection="0"/>
    <xf numFmtId="0" fontId="61" fillId="59" borderId="103" applyNumberFormat="0" applyAlignment="0" applyProtection="0"/>
    <xf numFmtId="0" fontId="61" fillId="59" borderId="103" applyNumberFormat="0" applyAlignment="0" applyProtection="0"/>
    <xf numFmtId="0" fontId="3" fillId="24" borderId="104" applyNumberFormat="0" applyFont="0" applyAlignment="0" applyProtection="0"/>
    <xf numFmtId="0" fontId="74" fillId="57" borderId="103" applyNumberFormat="0" applyAlignment="0" applyProtection="0"/>
    <xf numFmtId="0" fontId="19" fillId="11" borderId="103" applyNumberFormat="0" applyAlignment="0" applyProtection="0"/>
    <xf numFmtId="0" fontId="22" fillId="21" borderId="105" applyNumberFormat="0" applyAlignment="0" applyProtection="0"/>
    <xf numFmtId="0" fontId="22" fillId="21" borderId="105" applyNumberFormat="0" applyAlignment="0" applyProtection="0"/>
    <xf numFmtId="0" fontId="22" fillId="21" borderId="105" applyNumberFormat="0" applyAlignment="0" applyProtection="0"/>
    <xf numFmtId="0" fontId="74" fillId="57" borderId="103" applyNumberFormat="0" applyAlignment="0" applyProtection="0"/>
    <xf numFmtId="0" fontId="5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87" fillId="59" borderId="105" applyNumberFormat="0" applyAlignment="0" applyProtection="0"/>
    <xf numFmtId="0" fontId="74" fillId="57" borderId="103" applyNumberFormat="0" applyAlignment="0" applyProtection="0"/>
    <xf numFmtId="0" fontId="5" fillId="24" borderId="104" applyNumberFormat="0" applyFont="0" applyAlignment="0" applyProtection="0"/>
    <xf numFmtId="0" fontId="22" fillId="21" borderId="105" applyNumberFormat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67" fillId="0" borderId="107" applyNumberFormat="0" applyFill="0" applyAlignment="0" applyProtection="0"/>
    <xf numFmtId="0" fontId="24" fillId="0" borderId="106" applyNumberFormat="0" applyFill="0" applyAlignment="0" applyProtection="0"/>
    <xf numFmtId="0" fontId="24" fillId="0" borderId="106" applyNumberFormat="0" applyFill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3" fillId="56" borderId="104" applyNumberFormat="0" applyFont="0" applyAlignment="0" applyProtection="0"/>
    <xf numFmtId="0" fontId="5" fillId="24" borderId="104" applyNumberFormat="0" applyFont="0" applyAlignment="0" applyProtection="0"/>
    <xf numFmtId="0" fontId="19" fillId="11" borderId="103" applyNumberFormat="0" applyAlignment="0" applyProtection="0"/>
    <xf numFmtId="0" fontId="24" fillId="0" borderId="106" applyNumberFormat="0" applyFill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5" fillId="24" borderId="104" applyNumberFormat="0" applyFont="0" applyAlignment="0" applyProtection="0"/>
    <xf numFmtId="0" fontId="24" fillId="0" borderId="113" applyNumberFormat="0" applyFill="0" applyAlignment="0" applyProtection="0"/>
    <xf numFmtId="0" fontId="22" fillId="21" borderId="112" applyNumberFormat="0" applyAlignment="0" applyProtection="0"/>
    <xf numFmtId="0" fontId="3" fillId="56" borderId="104" applyNumberFormat="0" applyFont="0" applyAlignment="0" applyProtection="0"/>
    <xf numFmtId="0" fontId="3" fillId="24" borderId="104" applyNumberFormat="0" applyFont="0" applyAlignment="0" applyProtection="0"/>
    <xf numFmtId="0" fontId="74" fillId="57" borderId="103" applyNumberFormat="0" applyAlignment="0" applyProtection="0"/>
    <xf numFmtId="0" fontId="5" fillId="24" borderId="104" applyNumberFormat="0" applyFont="0" applyAlignment="0" applyProtection="0"/>
    <xf numFmtId="0" fontId="3" fillId="24" borderId="104" applyNumberFormat="0" applyFont="0" applyAlignment="0" applyProtection="0"/>
    <xf numFmtId="0" fontId="5" fillId="24" borderId="104" applyNumberFormat="0" applyFont="0" applyAlignment="0" applyProtection="0"/>
    <xf numFmtId="0" fontId="3" fillId="56" borderId="104" applyNumberFormat="0" applyFont="0" applyAlignment="0" applyProtection="0"/>
    <xf numFmtId="0" fontId="87" fillId="59" borderId="105" applyNumberFormat="0" applyAlignment="0" applyProtection="0"/>
    <xf numFmtId="0" fontId="3" fillId="24" borderId="104" applyNumberFormat="0" applyFont="0" applyAlignment="0" applyProtection="0"/>
    <xf numFmtId="0" fontId="12" fillId="21" borderId="103" applyNumberFormat="0" applyAlignment="0" applyProtection="0"/>
    <xf numFmtId="0" fontId="61" fillId="59" borderId="103" applyNumberForma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61" fillId="59" borderId="103" applyNumberFormat="0" applyAlignment="0" applyProtection="0"/>
    <xf numFmtId="0" fontId="67" fillId="0" borderId="107" applyNumberFormat="0" applyFill="0" applyAlignment="0" applyProtection="0"/>
    <xf numFmtId="0" fontId="12" fillId="21" borderId="103" applyNumberFormat="0" applyAlignment="0" applyProtection="0"/>
    <xf numFmtId="0" fontId="3" fillId="56" borderId="104" applyNumberFormat="0" applyFont="0" applyAlignment="0" applyProtection="0"/>
    <xf numFmtId="0" fontId="12" fillId="21" borderId="103" applyNumberForma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19" fillId="11" borderId="110" applyNumberFormat="0" applyAlignment="0" applyProtection="0"/>
    <xf numFmtId="0" fontId="22" fillId="21" borderId="112" applyNumberFormat="0" applyAlignment="0" applyProtection="0"/>
    <xf numFmtId="0" fontId="74" fillId="57" borderId="103" applyNumberFormat="0" applyAlignment="0" applyProtection="0"/>
    <xf numFmtId="0" fontId="74" fillId="57" borderId="103" applyNumberFormat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22" fillId="21" borderId="105" applyNumberFormat="0" applyAlignment="0" applyProtection="0"/>
    <xf numFmtId="0" fontId="19" fillId="11" borderId="103" applyNumberFormat="0" applyAlignment="0" applyProtection="0"/>
    <xf numFmtId="0" fontId="22" fillId="21" borderId="112" applyNumberFormat="0" applyAlignment="0" applyProtection="0"/>
    <xf numFmtId="0" fontId="12" fillId="21" borderId="103" applyNumberFormat="0" applyAlignment="0" applyProtection="0"/>
    <xf numFmtId="0" fontId="12" fillId="21" borderId="103" applyNumberFormat="0" applyAlignment="0" applyProtection="0"/>
    <xf numFmtId="0" fontId="22" fillId="21" borderId="105" applyNumberFormat="0" applyAlignment="0" applyProtection="0"/>
    <xf numFmtId="0" fontId="3" fillId="56" borderId="104" applyNumberFormat="0" applyFont="0" applyAlignment="0" applyProtection="0"/>
    <xf numFmtId="0" fontId="19" fillId="11" borderId="103" applyNumberFormat="0" applyAlignment="0" applyProtection="0"/>
    <xf numFmtId="0" fontId="24" fillId="0" borderId="106" applyNumberFormat="0" applyFill="0" applyAlignment="0" applyProtection="0"/>
    <xf numFmtId="0" fontId="22" fillId="21" borderId="105" applyNumberFormat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12" fillId="21" borderId="103" applyNumberFormat="0" applyAlignment="0" applyProtection="0"/>
    <xf numFmtId="0" fontId="24" fillId="0" borderId="113" applyNumberFormat="0" applyFill="0" applyAlignment="0" applyProtection="0"/>
    <xf numFmtId="0" fontId="3" fillId="24" borderId="104" applyNumberFormat="0" applyFont="0" applyAlignment="0" applyProtection="0"/>
    <xf numFmtId="0" fontId="12" fillId="21" borderId="103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2" fillId="21" borderId="103" applyNumberFormat="0" applyAlignment="0" applyProtection="0"/>
    <xf numFmtId="0" fontId="22" fillId="21" borderId="105" applyNumberFormat="0" applyAlignment="0" applyProtection="0"/>
    <xf numFmtId="0" fontId="3" fillId="24" borderId="104" applyNumberFormat="0" applyFont="0" applyAlignment="0" applyProtection="0"/>
    <xf numFmtId="0" fontId="67" fillId="0" borderId="107" applyNumberFormat="0" applyFill="0" applyAlignment="0" applyProtection="0"/>
    <xf numFmtId="0" fontId="5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87" fillId="59" borderId="105" applyNumberFormat="0" applyAlignment="0" applyProtection="0"/>
    <xf numFmtId="0" fontId="12" fillId="21" borderId="103" applyNumberFormat="0" applyAlignment="0" applyProtection="0"/>
    <xf numFmtId="0" fontId="3" fillId="56" borderId="111" applyNumberFormat="0" applyFont="0" applyAlignment="0" applyProtection="0"/>
    <xf numFmtId="0" fontId="67" fillId="0" borderId="107" applyNumberFormat="0" applyFill="0" applyAlignment="0" applyProtection="0"/>
    <xf numFmtId="0" fontId="5" fillId="24" borderId="104" applyNumberFormat="0" applyFont="0" applyAlignment="0" applyProtection="0"/>
    <xf numFmtId="0" fontId="22" fillId="21" borderId="105" applyNumberFormat="0" applyAlignment="0" applyProtection="0"/>
    <xf numFmtId="0" fontId="3" fillId="56" borderId="104" applyNumberFormat="0" applyFont="0" applyAlignment="0" applyProtection="0"/>
    <xf numFmtId="0" fontId="19" fillId="11" borderId="103" applyNumberFormat="0" applyAlignment="0" applyProtection="0"/>
    <xf numFmtId="0" fontId="24" fillId="0" borderId="106" applyNumberFormat="0" applyFill="0" applyAlignment="0" applyProtection="0"/>
    <xf numFmtId="0" fontId="3" fillId="56" borderId="104" applyNumberFormat="0" applyFont="0" applyAlignment="0" applyProtection="0"/>
    <xf numFmtId="0" fontId="12" fillId="21" borderId="103" applyNumberFormat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5" fillId="24" borderId="104" applyNumberFormat="0" applyFont="0" applyAlignment="0" applyProtection="0"/>
    <xf numFmtId="0" fontId="61" fillId="59" borderId="103" applyNumberForma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12" fillId="21" borderId="103" applyNumberFormat="0" applyAlignment="0" applyProtection="0"/>
    <xf numFmtId="0" fontId="5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61" fillId="59" borderId="103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12" fillId="21" borderId="103" applyNumberFormat="0" applyAlignment="0" applyProtection="0"/>
    <xf numFmtId="0" fontId="3" fillId="56" borderId="104" applyNumberFormat="0" applyFont="0" applyAlignment="0" applyProtection="0"/>
    <xf numFmtId="0" fontId="24" fillId="0" borderId="106" applyNumberFormat="0" applyFill="0" applyAlignment="0" applyProtection="0"/>
    <xf numFmtId="0" fontId="12" fillId="21" borderId="103" applyNumberFormat="0" applyAlignment="0" applyProtection="0"/>
    <xf numFmtId="0" fontId="24" fillId="0" borderId="106" applyNumberFormat="0" applyFill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61" fillId="59" borderId="103" applyNumberFormat="0" applyAlignment="0" applyProtection="0"/>
    <xf numFmtId="0" fontId="19" fillId="11" borderId="103" applyNumberForma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12" fillId="21" borderId="103" applyNumberFormat="0" applyAlignment="0" applyProtection="0"/>
    <xf numFmtId="0" fontId="5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61" fillId="59" borderId="103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87" fillId="59" borderId="105" applyNumberFormat="0" applyAlignment="0" applyProtection="0"/>
    <xf numFmtId="0" fontId="61" fillId="59" borderId="103" applyNumberFormat="0" applyAlignment="0" applyProtection="0"/>
    <xf numFmtId="0" fontId="3" fillId="56" borderId="104" applyNumberFormat="0" applyFont="0" applyAlignment="0" applyProtection="0"/>
    <xf numFmtId="0" fontId="61" fillId="59" borderId="103" applyNumberFormat="0" applyAlignment="0" applyProtection="0"/>
    <xf numFmtId="0" fontId="74" fillId="57" borderId="103" applyNumberFormat="0" applyAlignment="0" applyProtection="0"/>
    <xf numFmtId="0" fontId="3" fillId="24" borderId="104" applyNumberFormat="0" applyFon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2" fillId="21" borderId="110" applyNumberFormat="0" applyAlignment="0" applyProtection="0"/>
    <xf numFmtId="0" fontId="12" fillId="21" borderId="103" applyNumberForma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87" fillId="59" borderId="105" applyNumberFormat="0" applyAlignment="0" applyProtection="0"/>
    <xf numFmtId="0" fontId="61" fillId="59" borderId="103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2" fillId="21" borderId="103" applyNumberFormat="0" applyAlignment="0" applyProtection="0"/>
    <xf numFmtId="0" fontId="3" fillId="24" borderId="111" applyNumberFormat="0" applyFont="0" applyAlignment="0" applyProtection="0"/>
    <xf numFmtId="0" fontId="24" fillId="0" borderId="106" applyNumberFormat="0" applyFill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56" borderId="104" applyNumberFormat="0" applyFont="0" applyAlignment="0" applyProtection="0"/>
    <xf numFmtId="0" fontId="19" fillId="11" borderId="103" applyNumberFormat="0" applyAlignment="0" applyProtection="0"/>
    <xf numFmtId="0" fontId="19" fillId="11" borderId="103" applyNumberFormat="0" applyAlignment="0" applyProtection="0"/>
    <xf numFmtId="0" fontId="12" fillId="21" borderId="103" applyNumberFormat="0" applyAlignment="0" applyProtection="0"/>
    <xf numFmtId="0" fontId="3" fillId="24" borderId="111" applyNumberFormat="0" applyFon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67" fillId="0" borderId="107" applyNumberFormat="0" applyFill="0" applyAlignment="0" applyProtection="0"/>
    <xf numFmtId="0" fontId="3" fillId="56" borderId="104" applyNumberFormat="0" applyFont="0" applyAlignment="0" applyProtection="0"/>
    <xf numFmtId="0" fontId="22" fillId="21" borderId="105" applyNumberFormat="0" applyAlignment="0" applyProtection="0"/>
    <xf numFmtId="0" fontId="12" fillId="21" borderId="103" applyNumberFormat="0" applyAlignment="0" applyProtection="0"/>
    <xf numFmtId="0" fontId="3" fillId="56" borderId="104" applyNumberFormat="0" applyFont="0" applyAlignment="0" applyProtection="0"/>
    <xf numFmtId="0" fontId="24" fillId="0" borderId="106" applyNumberFormat="0" applyFill="0" applyAlignment="0" applyProtection="0"/>
    <xf numFmtId="0" fontId="12" fillId="21" borderId="103" applyNumberFormat="0" applyAlignment="0" applyProtection="0"/>
    <xf numFmtId="0" fontId="24" fillId="0" borderId="106" applyNumberFormat="0" applyFill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19" fillId="11" borderId="103" applyNumberForma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22" fillId="21" borderId="105" applyNumberFormat="0" applyAlignment="0" applyProtection="0"/>
    <xf numFmtId="0" fontId="61" fillId="59" borderId="103" applyNumberFormat="0" applyAlignment="0" applyProtection="0"/>
    <xf numFmtId="0" fontId="19" fillId="11" borderId="103" applyNumberForma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12" fillId="21" borderId="103" applyNumberFormat="0" applyAlignment="0" applyProtection="0"/>
    <xf numFmtId="0" fontId="5" fillId="24" borderId="104" applyNumberFormat="0" applyFont="0" applyAlignment="0" applyProtection="0"/>
    <xf numFmtId="0" fontId="3" fillId="24" borderId="104" applyNumberFormat="0" applyFont="0" applyAlignment="0" applyProtection="0"/>
    <xf numFmtId="0" fontId="3" fillId="24" borderId="104" applyNumberFormat="0" applyFont="0" applyAlignment="0" applyProtection="0"/>
    <xf numFmtId="0" fontId="67" fillId="0" borderId="107" applyNumberFormat="0" applyFill="0" applyAlignment="0" applyProtection="0"/>
    <xf numFmtId="0" fontId="87" fillId="59" borderId="105" applyNumberFormat="0" applyAlignment="0" applyProtection="0"/>
    <xf numFmtId="0" fontId="3" fillId="56" borderId="104" applyNumberFormat="0" applyFont="0" applyAlignment="0" applyProtection="0"/>
    <xf numFmtId="0" fontId="3" fillId="56" borderId="104" applyNumberFormat="0" applyFont="0" applyAlignment="0" applyProtection="0"/>
    <xf numFmtId="0" fontId="5" fillId="24" borderId="104" applyNumberFormat="0" applyFont="0" applyAlignment="0" applyProtection="0"/>
    <xf numFmtId="0" fontId="74" fillId="57" borderId="103" applyNumberFormat="0" applyAlignment="0" applyProtection="0"/>
    <xf numFmtId="0" fontId="61" fillId="59" borderId="103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9" fillId="11" borderId="103" applyNumberFormat="0" applyAlignment="0" applyProtection="0"/>
    <xf numFmtId="0" fontId="22" fillId="21" borderId="105" applyNumberFormat="0" applyAlignment="0" applyProtection="0"/>
    <xf numFmtId="0" fontId="24" fillId="0" borderId="106" applyNumberFormat="0" applyFill="0" applyAlignment="0" applyProtection="0"/>
    <xf numFmtId="0" fontId="3" fillId="24" borderId="104" applyNumberFormat="0" applyFont="0" applyAlignment="0" applyProtection="0"/>
    <xf numFmtId="0" fontId="19" fillId="11" borderId="110" applyNumberFormat="0" applyAlignment="0" applyProtection="0"/>
    <xf numFmtId="0" fontId="61" fillId="59" borderId="110" applyNumberFormat="0" applyAlignment="0" applyProtection="0"/>
    <xf numFmtId="0" fontId="74" fillId="57" borderId="110" applyNumberFormat="0" applyAlignment="0" applyProtection="0"/>
    <xf numFmtId="0" fontId="5" fillId="24" borderId="111" applyNumberFormat="0" applyFont="0" applyAlignment="0" applyProtection="0"/>
    <xf numFmtId="0" fontId="3" fillId="56" borderId="111" applyNumberFormat="0" applyFont="0" applyAlignment="0" applyProtection="0"/>
    <xf numFmtId="0" fontId="3" fillId="56" borderId="111" applyNumberFormat="0" applyFont="0" applyAlignment="0" applyProtection="0"/>
    <xf numFmtId="0" fontId="87" fillId="59" borderId="112" applyNumberFormat="0" applyAlignment="0" applyProtection="0"/>
    <xf numFmtId="0" fontId="67" fillId="0" borderId="114" applyNumberFormat="0" applyFill="0" applyAlignment="0" applyProtection="0"/>
    <xf numFmtId="0" fontId="3" fillId="56" borderId="111" applyNumberFormat="0" applyFont="0" applyAlignment="0" applyProtection="0"/>
    <xf numFmtId="0" fontId="22" fillId="21" borderId="112" applyNumberFormat="0" applyAlignment="0" applyProtection="0"/>
    <xf numFmtId="0" fontId="12" fillId="21" borderId="110" applyNumberFormat="0" applyAlignment="0" applyProtection="0"/>
    <xf numFmtId="0" fontId="3" fillId="56" borderId="111" applyNumberFormat="0" applyFont="0" applyAlignment="0" applyProtection="0"/>
    <xf numFmtId="0" fontId="24" fillId="0" borderId="113" applyNumberFormat="0" applyFill="0" applyAlignment="0" applyProtection="0"/>
    <xf numFmtId="0" fontId="12" fillId="21" borderId="110" applyNumberFormat="0" applyAlignment="0" applyProtection="0"/>
    <xf numFmtId="0" fontId="24" fillId="0" borderId="113" applyNumberFormat="0" applyFill="0" applyAlignment="0" applyProtection="0"/>
    <xf numFmtId="0" fontId="67" fillId="0" borderId="114" applyNumberFormat="0" applyFill="0" applyAlignment="0" applyProtection="0"/>
    <xf numFmtId="0" fontId="87" fillId="59" borderId="112" applyNumberFormat="0" applyAlignment="0" applyProtection="0"/>
    <xf numFmtId="0" fontId="19" fillId="11" borderId="110" applyNumberFormat="0" applyAlignment="0" applyProtection="0"/>
    <xf numFmtId="0" fontId="3" fillId="24" borderId="111" applyNumberFormat="0" applyFont="0" applyAlignment="0" applyProtection="0"/>
    <xf numFmtId="0" fontId="3" fillId="24" borderId="111" applyNumberFormat="0" applyFont="0" applyAlignment="0" applyProtection="0"/>
    <xf numFmtId="0" fontId="22" fillId="21" borderId="112" applyNumberFormat="0" applyAlignment="0" applyProtection="0"/>
    <xf numFmtId="0" fontId="61" fillId="59" borderId="110" applyNumberFormat="0" applyAlignment="0" applyProtection="0"/>
    <xf numFmtId="0" fontId="19" fillId="11" borderId="110" applyNumberFormat="0" applyAlignment="0" applyProtection="0"/>
    <xf numFmtId="0" fontId="5" fillId="24" borderId="111" applyNumberFormat="0" applyFont="0" applyAlignment="0" applyProtection="0"/>
    <xf numFmtId="0" fontId="74" fillId="57" borderId="110" applyNumberFormat="0" applyAlignment="0" applyProtection="0"/>
    <xf numFmtId="0" fontId="12" fillId="21" borderId="110" applyNumberFormat="0" applyAlignment="0" applyProtection="0"/>
    <xf numFmtId="0" fontId="5" fillId="24" borderId="111" applyNumberFormat="0" applyFont="0" applyAlignment="0" applyProtection="0"/>
    <xf numFmtId="0" fontId="3" fillId="24" borderId="111" applyNumberFormat="0" applyFont="0" applyAlignment="0" applyProtection="0"/>
    <xf numFmtId="0" fontId="3" fillId="24" borderId="111" applyNumberFormat="0" applyFont="0" applyAlignment="0" applyProtection="0"/>
    <xf numFmtId="0" fontId="67" fillId="0" borderId="114" applyNumberFormat="0" applyFill="0" applyAlignment="0" applyProtection="0"/>
    <xf numFmtId="0" fontId="87" fillId="59" borderId="112" applyNumberFormat="0" applyAlignment="0" applyProtection="0"/>
    <xf numFmtId="0" fontId="3" fillId="56" borderId="111" applyNumberFormat="0" applyFont="0" applyAlignment="0" applyProtection="0"/>
    <xf numFmtId="0" fontId="3" fillId="56" borderId="111" applyNumberFormat="0" applyFont="0" applyAlignment="0" applyProtection="0"/>
    <xf numFmtId="0" fontId="5" fillId="24" borderId="111" applyNumberFormat="0" applyFont="0" applyAlignment="0" applyProtection="0"/>
    <xf numFmtId="0" fontId="74" fillId="57" borderId="110" applyNumberFormat="0" applyAlignment="0" applyProtection="0"/>
    <xf numFmtId="0" fontId="61" fillId="59" borderId="110" applyNumberFormat="0" applyAlignment="0" applyProtection="0"/>
    <xf numFmtId="0" fontId="24" fillId="0" borderId="113" applyNumberFormat="0" applyFill="0" applyAlignment="0" applyProtection="0"/>
    <xf numFmtId="0" fontId="3" fillId="24" borderId="111" applyNumberFormat="0" applyFont="0" applyAlignment="0" applyProtection="0"/>
    <xf numFmtId="0" fontId="19" fillId="11" borderId="110" applyNumberFormat="0" applyAlignment="0" applyProtection="0"/>
    <xf numFmtId="0" fontId="22" fillId="21" borderId="112" applyNumberFormat="0" applyAlignment="0" applyProtection="0"/>
    <xf numFmtId="0" fontId="24" fillId="0" borderId="113" applyNumberFormat="0" applyFill="0" applyAlignment="0" applyProtection="0"/>
    <xf numFmtId="0" fontId="3" fillId="24" borderId="111" applyNumberFormat="0" applyFont="0" applyAlignment="0" applyProtection="0"/>
    <xf numFmtId="0" fontId="19" fillId="11" borderId="120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4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6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" fillId="24" borderId="121" applyNumberFormat="0" applyFont="0" applyAlignment="0" applyProtection="0"/>
    <xf numFmtId="0" fontId="5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87" fillId="59" borderId="122" applyNumberFormat="0" applyAlignment="0" applyProtection="0"/>
    <xf numFmtId="0" fontId="67" fillId="0" borderId="124" applyNumberFormat="0" applyFill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12" fillId="21" borderId="120" applyNumberFormat="0" applyAlignment="0" applyProtection="0"/>
    <xf numFmtId="0" fontId="3" fillId="56" borderId="121" applyNumberFormat="0" applyFont="0" applyAlignment="0" applyProtection="0"/>
    <xf numFmtId="0" fontId="24" fillId="0" borderId="123" applyNumberFormat="0" applyFill="0" applyAlignment="0" applyProtection="0"/>
    <xf numFmtId="0" fontId="12" fillId="21" borderId="120" applyNumberFormat="0" applyAlignment="0" applyProtection="0"/>
    <xf numFmtId="0" fontId="24" fillId="0" borderId="123" applyNumberFormat="0" applyFill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22" fillId="21" borderId="122" applyNumberFormat="0" applyAlignment="0" applyProtection="0"/>
    <xf numFmtId="0" fontId="61" fillId="59" borderId="120" applyNumberFormat="0" applyAlignment="0" applyProtection="0"/>
    <xf numFmtId="0" fontId="19" fillId="11" borderId="120" applyNumberForma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12" fillId="21" borderId="120" applyNumberFormat="0" applyAlignment="0" applyProtection="0"/>
    <xf numFmtId="0" fontId="5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61" fillId="59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2" fillId="21" borderId="120" applyNumberFormat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12" fillId="21" borderId="120" applyNumberFormat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56" borderId="121" applyNumberFormat="0" applyFont="0" applyAlignment="0" applyProtection="0"/>
    <xf numFmtId="0" fontId="61" fillId="59" borderId="120" applyNumberFormat="0" applyAlignment="0" applyProtection="0"/>
    <xf numFmtId="0" fontId="12" fillId="21" borderId="120" applyNumberFormat="0" applyAlignment="0" applyProtection="0"/>
    <xf numFmtId="0" fontId="22" fillId="21" borderId="122" applyNumberFormat="0" applyAlignment="0" applyProtection="0"/>
    <xf numFmtId="0" fontId="87" fillId="59" borderId="122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19" fillId="11" borderId="120" applyNumberFormat="0" applyAlignment="0" applyProtection="0"/>
    <xf numFmtId="0" fontId="61" fillId="59" borderId="120" applyNumberFormat="0" applyAlignment="0" applyProtection="0"/>
    <xf numFmtId="0" fontId="74" fillId="57" borderId="120" applyNumberFormat="0" applyAlignment="0" applyProtection="0"/>
    <xf numFmtId="0" fontId="87" fillId="59" borderId="122" applyNumberFormat="0" applyAlignment="0" applyProtection="0"/>
    <xf numFmtId="0" fontId="67" fillId="0" borderId="124" applyNumberFormat="0" applyFill="0" applyAlignment="0" applyProtection="0"/>
    <xf numFmtId="0" fontId="3" fillId="56" borderId="121" applyNumberFormat="0" applyFont="0" applyAlignment="0" applyProtection="0"/>
    <xf numFmtId="0" fontId="12" fillId="21" borderId="120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24" fillId="0" borderId="123" applyNumberFormat="0" applyFill="0" applyAlignment="0" applyProtection="0"/>
    <xf numFmtId="0" fontId="5" fillId="24" borderId="121" applyNumberFormat="0" applyFont="0" applyAlignment="0" applyProtection="0"/>
    <xf numFmtId="0" fontId="67" fillId="0" borderId="124" applyNumberFormat="0" applyFill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74" fillId="57" borderId="120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87" fillId="59" borderId="122" applyNumberFormat="0" applyAlignment="0" applyProtection="0"/>
    <xf numFmtId="0" fontId="67" fillId="0" borderId="124" applyNumberFormat="0" applyFill="0" applyAlignment="0" applyProtection="0"/>
    <xf numFmtId="0" fontId="19" fillId="11" borderId="120" applyNumberFormat="0" applyAlignment="0" applyProtection="0"/>
    <xf numFmtId="0" fontId="67" fillId="0" borderId="124" applyNumberFormat="0" applyFill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87" fillId="59" borderId="122" applyNumberFormat="0" applyAlignment="0" applyProtection="0"/>
    <xf numFmtId="0" fontId="3" fillId="56" borderId="121" applyNumberFormat="0" applyFont="0" applyAlignment="0" applyProtection="0"/>
    <xf numFmtId="0" fontId="61" fillId="59" borderId="120" applyNumberFormat="0" applyAlignment="0" applyProtection="0"/>
    <xf numFmtId="0" fontId="61" fillId="59" borderId="120" applyNumberFormat="0" applyAlignment="0" applyProtection="0"/>
    <xf numFmtId="0" fontId="3" fillId="24" borderId="121" applyNumberFormat="0" applyFont="0" applyAlignment="0" applyProtection="0"/>
    <xf numFmtId="0" fontId="74" fillId="57" borderId="120" applyNumberForma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2" fillId="21" borderId="122" applyNumberFormat="0" applyAlignment="0" applyProtection="0"/>
    <xf numFmtId="0" fontId="22" fillId="21" borderId="122" applyNumberFormat="0" applyAlignment="0" applyProtection="0"/>
    <xf numFmtId="0" fontId="74" fillId="57" borderId="120" applyNumberFormat="0" applyAlignment="0" applyProtection="0"/>
    <xf numFmtId="0" fontId="5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87" fillId="59" borderId="122" applyNumberFormat="0" applyAlignment="0" applyProtection="0"/>
    <xf numFmtId="0" fontId="74" fillId="57" borderId="120" applyNumberFormat="0" applyAlignment="0" applyProtection="0"/>
    <xf numFmtId="0" fontId="5" fillId="24" borderId="121" applyNumberFormat="0" applyFont="0" applyAlignment="0" applyProtection="0"/>
    <xf numFmtId="0" fontId="22" fillId="21" borderId="122" applyNumberFormat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67" fillId="0" borderId="124" applyNumberFormat="0" applyFill="0" applyAlignment="0" applyProtection="0"/>
    <xf numFmtId="0" fontId="24" fillId="0" borderId="123" applyNumberFormat="0" applyFill="0" applyAlignment="0" applyProtection="0"/>
    <xf numFmtId="0" fontId="24" fillId="0" borderId="123" applyNumberFormat="0" applyFill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19" fillId="11" borderId="120" applyNumberFormat="0" applyAlignment="0" applyProtection="0"/>
    <xf numFmtId="0" fontId="24" fillId="0" borderId="123" applyNumberFormat="0" applyFill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24" fillId="0" borderId="123" applyNumberFormat="0" applyFill="0" applyAlignment="0" applyProtection="0"/>
    <xf numFmtId="0" fontId="22" fillId="21" borderId="122" applyNumberFormat="0" applyAlignment="0" applyProtection="0"/>
    <xf numFmtId="0" fontId="3" fillId="56" borderId="121" applyNumberFormat="0" applyFont="0" applyAlignment="0" applyProtection="0"/>
    <xf numFmtId="0" fontId="3" fillId="24" borderId="121" applyNumberFormat="0" applyFont="0" applyAlignment="0" applyProtection="0"/>
    <xf numFmtId="0" fontId="74" fillId="57" borderId="120" applyNumberFormat="0" applyAlignment="0" applyProtection="0"/>
    <xf numFmtId="0" fontId="5" fillId="24" borderId="121" applyNumberFormat="0" applyFont="0" applyAlignment="0" applyProtection="0"/>
    <xf numFmtId="0" fontId="3" fillId="24" borderId="121" applyNumberFormat="0" applyFont="0" applyAlignment="0" applyProtection="0"/>
    <xf numFmtId="0" fontId="5" fillId="24" borderId="121" applyNumberFormat="0" applyFont="0" applyAlignment="0" applyProtection="0"/>
    <xf numFmtId="0" fontId="3" fillId="56" borderId="121" applyNumberFormat="0" applyFont="0" applyAlignment="0" applyProtection="0"/>
    <xf numFmtId="0" fontId="87" fillId="59" borderId="122" applyNumberFormat="0" applyAlignment="0" applyProtection="0"/>
    <xf numFmtId="0" fontId="3" fillId="24" borderId="121" applyNumberFormat="0" applyFont="0" applyAlignment="0" applyProtection="0"/>
    <xf numFmtId="0" fontId="12" fillId="21" borderId="120" applyNumberFormat="0" applyAlignment="0" applyProtection="0"/>
    <xf numFmtId="0" fontId="61" fillId="59" borderId="120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1" fillId="59" borderId="120" applyNumberFormat="0" applyAlignment="0" applyProtection="0"/>
    <xf numFmtId="0" fontId="67" fillId="0" borderId="124" applyNumberFormat="0" applyFill="0" applyAlignment="0" applyProtection="0"/>
    <xf numFmtId="0" fontId="12" fillId="21" borderId="120" applyNumberFormat="0" applyAlignment="0" applyProtection="0"/>
    <xf numFmtId="0" fontId="3" fillId="56" borderId="121" applyNumberFormat="0" applyFont="0" applyAlignment="0" applyProtection="0"/>
    <xf numFmtId="0" fontId="12" fillId="21" borderId="120" applyNumberFormat="0" applyAlignment="0" applyProtection="0"/>
    <xf numFmtId="0" fontId="3" fillId="24" borderId="121" applyNumberFormat="0" applyFont="0" applyAlignment="0" applyProtection="0"/>
    <xf numFmtId="0" fontId="22" fillId="21" borderId="122" applyNumberForma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74" fillId="57" borderId="120" applyNumberFormat="0" applyAlignment="0" applyProtection="0"/>
    <xf numFmtId="0" fontId="74" fillId="57" borderId="120" applyNumberFormat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22" fillId="21" borderId="122" applyNumberForma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12" fillId="21" borderId="120" applyNumberFormat="0" applyAlignment="0" applyProtection="0"/>
    <xf numFmtId="0" fontId="12" fillId="21" borderId="120" applyNumberFormat="0" applyAlignment="0" applyProtection="0"/>
    <xf numFmtId="0" fontId="22" fillId="21" borderId="122" applyNumberFormat="0" applyAlignment="0" applyProtection="0"/>
    <xf numFmtId="0" fontId="3" fillId="56" borderId="121" applyNumberFormat="0" applyFont="0" applyAlignment="0" applyProtection="0"/>
    <xf numFmtId="0" fontId="19" fillId="11" borderId="120" applyNumberFormat="0" applyAlignment="0" applyProtection="0"/>
    <xf numFmtId="0" fontId="24" fillId="0" borderId="123" applyNumberFormat="0" applyFill="0" applyAlignment="0" applyProtection="0"/>
    <xf numFmtId="0" fontId="22" fillId="21" borderId="122" applyNumberFormat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12" fillId="21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2" fillId="21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2" fillId="21" borderId="120" applyNumberFormat="0" applyAlignment="0" applyProtection="0"/>
    <xf numFmtId="0" fontId="22" fillId="21" borderId="122" applyNumberFormat="0" applyAlignment="0" applyProtection="0"/>
    <xf numFmtId="0" fontId="3" fillId="24" borderId="121" applyNumberFormat="0" applyFont="0" applyAlignment="0" applyProtection="0"/>
    <xf numFmtId="0" fontId="67" fillId="0" borderId="124" applyNumberFormat="0" applyFill="0" applyAlignment="0" applyProtection="0"/>
    <xf numFmtId="0" fontId="5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87" fillId="59" borderId="122" applyNumberFormat="0" applyAlignment="0" applyProtection="0"/>
    <xf numFmtId="0" fontId="12" fillId="21" borderId="120" applyNumberFormat="0" applyAlignment="0" applyProtection="0"/>
    <xf numFmtId="0" fontId="3" fillId="56" borderId="121" applyNumberFormat="0" applyFont="0" applyAlignment="0" applyProtection="0"/>
    <xf numFmtId="0" fontId="67" fillId="0" borderId="124" applyNumberFormat="0" applyFill="0" applyAlignment="0" applyProtection="0"/>
    <xf numFmtId="0" fontId="5" fillId="24" borderId="121" applyNumberFormat="0" applyFont="0" applyAlignment="0" applyProtection="0"/>
    <xf numFmtId="0" fontId="22" fillId="21" borderId="122" applyNumberFormat="0" applyAlignment="0" applyProtection="0"/>
    <xf numFmtId="0" fontId="3" fillId="56" borderId="121" applyNumberFormat="0" applyFont="0" applyAlignment="0" applyProtection="0"/>
    <xf numFmtId="0" fontId="19" fillId="11" borderId="120" applyNumberFormat="0" applyAlignment="0" applyProtection="0"/>
    <xf numFmtId="0" fontId="24" fillId="0" borderId="123" applyNumberFormat="0" applyFill="0" applyAlignment="0" applyProtection="0"/>
    <xf numFmtId="0" fontId="3" fillId="56" borderId="121" applyNumberFormat="0" applyFont="0" applyAlignment="0" applyProtection="0"/>
    <xf numFmtId="0" fontId="12" fillId="21" borderId="120" applyNumberFormat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5" fillId="24" borderId="121" applyNumberFormat="0" applyFont="0" applyAlignment="0" applyProtection="0"/>
    <xf numFmtId="0" fontId="61" fillId="59" borderId="120" applyNumberForma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12" fillId="21" borderId="120" applyNumberFormat="0" applyAlignment="0" applyProtection="0"/>
    <xf numFmtId="0" fontId="5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61" fillId="59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12" fillId="21" borderId="120" applyNumberFormat="0" applyAlignment="0" applyProtection="0"/>
    <xf numFmtId="0" fontId="3" fillId="56" borderId="121" applyNumberFormat="0" applyFont="0" applyAlignment="0" applyProtection="0"/>
    <xf numFmtId="0" fontId="24" fillId="0" borderId="123" applyNumberFormat="0" applyFill="0" applyAlignment="0" applyProtection="0"/>
    <xf numFmtId="0" fontId="12" fillId="21" borderId="120" applyNumberFormat="0" applyAlignment="0" applyProtection="0"/>
    <xf numFmtId="0" fontId="24" fillId="0" borderId="123" applyNumberFormat="0" applyFill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22" fillId="21" borderId="122" applyNumberFormat="0" applyAlignment="0" applyProtection="0"/>
    <xf numFmtId="0" fontId="61" fillId="59" borderId="120" applyNumberFormat="0" applyAlignment="0" applyProtection="0"/>
    <xf numFmtId="0" fontId="19" fillId="11" borderId="120" applyNumberForma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12" fillId="21" borderId="120" applyNumberFormat="0" applyAlignment="0" applyProtection="0"/>
    <xf numFmtId="0" fontId="5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61" fillId="59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87" fillId="59" borderId="122" applyNumberFormat="0" applyAlignment="0" applyProtection="0"/>
    <xf numFmtId="0" fontId="61" fillId="59" borderId="120" applyNumberFormat="0" applyAlignment="0" applyProtection="0"/>
    <xf numFmtId="0" fontId="3" fillId="56" borderId="121" applyNumberFormat="0" applyFont="0" applyAlignment="0" applyProtection="0"/>
    <xf numFmtId="0" fontId="61" fillId="59" borderId="120" applyNumberFormat="0" applyAlignment="0" applyProtection="0"/>
    <xf numFmtId="0" fontId="74" fillId="57" borderId="120" applyNumberFormat="0" applyAlignment="0" applyProtection="0"/>
    <xf numFmtId="0" fontId="3" fillId="24" borderId="121" applyNumberFormat="0" applyFon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2" fillId="21" borderId="120" applyNumberFormat="0" applyAlignment="0" applyProtection="0"/>
    <xf numFmtId="0" fontId="12" fillId="2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87" fillId="59" borderId="122" applyNumberFormat="0" applyAlignment="0" applyProtection="0"/>
    <xf numFmtId="0" fontId="61" fillId="59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2" fillId="21" borderId="120" applyNumberFormat="0" applyAlignment="0" applyProtection="0"/>
    <xf numFmtId="0" fontId="3" fillId="24" borderId="121" applyNumberFormat="0" applyFont="0" applyAlignment="0" applyProtection="0"/>
    <xf numFmtId="0" fontId="24" fillId="0" borderId="123" applyNumberFormat="0" applyFill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56" borderId="121" applyNumberFormat="0" applyFont="0" applyAlignment="0" applyProtection="0"/>
    <xf numFmtId="0" fontId="19" fillId="11" borderId="120" applyNumberFormat="0" applyAlignment="0" applyProtection="0"/>
    <xf numFmtId="0" fontId="19" fillId="11" borderId="120" applyNumberFormat="0" applyAlignment="0" applyProtection="0"/>
    <xf numFmtId="0" fontId="12" fillId="21" borderId="120" applyNumberFormat="0" applyAlignment="0" applyProtection="0"/>
    <xf numFmtId="0" fontId="3" fillId="24" borderId="121" applyNumberFormat="0" applyFon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67" fillId="0" borderId="124" applyNumberFormat="0" applyFill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12" fillId="21" borderId="120" applyNumberFormat="0" applyAlignment="0" applyProtection="0"/>
    <xf numFmtId="0" fontId="3" fillId="56" borderId="121" applyNumberFormat="0" applyFont="0" applyAlignment="0" applyProtection="0"/>
    <xf numFmtId="0" fontId="24" fillId="0" borderId="123" applyNumberFormat="0" applyFill="0" applyAlignment="0" applyProtection="0"/>
    <xf numFmtId="0" fontId="12" fillId="21" borderId="120" applyNumberFormat="0" applyAlignment="0" applyProtection="0"/>
    <xf numFmtId="0" fontId="24" fillId="0" borderId="123" applyNumberFormat="0" applyFill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22" fillId="21" borderId="122" applyNumberFormat="0" applyAlignment="0" applyProtection="0"/>
    <xf numFmtId="0" fontId="61" fillId="59" borderId="120" applyNumberFormat="0" applyAlignment="0" applyProtection="0"/>
    <xf numFmtId="0" fontId="19" fillId="11" borderId="120" applyNumberForma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12" fillId="21" borderId="120" applyNumberFormat="0" applyAlignment="0" applyProtection="0"/>
    <xf numFmtId="0" fontId="5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61" fillId="59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61" fillId="59" borderId="120" applyNumberFormat="0" applyAlignment="0" applyProtection="0"/>
    <xf numFmtId="0" fontId="74" fillId="57" borderId="120" applyNumberFormat="0" applyAlignment="0" applyProtection="0"/>
    <xf numFmtId="0" fontId="5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87" fillId="59" borderId="122" applyNumberFormat="0" applyAlignment="0" applyProtection="0"/>
    <xf numFmtId="0" fontId="67" fillId="0" borderId="124" applyNumberFormat="0" applyFill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12" fillId="21" borderId="120" applyNumberFormat="0" applyAlignment="0" applyProtection="0"/>
    <xf numFmtId="0" fontId="3" fillId="56" borderId="121" applyNumberFormat="0" applyFont="0" applyAlignment="0" applyProtection="0"/>
    <xf numFmtId="0" fontId="24" fillId="0" borderId="123" applyNumberFormat="0" applyFill="0" applyAlignment="0" applyProtection="0"/>
    <xf numFmtId="0" fontId="12" fillId="21" borderId="120" applyNumberFormat="0" applyAlignment="0" applyProtection="0"/>
    <xf numFmtId="0" fontId="24" fillId="0" borderId="123" applyNumberFormat="0" applyFill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22" fillId="21" borderId="122" applyNumberFormat="0" applyAlignment="0" applyProtection="0"/>
    <xf numFmtId="0" fontId="61" fillId="59" borderId="120" applyNumberFormat="0" applyAlignment="0" applyProtection="0"/>
    <xf numFmtId="0" fontId="19" fillId="11" borderId="120" applyNumberForma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12" fillId="21" borderId="120" applyNumberFormat="0" applyAlignment="0" applyProtection="0"/>
    <xf numFmtId="0" fontId="5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67" fillId="0" borderId="124" applyNumberFormat="0" applyFill="0" applyAlignment="0" applyProtection="0"/>
    <xf numFmtId="0" fontId="87" fillId="59" borderId="122" applyNumberForma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5" fillId="24" borderId="121" applyNumberFormat="0" applyFont="0" applyAlignment="0" applyProtection="0"/>
    <xf numFmtId="0" fontId="74" fillId="57" borderId="120" applyNumberFormat="0" applyAlignment="0" applyProtection="0"/>
    <xf numFmtId="0" fontId="61" fillId="59" borderId="120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9" fillId="11" borderId="120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3" fillId="24" borderId="121" applyNumberFormat="0" applyFont="0" applyAlignment="0" applyProtection="0"/>
    <xf numFmtId="0" fontId="12" fillId="21" borderId="120" applyNumberFormat="0" applyAlignment="0" applyProtection="0"/>
    <xf numFmtId="0" fontId="12" fillId="21" borderId="120" applyNumberFormat="0" applyAlignment="0" applyProtection="0"/>
    <xf numFmtId="0" fontId="12" fillId="21" borderId="120" applyNumberFormat="0" applyAlignment="0" applyProtection="0"/>
    <xf numFmtId="0" fontId="12" fillId="21" borderId="120" applyNumberFormat="0" applyAlignment="0" applyProtection="0"/>
    <xf numFmtId="0" fontId="61" fillId="59" borderId="120" applyNumberFormat="0" applyAlignment="0" applyProtection="0"/>
    <xf numFmtId="0" fontId="61" fillId="59" borderId="120" applyNumberFormat="0" applyAlignment="0" applyProtection="0"/>
    <xf numFmtId="0" fontId="61" fillId="59" borderId="120" applyNumberFormat="0" applyAlignment="0" applyProtection="0"/>
    <xf numFmtId="0" fontId="12" fillId="21" borderId="120" applyNumberFormat="0" applyAlignment="0" applyProtection="0"/>
    <xf numFmtId="0" fontId="19" fillId="11" borderId="120" applyNumberFormat="0" applyAlignment="0" applyProtection="0"/>
    <xf numFmtId="0" fontId="19" fillId="11" borderId="120" applyNumberFormat="0" applyAlignment="0" applyProtection="0"/>
    <xf numFmtId="0" fontId="19" fillId="11" borderId="120" applyNumberFormat="0" applyAlignment="0" applyProtection="0"/>
    <xf numFmtId="0" fontId="19" fillId="11" borderId="120" applyNumberFormat="0" applyAlignment="0" applyProtection="0"/>
    <xf numFmtId="0" fontId="74" fillId="57" borderId="120" applyNumberFormat="0" applyAlignment="0" applyProtection="0"/>
    <xf numFmtId="0" fontId="74" fillId="57" borderId="120" applyNumberFormat="0" applyAlignment="0" applyProtection="0"/>
    <xf numFmtId="0" fontId="74" fillId="57" borderId="120" applyNumberFormat="0" applyAlignment="0" applyProtection="0"/>
    <xf numFmtId="0" fontId="19" fillId="11" borderId="120" applyNumberForma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5" fillId="24" borderId="121" applyNumberFormat="0" applyFont="0" applyAlignment="0" applyProtection="0"/>
    <xf numFmtId="0" fontId="5" fillId="24" borderId="121" applyNumberFormat="0" applyFont="0" applyAlignment="0" applyProtection="0"/>
    <xf numFmtId="0" fontId="5" fillId="24" borderId="121" applyNumberFormat="0" applyFont="0" applyAlignment="0" applyProtection="0"/>
    <xf numFmtId="0" fontId="5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24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3" fillId="56" borderId="121" applyNumberFormat="0" applyFont="0" applyAlignment="0" applyProtection="0"/>
    <xf numFmtId="0" fontId="22" fillId="21" borderId="122" applyNumberFormat="0" applyAlignment="0" applyProtection="0"/>
    <xf numFmtId="0" fontId="22" fillId="21" borderId="122" applyNumberFormat="0" applyAlignment="0" applyProtection="0"/>
    <xf numFmtId="0" fontId="22" fillId="21" borderId="122" applyNumberFormat="0" applyAlignment="0" applyProtection="0"/>
    <xf numFmtId="0" fontId="22" fillId="21" borderId="122" applyNumberFormat="0" applyAlignment="0" applyProtection="0"/>
    <xf numFmtId="0" fontId="87" fillId="59" borderId="122" applyNumberFormat="0" applyAlignment="0" applyProtection="0"/>
    <xf numFmtId="0" fontId="87" fillId="59" borderId="122" applyNumberFormat="0" applyAlignment="0" applyProtection="0"/>
    <xf numFmtId="0" fontId="87" fillId="59" borderId="122" applyNumberFormat="0" applyAlignment="0" applyProtection="0"/>
    <xf numFmtId="0" fontId="22" fillId="21" borderId="122" applyNumberFormat="0" applyAlignment="0" applyProtection="0"/>
    <xf numFmtId="0" fontId="22" fillId="21" borderId="122" applyNumberFormat="0" applyAlignment="0" applyProtection="0"/>
    <xf numFmtId="0" fontId="24" fillId="0" borderId="123" applyNumberFormat="0" applyFill="0" applyAlignment="0" applyProtection="0"/>
    <xf numFmtId="0" fontId="24" fillId="0" borderId="123" applyNumberFormat="0" applyFill="0" applyAlignment="0" applyProtection="0"/>
    <xf numFmtId="0" fontId="24" fillId="0" borderId="123" applyNumberFormat="0" applyFill="0" applyAlignment="0" applyProtection="0"/>
    <xf numFmtId="0" fontId="24" fillId="0" borderId="123" applyNumberFormat="0" applyFill="0" applyAlignment="0" applyProtection="0"/>
    <xf numFmtId="0" fontId="67" fillId="0" borderId="124" applyNumberFormat="0" applyFill="0" applyAlignment="0" applyProtection="0"/>
    <xf numFmtId="0" fontId="67" fillId="0" borderId="124" applyNumberFormat="0" applyFill="0" applyAlignment="0" applyProtection="0"/>
    <xf numFmtId="0" fontId="67" fillId="0" borderId="124" applyNumberFormat="0" applyFill="0" applyAlignment="0" applyProtection="0"/>
    <xf numFmtId="0" fontId="24" fillId="0" borderId="123" applyNumberFormat="0" applyFill="0" applyAlignment="0" applyProtection="0"/>
    <xf numFmtId="0" fontId="24" fillId="0" borderId="123" applyNumberFormat="0" applyFill="0" applyAlignment="0" applyProtection="0"/>
    <xf numFmtId="0" fontId="31" fillId="0" borderId="0">
      <alignment horizontal="left" vertical="top" wrapText="1"/>
    </xf>
    <xf numFmtId="0" fontId="118" fillId="69" borderId="0" applyNumberFormat="0" applyBorder="0" applyAlignment="0" applyProtection="0"/>
    <xf numFmtId="0" fontId="118" fillId="70" borderId="0" applyNumberFormat="0" applyBorder="0" applyAlignment="0" applyProtection="0"/>
    <xf numFmtId="0" fontId="118" fillId="71" borderId="0" applyNumberFormat="0" applyBorder="0" applyAlignment="0" applyProtection="0"/>
    <xf numFmtId="0" fontId="118" fillId="74" borderId="0" applyNumberFormat="0" applyBorder="0" applyAlignment="0" applyProtection="0"/>
    <xf numFmtId="0" fontId="118" fillId="39" borderId="0" applyNumberFormat="0" applyBorder="0" applyAlignment="0" applyProtection="0"/>
    <xf numFmtId="0" fontId="118" fillId="43" borderId="0" applyNumberFormat="0" applyBorder="0" applyAlignment="0" applyProtection="0"/>
    <xf numFmtId="0" fontId="118" fillId="30" borderId="0" applyNumberFormat="0" applyBorder="0" applyAlignment="0" applyProtection="0"/>
    <xf numFmtId="0" fontId="118" fillId="33" borderId="0" applyNumberFormat="0" applyBorder="0" applyAlignment="0" applyProtection="0"/>
    <xf numFmtId="0" fontId="118" fillId="72" borderId="0" applyNumberFormat="0" applyBorder="0" applyAlignment="0" applyProtection="0"/>
    <xf numFmtId="0" fontId="118" fillId="37" borderId="0" applyNumberFormat="0" applyBorder="0" applyAlignment="0" applyProtection="0"/>
    <xf numFmtId="0" fontId="118" fillId="40" borderId="0" applyNumberFormat="0" applyBorder="0" applyAlignment="0" applyProtection="0"/>
    <xf numFmtId="0" fontId="118" fillId="44" borderId="0" applyNumberFormat="0" applyBorder="0" applyAlignment="0" applyProtection="0"/>
    <xf numFmtId="0" fontId="119" fillId="31" borderId="0" applyNumberFormat="0" applyBorder="0" applyAlignment="0" applyProtection="0"/>
    <xf numFmtId="0" fontId="119" fillId="34" borderId="0" applyNumberFormat="0" applyBorder="0" applyAlignment="0" applyProtection="0"/>
    <xf numFmtId="0" fontId="119" fillId="73" borderId="0" applyNumberFormat="0" applyBorder="0" applyAlignment="0" applyProtection="0"/>
    <xf numFmtId="0" fontId="119" fillId="75" borderId="0" applyNumberFormat="0" applyBorder="0" applyAlignment="0" applyProtection="0"/>
    <xf numFmtId="0" fontId="119" fillId="41" borderId="0" applyNumberFormat="0" applyBorder="0" applyAlignment="0" applyProtection="0"/>
    <xf numFmtId="0" fontId="119" fillId="76" borderId="0" applyNumberFormat="0" applyBorder="0" applyAlignment="0" applyProtection="0"/>
    <xf numFmtId="0" fontId="119" fillId="29" borderId="0" applyNumberFormat="0" applyBorder="0" applyAlignment="0" applyProtection="0"/>
    <xf numFmtId="0" fontId="119" fillId="32" borderId="0" applyNumberFormat="0" applyBorder="0" applyAlignment="0" applyProtection="0"/>
    <xf numFmtId="0" fontId="119" fillId="35" borderId="0" applyNumberFormat="0" applyBorder="0" applyAlignment="0" applyProtection="0"/>
    <xf numFmtId="0" fontId="119" fillId="36" borderId="0" applyNumberFormat="0" applyBorder="0" applyAlignment="0" applyProtection="0"/>
    <xf numFmtId="0" fontId="119" fillId="38" borderId="0" applyNumberFormat="0" applyBorder="0" applyAlignment="0" applyProtection="0"/>
    <xf numFmtId="0" fontId="119" fillId="42" borderId="0" applyNumberFormat="0" applyBorder="0" applyAlignment="0" applyProtection="0"/>
    <xf numFmtId="0" fontId="120" fillId="26" borderId="0" applyNumberFormat="0" applyBorder="0" applyAlignment="0" applyProtection="0"/>
    <xf numFmtId="0" fontId="121" fillId="68" borderId="85" applyNumberFormat="0" applyAlignment="0" applyProtection="0"/>
    <xf numFmtId="0" fontId="122" fillId="27" borderId="25" applyNumberFormat="0" applyAlignment="0" applyProtection="0"/>
    <xf numFmtId="0" fontId="123" fillId="0" borderId="0" applyNumberFormat="0" applyFill="0" applyBorder="0" applyAlignment="0" applyProtection="0"/>
    <xf numFmtId="0" fontId="124" fillId="25" borderId="0" applyNumberFormat="0" applyBorder="0" applyAlignment="0" applyProtection="0"/>
    <xf numFmtId="0" fontId="125" fillId="0" borderId="21" applyNumberFormat="0" applyFill="0" applyAlignment="0" applyProtection="0"/>
    <xf numFmtId="0" fontId="126" fillId="0" borderId="22" applyNumberFormat="0" applyFill="0" applyAlignment="0" applyProtection="0"/>
    <xf numFmtId="0" fontId="127" fillId="0" borderId="23" applyNumberFormat="0" applyFill="0" applyAlignment="0" applyProtection="0"/>
    <xf numFmtId="0" fontId="127" fillId="0" borderId="0" applyNumberFormat="0" applyFill="0" applyBorder="0" applyAlignment="0" applyProtection="0"/>
    <xf numFmtId="0" fontId="128" fillId="67" borderId="85" applyNumberFormat="0" applyAlignment="0" applyProtection="0"/>
    <xf numFmtId="0" fontId="129" fillId="0" borderId="24" applyNumberFormat="0" applyFill="0" applyAlignment="0" applyProtection="0"/>
    <xf numFmtId="0" fontId="130" fillId="2" borderId="0" applyNumberFormat="0" applyBorder="0" applyAlignment="0" applyProtection="0"/>
    <xf numFmtId="0" fontId="118" fillId="28" borderId="26" applyNumberFormat="0" applyFont="0" applyAlignment="0" applyProtection="0"/>
    <xf numFmtId="0" fontId="131" fillId="68" borderId="86" applyNumberFormat="0" applyAlignment="0" applyProtection="0"/>
    <xf numFmtId="0" fontId="31" fillId="0" borderId="0">
      <alignment horizontal="left" vertical="top" wrapText="1"/>
    </xf>
    <xf numFmtId="0" fontId="132" fillId="0" borderId="0" applyNumberFormat="0" applyFill="0" applyBorder="0" applyAlignment="0" applyProtection="0"/>
    <xf numFmtId="0" fontId="133" fillId="0" borderId="87" applyNumberFormat="0" applyFill="0" applyAlignment="0" applyProtection="0"/>
    <xf numFmtId="0" fontId="134" fillId="0" borderId="0" applyNumberFormat="0" applyFill="0" applyBorder="0" applyAlignment="0" applyProtection="0"/>
    <xf numFmtId="0" fontId="119" fillId="29" borderId="0" applyNumberFormat="0" applyBorder="0" applyAlignment="0" applyProtection="0"/>
    <xf numFmtId="0" fontId="119" fillId="32" borderId="0" applyNumberFormat="0" applyBorder="0" applyAlignment="0" applyProtection="0"/>
    <xf numFmtId="0" fontId="119" fillId="35" borderId="0" applyNumberFormat="0" applyBorder="0" applyAlignment="0" applyProtection="0"/>
    <xf numFmtId="0" fontId="119" fillId="36" borderId="0" applyNumberFormat="0" applyBorder="0" applyAlignment="0" applyProtection="0"/>
    <xf numFmtId="0" fontId="119" fillId="38" borderId="0" applyNumberFormat="0" applyBorder="0" applyAlignment="0" applyProtection="0"/>
    <xf numFmtId="0" fontId="119" fillId="42" borderId="0" applyNumberFormat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31" fillId="0" borderId="0">
      <alignment horizontal="left" vertical="top" wrapText="1"/>
    </xf>
  </cellStyleXfs>
  <cellXfs count="431">
    <xf numFmtId="0" fontId="0" fillId="0" borderId="0" xfId="0"/>
    <xf numFmtId="0" fontId="35" fillId="0" borderId="0" xfId="0" applyFont="1" applyAlignment="1">
      <alignment horizontal="left" vertical="top" wrapText="1"/>
    </xf>
    <xf numFmtId="0" fontId="34" fillId="0" borderId="0" xfId="0" applyFont="1" applyAlignment="1">
      <alignment vertical="top" wrapText="1"/>
    </xf>
    <xf numFmtId="0" fontId="36" fillId="0" borderId="0" xfId="0" applyFont="1" applyBorder="1" applyAlignment="1">
      <alignment vertical="center" wrapText="1"/>
    </xf>
    <xf numFmtId="0" fontId="35" fillId="0" borderId="0" xfId="0" applyFont="1"/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Alignment="1">
      <alignment vertical="center"/>
    </xf>
    <xf numFmtId="171" fontId="4" fillId="0" borderId="0" xfId="1" applyNumberFormat="1" applyFont="1" applyFill="1" applyAlignment="1">
      <alignment horizontal="center" vertical="center"/>
    </xf>
    <xf numFmtId="0" fontId="33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left" vertical="center" indent="15"/>
    </xf>
    <xf numFmtId="0" fontId="35" fillId="0" borderId="0" xfId="0" applyFont="1" applyAlignment="1">
      <alignment horizontal="center" vertical="center"/>
    </xf>
    <xf numFmtId="0" fontId="38" fillId="0" borderId="0" xfId="0" applyFont="1" applyAlignment="1">
      <alignment vertical="center" wrapText="1"/>
    </xf>
    <xf numFmtId="0" fontId="35" fillId="0" borderId="0" xfId="0" applyFont="1" applyAlignment="1">
      <alignment horizontal="center"/>
    </xf>
    <xf numFmtId="169" fontId="35" fillId="0" borderId="0" xfId="0" applyNumberFormat="1" applyFont="1"/>
    <xf numFmtId="0" fontId="98" fillId="0" borderId="0" xfId="0" applyNumberFormat="1" applyFont="1" applyAlignment="1">
      <alignment vertical="center" wrapText="1"/>
    </xf>
    <xf numFmtId="0" fontId="98" fillId="0" borderId="0" xfId="0" applyFont="1" applyAlignment="1">
      <alignment vertical="center" wrapText="1"/>
    </xf>
    <xf numFmtId="0" fontId="35" fillId="0" borderId="0" xfId="0" applyNumberFormat="1" applyFont="1"/>
    <xf numFmtId="0" fontId="35" fillId="0" borderId="0" xfId="0" applyNumberFormat="1" applyFont="1" applyAlignment="1">
      <alignment horizontal="center" vertical="center"/>
    </xf>
    <xf numFmtId="0" fontId="35" fillId="0" borderId="0" xfId="0" applyNumberFormat="1" applyFont="1" applyAlignment="1">
      <alignment vertical="center" wrapText="1"/>
    </xf>
    <xf numFmtId="0" fontId="35" fillId="0" borderId="0" xfId="0" applyFont="1" applyAlignment="1">
      <alignment vertical="center" wrapText="1"/>
    </xf>
    <xf numFmtId="0" fontId="35" fillId="0" borderId="0" xfId="0" applyNumberFormat="1" applyFont="1" applyAlignment="1">
      <alignment horizontal="left" vertical="top" wrapText="1"/>
    </xf>
    <xf numFmtId="0" fontId="35" fillId="0" borderId="45" xfId="0" applyNumberFormat="1" applyFont="1" applyBorder="1" applyAlignment="1">
      <alignment horizontal="center" vertical="top" wrapText="1"/>
    </xf>
    <xf numFmtId="0" fontId="35" fillId="0" borderId="43" xfId="0" applyNumberFormat="1" applyFont="1" applyBorder="1" applyAlignment="1">
      <alignment horizontal="center" vertical="top" wrapText="1"/>
    </xf>
    <xf numFmtId="0" fontId="35" fillId="0" borderId="44" xfId="0" applyNumberFormat="1" applyFont="1" applyBorder="1" applyAlignment="1">
      <alignment horizontal="center" vertical="top" wrapText="1"/>
    </xf>
    <xf numFmtId="0" fontId="33" fillId="0" borderId="0" xfId="0" applyFont="1" applyAlignment="1">
      <alignment horizontal="left" vertical="top" wrapText="1"/>
    </xf>
    <xf numFmtId="0" fontId="35" fillId="0" borderId="77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0" fillId="0" borderId="0" xfId="0"/>
    <xf numFmtId="0" fontId="35" fillId="0" borderId="0" xfId="0" applyFont="1" applyAlignment="1">
      <alignment horizontal="left" vertical="top" wrapText="1"/>
    </xf>
    <xf numFmtId="0" fontId="100" fillId="0" borderId="0" xfId="0" applyFont="1" applyAlignment="1">
      <alignment vertical="center" wrapText="1"/>
    </xf>
    <xf numFmtId="0" fontId="33" fillId="0" borderId="0" xfId="0" applyFont="1" applyAlignment="1">
      <alignment vertical="center" wrapText="1"/>
    </xf>
    <xf numFmtId="0" fontId="0" fillId="0" borderId="0" xfId="0"/>
    <xf numFmtId="0" fontId="101" fillId="0" borderId="2" xfId="0" applyFont="1" applyBorder="1" applyAlignment="1">
      <alignment vertical="center" wrapText="1"/>
    </xf>
    <xf numFmtId="0" fontId="35" fillId="0" borderId="2" xfId="0" applyFont="1" applyBorder="1" applyAlignment="1">
      <alignment vertical="center" wrapText="1"/>
    </xf>
    <xf numFmtId="0" fontId="35" fillId="0" borderId="1" xfId="0" applyFont="1" applyBorder="1" applyAlignment="1">
      <alignment horizontal="center" vertical="center"/>
    </xf>
    <xf numFmtId="0" fontId="35" fillId="0" borderId="84" xfId="0" applyNumberFormat="1" applyFont="1" applyBorder="1" applyAlignment="1">
      <alignment horizontal="center" vertical="center" wrapText="1"/>
    </xf>
    <xf numFmtId="0" fontId="35" fillId="65" borderId="42" xfId="0" applyNumberFormat="1" applyFont="1" applyFill="1" applyBorder="1" applyAlignment="1">
      <alignment horizontal="left" vertical="top" wrapText="1"/>
    </xf>
    <xf numFmtId="0" fontId="35" fillId="65" borderId="42" xfId="0" applyNumberFormat="1" applyFont="1" applyFill="1" applyBorder="1" applyAlignment="1">
      <alignment horizontal="center" vertical="top" wrapText="1"/>
    </xf>
    <xf numFmtId="0" fontId="34" fillId="65" borderId="42" xfId="0" applyNumberFormat="1" applyFont="1" applyFill="1" applyBorder="1" applyAlignment="1">
      <alignment horizontal="left" vertical="top" wrapText="1"/>
    </xf>
    <xf numFmtId="0" fontId="101" fillId="0" borderId="95" xfId="0" applyFont="1" applyBorder="1" applyAlignment="1">
      <alignment vertical="center" wrapText="1"/>
    </xf>
    <xf numFmtId="0" fontId="35" fillId="0" borderId="95" xfId="0" applyFont="1" applyBorder="1" applyAlignment="1">
      <alignment vertical="center" wrapText="1"/>
    </xf>
    <xf numFmtId="0" fontId="35" fillId="0" borderId="95" xfId="0" applyFont="1" applyBorder="1" applyAlignment="1">
      <alignment horizontal="center" vertical="center" wrapText="1"/>
    </xf>
    <xf numFmtId="4" fontId="35" fillId="0" borderId="95" xfId="0" applyNumberFormat="1" applyFont="1" applyBorder="1" applyAlignment="1">
      <alignment vertical="center" wrapText="1"/>
    </xf>
    <xf numFmtId="0" fontId="36" fillId="0" borderId="0" xfId="0" applyFont="1" applyAlignment="1">
      <alignment vertical="center" wrapText="1"/>
    </xf>
    <xf numFmtId="167" fontId="36" fillId="0" borderId="0" xfId="0" applyNumberFormat="1" applyFont="1" applyFill="1" applyAlignment="1">
      <alignment vertical="center" wrapText="1"/>
    </xf>
    <xf numFmtId="0" fontId="36" fillId="0" borderId="0" xfId="0" applyFont="1" applyFill="1" applyAlignment="1">
      <alignment vertical="center" wrapText="1"/>
    </xf>
    <xf numFmtId="0" fontId="36" fillId="0" borderId="0" xfId="0" applyFont="1" applyFill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167" fontId="34" fillId="0" borderId="52" xfId="0" applyNumberFormat="1" applyFont="1" applyFill="1" applyBorder="1" applyAlignment="1">
      <alignment horizontal="center" vertical="center" wrapText="1"/>
    </xf>
    <xf numFmtId="0" fontId="34" fillId="0" borderId="52" xfId="0" applyFont="1" applyFill="1" applyBorder="1" applyAlignment="1">
      <alignment horizontal="left" vertical="center" wrapText="1"/>
    </xf>
    <xf numFmtId="0" fontId="34" fillId="0" borderId="52" xfId="0" applyFont="1" applyFill="1" applyBorder="1" applyAlignment="1">
      <alignment horizontal="center" vertical="center" wrapText="1"/>
    </xf>
    <xf numFmtId="0" fontId="109" fillId="0" borderId="52" xfId="0" applyFont="1" applyFill="1" applyBorder="1" applyAlignment="1">
      <alignment horizontal="center" vertical="center" wrapText="1"/>
    </xf>
    <xf numFmtId="0" fontId="36" fillId="0" borderId="52" xfId="0" applyFont="1" applyFill="1" applyBorder="1" applyAlignment="1">
      <alignment horizontal="center" vertical="center" wrapText="1"/>
    </xf>
    <xf numFmtId="0" fontId="34" fillId="0" borderId="52" xfId="0" applyNumberFormat="1" applyFont="1" applyFill="1" applyBorder="1" applyAlignment="1">
      <alignment horizontal="center" vertical="center" wrapText="1"/>
    </xf>
    <xf numFmtId="49" fontId="34" fillId="0" borderId="52" xfId="0" applyNumberFormat="1" applyFont="1" applyFill="1" applyBorder="1" applyAlignment="1">
      <alignment horizontal="center" vertical="center" textRotation="90" wrapText="1"/>
    </xf>
    <xf numFmtId="167" fontId="34" fillId="0" borderId="59" xfId="0" applyNumberFormat="1" applyFont="1" applyFill="1" applyBorder="1" applyAlignment="1">
      <alignment horizontal="center" vertical="center" wrapText="1"/>
    </xf>
    <xf numFmtId="167" fontId="34" fillId="0" borderId="0" xfId="0" applyNumberFormat="1" applyFont="1" applyFill="1" applyAlignment="1">
      <alignment horizontal="center" vertical="center" wrapText="1"/>
    </xf>
    <xf numFmtId="0" fontId="34" fillId="0" borderId="0" xfId="0" applyNumberFormat="1" applyFont="1" applyFill="1" applyAlignment="1">
      <alignment horizontal="center" vertical="center" wrapText="1"/>
    </xf>
    <xf numFmtId="49" fontId="34" fillId="0" borderId="0" xfId="0" applyNumberFormat="1" applyFont="1" applyFill="1" applyAlignment="1">
      <alignment horizontal="center" vertical="center" wrapText="1"/>
    </xf>
    <xf numFmtId="0" fontId="97" fillId="0" borderId="0" xfId="0" applyFont="1" applyFill="1" applyAlignment="1">
      <alignment vertical="center" wrapText="1"/>
    </xf>
    <xf numFmtId="171" fontId="29" fillId="0" borderId="0" xfId="0" applyNumberFormat="1" applyFont="1" applyFill="1" applyAlignment="1">
      <alignment vertical="center" wrapText="1"/>
    </xf>
    <xf numFmtId="49" fontId="4" fillId="0" borderId="52" xfId="0" applyNumberFormat="1" applyFont="1" applyFill="1" applyBorder="1" applyAlignment="1">
      <alignment horizontal="center" vertical="center" textRotation="90" wrapText="1"/>
    </xf>
    <xf numFmtId="0" fontId="4" fillId="0" borderId="52" xfId="0" applyNumberFormat="1" applyFont="1" applyFill="1" applyBorder="1" applyAlignment="1">
      <alignment horizontal="center" vertical="center" wrapText="1"/>
    </xf>
    <xf numFmtId="171" fontId="4" fillId="66" borderId="59" xfId="0" applyNumberFormat="1" applyFont="1" applyFill="1" applyBorder="1" applyAlignment="1">
      <alignment vertical="center" wrapText="1"/>
    </xf>
    <xf numFmtId="0" fontId="32" fillId="0" borderId="52" xfId="0" applyFont="1" applyBorder="1" applyAlignment="1">
      <alignment horizontal="center" vertical="center" wrapText="1"/>
    </xf>
    <xf numFmtId="0" fontId="111" fillId="0" borderId="52" xfId="0" applyFont="1" applyBorder="1" applyAlignment="1">
      <alignment horizontal="center" vertical="center" wrapText="1"/>
    </xf>
    <xf numFmtId="171" fontId="4" fillId="66" borderId="52" xfId="0" applyNumberFormat="1" applyFont="1" applyFill="1" applyBorder="1" applyAlignment="1">
      <alignment vertical="center" wrapText="1"/>
    </xf>
    <xf numFmtId="171" fontId="32" fillId="66" borderId="52" xfId="0" applyNumberFormat="1" applyFont="1" applyFill="1" applyBorder="1" applyAlignment="1">
      <alignment vertical="center" wrapText="1"/>
    </xf>
    <xf numFmtId="0" fontId="4" fillId="0" borderId="52" xfId="0" applyFont="1" applyBorder="1" applyAlignment="1">
      <alignment horizontal="center" vertical="center" wrapText="1"/>
    </xf>
    <xf numFmtId="0" fontId="33" fillId="0" borderId="0" xfId="0" applyFont="1"/>
    <xf numFmtId="0" fontId="112" fillId="0" borderId="0" xfId="0" applyFont="1"/>
    <xf numFmtId="0" fontId="33" fillId="0" borderId="95" xfId="0" applyFont="1" applyBorder="1"/>
    <xf numFmtId="0" fontId="35" fillId="0" borderId="0" xfId="0" applyFont="1" applyAlignment="1">
      <alignment horizontal="left" vertical="top" wrapText="1"/>
    </xf>
    <xf numFmtId="0" fontId="35" fillId="0" borderId="97" xfId="0" applyNumberFormat="1" applyFont="1" applyBorder="1" applyAlignment="1">
      <alignment horizontal="center" vertical="top" wrapText="1"/>
    </xf>
    <xf numFmtId="0" fontId="36" fillId="0" borderId="98" xfId="0" applyNumberFormat="1" applyFont="1" applyBorder="1" applyAlignment="1">
      <alignment horizontal="center" vertical="top" wrapText="1"/>
    </xf>
    <xf numFmtId="0" fontId="35" fillId="0" borderId="94" xfId="0" applyNumberFormat="1" applyFont="1" applyBorder="1" applyAlignment="1">
      <alignment horizontal="center" vertical="top" wrapText="1"/>
    </xf>
    <xf numFmtId="0" fontId="103" fillId="0" borderId="77" xfId="0" applyFont="1" applyBorder="1" applyAlignment="1">
      <alignment horizontal="left" vertical="top" wrapText="1"/>
    </xf>
    <xf numFmtId="169" fontId="35" fillId="0" borderId="97" xfId="0" applyNumberFormat="1" applyFont="1" applyBorder="1" applyAlignment="1">
      <alignment vertical="top" wrapText="1"/>
    </xf>
    <xf numFmtId="0" fontId="36" fillId="0" borderId="54" xfId="0" applyFont="1" applyBorder="1" applyAlignment="1">
      <alignment horizontal="center" vertical="center" wrapText="1"/>
    </xf>
    <xf numFmtId="0" fontId="35" fillId="0" borderId="0" xfId="0" applyFont="1" applyAlignment="1">
      <alignment horizontal="left" vertical="top" wrapText="1"/>
    </xf>
    <xf numFmtId="0" fontId="32" fillId="0" borderId="0" xfId="10" applyFont="1"/>
    <xf numFmtId="0" fontId="34" fillId="0" borderId="0" xfId="10" applyFont="1" applyAlignment="1">
      <alignment vertical="top" wrapText="1"/>
    </xf>
    <xf numFmtId="0" fontId="36" fillId="0" borderId="0" xfId="10" applyFont="1"/>
    <xf numFmtId="0" fontId="113" fillId="0" borderId="0" xfId="10" applyFont="1" applyFill="1" applyAlignment="1">
      <alignment horizontal="center" wrapText="1"/>
    </xf>
    <xf numFmtId="0" fontId="32" fillId="0" borderId="0" xfId="57" applyFont="1"/>
    <xf numFmtId="0" fontId="32" fillId="0" borderId="0" xfId="57" applyFont="1" applyAlignment="1">
      <alignment vertical="center"/>
    </xf>
    <xf numFmtId="0" fontId="36" fillId="0" borderId="0" xfId="10" applyFont="1" applyFill="1"/>
    <xf numFmtId="176" fontId="34" fillId="65" borderId="46" xfId="993" applyNumberFormat="1" applyFont="1" applyFill="1" applyBorder="1" applyAlignment="1">
      <alignment horizontal="center" vertical="top" wrapText="1"/>
    </xf>
    <xf numFmtId="0" fontId="35" fillId="0" borderId="0" xfId="0" applyFont="1" applyAlignment="1">
      <alignment horizontal="left" vertical="top" wrapText="1"/>
    </xf>
    <xf numFmtId="0" fontId="35" fillId="0" borderId="54" xfId="0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108" xfId="0" applyNumberFormat="1" applyFont="1" applyBorder="1" applyAlignment="1">
      <alignment horizontal="left" vertical="top" wrapText="1"/>
    </xf>
    <xf numFmtId="0" fontId="37" fillId="0" borderId="108" xfId="0" applyNumberFormat="1" applyFont="1" applyBorder="1" applyAlignment="1">
      <alignment horizontal="left" vertical="top" wrapText="1"/>
    </xf>
    <xf numFmtId="0" fontId="35" fillId="0" borderId="45" xfId="0" applyNumberFormat="1" applyFont="1" applyBorder="1" applyAlignment="1">
      <alignment vertical="top" wrapText="1"/>
    </xf>
    <xf numFmtId="0" fontId="35" fillId="0" borderId="45" xfId="0" applyNumberFormat="1" applyFont="1" applyBorder="1" applyAlignment="1">
      <alignment horizontal="center" vertical="top" wrapText="1"/>
    </xf>
    <xf numFmtId="0" fontId="35" fillId="0" borderId="46" xfId="0" applyNumberFormat="1" applyFont="1" applyBorder="1" applyAlignment="1">
      <alignment horizontal="center" vertical="top" wrapText="1"/>
    </xf>
    <xf numFmtId="0" fontId="34" fillId="0" borderId="108" xfId="0" applyNumberFormat="1" applyFont="1" applyBorder="1" applyAlignment="1">
      <alignment horizontal="center" vertical="top" wrapText="1"/>
    </xf>
    <xf numFmtId="0" fontId="96" fillId="0" borderId="108" xfId="0" applyNumberFormat="1" applyFont="1" applyBorder="1" applyAlignment="1">
      <alignment horizontal="left" vertical="top" wrapText="1"/>
    </xf>
    <xf numFmtId="0" fontId="35" fillId="0" borderId="0" xfId="0" applyFont="1" applyAlignment="1">
      <alignment horizontal="left" vertical="top" wrapText="1"/>
    </xf>
    <xf numFmtId="0" fontId="35" fillId="0" borderId="95" xfId="0" applyFont="1" applyBorder="1" applyAlignment="1">
      <alignment horizontal="right" vertical="top" wrapText="1"/>
    </xf>
    <xf numFmtId="0" fontId="34" fillId="0" borderId="0" xfId="0" applyFont="1" applyAlignment="1">
      <alignment horizontal="center" vertical="top"/>
    </xf>
    <xf numFmtId="0" fontId="34" fillId="0" borderId="0" xfId="0" applyFont="1" applyBorder="1" applyAlignment="1">
      <alignment horizontal="left" vertical="top" wrapText="1"/>
    </xf>
    <xf numFmtId="0" fontId="34" fillId="0" borderId="0" xfId="0" applyFont="1" applyAlignment="1">
      <alignment horizontal="center" vertical="center"/>
    </xf>
    <xf numFmtId="0" fontId="39" fillId="0" borderId="95" xfId="0" applyFont="1" applyBorder="1" applyAlignment="1">
      <alignment vertical="top" wrapText="1"/>
    </xf>
    <xf numFmtId="0" fontId="39" fillId="0" borderId="95" xfId="0" applyFont="1" applyBorder="1" applyAlignment="1">
      <alignment horizontal="left" vertical="top" wrapText="1"/>
    </xf>
    <xf numFmtId="0" fontId="39" fillId="0" borderId="0" xfId="0" applyFont="1" applyBorder="1" applyAlignment="1">
      <alignment horizontal="left" vertical="top" wrapText="1"/>
    </xf>
    <xf numFmtId="169" fontId="35" fillId="0" borderId="95" xfId="0" applyNumberFormat="1" applyFont="1" applyBorder="1" applyAlignment="1">
      <alignment horizontal="right" vertical="top" wrapText="1"/>
    </xf>
    <xf numFmtId="169" fontId="35" fillId="0" borderId="93" xfId="0" applyNumberFormat="1" applyFont="1" applyBorder="1" applyAlignment="1">
      <alignment horizontal="right" vertical="top" wrapText="1"/>
    </xf>
    <xf numFmtId="0" fontId="36" fillId="0" borderId="0" xfId="0" applyFont="1" applyBorder="1" applyAlignment="1">
      <alignment horizontal="right" vertical="top" wrapText="1"/>
    </xf>
    <xf numFmtId="0" fontId="39" fillId="0" borderId="0" xfId="0" applyFont="1" applyAlignment="1">
      <alignment horizontal="left" vertical="top" wrapText="1"/>
    </xf>
    <xf numFmtId="0" fontId="117" fillId="0" borderId="0" xfId="0" applyFont="1" applyAlignment="1">
      <alignment vertical="center" wrapText="1"/>
    </xf>
    <xf numFmtId="176" fontId="35" fillId="0" borderId="95" xfId="993" applyNumberFormat="1" applyFont="1" applyBorder="1" applyAlignment="1">
      <alignment horizontal="right" vertical="center" wrapText="1"/>
    </xf>
    <xf numFmtId="176" fontId="34" fillId="0" borderId="94" xfId="993" applyNumberFormat="1" applyFont="1" applyBorder="1" applyAlignment="1">
      <alignment horizontal="right" vertical="top" wrapText="1"/>
    </xf>
    <xf numFmtId="0" fontId="99" fillId="0" borderId="0" xfId="0" applyFont="1" applyAlignment="1">
      <alignment vertical="center" wrapText="1"/>
    </xf>
    <xf numFmtId="0" fontId="34" fillId="0" borderId="95" xfId="0" applyFont="1" applyBorder="1" applyAlignment="1">
      <alignment horizontal="center" vertical="top" wrapText="1"/>
    </xf>
    <xf numFmtId="176" fontId="36" fillId="0" borderId="95" xfId="993" applyNumberFormat="1" applyFont="1" applyBorder="1" applyAlignment="1">
      <alignment horizontal="right" vertical="top" wrapText="1"/>
    </xf>
    <xf numFmtId="0" fontId="35" fillId="0" borderId="0" xfId="0" applyNumberFormat="1" applyFont="1" applyBorder="1" applyAlignment="1">
      <alignment horizontal="right" vertical="top" wrapText="1"/>
    </xf>
    <xf numFmtId="176" fontId="35" fillId="0" borderId="95" xfId="993" applyNumberFormat="1" applyFont="1" applyBorder="1" applyAlignment="1">
      <alignment horizontal="center" vertical="center" wrapText="1"/>
    </xf>
    <xf numFmtId="0" fontId="37" fillId="0" borderId="95" xfId="0" applyFont="1" applyBorder="1" applyAlignment="1">
      <alignment horizontal="right" vertical="top" wrapText="1"/>
    </xf>
    <xf numFmtId="0" fontId="37" fillId="0" borderId="0" xfId="0" applyFont="1" applyBorder="1" applyAlignment="1">
      <alignment horizontal="right" vertical="top" wrapText="1"/>
    </xf>
    <xf numFmtId="0" fontId="36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center" wrapText="1"/>
    </xf>
    <xf numFmtId="0" fontId="34" fillId="0" borderId="0" xfId="0" applyFont="1" applyAlignment="1">
      <alignment horizontal="left" vertical="top" wrapText="1"/>
    </xf>
    <xf numFmtId="0" fontId="37" fillId="0" borderId="95" xfId="0" applyFont="1" applyBorder="1" applyAlignment="1">
      <alignment horizontal="left" vertical="top" wrapText="1"/>
    </xf>
    <xf numFmtId="0" fontId="37" fillId="0" borderId="95" xfId="0" applyFont="1" applyBorder="1" applyAlignment="1">
      <alignment vertical="top" wrapText="1"/>
    </xf>
    <xf numFmtId="0" fontId="36" fillId="0" borderId="95" xfId="0" applyFont="1" applyBorder="1" applyAlignment="1">
      <alignment horizontal="left" vertical="top" wrapText="1"/>
    </xf>
    <xf numFmtId="0" fontId="36" fillId="0" borderId="0" xfId="0" applyFont="1" applyBorder="1" applyAlignment="1">
      <alignment horizontal="left" vertical="top" wrapText="1"/>
    </xf>
    <xf numFmtId="0" fontId="34" fillId="0" borderId="0" xfId="0" applyFont="1" applyBorder="1" applyAlignment="1">
      <alignment vertical="top" wrapText="1"/>
    </xf>
    <xf numFmtId="0" fontId="37" fillId="0" borderId="0" xfId="0" applyFont="1" applyBorder="1" applyAlignment="1">
      <alignment vertical="top" wrapText="1"/>
    </xf>
    <xf numFmtId="0" fontId="34" fillId="0" borderId="12" xfId="0" applyFont="1" applyBorder="1" applyAlignment="1">
      <alignment horizontal="left" vertical="top" wrapText="1"/>
    </xf>
    <xf numFmtId="0" fontId="39" fillId="0" borderId="0" xfId="0" applyFont="1" applyBorder="1" applyAlignment="1">
      <alignment vertical="top" wrapText="1"/>
    </xf>
    <xf numFmtId="0" fontId="95" fillId="0" borderId="0" xfId="0" applyFont="1" applyAlignment="1">
      <alignment horizontal="left" vertical="top" wrapText="1"/>
    </xf>
    <xf numFmtId="0" fontId="34" fillId="0" borderId="0" xfId="0" applyFont="1"/>
    <xf numFmtId="0" fontId="34" fillId="0" borderId="95" xfId="0" applyFont="1" applyBorder="1" applyAlignment="1">
      <alignment horizontal="left" vertical="top" wrapText="1"/>
    </xf>
    <xf numFmtId="0" fontId="34" fillId="0" borderId="95" xfId="0" applyFont="1" applyBorder="1" applyAlignment="1">
      <alignment vertical="top" wrapText="1"/>
    </xf>
    <xf numFmtId="0" fontId="36" fillId="0" borderId="0" xfId="0" applyFont="1"/>
    <xf numFmtId="0" fontId="95" fillId="0" borderId="0" xfId="0" applyFont="1" applyBorder="1" applyAlignment="1">
      <alignment horizontal="left" vertical="top" wrapText="1"/>
    </xf>
    <xf numFmtId="0" fontId="34" fillId="0" borderId="88" xfId="0" applyFont="1" applyBorder="1" applyAlignment="1">
      <alignment horizontal="left" vertical="top" wrapText="1"/>
    </xf>
    <xf numFmtId="0" fontId="34" fillId="0" borderId="126" xfId="0" applyFont="1" applyBorder="1" applyAlignment="1">
      <alignment horizontal="left" vertical="top" wrapText="1"/>
    </xf>
    <xf numFmtId="0" fontId="36" fillId="0" borderId="95" xfId="0" applyFont="1" applyBorder="1" applyAlignment="1">
      <alignment horizontal="center" vertical="top" wrapText="1"/>
    </xf>
    <xf numFmtId="167" fontId="34" fillId="0" borderId="95" xfId="0" applyNumberFormat="1" applyFont="1" applyBorder="1" applyAlignment="1">
      <alignment horizontal="right" vertical="top" wrapText="1"/>
    </xf>
    <xf numFmtId="0" fontId="36" fillId="0" borderId="95" xfId="928" applyFont="1" applyBorder="1" applyAlignment="1">
      <alignment horizontal="center" vertical="top" wrapText="1"/>
    </xf>
    <xf numFmtId="169" fontId="96" fillId="0" borderId="0" xfId="0" applyNumberFormat="1" applyFont="1" applyBorder="1" applyAlignment="1">
      <alignment horizontal="right" vertical="top" wrapText="1"/>
    </xf>
    <xf numFmtId="167" fontId="34" fillId="0" borderId="0" xfId="0" applyNumberFormat="1" applyFont="1" applyBorder="1" applyAlignment="1">
      <alignment horizontal="right" vertical="top" wrapText="1"/>
    </xf>
    <xf numFmtId="0" fontId="36" fillId="0" borderId="115" xfId="928" applyFont="1" applyBorder="1" applyAlignment="1">
      <alignment horizontal="center" vertical="top" wrapText="1"/>
    </xf>
    <xf numFmtId="0" fontId="29" fillId="0" borderId="0" xfId="0" applyFont="1" applyAlignment="1">
      <alignment vertical="center" wrapText="1"/>
    </xf>
    <xf numFmtId="0" fontId="34" fillId="0" borderId="0" xfId="0" applyFont="1" applyAlignment="1">
      <alignment vertical="top"/>
    </xf>
    <xf numFmtId="177" fontId="116" fillId="0" borderId="127" xfId="928" applyNumberFormat="1" applyFont="1" applyBorder="1" applyAlignment="1">
      <alignment horizontal="center" vertical="top" wrapText="1"/>
    </xf>
    <xf numFmtId="0" fontId="35" fillId="0" borderId="127" xfId="0" applyNumberFormat="1" applyFont="1" applyBorder="1" applyAlignment="1">
      <alignment horizontal="center" vertical="center" wrapText="1"/>
    </xf>
    <xf numFmtId="0" fontId="35" fillId="0" borderId="51" xfId="0" applyNumberFormat="1" applyFont="1" applyBorder="1" applyAlignment="1">
      <alignment horizontal="center" vertical="center" wrapText="1"/>
    </xf>
    <xf numFmtId="176" fontId="38" fillId="65" borderId="101" xfId="993" applyNumberFormat="1" applyFont="1" applyFill="1" applyBorder="1" applyAlignment="1">
      <alignment horizontal="right" vertical="center" wrapText="1"/>
    </xf>
    <xf numFmtId="0" fontId="38" fillId="65" borderId="126" xfId="0" applyFont="1" applyFill="1" applyBorder="1" applyAlignment="1">
      <alignment vertical="center" wrapText="1"/>
    </xf>
    <xf numFmtId="0" fontId="35" fillId="0" borderId="115" xfId="0" applyNumberFormat="1" applyFont="1" applyBorder="1" applyAlignment="1">
      <alignment horizontal="center" vertical="center" wrapText="1"/>
    </xf>
    <xf numFmtId="0" fontId="34" fillId="0" borderId="95" xfId="0" applyFont="1" applyBorder="1" applyAlignment="1">
      <alignment horizontal="left" vertical="top" wrapText="1"/>
    </xf>
    <xf numFmtId="0" fontId="34" fillId="0" borderId="95" xfId="0" applyFont="1" applyBorder="1" applyAlignment="1">
      <alignment horizontal="center" vertical="top" wrapText="1"/>
    </xf>
    <xf numFmtId="0" fontId="135" fillId="0" borderId="77" xfId="0" applyFont="1" applyBorder="1" applyAlignment="1">
      <alignment horizontal="left" vertical="top" wrapText="1"/>
    </xf>
    <xf numFmtId="0" fontId="39" fillId="0" borderId="108" xfId="0" applyNumberFormat="1" applyFont="1" applyBorder="1" applyAlignment="1">
      <alignment horizontal="left" vertical="top" wrapText="1"/>
    </xf>
    <xf numFmtId="167" fontId="34" fillId="0" borderId="12" xfId="0" applyNumberFormat="1" applyFont="1" applyBorder="1" applyAlignment="1">
      <alignment horizontal="right" vertical="center" wrapText="1"/>
    </xf>
    <xf numFmtId="167" fontId="34" fillId="0" borderId="41" xfId="0" applyNumberFormat="1" applyFont="1" applyBorder="1" applyAlignment="1">
      <alignment horizontal="right" vertical="center" wrapText="1"/>
    </xf>
    <xf numFmtId="0" fontId="34" fillId="0" borderId="77" xfId="0" applyFont="1" applyBorder="1" applyAlignment="1">
      <alignment horizontal="left" vertical="top" wrapText="1"/>
    </xf>
    <xf numFmtId="167" fontId="38" fillId="0" borderId="129" xfId="0" applyNumberFormat="1" applyFont="1" applyBorder="1" applyAlignment="1">
      <alignment horizontal="right" vertical="center"/>
    </xf>
    <xf numFmtId="167" fontId="34" fillId="0" borderId="129" xfId="0" applyNumberFormat="1" applyFont="1" applyBorder="1" applyAlignment="1">
      <alignment horizontal="right" vertical="center" wrapText="1"/>
    </xf>
    <xf numFmtId="167" fontId="35" fillId="0" borderId="129" xfId="0" applyNumberFormat="1" applyFont="1" applyBorder="1" applyAlignment="1">
      <alignment horizontal="right" vertical="center" wrapText="1"/>
    </xf>
    <xf numFmtId="167" fontId="36" fillId="0" borderId="129" xfId="71" applyNumberFormat="1" applyFont="1" applyBorder="1" applyAlignment="1">
      <alignment horizontal="right" vertical="center"/>
    </xf>
    <xf numFmtId="167" fontId="36" fillId="0" borderId="129" xfId="72" applyNumberFormat="1" applyFont="1" applyBorder="1" applyAlignment="1">
      <alignment horizontal="right" vertical="center"/>
    </xf>
    <xf numFmtId="0" fontId="36" fillId="0" borderId="77" xfId="0" applyFont="1" applyBorder="1" applyAlignment="1">
      <alignment horizontal="left" vertical="top" wrapText="1"/>
    </xf>
    <xf numFmtId="0" fontId="36" fillId="0" borderId="77" xfId="0" applyFont="1" applyBorder="1" applyAlignment="1">
      <alignment horizontal="center" vertical="center" wrapText="1"/>
    </xf>
    <xf numFmtId="168" fontId="36" fillId="0" borderId="129" xfId="71" applyNumberFormat="1" applyFont="1" applyBorder="1" applyAlignment="1">
      <alignment horizontal="right" vertical="top"/>
    </xf>
    <xf numFmtId="0" fontId="37" fillId="0" borderId="77" xfId="0" applyFont="1" applyBorder="1" applyAlignment="1">
      <alignment horizontal="left" vertical="top" wrapText="1"/>
    </xf>
    <xf numFmtId="0" fontId="38" fillId="0" borderId="77" xfId="0" applyFont="1" applyBorder="1" applyAlignment="1">
      <alignment horizontal="center" vertical="top" wrapText="1"/>
    </xf>
    <xf numFmtId="0" fontId="34" fillId="0" borderId="54" xfId="0" applyFont="1" applyBorder="1" applyAlignment="1">
      <alignment horizontal="left" vertical="top" wrapText="1"/>
    </xf>
    <xf numFmtId="167" fontId="36" fillId="0" borderId="129" xfId="71" applyNumberFormat="1" applyFont="1" applyBorder="1" applyAlignment="1">
      <alignment horizontal="right" vertical="top"/>
    </xf>
    <xf numFmtId="167" fontId="37" fillId="0" borderId="129" xfId="0" applyNumberFormat="1" applyFont="1" applyBorder="1" applyAlignment="1">
      <alignment horizontal="right" vertical="center" wrapText="1"/>
    </xf>
    <xf numFmtId="0" fontId="32" fillId="0" borderId="0" xfId="10" applyFont="1" applyFill="1"/>
    <xf numFmtId="0" fontId="137" fillId="0" borderId="0" xfId="1882" applyFont="1" applyFill="1"/>
    <xf numFmtId="0" fontId="137" fillId="0" borderId="0" xfId="1882" applyFont="1"/>
    <xf numFmtId="170" fontId="32" fillId="0" borderId="0" xfId="10" applyNumberFormat="1" applyFont="1"/>
    <xf numFmtId="0" fontId="32" fillId="0" borderId="0" xfId="10" applyFont="1" applyAlignment="1">
      <alignment vertical="center"/>
    </xf>
    <xf numFmtId="170" fontId="32" fillId="0" borderId="0" xfId="0" applyNumberFormat="1" applyFont="1" applyFill="1" applyAlignment="1">
      <alignment horizontal="left" vertical="center"/>
    </xf>
    <xf numFmtId="167" fontId="36" fillId="0" borderId="0" xfId="10" applyNumberFormat="1" applyFont="1" applyFill="1"/>
    <xf numFmtId="0" fontId="138" fillId="0" borderId="0" xfId="0" applyFont="1" applyAlignment="1">
      <alignment vertical="center" wrapText="1"/>
    </xf>
    <xf numFmtId="0" fontId="4" fillId="0" borderId="77" xfId="0" applyFont="1" applyBorder="1" applyAlignment="1">
      <alignment horizontal="center" vertical="center" wrapText="1"/>
    </xf>
    <xf numFmtId="0" fontId="4" fillId="0" borderId="77" xfId="0" applyFont="1" applyBorder="1" applyAlignment="1">
      <alignment horizontal="left" vertical="center" wrapText="1"/>
    </xf>
    <xf numFmtId="171" fontId="4" fillId="66" borderId="77" xfId="0" applyNumberFormat="1" applyFont="1" applyFill="1" applyBorder="1" applyAlignment="1">
      <alignment vertical="center" wrapText="1"/>
    </xf>
    <xf numFmtId="0" fontId="139" fillId="0" borderId="77" xfId="0" applyFont="1" applyBorder="1" applyAlignment="1">
      <alignment horizontal="left" vertical="center" wrapText="1"/>
    </xf>
    <xf numFmtId="0" fontId="139" fillId="0" borderId="95" xfId="0" applyFont="1" applyFill="1" applyBorder="1" applyAlignment="1">
      <alignment horizontal="left" vertical="center" wrapText="1"/>
    </xf>
    <xf numFmtId="171" fontId="4" fillId="66" borderId="59" xfId="0" applyNumberFormat="1" applyFont="1" applyFill="1" applyBorder="1" applyAlignment="1">
      <alignment horizontal="center" vertical="center" wrapText="1"/>
    </xf>
    <xf numFmtId="171" fontId="4" fillId="66" borderId="52" xfId="0" applyNumberFormat="1" applyFont="1" applyFill="1" applyBorder="1" applyAlignment="1">
      <alignment horizontal="center" vertical="center" wrapText="1"/>
    </xf>
    <xf numFmtId="171" fontId="32" fillId="66" borderId="52" xfId="0" applyNumberFormat="1" applyFont="1" applyFill="1" applyBorder="1" applyAlignment="1">
      <alignment horizontal="center" vertical="center" wrapText="1"/>
    </xf>
    <xf numFmtId="171" fontId="4" fillId="66" borderId="77" xfId="0" applyNumberFormat="1" applyFont="1" applyFill="1" applyBorder="1" applyAlignment="1">
      <alignment horizontal="center" vertical="center" wrapText="1"/>
    </xf>
    <xf numFmtId="0" fontId="36" fillId="0" borderId="52" xfId="0" applyFont="1" applyBorder="1" applyAlignment="1">
      <alignment horizontal="center" vertical="center" wrapText="1"/>
    </xf>
    <xf numFmtId="0" fontId="30" fillId="0" borderId="0" xfId="0" applyFont="1" applyAlignment="1">
      <alignment horizontal="right" vertical="top" wrapText="1"/>
    </xf>
    <xf numFmtId="0" fontId="37" fillId="0" borderId="77" xfId="0" applyFont="1" applyBorder="1" applyAlignment="1">
      <alignment horizontal="center" vertical="top" wrapText="1"/>
    </xf>
    <xf numFmtId="0" fontId="39" fillId="0" borderId="77" xfId="0" applyFont="1" applyBorder="1" applyAlignment="1">
      <alignment horizontal="center" vertical="top" wrapText="1"/>
    </xf>
    <xf numFmtId="0" fontId="35" fillId="0" borderId="0" xfId="0" applyFont="1" applyAlignment="1">
      <alignment vertical="center"/>
    </xf>
    <xf numFmtId="0" fontId="35" fillId="0" borderId="0" xfId="0" applyNumberFormat="1" applyFont="1" applyAlignment="1">
      <alignment vertical="center"/>
    </xf>
    <xf numFmtId="169" fontId="35" fillId="0" borderId="93" xfId="0" applyNumberFormat="1" applyFont="1" applyBorder="1" applyAlignment="1">
      <alignment horizontal="right" vertical="center" wrapText="1"/>
    </xf>
    <xf numFmtId="0" fontId="35" fillId="0" borderId="44" xfId="0" applyNumberFormat="1" applyFont="1" applyBorder="1" applyAlignment="1">
      <alignment horizontal="center" vertical="center" wrapText="1"/>
    </xf>
    <xf numFmtId="0" fontId="35" fillId="0" borderId="43" xfId="0" applyNumberFormat="1" applyFont="1" applyBorder="1" applyAlignment="1">
      <alignment horizontal="center" vertical="center" wrapText="1"/>
    </xf>
    <xf numFmtId="0" fontId="35" fillId="0" borderId="45" xfId="0" applyNumberFormat="1" applyFont="1" applyBorder="1" applyAlignment="1">
      <alignment horizontal="center" vertical="center" wrapText="1"/>
    </xf>
    <xf numFmtId="0" fontId="35" fillId="0" borderId="0" xfId="0" applyNumberFormat="1" applyFont="1" applyBorder="1" applyAlignment="1">
      <alignment horizontal="right" vertical="center" wrapText="1"/>
    </xf>
    <xf numFmtId="0" fontId="34" fillId="0" borderId="52" xfId="0" applyFont="1" applyBorder="1" applyAlignment="1">
      <alignment horizontal="left" vertical="top" wrapText="1"/>
    </xf>
    <xf numFmtId="0" fontId="35" fillId="0" borderId="52" xfId="0" applyFont="1" applyBorder="1" applyAlignment="1">
      <alignment horizontal="left" vertical="top" wrapText="1"/>
    </xf>
    <xf numFmtId="167" fontId="36" fillId="0" borderId="52" xfId="72" applyNumberFormat="1" applyFont="1" applyBorder="1" applyAlignment="1">
      <alignment horizontal="right" vertical="center"/>
    </xf>
    <xf numFmtId="167" fontId="34" fillId="0" borderId="52" xfId="0" applyNumberFormat="1" applyFont="1" applyBorder="1" applyAlignment="1">
      <alignment horizontal="right" vertical="center" wrapText="1"/>
    </xf>
    <xf numFmtId="167" fontId="38" fillId="0" borderId="52" xfId="0" applyNumberFormat="1" applyFont="1" applyBorder="1" applyAlignment="1">
      <alignment horizontal="right" vertical="center"/>
    </xf>
    <xf numFmtId="167" fontId="35" fillId="0" borderId="52" xfId="0" applyNumberFormat="1" applyFont="1" applyBorder="1" applyAlignment="1">
      <alignment horizontal="right" vertical="center" wrapText="1"/>
    </xf>
    <xf numFmtId="167" fontId="36" fillId="0" borderId="52" xfId="71" applyNumberFormat="1" applyFont="1" applyBorder="1" applyAlignment="1">
      <alignment horizontal="right" vertical="center"/>
    </xf>
    <xf numFmtId="167" fontId="38" fillId="0" borderId="77" xfId="0" applyNumberFormat="1" applyFont="1" applyBorder="1" applyAlignment="1">
      <alignment horizontal="right" vertical="top"/>
    </xf>
    <xf numFmtId="167" fontId="38" fillId="0" borderId="129" xfId="0" applyNumberFormat="1" applyFont="1" applyBorder="1" applyAlignment="1">
      <alignment horizontal="right" vertical="top"/>
    </xf>
    <xf numFmtId="167" fontId="34" fillId="0" borderId="77" xfId="0" applyNumberFormat="1" applyFont="1" applyBorder="1" applyAlignment="1">
      <alignment horizontal="right" vertical="top" wrapText="1"/>
    </xf>
    <xf numFmtId="167" fontId="35" fillId="0" borderId="129" xfId="0" applyNumberFormat="1" applyFont="1" applyBorder="1" applyAlignment="1">
      <alignment horizontal="right" vertical="top"/>
    </xf>
    <xf numFmtId="167" fontId="36" fillId="0" borderId="77" xfId="0" applyNumberFormat="1" applyFont="1" applyBorder="1" applyAlignment="1">
      <alignment horizontal="right" vertical="top" wrapText="1"/>
    </xf>
    <xf numFmtId="167" fontId="36" fillId="0" borderId="129" xfId="0" applyNumberFormat="1" applyFont="1" applyBorder="1" applyAlignment="1">
      <alignment horizontal="right" vertical="top" wrapText="1"/>
    </xf>
    <xf numFmtId="167" fontId="35" fillId="0" borderId="77" xfId="0" applyNumberFormat="1" applyFont="1" applyBorder="1" applyAlignment="1">
      <alignment horizontal="right" vertical="top" wrapText="1"/>
    </xf>
    <xf numFmtId="167" fontId="35" fillId="0" borderId="129" xfId="0" applyNumberFormat="1" applyFont="1" applyBorder="1" applyAlignment="1">
      <alignment horizontal="right" vertical="top" wrapText="1"/>
    </xf>
    <xf numFmtId="167" fontId="37" fillId="0" borderId="77" xfId="0" applyNumberFormat="1" applyFont="1" applyBorder="1" applyAlignment="1">
      <alignment horizontal="right" vertical="top" wrapText="1"/>
    </xf>
    <xf numFmtId="167" fontId="37" fillId="0" borderId="129" xfId="0" applyNumberFormat="1" applyFont="1" applyBorder="1" applyAlignment="1">
      <alignment horizontal="right" vertical="top" wrapText="1"/>
    </xf>
    <xf numFmtId="167" fontId="35" fillId="0" borderId="54" xfId="0" applyNumberFormat="1" applyFont="1" applyBorder="1" applyAlignment="1">
      <alignment horizontal="right" vertical="top" wrapText="1"/>
    </xf>
    <xf numFmtId="167" fontId="35" fillId="0" borderId="102" xfId="0" applyNumberFormat="1" applyFont="1" applyBorder="1" applyAlignment="1">
      <alignment horizontal="right" vertical="top" wrapText="1"/>
    </xf>
    <xf numFmtId="167" fontId="34" fillId="0" borderId="12" xfId="0" applyNumberFormat="1" applyFont="1" applyBorder="1" applyAlignment="1">
      <alignment horizontal="right" vertical="top" wrapText="1"/>
    </xf>
    <xf numFmtId="167" fontId="38" fillId="0" borderId="41" xfId="0" applyNumberFormat="1" applyFont="1" applyBorder="1" applyAlignment="1">
      <alignment horizontal="right" vertical="top"/>
    </xf>
    <xf numFmtId="167" fontId="35" fillId="0" borderId="0" xfId="0" applyNumberFormat="1" applyFont="1" applyAlignment="1">
      <alignment horizontal="right" vertical="top" wrapText="1"/>
    </xf>
    <xf numFmtId="0" fontId="33" fillId="0" borderId="0" xfId="0" applyFont="1" applyBorder="1" applyAlignment="1">
      <alignment vertical="center" wrapText="1"/>
    </xf>
    <xf numFmtId="1" fontId="39" fillId="0" borderId="77" xfId="0" applyNumberFormat="1" applyFont="1" applyBorder="1" applyAlignment="1">
      <alignment horizontal="right" vertical="center" wrapText="1"/>
    </xf>
    <xf numFmtId="0" fontId="35" fillId="0" borderId="2" xfId="0" applyFont="1" applyBorder="1" applyAlignment="1">
      <alignment vertical="top" wrapText="1"/>
    </xf>
    <xf numFmtId="0" fontId="37" fillId="0" borderId="52" xfId="0" applyFont="1" applyBorder="1" applyAlignment="1">
      <alignment horizontal="center" vertical="top" wrapText="1"/>
    </xf>
    <xf numFmtId="0" fontId="37" fillId="0" borderId="52" xfId="0" applyFont="1" applyBorder="1" applyAlignment="1">
      <alignment horizontal="right" vertical="top" wrapText="1"/>
    </xf>
    <xf numFmtId="0" fontId="37" fillId="0" borderId="0" xfId="0" applyFont="1"/>
    <xf numFmtId="0" fontId="96" fillId="0" borderId="52" xfId="0" applyFont="1" applyBorder="1" applyAlignment="1">
      <alignment horizontal="center" vertical="top" wrapText="1"/>
    </xf>
    <xf numFmtId="0" fontId="36" fillId="0" borderId="0" xfId="0" applyFont="1" applyAlignment="1">
      <alignment vertical="center"/>
    </xf>
    <xf numFmtId="0" fontId="32" fillId="0" borderId="52" xfId="994" applyFont="1" applyFill="1" applyBorder="1" applyAlignment="1">
      <alignment horizontal="center" vertical="center" wrapText="1"/>
    </xf>
    <xf numFmtId="168" fontId="34" fillId="0" borderId="52" xfId="71" applyNumberFormat="1" applyFont="1" applyBorder="1" applyAlignment="1">
      <alignment horizontal="center" vertical="center"/>
    </xf>
    <xf numFmtId="167" fontId="32" fillId="0" borderId="52" xfId="10" applyNumberFormat="1" applyFont="1" applyFill="1" applyBorder="1" applyAlignment="1" applyProtection="1">
      <alignment horizontal="center" vertical="center" wrapText="1"/>
      <protection locked="0"/>
    </xf>
    <xf numFmtId="0" fontId="36" fillId="0" borderId="52" xfId="10" applyFont="1" applyFill="1" applyBorder="1" applyAlignment="1">
      <alignment horizontal="center" vertical="center" wrapText="1"/>
    </xf>
    <xf numFmtId="0" fontId="34" fillId="0" borderId="52" xfId="0" applyFont="1" applyBorder="1" applyAlignment="1">
      <alignment vertical="center" wrapText="1"/>
    </xf>
    <xf numFmtId="0" fontId="36" fillId="0" borderId="52" xfId="10" applyFont="1" applyFill="1" applyBorder="1" applyAlignment="1">
      <alignment vertical="center" wrapText="1"/>
    </xf>
    <xf numFmtId="167" fontId="36" fillId="0" borderId="52" xfId="10" applyNumberFormat="1" applyFont="1" applyBorder="1" applyAlignment="1" applyProtection="1">
      <alignment horizontal="center" vertical="top" wrapText="1"/>
      <protection locked="0"/>
    </xf>
    <xf numFmtId="37" fontId="36" fillId="0" borderId="52" xfId="10" applyNumberFormat="1" applyFont="1" applyBorder="1" applyAlignment="1" applyProtection="1">
      <alignment horizontal="center" vertical="top" wrapText="1"/>
      <protection locked="0"/>
    </xf>
    <xf numFmtId="170" fontId="4" fillId="0" borderId="52" xfId="10" applyNumberFormat="1" applyFont="1" applyFill="1" applyBorder="1" applyAlignment="1" applyProtection="1">
      <alignment horizontal="center" vertical="center" wrapText="1"/>
      <protection locked="0"/>
    </xf>
    <xf numFmtId="1" fontId="136" fillId="0" borderId="52" xfId="1882" applyNumberFormat="1" applyFont="1" applyBorder="1" applyAlignment="1">
      <alignment horizontal="center" vertical="center" wrapText="1"/>
    </xf>
    <xf numFmtId="1" fontId="136" fillId="0" borderId="52" xfId="1882" applyNumberFormat="1" applyFont="1" applyBorder="1" applyAlignment="1">
      <alignment vertical="center" wrapText="1"/>
    </xf>
    <xf numFmtId="1" fontId="36" fillId="0" borderId="52" xfId="10" applyNumberFormat="1" applyFont="1" applyBorder="1" applyAlignment="1">
      <alignment horizontal="center" vertical="center"/>
    </xf>
    <xf numFmtId="37" fontId="36" fillId="0" borderId="52" xfId="10" applyNumberFormat="1" applyFont="1" applyBorder="1" applyAlignment="1" applyProtection="1">
      <alignment horizontal="center" vertical="center" wrapText="1"/>
      <protection locked="0"/>
    </xf>
    <xf numFmtId="168" fontId="36" fillId="0" borderId="52" xfId="71" applyNumberFormat="1" applyFont="1" applyBorder="1" applyAlignment="1">
      <alignment horizontal="center" vertical="center"/>
    </xf>
    <xf numFmtId="1" fontId="36" fillId="0" borderId="52" xfId="1882" applyNumberFormat="1" applyFont="1" applyBorder="1" applyAlignment="1">
      <alignment horizontal="center" vertical="center" wrapText="1"/>
    </xf>
    <xf numFmtId="179" fontId="137" fillId="0" borderId="0" xfId="1882" applyNumberFormat="1" applyFont="1"/>
    <xf numFmtId="168" fontId="32" fillId="0" borderId="52" xfId="10" applyNumberFormat="1" applyFont="1" applyFill="1" applyBorder="1" applyAlignment="1" applyProtection="1">
      <alignment horizontal="center" vertical="center" wrapText="1"/>
      <protection locked="0"/>
    </xf>
    <xf numFmtId="1" fontId="136" fillId="0" borderId="52" xfId="1882" applyNumberFormat="1" applyFont="1" applyBorder="1" applyAlignment="1">
      <alignment horizontal="left" vertical="center" wrapText="1"/>
    </xf>
    <xf numFmtId="0" fontId="32" fillId="0" borderId="52" xfId="57" applyFont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top" wrapText="1"/>
    </xf>
    <xf numFmtId="0" fontId="36" fillId="0" borderId="52" xfId="0" applyFont="1" applyBorder="1" applyAlignment="1">
      <alignment horizontal="left" vertical="top" wrapText="1"/>
    </xf>
    <xf numFmtId="167" fontId="34" fillId="0" borderId="54" xfId="72" applyNumberFormat="1" applyFont="1" applyBorder="1" applyAlignment="1">
      <alignment horizontal="right" vertical="center"/>
    </xf>
    <xf numFmtId="167" fontId="34" fillId="0" borderId="102" xfId="72" applyNumberFormat="1" applyFont="1" applyBorder="1" applyAlignment="1">
      <alignment horizontal="right" vertical="center"/>
    </xf>
    <xf numFmtId="167" fontId="34" fillId="0" borderId="52" xfId="72" applyNumberFormat="1" applyFont="1" applyBorder="1" applyAlignment="1">
      <alignment horizontal="right" vertical="center"/>
    </xf>
    <xf numFmtId="167" fontId="34" fillId="0" borderId="129" xfId="72" applyNumberFormat="1" applyFont="1" applyBorder="1" applyAlignment="1">
      <alignment horizontal="right" vertical="center"/>
    </xf>
    <xf numFmtId="0" fontId="37" fillId="0" borderId="0" xfId="0" applyFont="1" applyAlignment="1">
      <alignment horizontal="left" vertical="top" wrapText="1"/>
    </xf>
    <xf numFmtId="167" fontId="34" fillId="0" borderId="95" xfId="0" applyNumberFormat="1" applyFont="1" applyFill="1" applyBorder="1" applyAlignment="1">
      <alignment horizontal="right" vertical="center" wrapText="1"/>
    </xf>
    <xf numFmtId="0" fontId="31" fillId="0" borderId="115" xfId="928" applyFont="1" applyBorder="1" applyAlignment="1">
      <alignment horizontal="center" vertical="center" wrapText="1"/>
    </xf>
    <xf numFmtId="167" fontId="36" fillId="0" borderId="91" xfId="928" applyNumberFormat="1" applyFont="1" applyBorder="1" applyAlignment="1">
      <alignment horizontal="center" vertical="center" wrapText="1"/>
    </xf>
    <xf numFmtId="167" fontId="36" fillId="0" borderId="99" xfId="928" applyNumberFormat="1" applyFont="1" applyBorder="1" applyAlignment="1">
      <alignment horizontal="center" vertical="center" wrapText="1"/>
    </xf>
    <xf numFmtId="167" fontId="36" fillId="0" borderId="127" xfId="928" applyNumberFormat="1" applyFont="1" applyBorder="1" applyAlignment="1">
      <alignment horizontal="right" vertical="top" wrapText="1"/>
    </xf>
    <xf numFmtId="167" fontId="36" fillId="0" borderId="128" xfId="928" applyNumberFormat="1" applyFont="1" applyBorder="1" applyAlignment="1">
      <alignment horizontal="right" vertical="top" wrapText="1"/>
    </xf>
    <xf numFmtId="168" fontId="36" fillId="0" borderId="52" xfId="71" applyNumberFormat="1" applyFont="1" applyBorder="1" applyAlignment="1">
      <alignment horizontal="right" vertical="top"/>
    </xf>
    <xf numFmtId="49" fontId="36" fillId="0" borderId="52" xfId="0" applyNumberFormat="1" applyFont="1" applyBorder="1" applyAlignment="1"/>
    <xf numFmtId="0" fontId="37" fillId="0" borderId="52" xfId="0" applyFont="1" applyBorder="1" applyAlignment="1">
      <alignment horizontal="left" vertical="top" wrapText="1"/>
    </xf>
    <xf numFmtId="167" fontId="37" fillId="0" borderId="52" xfId="0" applyNumberFormat="1" applyFont="1" applyBorder="1" applyAlignment="1">
      <alignment horizontal="right" vertical="center" wrapText="1"/>
    </xf>
    <xf numFmtId="0" fontId="38" fillId="0" borderId="54" xfId="0" applyFont="1" applyBorder="1" applyAlignment="1">
      <alignment horizontal="left" vertical="top" wrapText="1"/>
    </xf>
    <xf numFmtId="167" fontId="38" fillId="0" borderId="54" xfId="0" applyNumberFormat="1" applyFont="1" applyBorder="1" applyAlignment="1">
      <alignment horizontal="right" vertical="center" wrapText="1"/>
    </xf>
    <xf numFmtId="167" fontId="38" fillId="0" borderId="102" xfId="0" applyNumberFormat="1" applyFont="1" applyBorder="1" applyAlignment="1">
      <alignment horizontal="right" vertical="center" wrapText="1"/>
    </xf>
    <xf numFmtId="171" fontId="110" fillId="66" borderId="126" xfId="0" applyNumberFormat="1" applyFont="1" applyFill="1" applyBorder="1" applyAlignment="1">
      <alignment horizontal="center" vertical="center" wrapText="1"/>
    </xf>
    <xf numFmtId="0" fontId="98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0" fontId="29" fillId="0" borderId="0" xfId="0" applyFont="1" applyAlignment="1">
      <alignment horizontal="right" vertical="center" wrapText="1"/>
    </xf>
    <xf numFmtId="0" fontId="102" fillId="0" borderId="0" xfId="0" applyNumberFormat="1" applyFont="1" applyAlignment="1">
      <alignment horizontal="center" vertical="center" wrapText="1"/>
    </xf>
    <xf numFmtId="0" fontId="35" fillId="0" borderId="84" xfId="0" applyNumberFormat="1" applyFont="1" applyBorder="1" applyAlignment="1">
      <alignment horizontal="center" vertical="center" wrapText="1"/>
    </xf>
    <xf numFmtId="0" fontId="35" fillId="0" borderId="2" xfId="0" applyFont="1" applyBorder="1" applyAlignment="1">
      <alignment horizontal="center" vertical="center" wrapText="1"/>
    </xf>
    <xf numFmtId="0" fontId="35" fillId="0" borderId="76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5" fillId="0" borderId="78" xfId="0" applyFont="1" applyBorder="1" applyAlignment="1">
      <alignment horizontal="center" vertical="center" wrapText="1"/>
    </xf>
    <xf numFmtId="0" fontId="35" fillId="65" borderId="126" xfId="0" applyFont="1" applyFill="1" applyBorder="1" applyAlignment="1">
      <alignment horizontal="center" vertical="center" wrapText="1"/>
    </xf>
    <xf numFmtId="169" fontId="36" fillId="0" borderId="96" xfId="0" applyNumberFormat="1" applyFont="1" applyBorder="1" applyAlignment="1">
      <alignment horizontal="center" wrapText="1"/>
    </xf>
    <xf numFmtId="0" fontId="35" fillId="0" borderId="52" xfId="0" applyNumberFormat="1" applyFont="1" applyBorder="1" applyAlignment="1">
      <alignment horizontal="center" vertical="center" wrapText="1"/>
    </xf>
    <xf numFmtId="49" fontId="38" fillId="0" borderId="12" xfId="0" applyNumberFormat="1" applyFont="1" applyBorder="1" applyAlignment="1">
      <alignment horizontal="center"/>
    </xf>
    <xf numFmtId="49" fontId="38" fillId="0" borderId="52" xfId="0" applyNumberFormat="1" applyFont="1" applyBorder="1" applyAlignment="1">
      <alignment horizontal="center"/>
    </xf>
    <xf numFmtId="49" fontId="35" fillId="0" borderId="52" xfId="0" applyNumberFormat="1" applyFont="1" applyBorder="1" applyAlignment="1">
      <alignment horizontal="center"/>
    </xf>
    <xf numFmtId="49" fontId="35" fillId="0" borderId="52" xfId="0" applyNumberFormat="1" applyFont="1" applyBorder="1" applyAlignment="1">
      <alignment horizontal="center" vertical="top" wrapText="1"/>
    </xf>
    <xf numFmtId="49" fontId="38" fillId="0" borderId="109" xfId="0" applyNumberFormat="1" applyFont="1" applyBorder="1" applyAlignment="1">
      <alignment horizontal="center" vertical="top"/>
    </xf>
    <xf numFmtId="49" fontId="38" fillId="0" borderId="116" xfId="0" applyNumberFormat="1" applyFont="1" applyBorder="1" applyAlignment="1">
      <alignment horizontal="center" vertical="top"/>
    </xf>
    <xf numFmtId="49" fontId="38" fillId="0" borderId="117" xfId="0" applyNumberFormat="1" applyFont="1" applyBorder="1" applyAlignment="1">
      <alignment horizontal="center" vertical="top"/>
    </xf>
    <xf numFmtId="49" fontId="38" fillId="0" borderId="115" xfId="0" applyNumberFormat="1" applyFont="1" applyBorder="1" applyAlignment="1">
      <alignment horizontal="center" vertical="top"/>
    </xf>
    <xf numFmtId="49" fontId="38" fillId="0" borderId="101" xfId="0" applyNumberFormat="1" applyFont="1" applyBorder="1" applyAlignment="1">
      <alignment horizontal="center" vertical="top"/>
    </xf>
    <xf numFmtId="49" fontId="38" fillId="0" borderId="38" xfId="0" applyNumberFormat="1" applyFont="1" applyBorder="1" applyAlignment="1">
      <alignment horizontal="center" vertical="top"/>
    </xf>
    <xf numFmtId="0" fontId="38" fillId="0" borderId="115" xfId="0" applyFont="1" applyBorder="1" applyAlignment="1">
      <alignment horizontal="center" vertical="top" wrapText="1"/>
    </xf>
    <xf numFmtId="0" fontId="38" fillId="0" borderId="101" xfId="0" applyFont="1" applyBorder="1" applyAlignment="1">
      <alignment horizontal="center" vertical="top" wrapText="1"/>
    </xf>
    <xf numFmtId="0" fontId="38" fillId="0" borderId="38" xfId="0" applyFont="1" applyBorder="1" applyAlignment="1">
      <alignment horizontal="center" vertical="top" wrapText="1"/>
    </xf>
    <xf numFmtId="0" fontId="35" fillId="0" borderId="115" xfId="0" applyFont="1" applyBorder="1" applyAlignment="1">
      <alignment horizontal="center" vertical="top" wrapText="1"/>
    </xf>
    <xf numFmtId="0" fontId="35" fillId="0" borderId="101" xfId="0" applyFont="1" applyBorder="1" applyAlignment="1">
      <alignment horizontal="center" vertical="top" wrapText="1"/>
    </xf>
    <xf numFmtId="0" fontId="35" fillId="0" borderId="38" xfId="0" applyFont="1" applyBorder="1" applyAlignment="1">
      <alignment horizontal="center" vertical="top" wrapText="1"/>
    </xf>
    <xf numFmtId="0" fontId="35" fillId="0" borderId="51" xfId="0" applyFont="1" applyBorder="1" applyAlignment="1">
      <alignment horizontal="center" vertical="top" wrapText="1"/>
    </xf>
    <xf numFmtId="0" fontId="35" fillId="0" borderId="127" xfId="0" applyFont="1" applyBorder="1" applyAlignment="1">
      <alignment horizontal="center" vertical="top" wrapText="1"/>
    </xf>
    <xf numFmtId="0" fontId="40" fillId="0" borderId="17" xfId="0" applyFont="1" applyBorder="1" applyAlignment="1">
      <alignment horizontal="center" vertical="center" textRotation="90" wrapText="1"/>
    </xf>
    <xf numFmtId="0" fontId="40" fillId="0" borderId="39" xfId="0" applyFont="1" applyBorder="1" applyAlignment="1">
      <alignment horizontal="center" vertical="center" textRotation="90" wrapText="1"/>
    </xf>
    <xf numFmtId="0" fontId="40" fillId="0" borderId="12" xfId="0" applyFont="1" applyBorder="1" applyAlignment="1">
      <alignment horizontal="center" vertical="center" textRotation="90" wrapText="1"/>
    </xf>
    <xf numFmtId="0" fontId="40" fillId="0" borderId="54" xfId="0" applyFont="1" applyBorder="1" applyAlignment="1">
      <alignment horizontal="center" vertical="center" textRotation="90" wrapText="1"/>
    </xf>
    <xf numFmtId="0" fontId="35" fillId="0" borderId="77" xfId="0" applyFont="1" applyBorder="1" applyAlignment="1">
      <alignment horizontal="center" vertical="top" wrapText="1"/>
    </xf>
    <xf numFmtId="0" fontId="38" fillId="0" borderId="77" xfId="0" applyFont="1" applyBorder="1" applyAlignment="1">
      <alignment horizontal="center"/>
    </xf>
    <xf numFmtId="49" fontId="38" fillId="0" borderId="77" xfId="0" applyNumberFormat="1" applyFont="1" applyBorder="1" applyAlignment="1">
      <alignment horizontal="center"/>
    </xf>
    <xf numFmtId="49" fontId="38" fillId="0" borderId="17" xfId="0" applyNumberFormat="1" applyFont="1" applyBorder="1" applyAlignment="1">
      <alignment horizontal="center" vertical="top"/>
    </xf>
    <xf numFmtId="49" fontId="38" fillId="0" borderId="125" xfId="0" applyNumberFormat="1" applyFont="1" applyBorder="1" applyAlignment="1">
      <alignment horizontal="center" vertical="top"/>
    </xf>
    <xf numFmtId="49" fontId="38" fillId="0" borderId="39" xfId="0" applyNumberFormat="1" applyFont="1" applyBorder="1" applyAlignment="1">
      <alignment horizontal="center" vertical="top"/>
    </xf>
    <xf numFmtId="0" fontId="38" fillId="0" borderId="77" xfId="0" applyFont="1" applyBorder="1" applyAlignment="1">
      <alignment horizontal="center" vertical="top" wrapText="1"/>
    </xf>
    <xf numFmtId="0" fontId="35" fillId="0" borderId="54" xfId="0" applyFont="1" applyBorder="1" applyAlignment="1">
      <alignment horizontal="center" vertical="top" wrapText="1"/>
    </xf>
    <xf numFmtId="0" fontId="38" fillId="0" borderId="54" xfId="0" applyFont="1" applyBorder="1" applyAlignment="1">
      <alignment horizontal="center" vertical="top" wrapText="1"/>
    </xf>
    <xf numFmtId="49" fontId="38" fillId="0" borderId="77" xfId="0" applyNumberFormat="1" applyFont="1" applyBorder="1" applyAlignment="1">
      <alignment horizontal="center" vertical="top"/>
    </xf>
    <xf numFmtId="49" fontId="38" fillId="0" borderId="54" xfId="0" applyNumberFormat="1" applyFont="1" applyBorder="1" applyAlignment="1">
      <alignment horizontal="center" vertical="top"/>
    </xf>
    <xf numFmtId="0" fontId="32" fillId="0" borderId="0" xfId="0" applyFont="1" applyAlignment="1">
      <alignment horizontal="center" vertical="top" wrapText="1"/>
    </xf>
    <xf numFmtId="0" fontId="40" fillId="0" borderId="18" xfId="0" applyFont="1" applyBorder="1" applyAlignment="1">
      <alignment horizontal="center" vertical="center" textRotation="90" wrapText="1"/>
    </xf>
    <xf numFmtId="0" fontId="40" fillId="0" borderId="90" xfId="0" applyFont="1" applyBorder="1" applyAlignment="1">
      <alignment horizontal="center" vertical="center" textRotation="90" wrapText="1"/>
    </xf>
    <xf numFmtId="0" fontId="34" fillId="0" borderId="0" xfId="0" applyFont="1" applyAlignment="1">
      <alignment horizontal="center" vertical="center" wrapText="1"/>
    </xf>
    <xf numFmtId="0" fontId="3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38" xfId="0" applyFont="1" applyBorder="1" applyAlignment="1">
      <alignment horizontal="center" vertical="center" wrapText="1"/>
    </xf>
    <xf numFmtId="167" fontId="36" fillId="0" borderId="40" xfId="0" applyNumberFormat="1" applyFont="1" applyBorder="1" applyAlignment="1">
      <alignment horizontal="right" wrapText="1"/>
    </xf>
    <xf numFmtId="0" fontId="36" fillId="0" borderId="92" xfId="0" applyFont="1" applyBorder="1" applyAlignment="1">
      <alignment horizontal="center" vertical="center" wrapText="1"/>
    </xf>
    <xf numFmtId="0" fontId="36" fillId="0" borderId="52" xfId="0" applyFont="1" applyBorder="1" applyAlignment="1">
      <alignment horizontal="center" vertical="center" wrapText="1"/>
    </xf>
    <xf numFmtId="0" fontId="36" fillId="0" borderId="115" xfId="0" applyFont="1" applyBorder="1" applyAlignment="1">
      <alignment horizontal="center" vertical="center" wrapText="1"/>
    </xf>
    <xf numFmtId="0" fontId="36" fillId="0" borderId="54" xfId="0" applyFont="1" applyBorder="1" applyAlignment="1">
      <alignment horizontal="center" vertical="center" wrapText="1"/>
    </xf>
    <xf numFmtId="0" fontId="34" fillId="0" borderId="52" xfId="0" applyFont="1" applyBorder="1" applyAlignment="1">
      <alignment horizontal="center" vertical="top" wrapText="1"/>
    </xf>
    <xf numFmtId="0" fontId="34" fillId="0" borderId="115" xfId="0" applyFont="1" applyBorder="1" applyAlignment="1">
      <alignment horizontal="center" vertical="top" wrapText="1"/>
    </xf>
    <xf numFmtId="0" fontId="34" fillId="0" borderId="54" xfId="0" applyFont="1" applyBorder="1" applyAlignment="1">
      <alignment horizontal="center" vertical="top" wrapText="1"/>
    </xf>
    <xf numFmtId="49" fontId="34" fillId="0" borderId="52" xfId="0" applyNumberFormat="1" applyFont="1" applyBorder="1" applyAlignment="1">
      <alignment horizontal="center" vertical="top"/>
    </xf>
    <xf numFmtId="49" fontId="34" fillId="0" borderId="115" xfId="0" applyNumberFormat="1" applyFont="1" applyBorder="1" applyAlignment="1">
      <alignment horizontal="center" vertical="top"/>
    </xf>
    <xf numFmtId="49" fontId="34" fillId="0" borderId="54" xfId="0" applyNumberFormat="1" applyFont="1" applyBorder="1" applyAlignment="1">
      <alignment horizontal="center" vertical="top"/>
    </xf>
    <xf numFmtId="49" fontId="34" fillId="0" borderId="17" xfId="0" applyNumberFormat="1" applyFont="1" applyBorder="1" applyAlignment="1">
      <alignment horizontal="center" vertical="top"/>
    </xf>
    <xf numFmtId="49" fontId="34" fillId="0" borderId="125" xfId="0" applyNumberFormat="1" applyFont="1" applyBorder="1" applyAlignment="1">
      <alignment horizontal="center" vertical="top"/>
    </xf>
    <xf numFmtId="49" fontId="34" fillId="0" borderId="130" xfId="0" applyNumberFormat="1" applyFont="1" applyBorder="1" applyAlignment="1">
      <alignment horizontal="center" vertical="top"/>
    </xf>
    <xf numFmtId="49" fontId="34" fillId="0" borderId="39" xfId="0" applyNumberFormat="1" applyFont="1" applyBorder="1" applyAlignment="1">
      <alignment horizontal="center" vertical="top"/>
    </xf>
    <xf numFmtId="49" fontId="34" fillId="0" borderId="12" xfId="0" applyNumberFormat="1" applyFont="1" applyBorder="1" applyAlignment="1">
      <alignment horizontal="center"/>
    </xf>
    <xf numFmtId="49" fontId="34" fillId="0" borderId="52" xfId="0" applyNumberFormat="1" applyFont="1" applyBorder="1" applyAlignment="1">
      <alignment horizontal="center"/>
    </xf>
    <xf numFmtId="49" fontId="36" fillId="0" borderId="52" xfId="0" applyNumberFormat="1" applyFont="1" applyBorder="1" applyAlignment="1">
      <alignment horizontal="center"/>
    </xf>
    <xf numFmtId="49" fontId="36" fillId="0" borderId="89" xfId="0" applyNumberFormat="1" applyFont="1" applyBorder="1" applyAlignment="1">
      <alignment horizontal="center"/>
    </xf>
    <xf numFmtId="49" fontId="36" fillId="0" borderId="118" xfId="0" applyNumberFormat="1" applyFont="1" applyBorder="1" applyAlignment="1">
      <alignment horizontal="center"/>
    </xf>
    <xf numFmtId="167" fontId="4" fillId="0" borderId="0" xfId="0" applyNumberFormat="1" applyFont="1" applyFill="1" applyAlignment="1">
      <alignment horizontal="right" vertical="center" wrapText="1"/>
    </xf>
    <xf numFmtId="167" fontId="34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center" vertical="center" wrapText="1"/>
    </xf>
    <xf numFmtId="167" fontId="36" fillId="0" borderId="96" xfId="0" applyNumberFormat="1" applyFont="1" applyFill="1" applyBorder="1" applyAlignment="1">
      <alignment horizontal="right" vertical="center" wrapText="1"/>
    </xf>
    <xf numFmtId="0" fontId="34" fillId="0" borderId="91" xfId="0" applyNumberFormat="1" applyFont="1" applyFill="1" applyBorder="1" applyAlignment="1">
      <alignment horizontal="center" vertical="center" wrapText="1"/>
    </xf>
    <xf numFmtId="0" fontId="34" fillId="0" borderId="101" xfId="0" applyNumberFormat="1" applyFont="1" applyFill="1" applyBorder="1" applyAlignment="1">
      <alignment horizontal="center" vertical="center" wrapText="1"/>
    </xf>
    <xf numFmtId="0" fontId="34" fillId="0" borderId="59" xfId="0" applyNumberFormat="1" applyFont="1" applyFill="1" applyBorder="1" applyAlignment="1">
      <alignment horizontal="center" vertical="center" wrapText="1"/>
    </xf>
    <xf numFmtId="167" fontId="34" fillId="0" borderId="91" xfId="0" applyNumberFormat="1" applyFont="1" applyFill="1" applyBorder="1" applyAlignment="1">
      <alignment horizontal="center" vertical="center" wrapText="1"/>
    </xf>
    <xf numFmtId="167" fontId="34" fillId="0" borderId="101" xfId="0" applyNumberFormat="1" applyFont="1" applyFill="1" applyBorder="1" applyAlignment="1">
      <alignment horizontal="center" vertical="center" wrapText="1"/>
    </xf>
    <xf numFmtId="167" fontId="34" fillId="0" borderId="59" xfId="0" applyNumberFormat="1" applyFont="1" applyFill="1" applyBorder="1" applyAlignment="1">
      <alignment horizontal="center" vertical="center" wrapText="1"/>
    </xf>
    <xf numFmtId="167" fontId="34" fillId="0" borderId="89" xfId="0" applyNumberFormat="1" applyFont="1" applyFill="1" applyBorder="1" applyAlignment="1">
      <alignment horizontal="center" vertical="center" wrapText="1"/>
    </xf>
    <xf numFmtId="167" fontId="34" fillId="0" borderId="119" xfId="0" applyNumberFormat="1" applyFont="1" applyFill="1" applyBorder="1" applyAlignment="1">
      <alignment horizontal="center" vertical="center" wrapText="1"/>
    </xf>
    <xf numFmtId="167" fontId="34" fillId="0" borderId="118" xfId="0" applyNumberFormat="1" applyFont="1" applyFill="1" applyBorder="1" applyAlignment="1">
      <alignment horizontal="center" vertical="center" wrapText="1"/>
    </xf>
    <xf numFmtId="49" fontId="34" fillId="0" borderId="131" xfId="0" applyNumberFormat="1" applyFont="1" applyFill="1" applyBorder="1" applyAlignment="1">
      <alignment horizontal="center" vertical="center" wrapText="1"/>
    </xf>
    <xf numFmtId="49" fontId="34" fillId="0" borderId="132" xfId="0" applyNumberFormat="1" applyFont="1" applyFill="1" applyBorder="1" applyAlignment="1">
      <alignment horizontal="center" vertical="center" wrapText="1"/>
    </xf>
    <xf numFmtId="49" fontId="34" fillId="0" borderId="133" xfId="0" applyNumberFormat="1" applyFont="1" applyFill="1" applyBorder="1" applyAlignment="1">
      <alignment horizontal="center" vertical="center" wrapText="1"/>
    </xf>
    <xf numFmtId="49" fontId="34" fillId="0" borderId="134" xfId="0" applyNumberFormat="1" applyFont="1" applyFill="1" applyBorder="1" applyAlignment="1">
      <alignment horizontal="center" vertical="center" wrapText="1"/>
    </xf>
    <xf numFmtId="0" fontId="33" fillId="0" borderId="96" xfId="0" applyFont="1" applyBorder="1" applyAlignment="1">
      <alignment horizontal="center"/>
    </xf>
    <xf numFmtId="0" fontId="97" fillId="0" borderId="0" xfId="0" applyFont="1" applyFill="1" applyAlignment="1">
      <alignment horizontal="center" vertical="center" wrapText="1"/>
    </xf>
    <xf numFmtId="171" fontId="29" fillId="0" borderId="0" xfId="0" applyNumberFormat="1" applyFont="1" applyFill="1" applyAlignment="1">
      <alignment horizontal="right" vertical="center" wrapText="1"/>
    </xf>
    <xf numFmtId="171" fontId="36" fillId="0" borderId="0" xfId="43" applyNumberFormat="1" applyFont="1" applyFill="1" applyBorder="1" applyAlignment="1">
      <alignment horizontal="center" vertical="center"/>
    </xf>
    <xf numFmtId="0" fontId="4" fillId="0" borderId="91" xfId="0" applyNumberFormat="1" applyFont="1" applyFill="1" applyBorder="1" applyAlignment="1">
      <alignment horizontal="center" vertical="center" wrapText="1"/>
    </xf>
    <xf numFmtId="0" fontId="4" fillId="0" borderId="101" xfId="0" applyNumberFormat="1" applyFont="1" applyFill="1" applyBorder="1" applyAlignment="1">
      <alignment horizontal="center" vertical="center" wrapText="1"/>
    </xf>
    <xf numFmtId="0" fontId="4" fillId="0" borderId="59" xfId="0" applyNumberFormat="1" applyFont="1" applyFill="1" applyBorder="1" applyAlignment="1">
      <alignment horizontal="center" vertical="center" wrapText="1"/>
    </xf>
    <xf numFmtId="171" fontId="110" fillId="66" borderId="52" xfId="0" applyNumberFormat="1" applyFont="1" applyFill="1" applyBorder="1" applyAlignment="1">
      <alignment horizontal="center" vertical="center" wrapText="1"/>
    </xf>
    <xf numFmtId="171" fontId="110" fillId="66" borderId="131" xfId="0" applyNumberFormat="1" applyFont="1" applyFill="1" applyBorder="1" applyAlignment="1">
      <alignment horizontal="center" vertical="center" wrapText="1"/>
    </xf>
    <xf numFmtId="171" fontId="110" fillId="66" borderId="132" xfId="0" applyNumberFormat="1" applyFont="1" applyFill="1" applyBorder="1" applyAlignment="1">
      <alignment horizontal="center" vertical="center" wrapText="1"/>
    </xf>
    <xf numFmtId="171" fontId="110" fillId="66" borderId="133" xfId="0" applyNumberFormat="1" applyFont="1" applyFill="1" applyBorder="1" applyAlignment="1">
      <alignment horizontal="center" vertical="center" wrapText="1"/>
    </xf>
    <xf numFmtId="171" fontId="110" fillId="66" borderId="134" xfId="0" applyNumberFormat="1" applyFont="1" applyFill="1" applyBorder="1" applyAlignment="1">
      <alignment horizontal="center" vertical="center" wrapText="1"/>
    </xf>
    <xf numFmtId="49" fontId="4" fillId="0" borderId="131" xfId="0" applyNumberFormat="1" applyFont="1" applyFill="1" applyBorder="1" applyAlignment="1">
      <alignment horizontal="center" vertical="center" wrapText="1"/>
    </xf>
    <xf numFmtId="49" fontId="4" fillId="0" borderId="132" xfId="0" applyNumberFormat="1" applyFont="1" applyFill="1" applyBorder="1" applyAlignment="1">
      <alignment horizontal="center" vertical="center" wrapText="1"/>
    </xf>
    <xf numFmtId="49" fontId="4" fillId="0" borderId="133" xfId="0" applyNumberFormat="1" applyFont="1" applyFill="1" applyBorder="1" applyAlignment="1">
      <alignment horizontal="center" vertical="center" wrapText="1"/>
    </xf>
    <xf numFmtId="49" fontId="4" fillId="0" borderId="134" xfId="0" applyNumberFormat="1" applyFont="1" applyFill="1" applyBorder="1" applyAlignment="1">
      <alignment horizontal="center" vertical="center" wrapText="1"/>
    </xf>
    <xf numFmtId="0" fontId="34" fillId="0" borderId="0" xfId="0" applyFont="1" applyBorder="1" applyAlignment="1">
      <alignment horizontal="left" vertical="top" wrapText="1"/>
    </xf>
    <xf numFmtId="0" fontId="34" fillId="0" borderId="95" xfId="0" applyFont="1" applyBorder="1" applyAlignment="1">
      <alignment horizontal="center" vertical="top" wrapText="1"/>
    </xf>
    <xf numFmtId="0" fontId="34" fillId="0" borderId="100" xfId="0" applyFont="1" applyBorder="1" applyAlignment="1">
      <alignment horizontal="left" vertical="top" wrapText="1"/>
    </xf>
    <xf numFmtId="0" fontId="34" fillId="0" borderId="118" xfId="0" applyFont="1" applyBorder="1" applyAlignment="1">
      <alignment horizontal="left" vertical="top" wrapText="1"/>
    </xf>
    <xf numFmtId="0" fontId="36" fillId="0" borderId="95" xfId="0" applyFont="1" applyBorder="1" applyAlignment="1">
      <alignment horizontal="center" vertical="top" wrapText="1"/>
    </xf>
    <xf numFmtId="0" fontId="39" fillId="0" borderId="89" xfId="0" applyFont="1" applyBorder="1" applyAlignment="1">
      <alignment horizontal="left" vertical="top" wrapText="1"/>
    </xf>
    <xf numFmtId="0" fontId="39" fillId="0" borderId="118" xfId="0" applyFont="1" applyBorder="1" applyAlignment="1">
      <alignment horizontal="left" vertical="top" wrapText="1"/>
    </xf>
    <xf numFmtId="0" fontId="37" fillId="0" borderId="89" xfId="0" applyFont="1" applyBorder="1" applyAlignment="1">
      <alignment horizontal="left" vertical="top" wrapText="1"/>
    </xf>
    <xf numFmtId="0" fontId="37" fillId="0" borderId="118" xfId="0" applyFont="1" applyBorder="1" applyAlignment="1">
      <alignment horizontal="left" vertical="top" wrapText="1"/>
    </xf>
    <xf numFmtId="0" fontId="36" fillId="0" borderId="89" xfId="0" applyFont="1" applyBorder="1" applyAlignment="1">
      <alignment horizontal="center" vertical="center" wrapText="1"/>
    </xf>
    <xf numFmtId="0" fontId="36" fillId="0" borderId="118" xfId="0" applyFont="1" applyBorder="1" applyAlignment="1">
      <alignment horizontal="center" vertical="center" wrapText="1"/>
    </xf>
    <xf numFmtId="0" fontId="34" fillId="0" borderId="95" xfId="0" applyFont="1" applyBorder="1" applyAlignment="1">
      <alignment horizontal="left" vertical="top" wrapText="1"/>
    </xf>
    <xf numFmtId="0" fontId="34" fillId="0" borderId="0" xfId="0" applyFont="1" applyFill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4" fillId="0" borderId="0" xfId="0" applyFont="1" applyFill="1" applyAlignment="1">
      <alignment horizontal="right" vertical="center" wrapText="1"/>
    </xf>
    <xf numFmtId="0" fontId="34" fillId="0" borderId="0" xfId="0" applyFont="1" applyAlignment="1">
      <alignment horizontal="center" vertical="top"/>
    </xf>
    <xf numFmtId="0" fontId="29" fillId="0" borderId="0" xfId="0" applyFont="1" applyFill="1" applyAlignment="1">
      <alignment horizontal="center" vertical="center" wrapText="1"/>
    </xf>
    <xf numFmtId="0" fontId="38" fillId="0" borderId="0" xfId="0" applyFont="1" applyFill="1" applyAlignment="1">
      <alignment horizontal="center" vertical="center" wrapText="1"/>
    </xf>
    <xf numFmtId="0" fontId="36" fillId="0" borderId="0" xfId="1885" applyFont="1" applyAlignment="1">
      <alignment horizontal="center" vertical="top"/>
    </xf>
    <xf numFmtId="0" fontId="99" fillId="0" borderId="0" xfId="0" applyFont="1" applyAlignment="1">
      <alignment horizontal="center" vertical="top"/>
    </xf>
    <xf numFmtId="0" fontId="99" fillId="0" borderId="0" xfId="0" applyFont="1" applyBorder="1" applyAlignment="1">
      <alignment horizontal="left" vertical="top" wrapText="1"/>
    </xf>
    <xf numFmtId="0" fontId="30" fillId="0" borderId="0" xfId="0" applyFont="1" applyAlignment="1">
      <alignment horizontal="left" vertical="top" wrapText="1"/>
    </xf>
    <xf numFmtId="0" fontId="38" fillId="0" borderId="0" xfId="0" applyFont="1" applyAlignment="1">
      <alignment horizontal="center" vertical="center" wrapText="1"/>
    </xf>
    <xf numFmtId="0" fontId="36" fillId="0" borderId="89" xfId="994" applyFont="1" applyFill="1" applyBorder="1" applyAlignment="1">
      <alignment horizontal="left" vertical="center" wrapText="1"/>
    </xf>
    <xf numFmtId="0" fontId="36" fillId="0" borderId="119" xfId="994" applyFont="1" applyFill="1" applyBorder="1" applyAlignment="1">
      <alignment horizontal="left" vertical="center" wrapText="1"/>
    </xf>
    <xf numFmtId="0" fontId="36" fillId="0" borderId="118" xfId="994" applyFont="1" applyFill="1" applyBorder="1" applyAlignment="1">
      <alignment horizontal="left" vertical="center" wrapText="1"/>
    </xf>
    <xf numFmtId="0" fontId="115" fillId="0" borderId="89" xfId="994" applyFont="1" applyFill="1" applyBorder="1" applyAlignment="1">
      <alignment horizontal="left" vertical="center" wrapText="1"/>
    </xf>
    <xf numFmtId="0" fontId="37" fillId="0" borderId="119" xfId="994" applyFont="1" applyFill="1" applyBorder="1" applyAlignment="1">
      <alignment horizontal="left" vertical="center" wrapText="1"/>
    </xf>
    <xf numFmtId="0" fontId="37" fillId="0" borderId="118" xfId="994" applyFont="1" applyFill="1" applyBorder="1" applyAlignment="1">
      <alignment horizontal="left" vertical="center" wrapText="1"/>
    </xf>
    <xf numFmtId="0" fontId="114" fillId="0" borderId="89" xfId="994" applyFont="1" applyFill="1" applyBorder="1" applyAlignment="1">
      <alignment horizontal="left" vertical="center" wrapText="1"/>
    </xf>
    <xf numFmtId="0" fontId="114" fillId="0" borderId="119" xfId="994" applyFont="1" applyFill="1" applyBorder="1" applyAlignment="1">
      <alignment horizontal="left" vertical="center" wrapText="1"/>
    </xf>
    <xf numFmtId="0" fontId="114" fillId="0" borderId="118" xfId="994" applyFont="1" applyFill="1" applyBorder="1" applyAlignment="1">
      <alignment horizontal="left" vertical="center" wrapText="1"/>
    </xf>
    <xf numFmtId="0" fontId="37" fillId="0" borderId="0" xfId="994" applyFont="1" applyFill="1" applyBorder="1" applyAlignment="1">
      <alignment horizontal="left" vertical="center" wrapText="1"/>
    </xf>
    <xf numFmtId="0" fontId="4" fillId="0" borderId="0" xfId="10" applyFont="1" applyAlignment="1">
      <alignment horizontal="right" vertical="center" wrapText="1"/>
    </xf>
    <xf numFmtId="0" fontId="4" fillId="0" borderId="0" xfId="994" applyFont="1" applyFill="1" applyAlignment="1">
      <alignment horizontal="center" vertical="center" wrapText="1"/>
    </xf>
    <xf numFmtId="0" fontId="32" fillId="0" borderId="52" xfId="57" applyFont="1" applyBorder="1" applyAlignment="1">
      <alignment horizontal="center" vertical="center" wrapText="1"/>
    </xf>
    <xf numFmtId="0" fontId="36" fillId="0" borderId="89" xfId="57" applyFont="1" applyBorder="1" applyAlignment="1">
      <alignment horizontal="center" vertical="center" wrapText="1"/>
    </xf>
    <xf numFmtId="0" fontId="36" fillId="0" borderId="118" xfId="57" applyFont="1" applyBorder="1" applyAlignment="1">
      <alignment horizontal="center" vertical="center" wrapText="1"/>
    </xf>
    <xf numFmtId="0" fontId="32" fillId="0" borderId="131" xfId="57" applyFont="1" applyBorder="1" applyAlignment="1">
      <alignment horizontal="center" vertical="center" wrapText="1"/>
    </xf>
    <xf numFmtId="0" fontId="32" fillId="0" borderId="133" xfId="57" applyFont="1" applyBorder="1" applyAlignment="1">
      <alignment horizontal="center" vertical="center" wrapText="1"/>
    </xf>
    <xf numFmtId="0" fontId="32" fillId="0" borderId="132" xfId="57" applyFont="1" applyBorder="1" applyAlignment="1">
      <alignment horizontal="center" vertical="center" wrapText="1"/>
    </xf>
    <xf numFmtId="0" fontId="32" fillId="0" borderId="134" xfId="57" applyFont="1" applyBorder="1" applyAlignment="1">
      <alignment horizontal="center" vertical="center" wrapText="1"/>
    </xf>
    <xf numFmtId="0" fontId="4" fillId="0" borderId="89" xfId="994" applyFont="1" applyFill="1" applyBorder="1" applyAlignment="1">
      <alignment horizontal="left" vertical="center" wrapText="1"/>
    </xf>
    <xf numFmtId="0" fontId="4" fillId="0" borderId="119" xfId="994" applyFont="1" applyFill="1" applyBorder="1" applyAlignment="1">
      <alignment horizontal="left" vertical="center" wrapText="1"/>
    </xf>
    <xf numFmtId="0" fontId="4" fillId="0" borderId="118" xfId="994" applyFont="1" applyFill="1" applyBorder="1" applyAlignment="1">
      <alignment horizontal="left" vertical="center" wrapText="1"/>
    </xf>
    <xf numFmtId="0" fontId="4" fillId="0" borderId="52" xfId="994" applyFont="1" applyFill="1" applyBorder="1" applyAlignment="1">
      <alignment horizontal="left" vertical="center" wrapText="1"/>
    </xf>
    <xf numFmtId="178" fontId="36" fillId="0" borderId="52" xfId="71" applyNumberFormat="1" applyFont="1" applyFill="1" applyBorder="1" applyAlignment="1">
      <alignment horizontal="center" vertical="center"/>
    </xf>
    <xf numFmtId="0" fontId="36" fillId="0" borderId="95" xfId="0" applyFont="1" applyFill="1" applyBorder="1" applyAlignment="1">
      <alignment horizontal="center" vertical="top" wrapText="1"/>
    </xf>
    <xf numFmtId="0" fontId="36" fillId="0" borderId="95" xfId="0" applyFont="1" applyFill="1" applyBorder="1" applyAlignment="1">
      <alignment horizontal="center" vertical="top" wrapText="1"/>
    </xf>
    <xf numFmtId="0" fontId="36" fillId="0" borderId="95" xfId="0" applyFont="1" applyFill="1" applyBorder="1" applyAlignment="1">
      <alignment horizontal="left" vertical="top" wrapText="1"/>
    </xf>
    <xf numFmtId="0" fontId="4" fillId="0" borderId="52" xfId="0" applyFont="1" applyFill="1" applyBorder="1" applyAlignment="1">
      <alignment horizontal="left" vertical="center" wrapText="1"/>
    </xf>
    <xf numFmtId="0" fontId="36" fillId="0" borderId="52" xfId="0" applyFont="1" applyFill="1" applyBorder="1" applyAlignment="1">
      <alignment horizontal="left" vertical="top" wrapText="1"/>
    </xf>
  </cellXfs>
  <cellStyles count="1886">
    <cellStyle name=" Verticals" xfId="98"/>
    <cellStyle name="_1_²ÜºÈÆø" xfId="99"/>
    <cellStyle name="_artabyuje" xfId="100"/>
    <cellStyle name="_Sheet2" xfId="101"/>
    <cellStyle name="_Sheet2_2016_Q2" xfId="102"/>
    <cellStyle name="_stamp14-16..." xfId="103"/>
    <cellStyle name="20% - Accent1" xfId="904" builtinId="30" customBuiltin="1"/>
    <cellStyle name="20% - Accent1 2" xfId="15"/>
    <cellStyle name="20% - Accent1 2 2" xfId="104"/>
    <cellStyle name="20% - Accent1 2 3" xfId="105"/>
    <cellStyle name="20% - Accent1 3" xfId="1834"/>
    <cellStyle name="20% - Accent2" xfId="908" builtinId="34" customBuiltin="1"/>
    <cellStyle name="20% - Accent2 2" xfId="16"/>
    <cellStyle name="20% - Accent2 2 2" xfId="106"/>
    <cellStyle name="20% - Accent2 2 3" xfId="107"/>
    <cellStyle name="20% - Accent2 3" xfId="1835"/>
    <cellStyle name="20% - Accent3" xfId="912" builtinId="38" customBuiltin="1"/>
    <cellStyle name="20% - Accent3 2" xfId="17"/>
    <cellStyle name="20% - Accent3 2 2" xfId="108"/>
    <cellStyle name="20% - Accent3 2 3" xfId="109"/>
    <cellStyle name="20% - Accent3 3" xfId="1836"/>
    <cellStyle name="20% - Accent4" xfId="916" builtinId="42" customBuiltin="1"/>
    <cellStyle name="20% - Accent4 2" xfId="18"/>
    <cellStyle name="20% - Accent4 2 2" xfId="110"/>
    <cellStyle name="20% - Accent4 2 3" xfId="111"/>
    <cellStyle name="20% - Accent4 3" xfId="1837"/>
    <cellStyle name="20% - Accent5" xfId="920" builtinId="46" customBuiltin="1"/>
    <cellStyle name="20% - Accent5 2" xfId="19"/>
    <cellStyle name="20% - Accent5 2 2" xfId="112"/>
    <cellStyle name="20% - Accent5 2 3" xfId="113"/>
    <cellStyle name="20% - Accent5 3" xfId="1838"/>
    <cellStyle name="20% - Accent6" xfId="924" builtinId="50" customBuiltin="1"/>
    <cellStyle name="20% - Accent6 2" xfId="20"/>
    <cellStyle name="20% - Accent6 2 2" xfId="114"/>
    <cellStyle name="20% - Accent6 2 3" xfId="115"/>
    <cellStyle name="20% - Accent6 3" xfId="1839"/>
    <cellStyle name="40% - Accent1" xfId="905" builtinId="31" customBuiltin="1"/>
    <cellStyle name="40% - Accent1 2" xfId="21"/>
    <cellStyle name="40% - Accent1 2 2" xfId="116"/>
    <cellStyle name="40% - Accent1 2 3" xfId="117"/>
    <cellStyle name="40% - Accent1 3" xfId="1840"/>
    <cellStyle name="40% - Accent2" xfId="909" builtinId="35" customBuiltin="1"/>
    <cellStyle name="40% - Accent2 2" xfId="22"/>
    <cellStyle name="40% - Accent2 2 2" xfId="118"/>
    <cellStyle name="40% - Accent2 2 3" xfId="119"/>
    <cellStyle name="40% - Accent2 3" xfId="1841"/>
    <cellStyle name="40% - Accent3" xfId="913" builtinId="39" customBuiltin="1"/>
    <cellStyle name="40% - Accent3 2" xfId="23"/>
    <cellStyle name="40% - Accent3 2 2" xfId="120"/>
    <cellStyle name="40% - Accent3 2 3" xfId="121"/>
    <cellStyle name="40% - Accent3 3" xfId="1842"/>
    <cellStyle name="40% - Accent4" xfId="917" builtinId="43" customBuiltin="1"/>
    <cellStyle name="40% - Accent4 2" xfId="24"/>
    <cellStyle name="40% - Accent4 2 2" xfId="122"/>
    <cellStyle name="40% - Accent4 2 3" xfId="123"/>
    <cellStyle name="40% - Accent4 3" xfId="1843"/>
    <cellStyle name="40% - Accent5" xfId="921" builtinId="47" customBuiltin="1"/>
    <cellStyle name="40% - Accent5 2" xfId="25"/>
    <cellStyle name="40% - Accent5 2 2" xfId="124"/>
    <cellStyle name="40% - Accent5 2 3" xfId="125"/>
    <cellStyle name="40% - Accent5 3" xfId="1844"/>
    <cellStyle name="40% - Accent6" xfId="925" builtinId="51" customBuiltin="1"/>
    <cellStyle name="40% - Accent6 2" xfId="26"/>
    <cellStyle name="40% - Accent6 2 2" xfId="126"/>
    <cellStyle name="40% - Accent6 2 3" xfId="127"/>
    <cellStyle name="40% - Accent6 3" xfId="1845"/>
    <cellStyle name="60% - Accent1" xfId="906" builtinId="32" customBuiltin="1"/>
    <cellStyle name="60% - Accent1 2" xfId="27"/>
    <cellStyle name="60% - Accent1 2 2" xfId="128"/>
    <cellStyle name="60% - Accent1 2 3" xfId="129"/>
    <cellStyle name="60% - Accent1 3" xfId="1846"/>
    <cellStyle name="60% - Accent2" xfId="910" builtinId="36" customBuiltin="1"/>
    <cellStyle name="60% - Accent2 2" xfId="28"/>
    <cellStyle name="60% - Accent2 2 2" xfId="130"/>
    <cellStyle name="60% - Accent2 2 3" xfId="131"/>
    <cellStyle name="60% - Accent2 3" xfId="1847"/>
    <cellStyle name="60% - Accent3" xfId="914" builtinId="40" customBuiltin="1"/>
    <cellStyle name="60% - Accent3 2" xfId="29"/>
    <cellStyle name="60% - Accent3 2 2" xfId="132"/>
    <cellStyle name="60% - Accent3 2 3" xfId="133"/>
    <cellStyle name="60% - Accent3 3" xfId="1848"/>
    <cellStyle name="60% - Accent4" xfId="918" builtinId="44" customBuiltin="1"/>
    <cellStyle name="60% - Accent4 2" xfId="30"/>
    <cellStyle name="60% - Accent4 2 2" xfId="134"/>
    <cellStyle name="60% - Accent4 2 3" xfId="135"/>
    <cellStyle name="60% - Accent4 3" xfId="1849"/>
    <cellStyle name="60% - Accent5" xfId="922" builtinId="48" customBuiltin="1"/>
    <cellStyle name="60% - Accent5 2" xfId="31"/>
    <cellStyle name="60% - Accent5 2 2" xfId="136"/>
    <cellStyle name="60% - Accent5 2 3" xfId="137"/>
    <cellStyle name="60% - Accent5 3" xfId="1850"/>
    <cellStyle name="60% - Accent6" xfId="926" builtinId="52" customBuiltin="1"/>
    <cellStyle name="60% - Accent6 2" xfId="32"/>
    <cellStyle name="60% - Accent6 2 2" xfId="138"/>
    <cellStyle name="60% - Accent6 2 3" xfId="139"/>
    <cellStyle name="60% - Accent6 3" xfId="1851"/>
    <cellStyle name="Accent1" xfId="903" builtinId="29" customBuiltin="1"/>
    <cellStyle name="Accent1 - 20%" xfId="140"/>
    <cellStyle name="Accent1 - 40%" xfId="141"/>
    <cellStyle name="Accent1 - 60%" xfId="142"/>
    <cellStyle name="Accent1 10" xfId="143"/>
    <cellStyle name="Accent1 11" xfId="144"/>
    <cellStyle name="Accent1 12" xfId="145"/>
    <cellStyle name="Accent1 13" xfId="146"/>
    <cellStyle name="Accent1 14" xfId="147"/>
    <cellStyle name="Accent1 15" xfId="1852"/>
    <cellStyle name="Accent1 16" xfId="1876"/>
    <cellStyle name="Accent1 2" xfId="33"/>
    <cellStyle name="Accent1 2 2" xfId="148"/>
    <cellStyle name="Accent1 2 3" xfId="149"/>
    <cellStyle name="Accent1 3" xfId="150"/>
    <cellStyle name="Accent1 4" xfId="151"/>
    <cellStyle name="Accent1 5" xfId="152"/>
    <cellStyle name="Accent1 6" xfId="153"/>
    <cellStyle name="Accent1 7" xfId="154"/>
    <cellStyle name="Accent1 8" xfId="155"/>
    <cellStyle name="Accent1 9" xfId="156"/>
    <cellStyle name="Accent2" xfId="907" builtinId="33" customBuiltin="1"/>
    <cellStyle name="Accent2 - 20%" xfId="157"/>
    <cellStyle name="Accent2 - 40%" xfId="158"/>
    <cellStyle name="Accent2 - 60%" xfId="159"/>
    <cellStyle name="Accent2 10" xfId="160"/>
    <cellStyle name="Accent2 11" xfId="161"/>
    <cellStyle name="Accent2 12" xfId="162"/>
    <cellStyle name="Accent2 13" xfId="163"/>
    <cellStyle name="Accent2 14" xfId="164"/>
    <cellStyle name="Accent2 15" xfId="1853"/>
    <cellStyle name="Accent2 16" xfId="1877"/>
    <cellStyle name="Accent2 2" xfId="34"/>
    <cellStyle name="Accent2 2 2" xfId="165"/>
    <cellStyle name="Accent2 2 3" xfId="166"/>
    <cellStyle name="Accent2 3" xfId="167"/>
    <cellStyle name="Accent2 4" xfId="168"/>
    <cellStyle name="Accent2 5" xfId="169"/>
    <cellStyle name="Accent2 6" xfId="170"/>
    <cellStyle name="Accent2 7" xfId="171"/>
    <cellStyle name="Accent2 8" xfId="172"/>
    <cellStyle name="Accent2 9" xfId="173"/>
    <cellStyle name="Accent3" xfId="911" builtinId="37" customBuiltin="1"/>
    <cellStyle name="Accent3 - 20%" xfId="174"/>
    <cellStyle name="Accent3 - 40%" xfId="175"/>
    <cellStyle name="Accent3 - 60%" xfId="176"/>
    <cellStyle name="Accent3 10" xfId="177"/>
    <cellStyle name="Accent3 11" xfId="178"/>
    <cellStyle name="Accent3 12" xfId="179"/>
    <cellStyle name="Accent3 13" xfId="180"/>
    <cellStyle name="Accent3 14" xfId="181"/>
    <cellStyle name="Accent3 15" xfId="1854"/>
    <cellStyle name="Accent3 16" xfId="1878"/>
    <cellStyle name="Accent3 2" xfId="35"/>
    <cellStyle name="Accent3 2 2" xfId="182"/>
    <cellStyle name="Accent3 2 3" xfId="183"/>
    <cellStyle name="Accent3 3" xfId="184"/>
    <cellStyle name="Accent3 4" xfId="185"/>
    <cellStyle name="Accent3 5" xfId="186"/>
    <cellStyle name="Accent3 6" xfId="187"/>
    <cellStyle name="Accent3 7" xfId="188"/>
    <cellStyle name="Accent3 8" xfId="189"/>
    <cellStyle name="Accent3 9" xfId="190"/>
    <cellStyle name="Accent4" xfId="915" builtinId="41" customBuiltin="1"/>
    <cellStyle name="Accent4 - 20%" xfId="191"/>
    <cellStyle name="Accent4 - 40%" xfId="192"/>
    <cellStyle name="Accent4 - 60%" xfId="193"/>
    <cellStyle name="Accent4 10" xfId="194"/>
    <cellStyle name="Accent4 11" xfId="195"/>
    <cellStyle name="Accent4 12" xfId="196"/>
    <cellStyle name="Accent4 13" xfId="197"/>
    <cellStyle name="Accent4 14" xfId="198"/>
    <cellStyle name="Accent4 15" xfId="1855"/>
    <cellStyle name="Accent4 16" xfId="1879"/>
    <cellStyle name="Accent4 2" xfId="36"/>
    <cellStyle name="Accent4 2 2" xfId="199"/>
    <cellStyle name="Accent4 2 3" xfId="200"/>
    <cellStyle name="Accent4 3" xfId="201"/>
    <cellStyle name="Accent4 4" xfId="202"/>
    <cellStyle name="Accent4 5" xfId="203"/>
    <cellStyle name="Accent4 6" xfId="204"/>
    <cellStyle name="Accent4 7" xfId="205"/>
    <cellStyle name="Accent4 8" xfId="206"/>
    <cellStyle name="Accent4 9" xfId="207"/>
    <cellStyle name="Accent5" xfId="919" builtinId="45" customBuiltin="1"/>
    <cellStyle name="Accent5 - 20%" xfId="208"/>
    <cellStyle name="Accent5 - 40%" xfId="209"/>
    <cellStyle name="Accent5 - 60%" xfId="210"/>
    <cellStyle name="Accent5 10" xfId="211"/>
    <cellStyle name="Accent5 11" xfId="212"/>
    <cellStyle name="Accent5 12" xfId="213"/>
    <cellStyle name="Accent5 13" xfId="214"/>
    <cellStyle name="Accent5 14" xfId="215"/>
    <cellStyle name="Accent5 15" xfId="1856"/>
    <cellStyle name="Accent5 16" xfId="1880"/>
    <cellStyle name="Accent5 2" xfId="37"/>
    <cellStyle name="Accent5 2 2" xfId="216"/>
    <cellStyle name="Accent5 2 3" xfId="217"/>
    <cellStyle name="Accent5 3" xfId="218"/>
    <cellStyle name="Accent5 4" xfId="219"/>
    <cellStyle name="Accent5 5" xfId="220"/>
    <cellStyle name="Accent5 6" xfId="221"/>
    <cellStyle name="Accent5 7" xfId="222"/>
    <cellStyle name="Accent5 8" xfId="223"/>
    <cellStyle name="Accent5 9" xfId="224"/>
    <cellStyle name="Accent6" xfId="923" builtinId="49" customBuiltin="1"/>
    <cellStyle name="Accent6 - 20%" xfId="225"/>
    <cellStyle name="Accent6 - 40%" xfId="226"/>
    <cellStyle name="Accent6 - 60%" xfId="227"/>
    <cellStyle name="Accent6 10" xfId="228"/>
    <cellStyle name="Accent6 11" xfId="229"/>
    <cellStyle name="Accent6 12" xfId="230"/>
    <cellStyle name="Accent6 13" xfId="231"/>
    <cellStyle name="Accent6 14" xfId="232"/>
    <cellStyle name="Accent6 15" xfId="1857"/>
    <cellStyle name="Accent6 16" xfId="1881"/>
    <cellStyle name="Accent6 2" xfId="38"/>
    <cellStyle name="Accent6 2 2" xfId="233"/>
    <cellStyle name="Accent6 2 3" xfId="234"/>
    <cellStyle name="Accent6 3" xfId="235"/>
    <cellStyle name="Accent6 4" xfId="236"/>
    <cellStyle name="Accent6 5" xfId="237"/>
    <cellStyle name="Accent6 6" xfId="238"/>
    <cellStyle name="Accent6 7" xfId="239"/>
    <cellStyle name="Accent6 8" xfId="240"/>
    <cellStyle name="Accent6 9" xfId="241"/>
    <cellStyle name="al_laroux_7_laroux_1_²ðò²Ê´²ÜÎ" xfId="242"/>
    <cellStyle name="Bad" xfId="892" builtinId="27" customBuiltin="1"/>
    <cellStyle name="Bad 2" xfId="39"/>
    <cellStyle name="Bad 2 2" xfId="243"/>
    <cellStyle name="Bad 2 3" xfId="244"/>
    <cellStyle name="Bad 3" xfId="1858"/>
    <cellStyle name="Body" xfId="245"/>
    <cellStyle name="Calculation" xfId="896" builtinId="22" customBuiltin="1"/>
    <cellStyle name="Calculation 2" xfId="40"/>
    <cellStyle name="Calculation 2 10" xfId="929"/>
    <cellStyle name="Calculation 2 10 2" xfId="1779"/>
    <cellStyle name="Calculation 2 11" xfId="998"/>
    <cellStyle name="Calculation 2 12" xfId="1058"/>
    <cellStyle name="Calculation 2 2" xfId="80"/>
    <cellStyle name="Calculation 2 2 10" xfId="1004"/>
    <cellStyle name="Calculation 2 2 11" xfId="1012"/>
    <cellStyle name="Calculation 2 2 2" xfId="495"/>
    <cellStyle name="Calculation 2 2 2 10" xfId="1436"/>
    <cellStyle name="Calculation 2 2 2 2" xfId="577"/>
    <cellStyle name="Calculation 2 2 2 2 2" xfId="1064"/>
    <cellStyle name="Calculation 2 2 2 2 3" xfId="1470"/>
    <cellStyle name="Calculation 2 2 2 3" xfId="744"/>
    <cellStyle name="Calculation 2 2 2 3 2" xfId="1231"/>
    <cellStyle name="Calculation 2 2 2 3 3" xfId="1637"/>
    <cellStyle name="Calculation 2 2 2 4" xfId="693"/>
    <cellStyle name="Calculation 2 2 2 4 2" xfId="1180"/>
    <cellStyle name="Calculation 2 2 2 4 3" xfId="1586"/>
    <cellStyle name="Calculation 2 2 2 5" xfId="713"/>
    <cellStyle name="Calculation 2 2 2 5 2" xfId="1200"/>
    <cellStyle name="Calculation 2 2 2 5 3" xfId="1606"/>
    <cellStyle name="Calculation 2 2 2 6" xfId="815"/>
    <cellStyle name="Calculation 2 2 2 6 2" xfId="1302"/>
    <cellStyle name="Calculation 2 2 2 6 3" xfId="1708"/>
    <cellStyle name="Calculation 2 2 2 7" xfId="857"/>
    <cellStyle name="Calculation 2 2 2 7 2" xfId="1344"/>
    <cellStyle name="Calculation 2 2 2 7 3" xfId="1750"/>
    <cellStyle name="Calculation 2 2 2 8" xfId="930"/>
    <cellStyle name="Calculation 2 2 2 8 2" xfId="1780"/>
    <cellStyle name="Calculation 2 2 2 9" xfId="1029"/>
    <cellStyle name="Calculation 2 2 3" xfId="507"/>
    <cellStyle name="Calculation 2 2 3 10" xfId="1448"/>
    <cellStyle name="Calculation 2 2 3 2" xfId="720"/>
    <cellStyle name="Calculation 2 2 3 2 2" xfId="1207"/>
    <cellStyle name="Calculation 2 2 3 2 3" xfId="1613"/>
    <cellStyle name="Calculation 2 2 3 3" xfId="756"/>
    <cellStyle name="Calculation 2 2 3 3 2" xfId="1243"/>
    <cellStyle name="Calculation 2 2 3 3 3" xfId="1649"/>
    <cellStyle name="Calculation 2 2 3 4" xfId="696"/>
    <cellStyle name="Calculation 2 2 3 4 2" xfId="1183"/>
    <cellStyle name="Calculation 2 2 3 4 3" xfId="1589"/>
    <cellStyle name="Calculation 2 2 3 5" xfId="661"/>
    <cellStyle name="Calculation 2 2 3 5 2" xfId="1148"/>
    <cellStyle name="Calculation 2 2 3 5 3" xfId="1554"/>
    <cellStyle name="Calculation 2 2 3 6" xfId="827"/>
    <cellStyle name="Calculation 2 2 3 6 2" xfId="1314"/>
    <cellStyle name="Calculation 2 2 3 6 3" xfId="1720"/>
    <cellStyle name="Calculation 2 2 3 7" xfId="869"/>
    <cellStyle name="Calculation 2 2 3 7 2" xfId="1356"/>
    <cellStyle name="Calculation 2 2 3 7 3" xfId="1762"/>
    <cellStyle name="Calculation 2 2 3 8" xfId="931"/>
    <cellStyle name="Calculation 2 2 3 8 2" xfId="1781"/>
    <cellStyle name="Calculation 2 2 3 9" xfId="1041"/>
    <cellStyle name="Calculation 2 2 4" xfId="690"/>
    <cellStyle name="Calculation 2 2 4 2" xfId="1177"/>
    <cellStyle name="Calculation 2 2 4 3" xfId="1583"/>
    <cellStyle name="Calculation 2 2 5" xfId="782"/>
    <cellStyle name="Calculation 2 2 5 2" xfId="1269"/>
    <cellStyle name="Calculation 2 2 5 3" xfId="1675"/>
    <cellStyle name="Calculation 2 2 6" xfId="801"/>
    <cellStyle name="Calculation 2 2 6 2" xfId="1288"/>
    <cellStyle name="Calculation 2 2 6 3" xfId="1694"/>
    <cellStyle name="Calculation 2 2 7" xfId="669"/>
    <cellStyle name="Calculation 2 2 7 2" xfId="1156"/>
    <cellStyle name="Calculation 2 2 7 3" xfId="1562"/>
    <cellStyle name="Calculation 2 2 8" xfId="596"/>
    <cellStyle name="Calculation 2 2 8 2" xfId="1083"/>
    <cellStyle name="Calculation 2 2 8 3" xfId="1489"/>
    <cellStyle name="Calculation 2 2 9" xfId="932"/>
    <cellStyle name="Calculation 2 2 9 2" xfId="1782"/>
    <cellStyle name="Calculation 2 3" xfId="246"/>
    <cellStyle name="Calculation 2 3 10" xfId="933"/>
    <cellStyle name="Calculation 2 3 10 2" xfId="1783"/>
    <cellStyle name="Calculation 2 3 11" xfId="1015"/>
    <cellStyle name="Calculation 2 3 12" xfId="1014"/>
    <cellStyle name="Calculation 2 3 2" xfId="503"/>
    <cellStyle name="Calculation 2 3 2 10" xfId="1444"/>
    <cellStyle name="Calculation 2 3 2 2" xfId="717"/>
    <cellStyle name="Calculation 2 3 2 2 2" xfId="1204"/>
    <cellStyle name="Calculation 2 3 2 2 3" xfId="1610"/>
    <cellStyle name="Calculation 2 3 2 3" xfId="752"/>
    <cellStyle name="Calculation 2 3 2 3 2" xfId="1239"/>
    <cellStyle name="Calculation 2 3 2 3 3" xfId="1645"/>
    <cellStyle name="Calculation 2 3 2 4" xfId="591"/>
    <cellStyle name="Calculation 2 3 2 4 2" xfId="1078"/>
    <cellStyle name="Calculation 2 3 2 4 3" xfId="1484"/>
    <cellStyle name="Calculation 2 3 2 5" xfId="662"/>
    <cellStyle name="Calculation 2 3 2 5 2" xfId="1149"/>
    <cellStyle name="Calculation 2 3 2 5 3" xfId="1555"/>
    <cellStyle name="Calculation 2 3 2 6" xfId="823"/>
    <cellStyle name="Calculation 2 3 2 6 2" xfId="1310"/>
    <cellStyle name="Calculation 2 3 2 6 3" xfId="1716"/>
    <cellStyle name="Calculation 2 3 2 7" xfId="865"/>
    <cellStyle name="Calculation 2 3 2 7 2" xfId="1352"/>
    <cellStyle name="Calculation 2 3 2 7 3" xfId="1758"/>
    <cellStyle name="Calculation 2 3 2 8" xfId="934"/>
    <cellStyle name="Calculation 2 3 2 8 2" xfId="1784"/>
    <cellStyle name="Calculation 2 3 2 9" xfId="1037"/>
    <cellStyle name="Calculation 2 3 3" xfId="517"/>
    <cellStyle name="Calculation 2 3 3 10" xfId="1458"/>
    <cellStyle name="Calculation 2 3 3 2" xfId="730"/>
    <cellStyle name="Calculation 2 3 3 2 2" xfId="1217"/>
    <cellStyle name="Calculation 2 3 3 2 3" xfId="1623"/>
    <cellStyle name="Calculation 2 3 3 3" xfId="766"/>
    <cellStyle name="Calculation 2 3 3 3 2" xfId="1253"/>
    <cellStyle name="Calculation 2 3 3 3 3" xfId="1659"/>
    <cellStyle name="Calculation 2 3 3 4" xfId="786"/>
    <cellStyle name="Calculation 2 3 3 4 2" xfId="1273"/>
    <cellStyle name="Calculation 2 3 3 4 3" xfId="1679"/>
    <cellStyle name="Calculation 2 3 3 5" xfId="776"/>
    <cellStyle name="Calculation 2 3 3 5 2" xfId="1263"/>
    <cellStyle name="Calculation 2 3 3 5 3" xfId="1669"/>
    <cellStyle name="Calculation 2 3 3 6" xfId="837"/>
    <cellStyle name="Calculation 2 3 3 6 2" xfId="1324"/>
    <cellStyle name="Calculation 2 3 3 6 3" xfId="1730"/>
    <cellStyle name="Calculation 2 3 3 7" xfId="879"/>
    <cellStyle name="Calculation 2 3 3 7 2" xfId="1366"/>
    <cellStyle name="Calculation 2 3 3 7 3" xfId="1772"/>
    <cellStyle name="Calculation 2 3 3 8" xfId="935"/>
    <cellStyle name="Calculation 2 3 3 8 2" xfId="1785"/>
    <cellStyle name="Calculation 2 3 3 9" xfId="1051"/>
    <cellStyle name="Calculation 2 3 4" xfId="665"/>
    <cellStyle name="Calculation 2 3 4 2" xfId="1152"/>
    <cellStyle name="Calculation 2 3 4 3" xfId="1558"/>
    <cellStyle name="Calculation 2 3 5" xfId="583"/>
    <cellStyle name="Calculation 2 3 5 2" xfId="1070"/>
    <cellStyle name="Calculation 2 3 5 3" xfId="1476"/>
    <cellStyle name="Calculation 2 3 6" xfId="620"/>
    <cellStyle name="Calculation 2 3 6 2" xfId="1107"/>
    <cellStyle name="Calculation 2 3 6 3" xfId="1513"/>
    <cellStyle name="Calculation 2 3 7" xfId="774"/>
    <cellStyle name="Calculation 2 3 7 2" xfId="1261"/>
    <cellStyle name="Calculation 2 3 7 3" xfId="1667"/>
    <cellStyle name="Calculation 2 3 8" xfId="621"/>
    <cellStyle name="Calculation 2 3 8 2" xfId="1108"/>
    <cellStyle name="Calculation 2 3 8 3" xfId="1514"/>
    <cellStyle name="Calculation 2 3 9" xfId="845"/>
    <cellStyle name="Calculation 2 3 9 2" xfId="1332"/>
    <cellStyle name="Calculation 2 3 9 3" xfId="1738"/>
    <cellStyle name="Calculation 2 4" xfId="492"/>
    <cellStyle name="Calculation 2 4 10" xfId="1433"/>
    <cellStyle name="Calculation 2 4 2" xfId="572"/>
    <cellStyle name="Calculation 2 4 2 2" xfId="1059"/>
    <cellStyle name="Calculation 2 4 2 3" xfId="1465"/>
    <cellStyle name="Calculation 2 4 3" xfId="741"/>
    <cellStyle name="Calculation 2 4 3 2" xfId="1228"/>
    <cellStyle name="Calculation 2 4 3 3" xfId="1634"/>
    <cellStyle name="Calculation 2 4 4" xfId="584"/>
    <cellStyle name="Calculation 2 4 4 2" xfId="1071"/>
    <cellStyle name="Calculation 2 4 4 3" xfId="1477"/>
    <cellStyle name="Calculation 2 4 5" xfId="682"/>
    <cellStyle name="Calculation 2 4 5 2" xfId="1169"/>
    <cellStyle name="Calculation 2 4 5 3" xfId="1575"/>
    <cellStyle name="Calculation 2 4 6" xfId="812"/>
    <cellStyle name="Calculation 2 4 6 2" xfId="1299"/>
    <cellStyle name="Calculation 2 4 6 3" xfId="1705"/>
    <cellStyle name="Calculation 2 4 7" xfId="854"/>
    <cellStyle name="Calculation 2 4 7 2" xfId="1341"/>
    <cellStyle name="Calculation 2 4 7 3" xfId="1747"/>
    <cellStyle name="Calculation 2 4 8" xfId="936"/>
    <cellStyle name="Calculation 2 4 8 2" xfId="1786"/>
    <cellStyle name="Calculation 2 4 9" xfId="1026"/>
    <cellStyle name="Calculation 2 5" xfId="704"/>
    <cellStyle name="Calculation 2 5 2" xfId="1191"/>
    <cellStyle name="Calculation 2 5 3" xfId="1597"/>
    <cellStyle name="Calculation 2 6" xfId="681"/>
    <cellStyle name="Calculation 2 6 2" xfId="1168"/>
    <cellStyle name="Calculation 2 6 3" xfId="1574"/>
    <cellStyle name="Calculation 2 7" xfId="793"/>
    <cellStyle name="Calculation 2 7 2" xfId="1280"/>
    <cellStyle name="Calculation 2 7 3" xfId="1686"/>
    <cellStyle name="Calculation 2 8" xfId="667"/>
    <cellStyle name="Calculation 2 8 2" xfId="1154"/>
    <cellStyle name="Calculation 2 8 3" xfId="1560"/>
    <cellStyle name="Calculation 2 9" xfId="781"/>
    <cellStyle name="Calculation 2 9 2" xfId="1268"/>
    <cellStyle name="Calculation 2 9 3" xfId="1674"/>
    <cellStyle name="Calculation 3" xfId="1859"/>
    <cellStyle name="Check Cell" xfId="898" builtinId="23" customBuiltin="1"/>
    <cellStyle name="Check Cell 2" xfId="41"/>
    <cellStyle name="Check Cell 2 2" xfId="247"/>
    <cellStyle name="Check Cell 2 3" xfId="248"/>
    <cellStyle name="Check Cell 3" xfId="1860"/>
    <cellStyle name="Comma" xfId="993" builtinId="3"/>
    <cellStyle name="Comma [0] 2" xfId="249"/>
    <cellStyle name="Comma [0] 2 2" xfId="524"/>
    <cellStyle name="Comma [0] 2 2 2" xfId="1374"/>
    <cellStyle name="Comma [0] 3" xfId="250"/>
    <cellStyle name="Comma [0] 3 2" xfId="525"/>
    <cellStyle name="Comma [0] 3 2 2" xfId="1375"/>
    <cellStyle name="Comma 10" xfId="251"/>
    <cellStyle name="Comma 10 2" xfId="526"/>
    <cellStyle name="Comma 10 2 2" xfId="1376"/>
    <cellStyle name="Comma 11" xfId="252"/>
    <cellStyle name="Comma 11 2" xfId="527"/>
    <cellStyle name="Comma 11 2 2" xfId="1377"/>
    <cellStyle name="Comma 12" xfId="253"/>
    <cellStyle name="Comma 12 2" xfId="528"/>
    <cellStyle name="Comma 12 2 2" xfId="1378"/>
    <cellStyle name="Comma 13" xfId="254"/>
    <cellStyle name="Comma 13 2" xfId="529"/>
    <cellStyle name="Comma 13 2 2" xfId="1379"/>
    <cellStyle name="Comma 14" xfId="255"/>
    <cellStyle name="Comma 14 2" xfId="530"/>
    <cellStyle name="Comma 14 2 2" xfId="1380"/>
    <cellStyle name="Comma 15" xfId="256"/>
    <cellStyle name="Comma 15 2" xfId="531"/>
    <cellStyle name="Comma 15 2 2" xfId="1381"/>
    <cellStyle name="Comma 16" xfId="257"/>
    <cellStyle name="Comma 16 2" xfId="532"/>
    <cellStyle name="Comma 16 2 2" xfId="1382"/>
    <cellStyle name="Comma 17" xfId="258"/>
    <cellStyle name="Comma 17 2" xfId="533"/>
    <cellStyle name="Comma 17 2 2" xfId="1383"/>
    <cellStyle name="Comma 18" xfId="259"/>
    <cellStyle name="Comma 18 2" xfId="534"/>
    <cellStyle name="Comma 18 2 2" xfId="1384"/>
    <cellStyle name="Comma 19" xfId="260"/>
    <cellStyle name="Comma 19 2" xfId="535"/>
    <cellStyle name="Comma 19 2 2" xfId="1385"/>
    <cellStyle name="Comma 2" xfId="2"/>
    <cellStyle name="Comma 2 2" xfId="6"/>
    <cellStyle name="Comma 2 2 2" xfId="42"/>
    <cellStyle name="Comma 2 2 2 2" xfId="94"/>
    <cellStyle name="Comma 2 2 3" xfId="261"/>
    <cellStyle name="Comma 2 2 4" xfId="262"/>
    <cellStyle name="Comma 2 2 4 2" xfId="536"/>
    <cellStyle name="Comma 2 2 4 2 2" xfId="1386"/>
    <cellStyle name="Comma 2 2 5" xfId="263"/>
    <cellStyle name="Comma 2 2 5 2" xfId="537"/>
    <cellStyle name="Comma 2 2 5 2 2" xfId="1387"/>
    <cellStyle name="Comma 2 2 6" xfId="264"/>
    <cellStyle name="Comma 2 2 6 2" xfId="538"/>
    <cellStyle name="Comma 2 2 6 2 2" xfId="1388"/>
    <cellStyle name="Comma 2 2 7" xfId="88"/>
    <cellStyle name="Comma 2 3" xfId="9"/>
    <cellStyle name="Comma 2 3 2" xfId="265"/>
    <cellStyle name="Comma 2 3 2 2" xfId="539"/>
    <cellStyle name="Comma 2 3 2 2 2" xfId="1389"/>
    <cellStyle name="Comma 2 3 3" xfId="266"/>
    <cellStyle name="Comma 2 3 4" xfId="91"/>
    <cellStyle name="Comma 2 4" xfId="267"/>
    <cellStyle name="Comma 2 4 2" xfId="268"/>
    <cellStyle name="Comma 2 4 3" xfId="540"/>
    <cellStyle name="Comma 2 4 3 2" xfId="1390"/>
    <cellStyle name="Comma 2 5" xfId="269"/>
    <cellStyle name="Comma 2 5 2" xfId="541"/>
    <cellStyle name="Comma 2 5 2 2" xfId="1391"/>
    <cellStyle name="Comma 2 6" xfId="270"/>
    <cellStyle name="Comma 2 7" xfId="86"/>
    <cellStyle name="Comma 20" xfId="271"/>
    <cellStyle name="Comma 20 2" xfId="542"/>
    <cellStyle name="Comma 20 2 2" xfId="1392"/>
    <cellStyle name="Comma 21" xfId="272"/>
    <cellStyle name="Comma 21 2" xfId="543"/>
    <cellStyle name="Comma 21 2 2" xfId="1393"/>
    <cellStyle name="Comma 22" xfId="273"/>
    <cellStyle name="Comma 22 2" xfId="544"/>
    <cellStyle name="Comma 22 2 2" xfId="1394"/>
    <cellStyle name="Comma 23" xfId="274"/>
    <cellStyle name="Comma 23 2" xfId="545"/>
    <cellStyle name="Comma 23 2 2" xfId="1395"/>
    <cellStyle name="Comma 24" xfId="275"/>
    <cellStyle name="Comma 24 2" xfId="546"/>
    <cellStyle name="Comma 24 2 2" xfId="1396"/>
    <cellStyle name="Comma 25" xfId="276"/>
    <cellStyle name="Comma 26" xfId="277"/>
    <cellStyle name="Comma 26 2" xfId="547"/>
    <cellStyle name="Comma 26 2 2" xfId="1397"/>
    <cellStyle name="Comma 27" xfId="278"/>
    <cellStyle name="Comma 27 2" xfId="548"/>
    <cellStyle name="Comma 27 2 2" xfId="1398"/>
    <cellStyle name="Comma 28" xfId="279"/>
    <cellStyle name="Comma 28 2" xfId="549"/>
    <cellStyle name="Comma 28 2 2" xfId="1399"/>
    <cellStyle name="Comma 29" xfId="280"/>
    <cellStyle name="Comma 3" xfId="5"/>
    <cellStyle name="Comma 3 2" xfId="43"/>
    <cellStyle name="Comma 3 2 2" xfId="95"/>
    <cellStyle name="Comma 3 2 2 2" xfId="991"/>
    <cellStyle name="Comma 3 3" xfId="281"/>
    <cellStyle name="Comma 3 3 2" xfId="282"/>
    <cellStyle name="Comma 3 3 3" xfId="283"/>
    <cellStyle name="Comma 3 3 3 2" xfId="551"/>
    <cellStyle name="Comma 3 3 3 2 2" xfId="1401"/>
    <cellStyle name="Comma 3 3 4" xfId="550"/>
    <cellStyle name="Comma 3 3 4 2" xfId="1400"/>
    <cellStyle name="Comma 3 4" xfId="284"/>
    <cellStyle name="Comma 3 4 2" xfId="552"/>
    <cellStyle name="Comma 3 4 2 2" xfId="1402"/>
    <cellStyle name="Comma 3 5" xfId="285"/>
    <cellStyle name="Comma 3 6" xfId="87"/>
    <cellStyle name="Comma 30" xfId="286"/>
    <cellStyle name="Comma 30 2" xfId="553"/>
    <cellStyle name="Comma 30 2 2" xfId="1403"/>
    <cellStyle name="Comma 31" xfId="287"/>
    <cellStyle name="Comma 31 2" xfId="554"/>
    <cellStyle name="Comma 31 2 2" xfId="1404"/>
    <cellStyle name="Comma 32" xfId="984"/>
    <cellStyle name="Comma 33" xfId="1884"/>
    <cellStyle name="Comma 4" xfId="8"/>
    <cellStyle name="Comma 4 2" xfId="288"/>
    <cellStyle name="Comma 4 2 2" xfId="555"/>
    <cellStyle name="Comma 4 2 2 2" xfId="1405"/>
    <cellStyle name="Comma 4 3" xfId="289"/>
    <cellStyle name="Comma 4 3 2" xfId="556"/>
    <cellStyle name="Comma 4 3 2 2" xfId="1406"/>
    <cellStyle name="Comma 4 4" xfId="290"/>
    <cellStyle name="Comma 4 5" xfId="90"/>
    <cellStyle name="Comma 5" xfId="291"/>
    <cellStyle name="Comma 5 2" xfId="292"/>
    <cellStyle name="Comma 5 2 2" xfId="558"/>
    <cellStyle name="Comma 5 2 2 2" xfId="1408"/>
    <cellStyle name="Comma 5 3" xfId="293"/>
    <cellStyle name="Comma 5 3 2" xfId="559"/>
    <cellStyle name="Comma 5 3 2 2" xfId="1409"/>
    <cellStyle name="Comma 5 4" xfId="294"/>
    <cellStyle name="Comma 5 4 2" xfId="560"/>
    <cellStyle name="Comma 5 4 2 2" xfId="1410"/>
    <cellStyle name="Comma 5 5" xfId="557"/>
    <cellStyle name="Comma 5 5 2" xfId="1407"/>
    <cellStyle name="Comma 5 6" xfId="986"/>
    <cellStyle name="Comma 6" xfId="74"/>
    <cellStyle name="Comma 6 2" xfId="295"/>
    <cellStyle name="Comma 6 2 2" xfId="561"/>
    <cellStyle name="Comma 6 2 2 2" xfId="1411"/>
    <cellStyle name="Comma 6 3" xfId="96"/>
    <cellStyle name="Comma 6 4" xfId="990"/>
    <cellStyle name="Comma 7" xfId="296"/>
    <cellStyle name="Comma 7 2" xfId="297"/>
    <cellStyle name="Comma 7 2 2" xfId="563"/>
    <cellStyle name="Comma 7 2 2 2" xfId="1413"/>
    <cellStyle name="Comma 7 3" xfId="298"/>
    <cellStyle name="Comma 7 3 2" xfId="564"/>
    <cellStyle name="Comma 7 3 2 2" xfId="1414"/>
    <cellStyle name="Comma 7 4" xfId="299"/>
    <cellStyle name="Comma 7 4 2" xfId="565"/>
    <cellStyle name="Comma 7 4 2 2" xfId="1415"/>
    <cellStyle name="Comma 7 5" xfId="562"/>
    <cellStyle name="Comma 7 5 2" xfId="1412"/>
    <cellStyle name="Comma 8" xfId="300"/>
    <cellStyle name="Comma 8 2" xfId="566"/>
    <cellStyle name="Comma 8 2 2" xfId="1416"/>
    <cellStyle name="Comma 9" xfId="75"/>
    <cellStyle name="Comma 9 2" xfId="97"/>
    <cellStyle name="Currency 2" xfId="301"/>
    <cellStyle name="Dezimal [0]_laroux" xfId="302"/>
    <cellStyle name="Dezimal_laroux" xfId="303"/>
    <cellStyle name="Emphasis 1" xfId="304"/>
    <cellStyle name="Emphasis 2" xfId="305"/>
    <cellStyle name="Emphasis 3" xfId="306"/>
    <cellStyle name="Euro" xfId="307"/>
    <cellStyle name="Explanatory Text" xfId="901" builtinId="53" customBuiltin="1"/>
    <cellStyle name="Explanatory Text 2" xfId="44"/>
    <cellStyle name="Explanatory Text 2 2" xfId="308"/>
    <cellStyle name="Explanatory Text 2 3" xfId="309"/>
    <cellStyle name="Explanatory Text 3" xfId="1861"/>
    <cellStyle name="Good" xfId="891" builtinId="26" customBuiltin="1"/>
    <cellStyle name="Good 2" xfId="45"/>
    <cellStyle name="Good 2 2" xfId="310"/>
    <cellStyle name="Good 2 3" xfId="311"/>
    <cellStyle name="Good 3" xfId="1862"/>
    <cellStyle name="Heading 1" xfId="887" builtinId="16" customBuiltin="1"/>
    <cellStyle name="Heading 1 2" xfId="46"/>
    <cellStyle name="Heading 1 2 2" xfId="312"/>
    <cellStyle name="Heading 1 2 3" xfId="313"/>
    <cellStyle name="Heading 1 3" xfId="1863"/>
    <cellStyle name="Heading 2" xfId="888" builtinId="17" customBuiltin="1"/>
    <cellStyle name="Heading 2 2" xfId="47"/>
    <cellStyle name="Heading 2 2 2" xfId="314"/>
    <cellStyle name="Heading 2 2 3" xfId="315"/>
    <cellStyle name="Heading 2 3" xfId="1864"/>
    <cellStyle name="Heading 3" xfId="889" builtinId="18" customBuiltin="1"/>
    <cellStyle name="Heading 3 2" xfId="48"/>
    <cellStyle name="Heading 3 2 2" xfId="316"/>
    <cellStyle name="Heading 3 2 3" xfId="317"/>
    <cellStyle name="Heading 3 3" xfId="1865"/>
    <cellStyle name="Heading 4" xfId="890" builtinId="19" customBuiltin="1"/>
    <cellStyle name="Heading 4 2" xfId="49"/>
    <cellStyle name="Heading 4 2 2" xfId="318"/>
    <cellStyle name="Heading 4 2 3" xfId="319"/>
    <cellStyle name="Heading 4 3" xfId="1866"/>
    <cellStyle name="Hyperlink 2" xfId="320"/>
    <cellStyle name="Hyperlink 3" xfId="321"/>
    <cellStyle name="Îáû÷íûé_AMD" xfId="322"/>
    <cellStyle name="Input" xfId="894" builtinId="20" customBuiltin="1"/>
    <cellStyle name="Input 2" xfId="50"/>
    <cellStyle name="Input 2 10" xfId="937"/>
    <cellStyle name="Input 2 10 2" xfId="1787"/>
    <cellStyle name="Input 2 11" xfId="1000"/>
    <cellStyle name="Input 2 12" xfId="1373"/>
    <cellStyle name="Input 2 2" xfId="81"/>
    <cellStyle name="Input 2 2 10" xfId="1005"/>
    <cellStyle name="Input 2 2 11" xfId="999"/>
    <cellStyle name="Input 2 2 2" xfId="504"/>
    <cellStyle name="Input 2 2 2 10" xfId="1445"/>
    <cellStyle name="Input 2 2 2 2" xfId="578"/>
    <cellStyle name="Input 2 2 2 2 2" xfId="1065"/>
    <cellStyle name="Input 2 2 2 2 3" xfId="1471"/>
    <cellStyle name="Input 2 2 2 3" xfId="753"/>
    <cellStyle name="Input 2 2 2 3 2" xfId="1240"/>
    <cellStyle name="Input 2 2 2 3 3" xfId="1646"/>
    <cellStyle name="Input 2 2 2 4" xfId="614"/>
    <cellStyle name="Input 2 2 2 4 2" xfId="1101"/>
    <cellStyle name="Input 2 2 2 4 3" xfId="1507"/>
    <cellStyle name="Input 2 2 2 5" xfId="710"/>
    <cellStyle name="Input 2 2 2 5 2" xfId="1197"/>
    <cellStyle name="Input 2 2 2 5 3" xfId="1603"/>
    <cellStyle name="Input 2 2 2 6" xfId="824"/>
    <cellStyle name="Input 2 2 2 6 2" xfId="1311"/>
    <cellStyle name="Input 2 2 2 6 3" xfId="1717"/>
    <cellStyle name="Input 2 2 2 7" xfId="866"/>
    <cellStyle name="Input 2 2 2 7 2" xfId="1353"/>
    <cellStyle name="Input 2 2 2 7 3" xfId="1759"/>
    <cellStyle name="Input 2 2 2 8" xfId="938"/>
    <cellStyle name="Input 2 2 2 8 2" xfId="1788"/>
    <cellStyle name="Input 2 2 2 9" xfId="1038"/>
    <cellStyle name="Input 2 2 3" xfId="520"/>
    <cellStyle name="Input 2 2 3 10" xfId="1461"/>
    <cellStyle name="Input 2 2 3 2" xfId="733"/>
    <cellStyle name="Input 2 2 3 2 2" xfId="1220"/>
    <cellStyle name="Input 2 2 3 2 3" xfId="1626"/>
    <cellStyle name="Input 2 2 3 3" xfId="769"/>
    <cellStyle name="Input 2 2 3 3 2" xfId="1256"/>
    <cellStyle name="Input 2 2 3 3 3" xfId="1662"/>
    <cellStyle name="Input 2 2 3 4" xfId="789"/>
    <cellStyle name="Input 2 2 3 4 2" xfId="1276"/>
    <cellStyle name="Input 2 2 3 4 3" xfId="1682"/>
    <cellStyle name="Input 2 2 3 5" xfId="805"/>
    <cellStyle name="Input 2 2 3 5 2" xfId="1292"/>
    <cellStyle name="Input 2 2 3 5 3" xfId="1698"/>
    <cellStyle name="Input 2 2 3 6" xfId="840"/>
    <cellStyle name="Input 2 2 3 6 2" xfId="1327"/>
    <cellStyle name="Input 2 2 3 6 3" xfId="1733"/>
    <cellStyle name="Input 2 2 3 7" xfId="882"/>
    <cellStyle name="Input 2 2 3 7 2" xfId="1369"/>
    <cellStyle name="Input 2 2 3 7 3" xfId="1775"/>
    <cellStyle name="Input 2 2 3 8" xfId="939"/>
    <cellStyle name="Input 2 2 3 8 2" xfId="1789"/>
    <cellStyle name="Input 2 2 3 9" xfId="1054"/>
    <cellStyle name="Input 2 2 4" xfId="689"/>
    <cellStyle name="Input 2 2 4 2" xfId="1176"/>
    <cellStyle name="Input 2 2 4 3" xfId="1582"/>
    <cellStyle name="Input 2 2 5" xfId="624"/>
    <cellStyle name="Input 2 2 5 2" xfId="1111"/>
    <cellStyle name="Input 2 2 5 3" xfId="1517"/>
    <cellStyle name="Input 2 2 6" xfId="799"/>
    <cellStyle name="Input 2 2 6 2" xfId="1286"/>
    <cellStyle name="Input 2 2 6 3" xfId="1692"/>
    <cellStyle name="Input 2 2 7" xfId="685"/>
    <cellStyle name="Input 2 2 7 2" xfId="1172"/>
    <cellStyle name="Input 2 2 7 3" xfId="1578"/>
    <cellStyle name="Input 2 2 8" xfId="672"/>
    <cellStyle name="Input 2 2 8 2" xfId="1159"/>
    <cellStyle name="Input 2 2 8 3" xfId="1565"/>
    <cellStyle name="Input 2 2 9" xfId="940"/>
    <cellStyle name="Input 2 2 9 2" xfId="1790"/>
    <cellStyle name="Input 2 3" xfId="323"/>
    <cellStyle name="Input 2 3 10" xfId="941"/>
    <cellStyle name="Input 2 3 10 2" xfId="1791"/>
    <cellStyle name="Input 2 3 11" xfId="1017"/>
    <cellStyle name="Input 2 3 12" xfId="1018"/>
    <cellStyle name="Input 2 3 2" xfId="506"/>
    <cellStyle name="Input 2 3 2 10" xfId="1447"/>
    <cellStyle name="Input 2 3 2 2" xfId="719"/>
    <cellStyle name="Input 2 3 2 2 2" xfId="1206"/>
    <cellStyle name="Input 2 3 2 2 3" xfId="1612"/>
    <cellStyle name="Input 2 3 2 3" xfId="755"/>
    <cellStyle name="Input 2 3 2 3 2" xfId="1242"/>
    <cellStyle name="Input 2 3 2 3 3" xfId="1648"/>
    <cellStyle name="Input 2 3 2 4" xfId="633"/>
    <cellStyle name="Input 2 3 2 4 2" xfId="1120"/>
    <cellStyle name="Input 2 3 2 4 3" xfId="1526"/>
    <cellStyle name="Input 2 3 2 5" xfId="592"/>
    <cellStyle name="Input 2 3 2 5 2" xfId="1079"/>
    <cellStyle name="Input 2 3 2 5 3" xfId="1485"/>
    <cellStyle name="Input 2 3 2 6" xfId="826"/>
    <cellStyle name="Input 2 3 2 6 2" xfId="1313"/>
    <cellStyle name="Input 2 3 2 6 3" xfId="1719"/>
    <cellStyle name="Input 2 3 2 7" xfId="868"/>
    <cellStyle name="Input 2 3 2 7 2" xfId="1355"/>
    <cellStyle name="Input 2 3 2 7 3" xfId="1761"/>
    <cellStyle name="Input 2 3 2 8" xfId="942"/>
    <cellStyle name="Input 2 3 2 8 2" xfId="1792"/>
    <cellStyle name="Input 2 3 2 9" xfId="1040"/>
    <cellStyle name="Input 2 3 3" xfId="516"/>
    <cellStyle name="Input 2 3 3 10" xfId="1457"/>
    <cellStyle name="Input 2 3 3 2" xfId="729"/>
    <cellStyle name="Input 2 3 3 2 2" xfId="1216"/>
    <cellStyle name="Input 2 3 3 2 3" xfId="1622"/>
    <cellStyle name="Input 2 3 3 3" xfId="765"/>
    <cellStyle name="Input 2 3 3 3 2" xfId="1252"/>
    <cellStyle name="Input 2 3 3 3 3" xfId="1658"/>
    <cellStyle name="Input 2 3 3 4" xfId="628"/>
    <cellStyle name="Input 2 3 3 4 2" xfId="1115"/>
    <cellStyle name="Input 2 3 3 4 3" xfId="1521"/>
    <cellStyle name="Input 2 3 3 5" xfId="777"/>
    <cellStyle name="Input 2 3 3 5 2" xfId="1264"/>
    <cellStyle name="Input 2 3 3 5 3" xfId="1670"/>
    <cellStyle name="Input 2 3 3 6" xfId="836"/>
    <cellStyle name="Input 2 3 3 6 2" xfId="1323"/>
    <cellStyle name="Input 2 3 3 6 3" xfId="1729"/>
    <cellStyle name="Input 2 3 3 7" xfId="878"/>
    <cellStyle name="Input 2 3 3 7 2" xfId="1365"/>
    <cellStyle name="Input 2 3 3 7 3" xfId="1771"/>
    <cellStyle name="Input 2 3 3 8" xfId="943"/>
    <cellStyle name="Input 2 3 3 8 2" xfId="1793"/>
    <cellStyle name="Input 2 3 3 9" xfId="1050"/>
    <cellStyle name="Input 2 3 4" xfId="674"/>
    <cellStyle name="Input 2 3 4 2" xfId="1161"/>
    <cellStyle name="Input 2 3 4 3" xfId="1567"/>
    <cellStyle name="Input 2 3 5" xfId="654"/>
    <cellStyle name="Input 2 3 5 2" xfId="1141"/>
    <cellStyle name="Input 2 3 5 3" xfId="1547"/>
    <cellStyle name="Input 2 3 6" xfId="608"/>
    <cellStyle name="Input 2 3 6 2" xfId="1095"/>
    <cellStyle name="Input 2 3 6 3" xfId="1501"/>
    <cellStyle name="Input 2 3 7" xfId="623"/>
    <cellStyle name="Input 2 3 7 2" xfId="1110"/>
    <cellStyle name="Input 2 3 7 3" xfId="1516"/>
    <cellStyle name="Input 2 3 8" xfId="675"/>
    <cellStyle name="Input 2 3 8 2" xfId="1162"/>
    <cellStyle name="Input 2 3 8 3" xfId="1568"/>
    <cellStyle name="Input 2 3 9" xfId="846"/>
    <cellStyle name="Input 2 3 9 2" xfId="1333"/>
    <cellStyle name="Input 2 3 9 3" xfId="1739"/>
    <cellStyle name="Input 2 4" xfId="499"/>
    <cellStyle name="Input 2 4 10" xfId="1440"/>
    <cellStyle name="Input 2 4 2" xfId="573"/>
    <cellStyle name="Input 2 4 2 2" xfId="1060"/>
    <cellStyle name="Input 2 4 2 3" xfId="1466"/>
    <cellStyle name="Input 2 4 3" xfId="748"/>
    <cellStyle name="Input 2 4 3 2" xfId="1235"/>
    <cellStyle name="Input 2 4 3 3" xfId="1641"/>
    <cellStyle name="Input 2 4 4" xfId="637"/>
    <cellStyle name="Input 2 4 4 2" xfId="1124"/>
    <cellStyle name="Input 2 4 4 3" xfId="1530"/>
    <cellStyle name="Input 2 4 5" xfId="645"/>
    <cellStyle name="Input 2 4 5 2" xfId="1132"/>
    <cellStyle name="Input 2 4 5 3" xfId="1538"/>
    <cellStyle name="Input 2 4 6" xfId="819"/>
    <cellStyle name="Input 2 4 6 2" xfId="1306"/>
    <cellStyle name="Input 2 4 6 3" xfId="1712"/>
    <cellStyle name="Input 2 4 7" xfId="861"/>
    <cellStyle name="Input 2 4 7 2" xfId="1348"/>
    <cellStyle name="Input 2 4 7 3" xfId="1754"/>
    <cellStyle name="Input 2 4 8" xfId="944"/>
    <cellStyle name="Input 2 4 8 2" xfId="1794"/>
    <cellStyle name="Input 2 4 9" xfId="1033"/>
    <cellStyle name="Input 2 5" xfId="605"/>
    <cellStyle name="Input 2 5 2" xfId="1092"/>
    <cellStyle name="Input 2 5 3" xfId="1498"/>
    <cellStyle name="Input 2 6" xfId="679"/>
    <cellStyle name="Input 2 6 2" xfId="1166"/>
    <cellStyle name="Input 2 6 3" xfId="1572"/>
    <cellStyle name="Input 2 7" xfId="590"/>
    <cellStyle name="Input 2 7 2" xfId="1077"/>
    <cellStyle name="Input 2 7 3" xfId="1483"/>
    <cellStyle name="Input 2 8" xfId="800"/>
    <cellStyle name="Input 2 8 2" xfId="1287"/>
    <cellStyle name="Input 2 8 3" xfId="1693"/>
    <cellStyle name="Input 2 9" xfId="844"/>
    <cellStyle name="Input 2 9 2" xfId="1331"/>
    <cellStyle name="Input 2 9 3" xfId="1737"/>
    <cellStyle name="Input 3" xfId="1867"/>
    <cellStyle name="KPMG Heading 1" xfId="324"/>
    <cellStyle name="KPMG Heading 2" xfId="325"/>
    <cellStyle name="KPMG Heading 3" xfId="326"/>
    <cellStyle name="KPMG Heading 4" xfId="327"/>
    <cellStyle name="KPMG Normal" xfId="328"/>
    <cellStyle name="KPMG Normal Text" xfId="329"/>
    <cellStyle name="KPMG Normal_123" xfId="330"/>
    <cellStyle name="Linked Cell" xfId="897" builtinId="24" customBuiltin="1"/>
    <cellStyle name="Linked Cell 2" xfId="51"/>
    <cellStyle name="Linked Cell 2 2" xfId="331"/>
    <cellStyle name="Linked Cell 2 3" xfId="332"/>
    <cellStyle name="Linked Cell 3" xfId="1868"/>
    <cellStyle name="Milliers [0]_laroux" xfId="333"/>
    <cellStyle name="Milliers_laroux" xfId="334"/>
    <cellStyle name="Neutral" xfId="893" builtinId="28" customBuiltin="1"/>
    <cellStyle name="Neutral 2" xfId="12"/>
    <cellStyle name="Neutral 2 2" xfId="335"/>
    <cellStyle name="Neutral 2 3" xfId="336"/>
    <cellStyle name="Neutral 3" xfId="52"/>
    <cellStyle name="Neutral 4" xfId="1869"/>
    <cellStyle name="no dec" xfId="337"/>
    <cellStyle name="Normal" xfId="0" builtinId="0"/>
    <cellStyle name="Normal - Style1" xfId="338"/>
    <cellStyle name="Normal 10" xfId="76"/>
    <cellStyle name="Normal 10 2" xfId="339"/>
    <cellStyle name="Normal 10 3" xfId="340"/>
    <cellStyle name="Normal 10 4" xfId="988"/>
    <cellStyle name="Normal 11" xfId="341"/>
    <cellStyle name="Normal 11 2" xfId="342"/>
    <cellStyle name="Normal 11 3" xfId="343"/>
    <cellStyle name="Normal 11 4" xfId="989"/>
    <cellStyle name="Normal 12" xfId="77"/>
    <cellStyle name="Normal 12 2" xfId="344"/>
    <cellStyle name="Normal 12 3" xfId="345"/>
    <cellStyle name="Normal 13" xfId="346"/>
    <cellStyle name="Normal 13 2" xfId="347"/>
    <cellStyle name="Normal 14" xfId="348"/>
    <cellStyle name="Normal 14 2" xfId="349"/>
    <cellStyle name="Normal 14 3" xfId="350"/>
    <cellStyle name="Normal 15" xfId="351"/>
    <cellStyle name="Normal 15 2" xfId="352"/>
    <cellStyle name="Normal 15 3" xfId="353"/>
    <cellStyle name="Normal 16" xfId="354"/>
    <cellStyle name="Normal 16 2" xfId="355"/>
    <cellStyle name="Normal 16 3" xfId="356"/>
    <cellStyle name="Normal 17" xfId="357"/>
    <cellStyle name="Normal 17 2" xfId="358"/>
    <cellStyle name="Normal 17 3" xfId="359"/>
    <cellStyle name="Normal 18" xfId="360"/>
    <cellStyle name="Normal 18 2" xfId="361"/>
    <cellStyle name="Normal 19" xfId="362"/>
    <cellStyle name="Normal 2" xfId="1"/>
    <cellStyle name="Normal 2 10" xfId="363"/>
    <cellStyle name="Normal 2 11" xfId="364"/>
    <cellStyle name="Normal 2 12" xfId="365"/>
    <cellStyle name="Normal 2 2" xfId="53"/>
    <cellStyle name="Normal 2 2 2" xfId="70"/>
    <cellStyle name="Normal 2 2 3" xfId="366"/>
    <cellStyle name="Normal 2 2 4" xfId="367"/>
    <cellStyle name="Normal 2 3" xfId="54"/>
    <cellStyle name="Normal 2 3 2" xfId="368"/>
    <cellStyle name="Normal 2 3 2 2" xfId="369"/>
    <cellStyle name="Normal 2 3 3" xfId="370"/>
    <cellStyle name="Normal 2 3 4" xfId="371"/>
    <cellStyle name="Normal 2 4" xfId="78"/>
    <cellStyle name="Normal 2 4 2" xfId="372"/>
    <cellStyle name="Normal 2 4 3" xfId="373"/>
    <cellStyle name="Normal 2 5" xfId="374"/>
    <cellStyle name="Normal 2 5 2" xfId="375"/>
    <cellStyle name="Normal 2 5 3" xfId="376"/>
    <cellStyle name="Normal 2 6" xfId="377"/>
    <cellStyle name="Normal 2 6 2" xfId="378"/>
    <cellStyle name="Normal 2 6 3" xfId="379"/>
    <cellStyle name="Normal 2 7" xfId="380"/>
    <cellStyle name="Normal 2 8" xfId="381"/>
    <cellStyle name="Normal 2 9" xfId="382"/>
    <cellStyle name="Normal 2_MOLSI 2009-2011 MTEF Axjusak 3_new_Final" xfId="383"/>
    <cellStyle name="Normal 20" xfId="384"/>
    <cellStyle name="Normal 21" xfId="385"/>
    <cellStyle name="Normal 22" xfId="386"/>
    <cellStyle name="Normal 23" xfId="387"/>
    <cellStyle name="Normal 24" xfId="388"/>
    <cellStyle name="Normal 25" xfId="389"/>
    <cellStyle name="Normal 26" xfId="390"/>
    <cellStyle name="Normal 27" xfId="391"/>
    <cellStyle name="Normal 28" xfId="392"/>
    <cellStyle name="Normal 29" xfId="393"/>
    <cellStyle name="Normal 3" xfId="4"/>
    <cellStyle name="Normal 3 2" xfId="10"/>
    <cellStyle name="Normal 3 2 2" xfId="55"/>
    <cellStyle name="Normal 3 2 3" xfId="394"/>
    <cellStyle name="Normal 3 2 4" xfId="395"/>
    <cellStyle name="Normal 3 2 5" xfId="396"/>
    <cellStyle name="Normal 3 2 6" xfId="397"/>
    <cellStyle name="Normal 3 3" xfId="398"/>
    <cellStyle name="Normal 3 3 2" xfId="399"/>
    <cellStyle name="Normal 3 3 3" xfId="400"/>
    <cellStyle name="Normal 3 4" xfId="401"/>
    <cellStyle name="Normal 3 5" xfId="402"/>
    <cellStyle name="Normal 3_HavelvacN2axjusakN3" xfId="13"/>
    <cellStyle name="Normal 30" xfId="403"/>
    <cellStyle name="Normal 31" xfId="404"/>
    <cellStyle name="Normal 32" xfId="405"/>
    <cellStyle name="Normal 33" xfId="406"/>
    <cellStyle name="Normal 34" xfId="407"/>
    <cellStyle name="Normal 35" xfId="408"/>
    <cellStyle name="Normal 36" xfId="409"/>
    <cellStyle name="Normal 37" xfId="410"/>
    <cellStyle name="Normal 374" xfId="411"/>
    <cellStyle name="Normal 374 2" xfId="412"/>
    <cellStyle name="Normal 38" xfId="413"/>
    <cellStyle name="Normal 39" xfId="414"/>
    <cellStyle name="Normal 4" xfId="7"/>
    <cellStyle name="Normal 4 2" xfId="11"/>
    <cellStyle name="Normal 4 2 2" xfId="415"/>
    <cellStyle name="Normal 4 3" xfId="416"/>
    <cellStyle name="Normal 4 4" xfId="417"/>
    <cellStyle name="Normal 4 5" xfId="418"/>
    <cellStyle name="Normal 40" xfId="419"/>
    <cellStyle name="Normal 41" xfId="420"/>
    <cellStyle name="Normal 42" xfId="421"/>
    <cellStyle name="Normal 43" xfId="422"/>
    <cellStyle name="Normal 44" xfId="927"/>
    <cellStyle name="Normal 45" xfId="928"/>
    <cellStyle name="Normal 46" xfId="983"/>
    <cellStyle name="Normal 47" xfId="1833"/>
    <cellStyle name="Normal 48" xfId="1872"/>
    <cellStyle name="Normal 49" xfId="1883"/>
    <cellStyle name="Normal 5" xfId="14"/>
    <cellStyle name="Normal 5 2" xfId="56"/>
    <cellStyle name="Normal 5 2 2" xfId="423"/>
    <cellStyle name="Normal 5 2 2 2" xfId="992"/>
    <cellStyle name="Normal 5 3" xfId="79"/>
    <cellStyle name="Normal 5 4" xfId="424"/>
    <cellStyle name="Normal 5 5" xfId="425"/>
    <cellStyle name="Normal 50" xfId="1885"/>
    <cellStyle name="Normal 54" xfId="426"/>
    <cellStyle name="Normal 54 2" xfId="427"/>
    <cellStyle name="Normal 54 3" xfId="428"/>
    <cellStyle name="Normal 6" xfId="57"/>
    <cellStyle name="Normal 6 2" xfId="429"/>
    <cellStyle name="Normal 6 2 2" xfId="430"/>
    <cellStyle name="Normal 6 2 3" xfId="431"/>
    <cellStyle name="Normal 6 3" xfId="432"/>
    <cellStyle name="Normal 6 4" xfId="433"/>
    <cellStyle name="Normal 6 5" xfId="434"/>
    <cellStyle name="Normal 7" xfId="58"/>
    <cellStyle name="Normal 7 2" xfId="435"/>
    <cellStyle name="Normal 7 3" xfId="436"/>
    <cellStyle name="Normal 7 4" xfId="437"/>
    <cellStyle name="Normal 78" xfId="438"/>
    <cellStyle name="Normal 78 2" xfId="439"/>
    <cellStyle name="Normal 8" xfId="69"/>
    <cellStyle name="Normal 8 2" xfId="440"/>
    <cellStyle name="Normal 8 3" xfId="441"/>
    <cellStyle name="Normal 8 4" xfId="985"/>
    <cellStyle name="Normal 9" xfId="73"/>
    <cellStyle name="Normal 9 2" xfId="442"/>
    <cellStyle name="Normal 9 3" xfId="443"/>
    <cellStyle name="Normal 9 4" xfId="987"/>
    <cellStyle name="Normal_9.2.karavarmanaparat2013-2015-Ashxatakazm_LILIT 2 2" xfId="1882"/>
    <cellStyle name="Normal_General 17.02.04 2" xfId="994"/>
    <cellStyle name="Note" xfId="900" builtinId="10" customBuiltin="1"/>
    <cellStyle name="Note 2" xfId="59"/>
    <cellStyle name="Note 2 10" xfId="802"/>
    <cellStyle name="Note 2 10 2" xfId="1289"/>
    <cellStyle name="Note 2 10 3" xfId="1695"/>
    <cellStyle name="Note 2 11" xfId="945"/>
    <cellStyle name="Note 2 11 2" xfId="1795"/>
    <cellStyle name="Note 2 12" xfId="1001"/>
    <cellStyle name="Note 2 13" xfId="1422"/>
    <cellStyle name="Note 2 2" xfId="82"/>
    <cellStyle name="Note 2 2 10" xfId="1006"/>
    <cellStyle name="Note 2 2 11" xfId="1013"/>
    <cellStyle name="Note 2 2 2" xfId="500"/>
    <cellStyle name="Note 2 2 2 10" xfId="1034"/>
    <cellStyle name="Note 2 2 2 11" xfId="1441"/>
    <cellStyle name="Note 2 2 2 2" xfId="510"/>
    <cellStyle name="Note 2 2 2 2 10" xfId="1451"/>
    <cellStyle name="Note 2 2 2 2 2" xfId="723"/>
    <cellStyle name="Note 2 2 2 2 2 2" xfId="1210"/>
    <cellStyle name="Note 2 2 2 2 2 3" xfId="1616"/>
    <cellStyle name="Note 2 2 2 2 3" xfId="759"/>
    <cellStyle name="Note 2 2 2 2 3 2" xfId="1246"/>
    <cellStyle name="Note 2 2 2 2 3 3" xfId="1652"/>
    <cellStyle name="Note 2 2 2 2 4" xfId="695"/>
    <cellStyle name="Note 2 2 2 2 4 2" xfId="1182"/>
    <cellStyle name="Note 2 2 2 2 4 3" xfId="1588"/>
    <cellStyle name="Note 2 2 2 2 5" xfId="660"/>
    <cellStyle name="Note 2 2 2 2 5 2" xfId="1147"/>
    <cellStyle name="Note 2 2 2 2 5 3" xfId="1553"/>
    <cellStyle name="Note 2 2 2 2 6" xfId="830"/>
    <cellStyle name="Note 2 2 2 2 6 2" xfId="1317"/>
    <cellStyle name="Note 2 2 2 2 6 3" xfId="1723"/>
    <cellStyle name="Note 2 2 2 2 7" xfId="872"/>
    <cellStyle name="Note 2 2 2 2 7 2" xfId="1359"/>
    <cellStyle name="Note 2 2 2 2 7 3" xfId="1765"/>
    <cellStyle name="Note 2 2 2 2 8" xfId="946"/>
    <cellStyle name="Note 2 2 2 2 8 2" xfId="1796"/>
    <cellStyle name="Note 2 2 2 2 9" xfId="1044"/>
    <cellStyle name="Note 2 2 2 3" xfId="579"/>
    <cellStyle name="Note 2 2 2 3 2" xfId="1066"/>
    <cellStyle name="Note 2 2 2 3 3" xfId="1472"/>
    <cellStyle name="Note 2 2 2 4" xfId="749"/>
    <cellStyle name="Note 2 2 2 4 2" xfId="1236"/>
    <cellStyle name="Note 2 2 2 4 3" xfId="1642"/>
    <cellStyle name="Note 2 2 2 5" xfId="636"/>
    <cellStyle name="Note 2 2 2 5 2" xfId="1123"/>
    <cellStyle name="Note 2 2 2 5 3" xfId="1529"/>
    <cellStyle name="Note 2 2 2 6" xfId="664"/>
    <cellStyle name="Note 2 2 2 6 2" xfId="1151"/>
    <cellStyle name="Note 2 2 2 6 3" xfId="1557"/>
    <cellStyle name="Note 2 2 2 7" xfId="820"/>
    <cellStyle name="Note 2 2 2 7 2" xfId="1307"/>
    <cellStyle name="Note 2 2 2 7 3" xfId="1713"/>
    <cellStyle name="Note 2 2 2 8" xfId="862"/>
    <cellStyle name="Note 2 2 2 8 2" xfId="1349"/>
    <cellStyle name="Note 2 2 2 8 3" xfId="1755"/>
    <cellStyle name="Note 2 2 2 9" xfId="947"/>
    <cellStyle name="Note 2 2 2 9 2" xfId="1797"/>
    <cellStyle name="Note 2 2 3" xfId="519"/>
    <cellStyle name="Note 2 2 3 10" xfId="1460"/>
    <cellStyle name="Note 2 2 3 2" xfId="732"/>
    <cellStyle name="Note 2 2 3 2 2" xfId="1219"/>
    <cellStyle name="Note 2 2 3 2 3" xfId="1625"/>
    <cellStyle name="Note 2 2 3 3" xfId="768"/>
    <cellStyle name="Note 2 2 3 3 2" xfId="1255"/>
    <cellStyle name="Note 2 2 3 3 3" xfId="1661"/>
    <cellStyle name="Note 2 2 3 4" xfId="788"/>
    <cellStyle name="Note 2 2 3 4 2" xfId="1275"/>
    <cellStyle name="Note 2 2 3 4 3" xfId="1681"/>
    <cellStyle name="Note 2 2 3 5" xfId="804"/>
    <cellStyle name="Note 2 2 3 5 2" xfId="1291"/>
    <cellStyle name="Note 2 2 3 5 3" xfId="1697"/>
    <cellStyle name="Note 2 2 3 6" xfId="839"/>
    <cellStyle name="Note 2 2 3 6 2" xfId="1326"/>
    <cellStyle name="Note 2 2 3 6 3" xfId="1732"/>
    <cellStyle name="Note 2 2 3 7" xfId="881"/>
    <cellStyle name="Note 2 2 3 7 2" xfId="1368"/>
    <cellStyle name="Note 2 2 3 7 3" xfId="1774"/>
    <cellStyle name="Note 2 2 3 8" xfId="948"/>
    <cellStyle name="Note 2 2 3 8 2" xfId="1798"/>
    <cellStyle name="Note 2 2 3 9" xfId="1053"/>
    <cellStyle name="Note 2 2 4" xfId="688"/>
    <cellStyle name="Note 2 2 4 2" xfId="1175"/>
    <cellStyle name="Note 2 2 4 3" xfId="1581"/>
    <cellStyle name="Note 2 2 5" xfId="622"/>
    <cellStyle name="Note 2 2 5 2" xfId="1109"/>
    <cellStyle name="Note 2 2 5 3" xfId="1515"/>
    <cellStyle name="Note 2 2 6" xfId="653"/>
    <cellStyle name="Note 2 2 6 2" xfId="1140"/>
    <cellStyle name="Note 2 2 6 3" xfId="1546"/>
    <cellStyle name="Note 2 2 7" xfId="670"/>
    <cellStyle name="Note 2 2 7 2" xfId="1157"/>
    <cellStyle name="Note 2 2 7 3" xfId="1563"/>
    <cellStyle name="Note 2 2 8" xfId="794"/>
    <cellStyle name="Note 2 2 8 2" xfId="1281"/>
    <cellStyle name="Note 2 2 8 3" xfId="1687"/>
    <cellStyle name="Note 2 2 9" xfId="949"/>
    <cellStyle name="Note 2 2 9 2" xfId="1799"/>
    <cellStyle name="Note 2 3" xfId="444"/>
    <cellStyle name="Note 2 3 10" xfId="950"/>
    <cellStyle name="Note 2 3 10 2" xfId="1800"/>
    <cellStyle name="Note 2 3 11" xfId="1019"/>
    <cellStyle name="Note 2 3 12" xfId="1423"/>
    <cellStyle name="Note 2 3 2" xfId="505"/>
    <cellStyle name="Note 2 3 2 10" xfId="1039"/>
    <cellStyle name="Note 2 3 2 11" xfId="1446"/>
    <cellStyle name="Note 2 3 2 2" xfId="508"/>
    <cellStyle name="Note 2 3 2 2 10" xfId="1449"/>
    <cellStyle name="Note 2 3 2 2 2" xfId="721"/>
    <cellStyle name="Note 2 3 2 2 2 2" xfId="1208"/>
    <cellStyle name="Note 2 3 2 2 2 3" xfId="1614"/>
    <cellStyle name="Note 2 3 2 2 3" xfId="757"/>
    <cellStyle name="Note 2 3 2 2 3 2" xfId="1244"/>
    <cellStyle name="Note 2 3 2 2 3 3" xfId="1650"/>
    <cellStyle name="Note 2 3 2 2 4" xfId="707"/>
    <cellStyle name="Note 2 3 2 2 4 2" xfId="1194"/>
    <cellStyle name="Note 2 3 2 2 4 3" xfId="1600"/>
    <cellStyle name="Note 2 3 2 2 5" xfId="644"/>
    <cellStyle name="Note 2 3 2 2 5 2" xfId="1131"/>
    <cellStyle name="Note 2 3 2 2 5 3" xfId="1537"/>
    <cellStyle name="Note 2 3 2 2 6" xfId="828"/>
    <cellStyle name="Note 2 3 2 2 6 2" xfId="1315"/>
    <cellStyle name="Note 2 3 2 2 6 3" xfId="1721"/>
    <cellStyle name="Note 2 3 2 2 7" xfId="870"/>
    <cellStyle name="Note 2 3 2 2 7 2" xfId="1357"/>
    <cellStyle name="Note 2 3 2 2 7 3" xfId="1763"/>
    <cellStyle name="Note 2 3 2 2 8" xfId="951"/>
    <cellStyle name="Note 2 3 2 2 8 2" xfId="1801"/>
    <cellStyle name="Note 2 3 2 2 9" xfId="1042"/>
    <cellStyle name="Note 2 3 2 3" xfId="718"/>
    <cellStyle name="Note 2 3 2 3 2" xfId="1205"/>
    <cellStyle name="Note 2 3 2 3 3" xfId="1611"/>
    <cellStyle name="Note 2 3 2 4" xfId="754"/>
    <cellStyle name="Note 2 3 2 4 2" xfId="1241"/>
    <cellStyle name="Note 2 3 2 4 3" xfId="1647"/>
    <cellStyle name="Note 2 3 2 5" xfId="634"/>
    <cellStyle name="Note 2 3 2 5 2" xfId="1121"/>
    <cellStyle name="Note 2 3 2 5 3" xfId="1527"/>
    <cellStyle name="Note 2 3 2 6" xfId="603"/>
    <cellStyle name="Note 2 3 2 6 2" xfId="1090"/>
    <cellStyle name="Note 2 3 2 6 3" xfId="1496"/>
    <cellStyle name="Note 2 3 2 7" xfId="825"/>
    <cellStyle name="Note 2 3 2 7 2" xfId="1312"/>
    <cellStyle name="Note 2 3 2 7 3" xfId="1718"/>
    <cellStyle name="Note 2 3 2 8" xfId="867"/>
    <cellStyle name="Note 2 3 2 8 2" xfId="1354"/>
    <cellStyle name="Note 2 3 2 8 3" xfId="1760"/>
    <cellStyle name="Note 2 3 2 9" xfId="952"/>
    <cellStyle name="Note 2 3 2 9 2" xfId="1802"/>
    <cellStyle name="Note 2 3 3" xfId="515"/>
    <cellStyle name="Note 2 3 3 10" xfId="1456"/>
    <cellStyle name="Note 2 3 3 2" xfId="728"/>
    <cellStyle name="Note 2 3 3 2 2" xfId="1215"/>
    <cellStyle name="Note 2 3 3 2 3" xfId="1621"/>
    <cellStyle name="Note 2 3 3 3" xfId="764"/>
    <cellStyle name="Note 2 3 3 3 2" xfId="1251"/>
    <cellStyle name="Note 2 3 3 3 3" xfId="1657"/>
    <cellStyle name="Note 2 3 3 4" xfId="629"/>
    <cellStyle name="Note 2 3 3 4 2" xfId="1116"/>
    <cellStyle name="Note 2 3 3 4 3" xfId="1522"/>
    <cellStyle name="Note 2 3 3 5" xfId="657"/>
    <cellStyle name="Note 2 3 3 5 2" xfId="1144"/>
    <cellStyle name="Note 2 3 3 5 3" xfId="1550"/>
    <cellStyle name="Note 2 3 3 6" xfId="835"/>
    <cellStyle name="Note 2 3 3 6 2" xfId="1322"/>
    <cellStyle name="Note 2 3 3 6 3" xfId="1728"/>
    <cellStyle name="Note 2 3 3 7" xfId="877"/>
    <cellStyle name="Note 2 3 3 7 2" xfId="1364"/>
    <cellStyle name="Note 2 3 3 7 3" xfId="1770"/>
    <cellStyle name="Note 2 3 3 8" xfId="953"/>
    <cellStyle name="Note 2 3 3 8 2" xfId="1803"/>
    <cellStyle name="Note 2 3 3 9" xfId="1049"/>
    <cellStyle name="Note 2 3 4" xfId="700"/>
    <cellStyle name="Note 2 3 4 2" xfId="1187"/>
    <cellStyle name="Note 2 3 4 3" xfId="1593"/>
    <cellStyle name="Note 2 3 5" xfId="589"/>
    <cellStyle name="Note 2 3 5 2" xfId="1076"/>
    <cellStyle name="Note 2 3 5 3" xfId="1482"/>
    <cellStyle name="Note 2 3 6" xfId="649"/>
    <cellStyle name="Note 2 3 6 2" xfId="1136"/>
    <cellStyle name="Note 2 3 6 3" xfId="1542"/>
    <cellStyle name="Note 2 3 7" xfId="716"/>
    <cellStyle name="Note 2 3 7 2" xfId="1203"/>
    <cellStyle name="Note 2 3 7 3" xfId="1609"/>
    <cellStyle name="Note 2 3 8" xfId="655"/>
    <cellStyle name="Note 2 3 8 2" xfId="1142"/>
    <cellStyle name="Note 2 3 8 3" xfId="1548"/>
    <cellStyle name="Note 2 3 9" xfId="847"/>
    <cellStyle name="Note 2 3 9 2" xfId="1334"/>
    <cellStyle name="Note 2 3 9 3" xfId="1740"/>
    <cellStyle name="Note 2 4" xfId="501"/>
    <cellStyle name="Note 2 4 10" xfId="1035"/>
    <cellStyle name="Note 2 4 11" xfId="1442"/>
    <cellStyle name="Note 2 4 2" xfId="509"/>
    <cellStyle name="Note 2 4 2 10" xfId="1450"/>
    <cellStyle name="Note 2 4 2 2" xfId="722"/>
    <cellStyle name="Note 2 4 2 2 2" xfId="1209"/>
    <cellStyle name="Note 2 4 2 2 3" xfId="1615"/>
    <cellStyle name="Note 2 4 2 3" xfId="758"/>
    <cellStyle name="Note 2 4 2 3 2" xfId="1245"/>
    <cellStyle name="Note 2 4 2 3 3" xfId="1651"/>
    <cellStyle name="Note 2 4 2 4" xfId="600"/>
    <cellStyle name="Note 2 4 2 4 2" xfId="1087"/>
    <cellStyle name="Note 2 4 2 4 3" xfId="1493"/>
    <cellStyle name="Note 2 4 2 5" xfId="606"/>
    <cellStyle name="Note 2 4 2 5 2" xfId="1093"/>
    <cellStyle name="Note 2 4 2 5 3" xfId="1499"/>
    <cellStyle name="Note 2 4 2 6" xfId="829"/>
    <cellStyle name="Note 2 4 2 6 2" xfId="1316"/>
    <cellStyle name="Note 2 4 2 6 3" xfId="1722"/>
    <cellStyle name="Note 2 4 2 7" xfId="871"/>
    <cellStyle name="Note 2 4 2 7 2" xfId="1358"/>
    <cellStyle name="Note 2 4 2 7 3" xfId="1764"/>
    <cellStyle name="Note 2 4 2 8" xfId="954"/>
    <cellStyle name="Note 2 4 2 8 2" xfId="1804"/>
    <cellStyle name="Note 2 4 2 9" xfId="1043"/>
    <cellStyle name="Note 2 4 3" xfId="574"/>
    <cellStyle name="Note 2 4 3 2" xfId="1061"/>
    <cellStyle name="Note 2 4 3 3" xfId="1467"/>
    <cellStyle name="Note 2 4 4" xfId="750"/>
    <cellStyle name="Note 2 4 4 2" xfId="1237"/>
    <cellStyle name="Note 2 4 4 3" xfId="1643"/>
    <cellStyle name="Note 2 4 5" xfId="692"/>
    <cellStyle name="Note 2 4 5 2" xfId="1179"/>
    <cellStyle name="Note 2 4 5 3" xfId="1585"/>
    <cellStyle name="Note 2 4 6" xfId="663"/>
    <cellStyle name="Note 2 4 6 2" xfId="1150"/>
    <cellStyle name="Note 2 4 6 3" xfId="1556"/>
    <cellStyle name="Note 2 4 7" xfId="821"/>
    <cellStyle name="Note 2 4 7 2" xfId="1308"/>
    <cellStyle name="Note 2 4 7 3" xfId="1714"/>
    <cellStyle name="Note 2 4 8" xfId="863"/>
    <cellStyle name="Note 2 4 8 2" xfId="1350"/>
    <cellStyle name="Note 2 4 8 3" xfId="1756"/>
    <cellStyle name="Note 2 4 9" xfId="955"/>
    <cellStyle name="Note 2 4 9 2" xfId="1805"/>
    <cellStyle name="Note 2 5" xfId="523"/>
    <cellStyle name="Note 2 5 10" xfId="1464"/>
    <cellStyle name="Note 2 5 2" xfId="736"/>
    <cellStyle name="Note 2 5 2 2" xfId="1223"/>
    <cellStyle name="Note 2 5 2 3" xfId="1629"/>
    <cellStyle name="Note 2 5 3" xfId="772"/>
    <cellStyle name="Note 2 5 3 2" xfId="1259"/>
    <cellStyle name="Note 2 5 3 3" xfId="1665"/>
    <cellStyle name="Note 2 5 4" xfId="792"/>
    <cellStyle name="Note 2 5 4 2" xfId="1279"/>
    <cellStyle name="Note 2 5 4 3" xfId="1685"/>
    <cellStyle name="Note 2 5 5" xfId="808"/>
    <cellStyle name="Note 2 5 5 2" xfId="1295"/>
    <cellStyle name="Note 2 5 5 3" xfId="1701"/>
    <cellStyle name="Note 2 5 6" xfId="843"/>
    <cellStyle name="Note 2 5 6 2" xfId="1330"/>
    <cellStyle name="Note 2 5 6 3" xfId="1736"/>
    <cellStyle name="Note 2 5 7" xfId="885"/>
    <cellStyle name="Note 2 5 7 2" xfId="1372"/>
    <cellStyle name="Note 2 5 7 3" xfId="1778"/>
    <cellStyle name="Note 2 5 8" xfId="956"/>
    <cellStyle name="Note 2 5 8 2" xfId="1806"/>
    <cellStyle name="Note 2 5 9" xfId="1057"/>
    <cellStyle name="Note 2 6" xfId="698"/>
    <cellStyle name="Note 2 6 2" xfId="1185"/>
    <cellStyle name="Note 2 6 3" xfId="1591"/>
    <cellStyle name="Note 2 7" xfId="778"/>
    <cellStyle name="Note 2 7 2" xfId="1265"/>
    <cellStyle name="Note 2 7 3" xfId="1671"/>
    <cellStyle name="Note 2 8" xfId="656"/>
    <cellStyle name="Note 2 8 2" xfId="1143"/>
    <cellStyle name="Note 2 8 3" xfId="1549"/>
    <cellStyle name="Note 2 9" xfId="780"/>
    <cellStyle name="Note 2 9 2" xfId="1267"/>
    <cellStyle name="Note 2 9 3" xfId="1673"/>
    <cellStyle name="Note 3" xfId="445"/>
    <cellStyle name="Note 3 10" xfId="775"/>
    <cellStyle name="Note 3 10 2" xfId="1262"/>
    <cellStyle name="Note 3 10 3" xfId="1668"/>
    <cellStyle name="Note 3 11" xfId="848"/>
    <cellStyle name="Note 3 11 2" xfId="1335"/>
    <cellStyle name="Note 3 11 3" xfId="1741"/>
    <cellStyle name="Note 3 12" xfId="957"/>
    <cellStyle name="Note 3 12 2" xfId="1807"/>
    <cellStyle name="Note 3 13" xfId="1020"/>
    <cellStyle name="Note 3 14" xfId="1424"/>
    <cellStyle name="Note 3 2" xfId="446"/>
    <cellStyle name="Note 3 3" xfId="447"/>
    <cellStyle name="Note 3 3 10" xfId="958"/>
    <cellStyle name="Note 3 3 10 2" xfId="1808"/>
    <cellStyle name="Note 3 3 11" xfId="1021"/>
    <cellStyle name="Note 3 3 12" xfId="1425"/>
    <cellStyle name="Note 3 3 2" xfId="490"/>
    <cellStyle name="Note 3 3 2 10" xfId="1024"/>
    <cellStyle name="Note 3 3 2 11" xfId="1431"/>
    <cellStyle name="Note 3 3 2 2" xfId="92"/>
    <cellStyle name="Note 3 3 2 2 10" xfId="1429"/>
    <cellStyle name="Note 3 3 2 2 2" xfId="610"/>
    <cellStyle name="Note 3 3 2 2 2 2" xfId="1097"/>
    <cellStyle name="Note 3 3 2 2 2 3" xfId="1503"/>
    <cellStyle name="Note 3 3 2 2 3" xfId="684"/>
    <cellStyle name="Note 3 3 2 2 3 2" xfId="1171"/>
    <cellStyle name="Note 3 3 2 2 3 3" xfId="1577"/>
    <cellStyle name="Note 3 3 2 2 4" xfId="601"/>
    <cellStyle name="Note 3 3 2 2 4 2" xfId="1088"/>
    <cellStyle name="Note 3 3 2 2 4 3" xfId="1494"/>
    <cellStyle name="Note 3 3 2 2 5" xfId="676"/>
    <cellStyle name="Note 3 3 2 2 5 2" xfId="1163"/>
    <cellStyle name="Note 3 3 2 2 5 3" xfId="1569"/>
    <cellStyle name="Note 3 3 2 2 6" xfId="598"/>
    <cellStyle name="Note 3 3 2 2 6 2" xfId="1085"/>
    <cellStyle name="Note 3 3 2 2 6 3" xfId="1491"/>
    <cellStyle name="Note 3 3 2 2 7" xfId="705"/>
    <cellStyle name="Note 3 3 2 2 7 2" xfId="1192"/>
    <cellStyle name="Note 3 3 2 2 7 3" xfId="1598"/>
    <cellStyle name="Note 3 3 2 2 8" xfId="959"/>
    <cellStyle name="Note 3 3 2 2 8 2" xfId="1809"/>
    <cellStyle name="Note 3 3 2 2 9" xfId="1010"/>
    <cellStyle name="Note 3 3 2 3" xfId="709"/>
    <cellStyle name="Note 3 3 2 3 2" xfId="1196"/>
    <cellStyle name="Note 3 3 2 3 3" xfId="1602"/>
    <cellStyle name="Note 3 3 2 4" xfId="739"/>
    <cellStyle name="Note 3 3 2 4 2" xfId="1226"/>
    <cellStyle name="Note 3 3 2 4 3" xfId="1632"/>
    <cellStyle name="Note 3 3 2 5" xfId="643"/>
    <cellStyle name="Note 3 3 2 5 2" xfId="1130"/>
    <cellStyle name="Note 3 3 2 5 3" xfId="1536"/>
    <cellStyle name="Note 3 3 2 6" xfId="595"/>
    <cellStyle name="Note 3 3 2 6 2" xfId="1082"/>
    <cellStyle name="Note 3 3 2 6 3" xfId="1488"/>
    <cellStyle name="Note 3 3 2 7" xfId="810"/>
    <cellStyle name="Note 3 3 2 7 2" xfId="1297"/>
    <cellStyle name="Note 3 3 2 7 3" xfId="1703"/>
    <cellStyle name="Note 3 3 2 8" xfId="852"/>
    <cellStyle name="Note 3 3 2 8 2" xfId="1339"/>
    <cellStyle name="Note 3 3 2 8 3" xfId="1745"/>
    <cellStyle name="Note 3 3 2 9" xfId="960"/>
    <cellStyle name="Note 3 3 2 9 2" xfId="1810"/>
    <cellStyle name="Note 3 3 3" xfId="513"/>
    <cellStyle name="Note 3 3 3 10" xfId="1454"/>
    <cellStyle name="Note 3 3 3 2" xfId="726"/>
    <cellStyle name="Note 3 3 3 2 2" xfId="1213"/>
    <cellStyle name="Note 3 3 3 2 3" xfId="1619"/>
    <cellStyle name="Note 3 3 3 3" xfId="762"/>
    <cellStyle name="Note 3 3 3 3 2" xfId="1249"/>
    <cellStyle name="Note 3 3 3 3 3" xfId="1655"/>
    <cellStyle name="Note 3 3 3 4" xfId="631"/>
    <cellStyle name="Note 3 3 3 4 2" xfId="1118"/>
    <cellStyle name="Note 3 3 3 4 3" xfId="1524"/>
    <cellStyle name="Note 3 3 3 5" xfId="597"/>
    <cellStyle name="Note 3 3 3 5 2" xfId="1084"/>
    <cellStyle name="Note 3 3 3 5 3" xfId="1490"/>
    <cellStyle name="Note 3 3 3 6" xfId="833"/>
    <cellStyle name="Note 3 3 3 6 2" xfId="1320"/>
    <cellStyle name="Note 3 3 3 6 3" xfId="1726"/>
    <cellStyle name="Note 3 3 3 7" xfId="875"/>
    <cellStyle name="Note 3 3 3 7 2" xfId="1362"/>
    <cellStyle name="Note 3 3 3 7 3" xfId="1768"/>
    <cellStyle name="Note 3 3 3 8" xfId="961"/>
    <cellStyle name="Note 3 3 3 8 2" xfId="1811"/>
    <cellStyle name="Note 3 3 3 9" xfId="1047"/>
    <cellStyle name="Note 3 3 4" xfId="702"/>
    <cellStyle name="Note 3 3 4 2" xfId="1189"/>
    <cellStyle name="Note 3 3 4 3" xfId="1595"/>
    <cellStyle name="Note 3 3 5" xfId="588"/>
    <cellStyle name="Note 3 3 5 2" xfId="1075"/>
    <cellStyle name="Note 3 3 5 3" xfId="1481"/>
    <cellStyle name="Note 3 3 6" xfId="647"/>
    <cellStyle name="Note 3 3 6 2" xfId="1134"/>
    <cellStyle name="Note 3 3 6 3" xfId="1540"/>
    <cellStyle name="Note 3 3 7" xfId="668"/>
    <cellStyle name="Note 3 3 7 2" xfId="1155"/>
    <cellStyle name="Note 3 3 7 3" xfId="1561"/>
    <cellStyle name="Note 3 3 8" xfId="798"/>
    <cellStyle name="Note 3 3 8 2" xfId="1285"/>
    <cellStyle name="Note 3 3 8 3" xfId="1691"/>
    <cellStyle name="Note 3 3 9" xfId="849"/>
    <cellStyle name="Note 3 3 9 2" xfId="1336"/>
    <cellStyle name="Note 3 3 9 3" xfId="1742"/>
    <cellStyle name="Note 3 4" xfId="493"/>
    <cellStyle name="Note 3 4 10" xfId="1027"/>
    <cellStyle name="Note 3 4 11" xfId="1434"/>
    <cellStyle name="Note 3 4 2" xfId="89"/>
    <cellStyle name="Note 3 4 2 10" xfId="1428"/>
    <cellStyle name="Note 3 4 2 2" xfId="609"/>
    <cellStyle name="Note 3 4 2 2 2" xfId="1096"/>
    <cellStyle name="Note 3 4 2 2 3" xfId="1502"/>
    <cellStyle name="Note 3 4 2 3" xfId="582"/>
    <cellStyle name="Note 3 4 2 3 2" xfId="1069"/>
    <cellStyle name="Note 3 4 2 3 3" xfId="1475"/>
    <cellStyle name="Note 3 4 2 4" xfId="737"/>
    <cellStyle name="Note 3 4 2 4 2" xfId="1224"/>
    <cellStyle name="Note 3 4 2 4 3" xfId="1630"/>
    <cellStyle name="Note 3 4 2 5" xfId="652"/>
    <cellStyle name="Note 3 4 2 5 2" xfId="1139"/>
    <cellStyle name="Note 3 4 2 5 3" xfId="1545"/>
    <cellStyle name="Note 3 4 2 6" xfId="738"/>
    <cellStyle name="Note 3 4 2 6 2" xfId="1225"/>
    <cellStyle name="Note 3 4 2 6 3" xfId="1631"/>
    <cellStyle name="Note 3 4 2 7" xfId="607"/>
    <cellStyle name="Note 3 4 2 7 2" xfId="1094"/>
    <cellStyle name="Note 3 4 2 7 3" xfId="1500"/>
    <cellStyle name="Note 3 4 2 8" xfId="962"/>
    <cellStyle name="Note 3 4 2 8 2" xfId="1812"/>
    <cellStyle name="Note 3 4 2 9" xfId="1009"/>
    <cellStyle name="Note 3 4 3" xfId="712"/>
    <cellStyle name="Note 3 4 3 2" xfId="1199"/>
    <cellStyle name="Note 3 4 3 3" xfId="1605"/>
    <cellStyle name="Note 3 4 4" xfId="742"/>
    <cellStyle name="Note 3 4 4 2" xfId="1229"/>
    <cellStyle name="Note 3 4 4 3" xfId="1635"/>
    <cellStyle name="Note 3 4 5" xfId="641"/>
    <cellStyle name="Note 3 4 5 2" xfId="1128"/>
    <cellStyle name="Note 3 4 5 3" xfId="1534"/>
    <cellStyle name="Note 3 4 6" xfId="616"/>
    <cellStyle name="Note 3 4 6 2" xfId="1103"/>
    <cellStyle name="Note 3 4 6 3" xfId="1509"/>
    <cellStyle name="Note 3 4 7" xfId="813"/>
    <cellStyle name="Note 3 4 7 2" xfId="1300"/>
    <cellStyle name="Note 3 4 7 3" xfId="1706"/>
    <cellStyle name="Note 3 4 8" xfId="855"/>
    <cellStyle name="Note 3 4 8 2" xfId="1342"/>
    <cellStyle name="Note 3 4 8 3" xfId="1748"/>
    <cellStyle name="Note 3 4 9" xfId="963"/>
    <cellStyle name="Note 3 4 9 2" xfId="1813"/>
    <cellStyle name="Note 3 5" xfId="514"/>
    <cellStyle name="Note 3 5 10" xfId="1455"/>
    <cellStyle name="Note 3 5 2" xfId="727"/>
    <cellStyle name="Note 3 5 2 2" xfId="1214"/>
    <cellStyle name="Note 3 5 2 3" xfId="1620"/>
    <cellStyle name="Note 3 5 3" xfId="763"/>
    <cellStyle name="Note 3 5 3 2" xfId="1250"/>
    <cellStyle name="Note 3 5 3 3" xfId="1656"/>
    <cellStyle name="Note 3 5 4" xfId="630"/>
    <cellStyle name="Note 3 5 4 2" xfId="1117"/>
    <cellStyle name="Note 3 5 4 3" xfId="1523"/>
    <cellStyle name="Note 3 5 5" xfId="658"/>
    <cellStyle name="Note 3 5 5 2" xfId="1145"/>
    <cellStyle name="Note 3 5 5 3" xfId="1551"/>
    <cellStyle name="Note 3 5 6" xfId="834"/>
    <cellStyle name="Note 3 5 6 2" xfId="1321"/>
    <cellStyle name="Note 3 5 6 3" xfId="1727"/>
    <cellStyle name="Note 3 5 7" xfId="876"/>
    <cellStyle name="Note 3 5 7 2" xfId="1363"/>
    <cellStyle name="Note 3 5 7 3" xfId="1769"/>
    <cellStyle name="Note 3 5 8" xfId="964"/>
    <cellStyle name="Note 3 5 8 2" xfId="1814"/>
    <cellStyle name="Note 3 5 9" xfId="1048"/>
    <cellStyle name="Note 3 6" xfId="701"/>
    <cellStyle name="Note 3 6 2" xfId="1188"/>
    <cellStyle name="Note 3 6 3" xfId="1594"/>
    <cellStyle name="Note 3 7" xfId="619"/>
    <cellStyle name="Note 3 7 2" xfId="1106"/>
    <cellStyle name="Note 3 7 3" xfId="1512"/>
    <cellStyle name="Note 3 8" xfId="648"/>
    <cellStyle name="Note 3 8 2" xfId="1135"/>
    <cellStyle name="Note 3 8 3" xfId="1541"/>
    <cellStyle name="Note 3 9" xfId="587"/>
    <cellStyle name="Note 3 9 2" xfId="1074"/>
    <cellStyle name="Note 3 9 3" xfId="1480"/>
    <cellStyle name="Note 4" xfId="1870"/>
    <cellStyle name="Output" xfId="895" builtinId="21" customBuiltin="1"/>
    <cellStyle name="Output 2" xfId="60"/>
    <cellStyle name="Output 2 10" xfId="680"/>
    <cellStyle name="Output 2 10 2" xfId="1167"/>
    <cellStyle name="Output 2 10 3" xfId="1573"/>
    <cellStyle name="Output 2 11" xfId="965"/>
    <cellStyle name="Output 2 11 2" xfId="1815"/>
    <cellStyle name="Output 2 12" xfId="1002"/>
    <cellStyle name="Output 2 13" xfId="1016"/>
    <cellStyle name="Output 2 2" xfId="83"/>
    <cellStyle name="Output 2 2 10" xfId="1007"/>
    <cellStyle name="Output 2 2 11" xfId="996"/>
    <cellStyle name="Output 2 2 2" xfId="491"/>
    <cellStyle name="Output 2 2 2 10" xfId="1432"/>
    <cellStyle name="Output 2 2 2 2" xfId="580"/>
    <cellStyle name="Output 2 2 2 2 2" xfId="1067"/>
    <cellStyle name="Output 2 2 2 2 3" xfId="1473"/>
    <cellStyle name="Output 2 2 2 3" xfId="740"/>
    <cellStyle name="Output 2 2 2 3 2" xfId="1227"/>
    <cellStyle name="Output 2 2 2 3 3" xfId="1633"/>
    <cellStyle name="Output 2 2 2 4" xfId="642"/>
    <cellStyle name="Output 2 2 2 4 2" xfId="1129"/>
    <cellStyle name="Output 2 2 2 4 3" xfId="1535"/>
    <cellStyle name="Output 2 2 2 5" xfId="617"/>
    <cellStyle name="Output 2 2 2 5 2" xfId="1104"/>
    <cellStyle name="Output 2 2 2 5 3" xfId="1510"/>
    <cellStyle name="Output 2 2 2 6" xfId="811"/>
    <cellStyle name="Output 2 2 2 6 2" xfId="1298"/>
    <cellStyle name="Output 2 2 2 6 3" xfId="1704"/>
    <cellStyle name="Output 2 2 2 7" xfId="853"/>
    <cellStyle name="Output 2 2 2 7 2" xfId="1340"/>
    <cellStyle name="Output 2 2 2 7 3" xfId="1746"/>
    <cellStyle name="Output 2 2 2 8" xfId="966"/>
    <cellStyle name="Output 2 2 2 8 2" xfId="1816"/>
    <cellStyle name="Output 2 2 2 9" xfId="1025"/>
    <cellStyle name="Output 2 2 3" xfId="93"/>
    <cellStyle name="Output 2 2 3 10" xfId="1430"/>
    <cellStyle name="Output 2 2 3 2" xfId="611"/>
    <cellStyle name="Output 2 2 3 2 2" xfId="1098"/>
    <cellStyle name="Output 2 2 3 2 3" xfId="1504"/>
    <cellStyle name="Output 2 2 3 3" xfId="683"/>
    <cellStyle name="Output 2 2 3 3 2" xfId="1170"/>
    <cellStyle name="Output 2 2 3 3 3" xfId="1576"/>
    <cellStyle name="Output 2 2 3 4" xfId="677"/>
    <cellStyle name="Output 2 2 3 4 2" xfId="1164"/>
    <cellStyle name="Output 2 2 3 4 3" xfId="1570"/>
    <cellStyle name="Output 2 2 3 5" xfId="626"/>
    <cellStyle name="Output 2 2 3 5 2" xfId="1113"/>
    <cellStyle name="Output 2 2 3 5 3" xfId="1519"/>
    <cellStyle name="Output 2 2 3 6" xfId="627"/>
    <cellStyle name="Output 2 2 3 6 2" xfId="1114"/>
    <cellStyle name="Output 2 2 3 6 3" xfId="1520"/>
    <cellStyle name="Output 2 2 3 7" xfId="651"/>
    <cellStyle name="Output 2 2 3 7 2" xfId="1138"/>
    <cellStyle name="Output 2 2 3 7 3" xfId="1544"/>
    <cellStyle name="Output 2 2 3 8" xfId="967"/>
    <cellStyle name="Output 2 2 3 8 2" xfId="1817"/>
    <cellStyle name="Output 2 2 3 9" xfId="1011"/>
    <cellStyle name="Output 2 2 4" xfId="687"/>
    <cellStyle name="Output 2 2 4 2" xfId="1174"/>
    <cellStyle name="Output 2 2 4 3" xfId="1580"/>
    <cellStyle name="Output 2 2 5" xfId="678"/>
    <cellStyle name="Output 2 2 5 2" xfId="1165"/>
    <cellStyle name="Output 2 2 5 3" xfId="1571"/>
    <cellStyle name="Output 2 2 6" xfId="708"/>
    <cellStyle name="Output 2 2 6 2" xfId="1195"/>
    <cellStyle name="Output 2 2 6 3" xfId="1601"/>
    <cellStyle name="Output 2 2 7" xfId="671"/>
    <cellStyle name="Output 2 2 7 2" xfId="1158"/>
    <cellStyle name="Output 2 2 7 3" xfId="1564"/>
    <cellStyle name="Output 2 2 8" xfId="673"/>
    <cellStyle name="Output 2 2 8 2" xfId="1160"/>
    <cellStyle name="Output 2 2 8 3" xfId="1566"/>
    <cellStyle name="Output 2 2 9" xfId="968"/>
    <cellStyle name="Output 2 2 9 2" xfId="1818"/>
    <cellStyle name="Output 2 3" xfId="448"/>
    <cellStyle name="Output 2 3 10" xfId="969"/>
    <cellStyle name="Output 2 3 10 2" xfId="1819"/>
    <cellStyle name="Output 2 3 11" xfId="1022"/>
    <cellStyle name="Output 2 3 12" xfId="1426"/>
    <cellStyle name="Output 2 3 2" xfId="498"/>
    <cellStyle name="Output 2 3 2 10" xfId="1439"/>
    <cellStyle name="Output 2 3 2 2" xfId="715"/>
    <cellStyle name="Output 2 3 2 2 2" xfId="1202"/>
    <cellStyle name="Output 2 3 2 2 3" xfId="1608"/>
    <cellStyle name="Output 2 3 2 3" xfId="747"/>
    <cellStyle name="Output 2 3 2 3 2" xfId="1234"/>
    <cellStyle name="Output 2 3 2 3 3" xfId="1640"/>
    <cellStyle name="Output 2 3 2 4" xfId="773"/>
    <cellStyle name="Output 2 3 2 4 2" xfId="1260"/>
    <cellStyle name="Output 2 3 2 4 3" xfId="1666"/>
    <cellStyle name="Output 2 3 2 5" xfId="593"/>
    <cellStyle name="Output 2 3 2 5 2" xfId="1080"/>
    <cellStyle name="Output 2 3 2 5 3" xfId="1486"/>
    <cellStyle name="Output 2 3 2 6" xfId="818"/>
    <cellStyle name="Output 2 3 2 6 2" xfId="1305"/>
    <cellStyle name="Output 2 3 2 6 3" xfId="1711"/>
    <cellStyle name="Output 2 3 2 7" xfId="860"/>
    <cellStyle name="Output 2 3 2 7 2" xfId="1347"/>
    <cellStyle name="Output 2 3 2 7 3" xfId="1753"/>
    <cellStyle name="Output 2 3 2 8" xfId="970"/>
    <cellStyle name="Output 2 3 2 8 2" xfId="1820"/>
    <cellStyle name="Output 2 3 2 9" xfId="1032"/>
    <cellStyle name="Output 2 3 3" xfId="512"/>
    <cellStyle name="Output 2 3 3 10" xfId="1453"/>
    <cellStyle name="Output 2 3 3 2" xfId="725"/>
    <cellStyle name="Output 2 3 3 2 2" xfId="1212"/>
    <cellStyle name="Output 2 3 3 2 3" xfId="1618"/>
    <cellStyle name="Output 2 3 3 3" xfId="761"/>
    <cellStyle name="Output 2 3 3 3 2" xfId="1248"/>
    <cellStyle name="Output 2 3 3 3 3" xfId="1654"/>
    <cellStyle name="Output 2 3 3 4" xfId="632"/>
    <cellStyle name="Output 2 3 3 4 2" xfId="1119"/>
    <cellStyle name="Output 2 3 3 4 3" xfId="1525"/>
    <cellStyle name="Output 2 3 3 5" xfId="659"/>
    <cellStyle name="Output 2 3 3 5 2" xfId="1146"/>
    <cellStyle name="Output 2 3 3 5 3" xfId="1552"/>
    <cellStyle name="Output 2 3 3 6" xfId="832"/>
    <cellStyle name="Output 2 3 3 6 2" xfId="1319"/>
    <cellStyle name="Output 2 3 3 6 3" xfId="1725"/>
    <cellStyle name="Output 2 3 3 7" xfId="874"/>
    <cellStyle name="Output 2 3 3 7 2" xfId="1361"/>
    <cellStyle name="Output 2 3 3 7 3" xfId="1767"/>
    <cellStyle name="Output 2 3 3 8" xfId="971"/>
    <cellStyle name="Output 2 3 3 8 2" xfId="1821"/>
    <cellStyle name="Output 2 3 3 9" xfId="1046"/>
    <cellStyle name="Output 2 3 4" xfId="703"/>
    <cellStyle name="Output 2 3 4 2" xfId="1190"/>
    <cellStyle name="Output 2 3 4 3" xfId="1596"/>
    <cellStyle name="Output 2 3 5" xfId="618"/>
    <cellStyle name="Output 2 3 5 2" xfId="1105"/>
    <cellStyle name="Output 2 3 5 3" xfId="1511"/>
    <cellStyle name="Output 2 3 6" xfId="586"/>
    <cellStyle name="Output 2 3 6 2" xfId="1073"/>
    <cellStyle name="Output 2 3 6 3" xfId="1479"/>
    <cellStyle name="Output 2 3 7" xfId="612"/>
    <cellStyle name="Output 2 3 7 2" xfId="1099"/>
    <cellStyle name="Output 2 3 7 3" xfId="1505"/>
    <cellStyle name="Output 2 3 8" xfId="785"/>
    <cellStyle name="Output 2 3 8 2" xfId="1272"/>
    <cellStyle name="Output 2 3 8 3" xfId="1678"/>
    <cellStyle name="Output 2 3 9" xfId="850"/>
    <cellStyle name="Output 2 3 9 2" xfId="1337"/>
    <cellStyle name="Output 2 3 9 3" xfId="1743"/>
    <cellStyle name="Output 2 4" xfId="502"/>
    <cellStyle name="Output 2 4 10" xfId="1443"/>
    <cellStyle name="Output 2 4 2" xfId="575"/>
    <cellStyle name="Output 2 4 2 2" xfId="1062"/>
    <cellStyle name="Output 2 4 2 3" xfId="1468"/>
    <cellStyle name="Output 2 4 3" xfId="751"/>
    <cellStyle name="Output 2 4 3 2" xfId="1238"/>
    <cellStyle name="Output 2 4 3 3" xfId="1644"/>
    <cellStyle name="Output 2 4 4" xfId="635"/>
    <cellStyle name="Output 2 4 4 2" xfId="1122"/>
    <cellStyle name="Output 2 4 4 3" xfId="1528"/>
    <cellStyle name="Output 2 4 5" xfId="585"/>
    <cellStyle name="Output 2 4 5 2" xfId="1072"/>
    <cellStyle name="Output 2 4 5 3" xfId="1478"/>
    <cellStyle name="Output 2 4 6" xfId="822"/>
    <cellStyle name="Output 2 4 6 2" xfId="1309"/>
    <cellStyle name="Output 2 4 6 3" xfId="1715"/>
    <cellStyle name="Output 2 4 7" xfId="864"/>
    <cellStyle name="Output 2 4 7 2" xfId="1351"/>
    <cellStyle name="Output 2 4 7 3" xfId="1757"/>
    <cellStyle name="Output 2 4 8" xfId="972"/>
    <cellStyle name="Output 2 4 8 2" xfId="1822"/>
    <cellStyle name="Output 2 4 9" xfId="1036"/>
    <cellStyle name="Output 2 5" xfId="521"/>
    <cellStyle name="Output 2 5 10" xfId="1462"/>
    <cellStyle name="Output 2 5 2" xfId="734"/>
    <cellStyle name="Output 2 5 2 2" xfId="1221"/>
    <cellStyle name="Output 2 5 2 3" xfId="1627"/>
    <cellStyle name="Output 2 5 3" xfId="770"/>
    <cellStyle name="Output 2 5 3 2" xfId="1257"/>
    <cellStyle name="Output 2 5 3 3" xfId="1663"/>
    <cellStyle name="Output 2 5 4" xfId="790"/>
    <cellStyle name="Output 2 5 4 2" xfId="1277"/>
    <cellStyle name="Output 2 5 4 3" xfId="1683"/>
    <cellStyle name="Output 2 5 5" xfId="806"/>
    <cellStyle name="Output 2 5 5 2" xfId="1293"/>
    <cellStyle name="Output 2 5 5 3" xfId="1699"/>
    <cellStyle name="Output 2 5 6" xfId="841"/>
    <cellStyle name="Output 2 5 6 2" xfId="1328"/>
    <cellStyle name="Output 2 5 6 3" xfId="1734"/>
    <cellStyle name="Output 2 5 7" xfId="883"/>
    <cellStyle name="Output 2 5 7 2" xfId="1370"/>
    <cellStyle name="Output 2 5 7 3" xfId="1776"/>
    <cellStyle name="Output 2 5 8" xfId="973"/>
    <cellStyle name="Output 2 5 8 2" xfId="1823"/>
    <cellStyle name="Output 2 5 9" xfId="1055"/>
    <cellStyle name="Output 2 6" xfId="697"/>
    <cellStyle name="Output 2 6 2" xfId="1184"/>
    <cellStyle name="Output 2 6 3" xfId="1590"/>
    <cellStyle name="Output 2 7" xfId="625"/>
    <cellStyle name="Output 2 7 2" xfId="1112"/>
    <cellStyle name="Output 2 7 3" xfId="1518"/>
    <cellStyle name="Output 2 8" xfId="796"/>
    <cellStyle name="Output 2 8 2" xfId="1283"/>
    <cellStyle name="Output 2 8 3" xfId="1689"/>
    <cellStyle name="Output 2 9" xfId="783"/>
    <cellStyle name="Output 2 9 2" xfId="1270"/>
    <cellStyle name="Output 2 9 3" xfId="1676"/>
    <cellStyle name="Output 3" xfId="1871"/>
    <cellStyle name="Percent 2" xfId="3"/>
    <cellStyle name="Percent 2 2" xfId="449"/>
    <cellStyle name="Percent 2 2 2" xfId="450"/>
    <cellStyle name="Percent 2 2 3" xfId="451"/>
    <cellStyle name="Percent 2 3" xfId="452"/>
    <cellStyle name="Percent 2 4" xfId="453"/>
    <cellStyle name="Percent 2 5" xfId="454"/>
    <cellStyle name="Percent 3" xfId="455"/>
    <cellStyle name="Percent 3 2" xfId="456"/>
    <cellStyle name="Percent 3 3" xfId="457"/>
    <cellStyle name="Percent 3 4" xfId="458"/>
    <cellStyle name="Percent 3 5" xfId="459"/>
    <cellStyle name="Percent 4" xfId="460"/>
    <cellStyle name="Percent 4 2" xfId="461"/>
    <cellStyle name="Percent 4 2 2" xfId="462"/>
    <cellStyle name="Percent 4 2 3" xfId="463"/>
    <cellStyle name="Percent 5" xfId="464"/>
    <cellStyle name="Percent 5 2" xfId="465"/>
    <cellStyle name="Percent 6" xfId="466"/>
    <cellStyle name="Publication" xfId="467"/>
    <cellStyle name="Sheet Title" xfId="468"/>
    <cellStyle name="SN_241" xfId="71"/>
    <cellStyle name="SN_it" xfId="72"/>
    <cellStyle name="Standard_laroux" xfId="469"/>
    <cellStyle name="Style 1" xfId="61"/>
    <cellStyle name="Style 1 2" xfId="62"/>
    <cellStyle name="Style 1 2 2" xfId="470"/>
    <cellStyle name="Style 1 3 2" xfId="471"/>
    <cellStyle name="Style 1_verchnakan_ax21-25_2018" xfId="63"/>
    <cellStyle name="Style 2" xfId="472"/>
    <cellStyle name="Title" xfId="886" builtinId="15" customBuiltin="1"/>
    <cellStyle name="Title 2" xfId="64"/>
    <cellStyle name="Title 3" xfId="1873"/>
    <cellStyle name="Total" xfId="902" builtinId="25" customBuiltin="1"/>
    <cellStyle name="Total 2" xfId="65"/>
    <cellStyle name="Total 2 10" xfId="650"/>
    <cellStyle name="Total 2 10 2" xfId="1137"/>
    <cellStyle name="Total 2 10 3" xfId="1543"/>
    <cellStyle name="Total 2 11" xfId="974"/>
    <cellStyle name="Total 2 11 2" xfId="1824"/>
    <cellStyle name="Total 2 12" xfId="1003"/>
    <cellStyle name="Total 2 13" xfId="997"/>
    <cellStyle name="Total 2 2" xfId="84"/>
    <cellStyle name="Total 2 2 10" xfId="1008"/>
    <cellStyle name="Total 2 2 11" xfId="995"/>
    <cellStyle name="Total 2 2 2" xfId="496"/>
    <cellStyle name="Total 2 2 2 10" xfId="1437"/>
    <cellStyle name="Total 2 2 2 2" xfId="581"/>
    <cellStyle name="Total 2 2 2 2 2" xfId="1068"/>
    <cellStyle name="Total 2 2 2 2 3" xfId="1474"/>
    <cellStyle name="Total 2 2 2 3" xfId="745"/>
    <cellStyle name="Total 2 2 2 3 2" xfId="1232"/>
    <cellStyle name="Total 2 2 2 3 3" xfId="1638"/>
    <cellStyle name="Total 2 2 2 4" xfId="639"/>
    <cellStyle name="Total 2 2 2 4 2" xfId="1126"/>
    <cellStyle name="Total 2 2 2 4 3" xfId="1532"/>
    <cellStyle name="Total 2 2 2 5" xfId="646"/>
    <cellStyle name="Total 2 2 2 5 2" xfId="1133"/>
    <cellStyle name="Total 2 2 2 5 3" xfId="1539"/>
    <cellStyle name="Total 2 2 2 6" xfId="816"/>
    <cellStyle name="Total 2 2 2 6 2" xfId="1303"/>
    <cellStyle name="Total 2 2 2 6 3" xfId="1709"/>
    <cellStyle name="Total 2 2 2 7" xfId="858"/>
    <cellStyle name="Total 2 2 2 7 2" xfId="1345"/>
    <cellStyle name="Total 2 2 2 7 3" xfId="1751"/>
    <cellStyle name="Total 2 2 2 8" xfId="975"/>
    <cellStyle name="Total 2 2 2 8 2" xfId="1825"/>
    <cellStyle name="Total 2 2 2 9" xfId="1030"/>
    <cellStyle name="Total 2 2 3" xfId="518"/>
    <cellStyle name="Total 2 2 3 10" xfId="1459"/>
    <cellStyle name="Total 2 2 3 2" xfId="731"/>
    <cellStyle name="Total 2 2 3 2 2" xfId="1218"/>
    <cellStyle name="Total 2 2 3 2 3" xfId="1624"/>
    <cellStyle name="Total 2 2 3 3" xfId="767"/>
    <cellStyle name="Total 2 2 3 3 2" xfId="1254"/>
    <cellStyle name="Total 2 2 3 3 3" xfId="1660"/>
    <cellStyle name="Total 2 2 3 4" xfId="787"/>
    <cellStyle name="Total 2 2 3 4 2" xfId="1274"/>
    <cellStyle name="Total 2 2 3 4 3" xfId="1680"/>
    <cellStyle name="Total 2 2 3 5" xfId="803"/>
    <cellStyle name="Total 2 2 3 5 2" xfId="1290"/>
    <cellStyle name="Total 2 2 3 5 3" xfId="1696"/>
    <cellStyle name="Total 2 2 3 6" xfId="838"/>
    <cellStyle name="Total 2 2 3 6 2" xfId="1325"/>
    <cellStyle name="Total 2 2 3 6 3" xfId="1731"/>
    <cellStyle name="Total 2 2 3 7" xfId="880"/>
    <cellStyle name="Total 2 2 3 7 2" xfId="1367"/>
    <cellStyle name="Total 2 2 3 7 3" xfId="1773"/>
    <cellStyle name="Total 2 2 3 8" xfId="976"/>
    <cellStyle name="Total 2 2 3 8 2" xfId="1826"/>
    <cellStyle name="Total 2 2 3 9" xfId="1052"/>
    <cellStyle name="Total 2 2 4" xfId="686"/>
    <cellStyle name="Total 2 2 4 2" xfId="1173"/>
    <cellStyle name="Total 2 2 4 3" xfId="1579"/>
    <cellStyle name="Total 2 2 5" xfId="602"/>
    <cellStyle name="Total 2 2 5 2" xfId="1089"/>
    <cellStyle name="Total 2 2 5 3" xfId="1495"/>
    <cellStyle name="Total 2 2 6" xfId="599"/>
    <cellStyle name="Total 2 2 6 2" xfId="1086"/>
    <cellStyle name="Total 2 2 6 3" xfId="1492"/>
    <cellStyle name="Total 2 2 7" xfId="795"/>
    <cellStyle name="Total 2 2 7 2" xfId="1282"/>
    <cellStyle name="Total 2 2 7 3" xfId="1688"/>
    <cellStyle name="Total 2 2 8" xfId="691"/>
    <cellStyle name="Total 2 2 8 2" xfId="1178"/>
    <cellStyle name="Total 2 2 8 3" xfId="1584"/>
    <cellStyle name="Total 2 2 9" xfId="977"/>
    <cellStyle name="Total 2 2 9 2" xfId="1827"/>
    <cellStyle name="Total 2 3" xfId="473"/>
    <cellStyle name="Total 2 3 10" xfId="978"/>
    <cellStyle name="Total 2 3 10 2" xfId="1828"/>
    <cellStyle name="Total 2 3 11" xfId="1023"/>
    <cellStyle name="Total 2 3 12" xfId="1427"/>
    <cellStyle name="Total 2 3 2" xfId="497"/>
    <cellStyle name="Total 2 3 2 10" xfId="1438"/>
    <cellStyle name="Total 2 3 2 2" xfId="714"/>
    <cellStyle name="Total 2 3 2 2 2" xfId="1201"/>
    <cellStyle name="Total 2 3 2 2 3" xfId="1607"/>
    <cellStyle name="Total 2 3 2 3" xfId="746"/>
    <cellStyle name="Total 2 3 2 3 2" xfId="1233"/>
    <cellStyle name="Total 2 3 2 3 3" xfId="1639"/>
    <cellStyle name="Total 2 3 2 4" xfId="638"/>
    <cellStyle name="Total 2 3 2 4 2" xfId="1125"/>
    <cellStyle name="Total 2 3 2 4 3" xfId="1531"/>
    <cellStyle name="Total 2 3 2 5" xfId="604"/>
    <cellStyle name="Total 2 3 2 5 2" xfId="1091"/>
    <cellStyle name="Total 2 3 2 5 3" xfId="1497"/>
    <cellStyle name="Total 2 3 2 6" xfId="817"/>
    <cellStyle name="Total 2 3 2 6 2" xfId="1304"/>
    <cellStyle name="Total 2 3 2 6 3" xfId="1710"/>
    <cellStyle name="Total 2 3 2 7" xfId="859"/>
    <cellStyle name="Total 2 3 2 7 2" xfId="1346"/>
    <cellStyle name="Total 2 3 2 7 3" xfId="1752"/>
    <cellStyle name="Total 2 3 2 8" xfId="979"/>
    <cellStyle name="Total 2 3 2 8 2" xfId="1829"/>
    <cellStyle name="Total 2 3 2 9" xfId="1031"/>
    <cellStyle name="Total 2 3 3" xfId="511"/>
    <cellStyle name="Total 2 3 3 10" xfId="1452"/>
    <cellStyle name="Total 2 3 3 2" xfId="724"/>
    <cellStyle name="Total 2 3 3 2 2" xfId="1211"/>
    <cellStyle name="Total 2 3 3 2 3" xfId="1617"/>
    <cellStyle name="Total 2 3 3 3" xfId="760"/>
    <cellStyle name="Total 2 3 3 3 2" xfId="1247"/>
    <cellStyle name="Total 2 3 3 3 3" xfId="1653"/>
    <cellStyle name="Total 2 3 3 4" xfId="699"/>
    <cellStyle name="Total 2 3 3 4 2" xfId="1186"/>
    <cellStyle name="Total 2 3 3 4 3" xfId="1592"/>
    <cellStyle name="Total 2 3 3 5" xfId="615"/>
    <cellStyle name="Total 2 3 3 5 2" xfId="1102"/>
    <cellStyle name="Total 2 3 3 5 3" xfId="1508"/>
    <cellStyle name="Total 2 3 3 6" xfId="831"/>
    <cellStyle name="Total 2 3 3 6 2" xfId="1318"/>
    <cellStyle name="Total 2 3 3 6 3" xfId="1724"/>
    <cellStyle name="Total 2 3 3 7" xfId="873"/>
    <cellStyle name="Total 2 3 3 7 2" xfId="1360"/>
    <cellStyle name="Total 2 3 3 7 3" xfId="1766"/>
    <cellStyle name="Total 2 3 3 8" xfId="980"/>
    <cellStyle name="Total 2 3 3 8 2" xfId="1830"/>
    <cellStyle name="Total 2 3 3 9" xfId="1045"/>
    <cellStyle name="Total 2 3 4" xfId="706"/>
    <cellStyle name="Total 2 3 4 2" xfId="1193"/>
    <cellStyle name="Total 2 3 4 3" xfId="1599"/>
    <cellStyle name="Total 2 3 5" xfId="613"/>
    <cellStyle name="Total 2 3 5 2" xfId="1100"/>
    <cellStyle name="Total 2 3 5 3" xfId="1506"/>
    <cellStyle name="Total 2 3 6" xfId="594"/>
    <cellStyle name="Total 2 3 6 2" xfId="1081"/>
    <cellStyle name="Total 2 3 6 3" xfId="1487"/>
    <cellStyle name="Total 2 3 7" xfId="666"/>
    <cellStyle name="Total 2 3 7 2" xfId="1153"/>
    <cellStyle name="Total 2 3 7 3" xfId="1559"/>
    <cellStyle name="Total 2 3 8" xfId="809"/>
    <cellStyle name="Total 2 3 8 2" xfId="1296"/>
    <cellStyle name="Total 2 3 8 3" xfId="1702"/>
    <cellStyle name="Total 2 3 9" xfId="851"/>
    <cellStyle name="Total 2 3 9 2" xfId="1338"/>
    <cellStyle name="Total 2 3 9 3" xfId="1744"/>
    <cellStyle name="Total 2 4" xfId="494"/>
    <cellStyle name="Total 2 4 10" xfId="1435"/>
    <cellStyle name="Total 2 4 2" xfId="576"/>
    <cellStyle name="Total 2 4 2 2" xfId="1063"/>
    <cellStyle name="Total 2 4 2 3" xfId="1469"/>
    <cellStyle name="Total 2 4 3" xfId="743"/>
    <cellStyle name="Total 2 4 3 2" xfId="1230"/>
    <cellStyle name="Total 2 4 3 3" xfId="1636"/>
    <cellStyle name="Total 2 4 4" xfId="640"/>
    <cellStyle name="Total 2 4 4 2" xfId="1127"/>
    <cellStyle name="Total 2 4 4 3" xfId="1533"/>
    <cellStyle name="Total 2 4 5" xfId="711"/>
    <cellStyle name="Total 2 4 5 2" xfId="1198"/>
    <cellStyle name="Total 2 4 5 3" xfId="1604"/>
    <cellStyle name="Total 2 4 6" xfId="814"/>
    <cellStyle name="Total 2 4 6 2" xfId="1301"/>
    <cellStyle name="Total 2 4 6 3" xfId="1707"/>
    <cellStyle name="Total 2 4 7" xfId="856"/>
    <cellStyle name="Total 2 4 7 2" xfId="1343"/>
    <cellStyle name="Total 2 4 7 3" xfId="1749"/>
    <cellStyle name="Total 2 4 8" xfId="981"/>
    <cellStyle name="Total 2 4 8 2" xfId="1831"/>
    <cellStyle name="Total 2 4 9" xfId="1028"/>
    <cellStyle name="Total 2 5" xfId="522"/>
    <cellStyle name="Total 2 5 10" xfId="1463"/>
    <cellStyle name="Total 2 5 2" xfId="735"/>
    <cellStyle name="Total 2 5 2 2" xfId="1222"/>
    <cellStyle name="Total 2 5 2 3" xfId="1628"/>
    <cellStyle name="Total 2 5 3" xfId="771"/>
    <cellStyle name="Total 2 5 3 2" xfId="1258"/>
    <cellStyle name="Total 2 5 3 3" xfId="1664"/>
    <cellStyle name="Total 2 5 4" xfId="791"/>
    <cellStyle name="Total 2 5 4 2" xfId="1278"/>
    <cellStyle name="Total 2 5 4 3" xfId="1684"/>
    <cellStyle name="Total 2 5 5" xfId="807"/>
    <cellStyle name="Total 2 5 5 2" xfId="1294"/>
    <cellStyle name="Total 2 5 5 3" xfId="1700"/>
    <cellStyle name="Total 2 5 6" xfId="842"/>
    <cellStyle name="Total 2 5 6 2" xfId="1329"/>
    <cellStyle name="Total 2 5 6 3" xfId="1735"/>
    <cellStyle name="Total 2 5 7" xfId="884"/>
    <cellStyle name="Total 2 5 7 2" xfId="1371"/>
    <cellStyle name="Total 2 5 7 3" xfId="1777"/>
    <cellStyle name="Total 2 5 8" xfId="982"/>
    <cellStyle name="Total 2 5 8 2" xfId="1832"/>
    <cellStyle name="Total 2 5 9" xfId="1056"/>
    <cellStyle name="Total 2 6" xfId="694"/>
    <cellStyle name="Total 2 6 2" xfId="1181"/>
    <cellStyle name="Total 2 6 3" xfId="1587"/>
    <cellStyle name="Total 2 7" xfId="784"/>
    <cellStyle name="Total 2 7 2" xfId="1271"/>
    <cellStyle name="Total 2 7 3" xfId="1677"/>
    <cellStyle name="Total 2 8" xfId="797"/>
    <cellStyle name="Total 2 8 2" xfId="1284"/>
    <cellStyle name="Total 2 8 3" xfId="1690"/>
    <cellStyle name="Total 2 9" xfId="779"/>
    <cellStyle name="Total 2 9 2" xfId="1266"/>
    <cellStyle name="Total 2 9 3" xfId="1672"/>
    <cellStyle name="Total 3" xfId="1874"/>
    <cellStyle name="ux" xfId="474"/>
    <cellStyle name="Währung [0]_laroux" xfId="475"/>
    <cellStyle name="Währung_laroux" xfId="476"/>
    <cellStyle name="Warning Text" xfId="899" builtinId="11" customBuiltin="1"/>
    <cellStyle name="Warning Text 2" xfId="66"/>
    <cellStyle name="Warning Text 2 2" xfId="477"/>
    <cellStyle name="Warning Text 2 3" xfId="478"/>
    <cellStyle name="Warning Text 3" xfId="1875"/>
    <cellStyle name="Беззащитный" xfId="479"/>
    <cellStyle name="Защитный" xfId="480"/>
    <cellStyle name="Обычный 2" xfId="67"/>
    <cellStyle name="Обычный 2 2" xfId="68"/>
    <cellStyle name="Обычный 2 3" xfId="481"/>
    <cellStyle name="Обычный 3" xfId="85"/>
    <cellStyle name="Стиль 1" xfId="482"/>
    <cellStyle name="Стиль 1 2 2" xfId="483"/>
    <cellStyle name="Стиль 1 2 3" xfId="484"/>
    <cellStyle name="Финансовый 2" xfId="485"/>
    <cellStyle name="Финансовый 2 2" xfId="486"/>
    <cellStyle name="Финансовый 2 2 2" xfId="568"/>
    <cellStyle name="Финансовый 2 2 2 2" xfId="1418"/>
    <cellStyle name="Финансовый 2 3" xfId="487"/>
    <cellStyle name="Финансовый 2 3 2" xfId="569"/>
    <cellStyle name="Финансовый 2 3 2 2" xfId="1419"/>
    <cellStyle name="Финансовый 2 4" xfId="567"/>
    <cellStyle name="Финансовый 2 4 2" xfId="1417"/>
    <cellStyle name="Финансовый 3" xfId="488"/>
    <cellStyle name="Финансовый 3 2" xfId="570"/>
    <cellStyle name="Финансовый 3 2 2" xfId="1420"/>
    <cellStyle name="Финансовый 4" xfId="489"/>
    <cellStyle name="Финансовый 4 2" xfId="571"/>
    <cellStyle name="Финансовый 4 2 2" xfId="142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1\Share\Users\Lenovo\AppData\Local\Temp\Rar$DIa5992.26940\4.&#1344;&#1377;&#1406;&#1381;&#1388;&#1406;&#1377;&#1390;%20N%204.&#1336;&#1405;&#1407;%20&#1396;&#1387;&#1403;&#1400;&#1409;&#1377;&#1404;&#1400;&#1410;&#1396;&#1398;&#1381;&#1408;&#1387;_&#1359;&#1398;&#1407;&#1381;&#1405;&#1377;&#1379;&#1387;&#1407;&#1377;&#1391;&#1377;&#139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orcarakan"/>
    </sheetNames>
    <sheetDataSet>
      <sheetData sheetId="0">
        <row r="5197">
          <cell r="B5197" t="str">
            <v xml:space="preserve"> 31003</v>
          </cell>
          <cell r="C5197" t="str">
            <v xml:space="preserve"> ՀՀ շրջակա միջավայրի նախարարության Անտառային կոմիտեի շենքային պայմանների բարելավում</v>
          </cell>
        </row>
        <row r="5198">
          <cell r="C5198" t="str">
            <v xml:space="preserve"> այդ թվում` ըստ կատարողների</v>
          </cell>
        </row>
        <row r="5199">
          <cell r="C5199" t="str">
            <v xml:space="preserve"> ՀՀ շրջակա միջավայրի նախարարության անտառային կոմիտե</v>
          </cell>
        </row>
        <row r="5200">
          <cell r="C5200" t="str">
            <v xml:space="preserve"> այդ թվում` բյուջետային ծախսերի տնտեսագիտական դասակարգման հոդվածներ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I53"/>
  <sheetViews>
    <sheetView topLeftCell="A41" zoomScaleNormal="100" zoomScaleSheetLayoutView="100" workbookViewId="0">
      <selection activeCell="C51" sqref="C51"/>
    </sheetView>
  </sheetViews>
  <sheetFormatPr defaultColWidth="9.140625" defaultRowHeight="13.5"/>
  <cols>
    <col min="1" max="1" width="10.42578125" style="4" customWidth="1"/>
    <col min="2" max="2" width="13.42578125" style="14" customWidth="1"/>
    <col min="3" max="3" width="62.28515625" style="4" customWidth="1"/>
    <col min="4" max="4" width="14.28515625" style="4" customWidth="1"/>
    <col min="5" max="5" width="17.5703125" style="15" customWidth="1"/>
    <col min="6" max="6" width="16.42578125" style="4" customWidth="1"/>
    <col min="7" max="7" width="14.5703125" style="4" customWidth="1"/>
    <col min="8" max="16384" width="9.140625" style="4"/>
  </cols>
  <sheetData>
    <row r="1" spans="1:9" ht="62.25" customHeight="1">
      <c r="A1" s="11"/>
      <c r="B1" s="12"/>
      <c r="C1" s="275" t="s">
        <v>77</v>
      </c>
      <c r="D1" s="275"/>
      <c r="E1" s="275"/>
      <c r="F1" s="13"/>
      <c r="G1" s="13"/>
    </row>
    <row r="2" spans="1:9" ht="81" customHeight="1">
      <c r="A2" s="276" t="s">
        <v>75</v>
      </c>
      <c r="B2" s="276"/>
      <c r="C2" s="276"/>
      <c r="D2" s="276"/>
      <c r="E2" s="276"/>
      <c r="F2" s="16"/>
      <c r="G2" s="17"/>
    </row>
    <row r="3" spans="1:9" ht="19.5" customHeight="1">
      <c r="A3" s="18"/>
      <c r="B3" s="19"/>
      <c r="C3" s="20"/>
      <c r="D3" s="283" t="s">
        <v>30</v>
      </c>
      <c r="E3" s="283"/>
      <c r="F3" s="16"/>
      <c r="G3" s="21"/>
    </row>
    <row r="4" spans="1:9" ht="60" customHeight="1">
      <c r="A4" s="277" t="s">
        <v>36</v>
      </c>
      <c r="B4" s="277"/>
      <c r="C4" s="37" t="s">
        <v>37</v>
      </c>
      <c r="D4" s="284" t="s">
        <v>181</v>
      </c>
      <c r="E4" s="284"/>
      <c r="F4" s="16"/>
    </row>
    <row r="5" spans="1:9" ht="27" customHeight="1" thickBot="1">
      <c r="A5" s="154" t="s">
        <v>38</v>
      </c>
      <c r="B5" s="154" t="s">
        <v>39</v>
      </c>
      <c r="C5" s="154" t="s">
        <v>40</v>
      </c>
      <c r="D5" s="260" t="s">
        <v>79</v>
      </c>
      <c r="E5" s="260" t="s">
        <v>8</v>
      </c>
      <c r="F5" s="16"/>
    </row>
    <row r="6" spans="1:9" ht="33.75" customHeight="1" thickBot="1">
      <c r="A6" s="151"/>
      <c r="B6" s="150"/>
      <c r="C6" s="139" t="s">
        <v>11</v>
      </c>
      <c r="D6" s="149">
        <f>D7+D27</f>
        <v>0</v>
      </c>
      <c r="E6" s="149">
        <f>E7+E27</f>
        <v>0</v>
      </c>
      <c r="F6" s="16"/>
    </row>
    <row r="7" spans="1:9" ht="19.5" customHeight="1">
      <c r="A7" s="282"/>
      <c r="B7" s="282"/>
      <c r="C7" s="153" t="s">
        <v>51</v>
      </c>
      <c r="D7" s="152">
        <f t="shared" ref="D7:E7" si="0">D8</f>
        <v>0</v>
      </c>
      <c r="E7" s="152">
        <f t="shared" si="0"/>
        <v>0</v>
      </c>
      <c r="F7" s="31"/>
      <c r="G7" s="29"/>
      <c r="H7" s="29"/>
      <c r="I7" s="29"/>
    </row>
    <row r="8" spans="1:9" ht="19.5" customHeight="1">
      <c r="A8" s="36">
        <v>1139</v>
      </c>
      <c r="B8" s="36"/>
      <c r="C8" s="34" t="s">
        <v>52</v>
      </c>
      <c r="D8" s="113">
        <f>D15+D21</f>
        <v>0</v>
      </c>
      <c r="E8" s="113">
        <f>E15+E21</f>
        <v>0</v>
      </c>
      <c r="F8" s="32"/>
      <c r="G8" s="29"/>
      <c r="H8" s="29"/>
      <c r="I8" s="29"/>
    </row>
    <row r="9" spans="1:9" ht="19.5" customHeight="1">
      <c r="A9" s="274"/>
      <c r="B9" s="274"/>
      <c r="C9" s="35" t="s">
        <v>53</v>
      </c>
      <c r="D9" s="42"/>
      <c r="E9" s="43"/>
      <c r="F9" s="32"/>
      <c r="G9" s="29"/>
      <c r="H9" s="29"/>
      <c r="I9" s="29"/>
    </row>
    <row r="10" spans="1:9" ht="19.5" customHeight="1">
      <c r="A10" s="274"/>
      <c r="B10" s="274"/>
      <c r="C10" s="34" t="s">
        <v>54</v>
      </c>
      <c r="D10" s="41"/>
      <c r="E10" s="43"/>
      <c r="F10" s="32"/>
      <c r="G10" s="29"/>
      <c r="H10" s="29"/>
      <c r="I10" s="29"/>
    </row>
    <row r="11" spans="1:9" ht="48.75" customHeight="1">
      <c r="A11" s="274"/>
      <c r="B11" s="274"/>
      <c r="C11" s="227" t="s">
        <v>163</v>
      </c>
      <c r="D11" s="42"/>
      <c r="E11" s="42"/>
      <c r="F11" s="32"/>
      <c r="G11" s="29"/>
      <c r="H11" s="29" t="s">
        <v>24</v>
      </c>
      <c r="I11" s="29"/>
    </row>
    <row r="12" spans="1:9" ht="19.5" customHeight="1">
      <c r="A12" s="274"/>
      <c r="B12" s="274"/>
      <c r="C12" s="34" t="s">
        <v>55</v>
      </c>
      <c r="D12" s="41"/>
      <c r="E12" s="42"/>
      <c r="F12" s="32"/>
      <c r="G12" s="29"/>
      <c r="H12" s="29"/>
      <c r="I12" s="29"/>
    </row>
    <row r="13" spans="1:9" ht="36" customHeight="1">
      <c r="A13" s="274"/>
      <c r="B13" s="274"/>
      <c r="C13" s="35" t="s">
        <v>56</v>
      </c>
      <c r="D13" s="42"/>
      <c r="E13" s="42"/>
      <c r="F13" s="32"/>
      <c r="G13" s="29"/>
      <c r="H13" s="29"/>
      <c r="I13" s="29"/>
    </row>
    <row r="14" spans="1:9" ht="15" customHeight="1">
      <c r="A14" s="278" t="s">
        <v>57</v>
      </c>
      <c r="B14" s="279"/>
      <c r="C14" s="279"/>
      <c r="D14" s="280"/>
      <c r="E14" s="281"/>
      <c r="F14" s="32"/>
      <c r="G14" s="29"/>
      <c r="H14" s="29"/>
      <c r="I14" s="29"/>
    </row>
    <row r="15" spans="1:9" ht="19.5" customHeight="1">
      <c r="A15" s="273"/>
      <c r="B15" s="274">
        <v>11001</v>
      </c>
      <c r="C15" s="34" t="s">
        <v>58</v>
      </c>
      <c r="D15" s="119">
        <f t="shared" ref="D15:E15" si="1">-D35</f>
        <v>3655.6</v>
      </c>
      <c r="E15" s="119">
        <f t="shared" si="1"/>
        <v>3655.6</v>
      </c>
      <c r="F15" s="32"/>
    </row>
    <row r="16" spans="1:9" ht="19.5" customHeight="1">
      <c r="A16" s="273"/>
      <c r="B16" s="274"/>
      <c r="C16" s="35" t="s">
        <v>59</v>
      </c>
      <c r="D16" s="42"/>
      <c r="E16" s="44"/>
      <c r="F16" s="32"/>
    </row>
    <row r="17" spans="1:9" ht="19.5" customHeight="1">
      <c r="A17" s="273"/>
      <c r="B17" s="274"/>
      <c r="C17" s="34" t="s">
        <v>60</v>
      </c>
      <c r="D17" s="41"/>
      <c r="E17" s="44"/>
      <c r="F17" s="32"/>
    </row>
    <row r="18" spans="1:9" ht="63.75" customHeight="1">
      <c r="A18" s="273"/>
      <c r="B18" s="274"/>
      <c r="C18" s="35" t="s">
        <v>164</v>
      </c>
      <c r="D18" s="42"/>
      <c r="E18" s="44"/>
      <c r="F18" s="32"/>
    </row>
    <row r="19" spans="1:9" ht="19.5" customHeight="1">
      <c r="A19" s="273"/>
      <c r="B19" s="274"/>
      <c r="C19" s="35" t="s">
        <v>61</v>
      </c>
      <c r="D19" s="42"/>
      <c r="E19" s="44"/>
      <c r="F19" s="32"/>
    </row>
    <row r="20" spans="1:9" ht="19.5" customHeight="1">
      <c r="A20" s="273"/>
      <c r="B20" s="274"/>
      <c r="C20" s="35" t="s">
        <v>62</v>
      </c>
      <c r="D20" s="42"/>
      <c r="E20" s="44"/>
      <c r="F20" s="32"/>
    </row>
    <row r="21" spans="1:9" ht="19.5" customHeight="1">
      <c r="A21" s="273"/>
      <c r="B21" s="274">
        <v>11001</v>
      </c>
      <c r="C21" s="34" t="s">
        <v>58</v>
      </c>
      <c r="D21" s="119">
        <f>-D15</f>
        <v>-3655.6</v>
      </c>
      <c r="E21" s="119">
        <f>-E15</f>
        <v>-3655.6</v>
      </c>
      <c r="F21" s="32"/>
    </row>
    <row r="22" spans="1:9" ht="19.5" customHeight="1">
      <c r="A22" s="273"/>
      <c r="B22" s="274"/>
      <c r="C22" s="35" t="s">
        <v>59</v>
      </c>
      <c r="D22" s="42"/>
      <c r="E22" s="44"/>
      <c r="F22" s="32"/>
    </row>
    <row r="23" spans="1:9" ht="19.5" customHeight="1">
      <c r="A23" s="273"/>
      <c r="B23" s="274"/>
      <c r="C23" s="34" t="s">
        <v>60</v>
      </c>
      <c r="D23" s="41"/>
      <c r="E23" s="44"/>
      <c r="F23" s="32"/>
    </row>
    <row r="24" spans="1:9" ht="62.25" customHeight="1">
      <c r="A24" s="273"/>
      <c r="B24" s="274"/>
      <c r="C24" s="35" t="s">
        <v>160</v>
      </c>
      <c r="D24" s="42"/>
      <c r="E24" s="44"/>
      <c r="F24" s="225"/>
    </row>
    <row r="25" spans="1:9" ht="19.5" customHeight="1">
      <c r="A25" s="273"/>
      <c r="B25" s="274"/>
      <c r="C25" s="35" t="s">
        <v>61</v>
      </c>
      <c r="D25" s="42"/>
      <c r="E25" s="44"/>
      <c r="F25" s="32"/>
    </row>
    <row r="26" spans="1:9" ht="19.5" customHeight="1">
      <c r="A26" s="273"/>
      <c r="B26" s="274"/>
      <c r="C26" s="35" t="s">
        <v>62</v>
      </c>
      <c r="D26" s="42"/>
      <c r="E26" s="44"/>
      <c r="F26" s="32"/>
    </row>
    <row r="27" spans="1:9" s="1" customFormat="1" ht="21.75" customHeight="1">
      <c r="A27" s="38"/>
      <c r="B27" s="39"/>
      <c r="C27" s="40" t="s">
        <v>41</v>
      </c>
      <c r="D27" s="89">
        <f>D28+D41</f>
        <v>0</v>
      </c>
      <c r="E27" s="89">
        <f>E28+E41</f>
        <v>0</v>
      </c>
      <c r="F27" s="22"/>
      <c r="G27" s="28"/>
      <c r="H27" s="28"/>
      <c r="I27" s="28"/>
    </row>
    <row r="28" spans="1:9" ht="20.25" customHeight="1">
      <c r="A28" s="98" t="s">
        <v>111</v>
      </c>
      <c r="B28" s="98"/>
      <c r="C28" s="99" t="s">
        <v>42</v>
      </c>
      <c r="D28" s="114">
        <f>D35</f>
        <v>-3655.6</v>
      </c>
      <c r="E28" s="114">
        <f>E35</f>
        <v>-3655.6</v>
      </c>
      <c r="F28" s="18"/>
      <c r="G28" s="90"/>
      <c r="H28" s="90"/>
      <c r="I28" s="90"/>
    </row>
    <row r="29" spans="1:9" ht="18" customHeight="1">
      <c r="A29" s="95"/>
      <c r="B29" s="96"/>
      <c r="C29" s="93" t="s">
        <v>112</v>
      </c>
      <c r="D29" s="101"/>
      <c r="E29" s="108"/>
      <c r="F29" s="18"/>
      <c r="G29" s="90"/>
      <c r="H29" s="90"/>
      <c r="I29" s="90"/>
    </row>
    <row r="30" spans="1:9" ht="18" customHeight="1">
      <c r="A30" s="95"/>
      <c r="B30" s="96"/>
      <c r="C30" s="94" t="s">
        <v>43</v>
      </c>
      <c r="D30" s="120"/>
      <c r="E30" s="108"/>
      <c r="F30" s="18"/>
    </row>
    <row r="31" spans="1:9" ht="15" customHeight="1">
      <c r="A31" s="95"/>
      <c r="B31" s="96"/>
      <c r="C31" s="93" t="s">
        <v>113</v>
      </c>
      <c r="D31" s="101"/>
      <c r="E31" s="108"/>
      <c r="F31" s="18"/>
    </row>
    <row r="32" spans="1:9" ht="17.25" customHeight="1">
      <c r="A32" s="95"/>
      <c r="B32" s="96"/>
      <c r="C32" s="94" t="s">
        <v>44</v>
      </c>
      <c r="D32" s="120"/>
      <c r="E32" s="108"/>
      <c r="F32" s="18"/>
    </row>
    <row r="33" spans="1:9" ht="22.5" customHeight="1">
      <c r="A33" s="95"/>
      <c r="B33" s="97"/>
      <c r="C33" s="93" t="s">
        <v>114</v>
      </c>
      <c r="D33" s="101"/>
      <c r="E33" s="108"/>
      <c r="F33" s="18"/>
    </row>
    <row r="34" spans="1:9" s="196" customFormat="1" ht="21" customHeight="1">
      <c r="A34" s="201"/>
      <c r="B34" s="200"/>
      <c r="C34" s="199" t="s">
        <v>45</v>
      </c>
      <c r="D34" s="202"/>
      <c r="E34" s="198"/>
      <c r="F34" s="197"/>
    </row>
    <row r="35" spans="1:9" s="74" customFormat="1" ht="16.5" customHeight="1">
      <c r="A35" s="23"/>
      <c r="B35" s="76" t="s">
        <v>128</v>
      </c>
      <c r="C35" s="157" t="s">
        <v>46</v>
      </c>
      <c r="D35" s="117">
        <f>'7 gnum'!G13</f>
        <v>-3655.6</v>
      </c>
      <c r="E35" s="117">
        <f>D35</f>
        <v>-3655.6</v>
      </c>
      <c r="G35" s="4"/>
      <c r="H35" s="4"/>
    </row>
    <row r="36" spans="1:9" s="74" customFormat="1" ht="31.5" customHeight="1">
      <c r="A36" s="23"/>
      <c r="B36" s="77"/>
      <c r="C36" s="127" t="s">
        <v>129</v>
      </c>
      <c r="D36" s="27"/>
      <c r="E36" s="27"/>
    </row>
    <row r="37" spans="1:9" s="74" customFormat="1" ht="18" customHeight="1">
      <c r="A37" s="23"/>
      <c r="B37" s="96"/>
      <c r="C37" s="157" t="s">
        <v>47</v>
      </c>
      <c r="D37" s="27"/>
      <c r="E37" s="27"/>
    </row>
    <row r="38" spans="1:9" s="74" customFormat="1" ht="19.5" customHeight="1">
      <c r="A38" s="23"/>
      <c r="B38" s="96"/>
      <c r="C38" s="127" t="s">
        <v>130</v>
      </c>
      <c r="D38" s="27"/>
      <c r="E38" s="27"/>
    </row>
    <row r="39" spans="1:9" s="74" customFormat="1" ht="17.25" customHeight="1">
      <c r="A39" s="23"/>
      <c r="B39" s="96"/>
      <c r="C39" s="157" t="s">
        <v>48</v>
      </c>
      <c r="D39" s="27"/>
      <c r="E39" s="27"/>
    </row>
    <row r="40" spans="1:9" s="74" customFormat="1" ht="33" customHeight="1">
      <c r="A40" s="79"/>
      <c r="B40" s="75"/>
      <c r="C40" s="78" t="s">
        <v>131</v>
      </c>
      <c r="D40" s="27"/>
      <c r="E40" s="27"/>
    </row>
    <row r="41" spans="1:9" ht="20.25" customHeight="1">
      <c r="A41" s="98" t="s">
        <v>124</v>
      </c>
      <c r="B41" s="98"/>
      <c r="C41" s="99" t="s">
        <v>42</v>
      </c>
      <c r="D41" s="114">
        <f>D48</f>
        <v>3655.6</v>
      </c>
      <c r="E41" s="114">
        <f>E48</f>
        <v>3655.6</v>
      </c>
      <c r="F41" s="18"/>
      <c r="G41" s="100"/>
      <c r="H41" s="100"/>
      <c r="I41" s="100"/>
    </row>
    <row r="42" spans="1:9" ht="34.5" customHeight="1">
      <c r="A42" s="95"/>
      <c r="B42" s="96"/>
      <c r="C42" s="93" t="s">
        <v>125</v>
      </c>
      <c r="D42" s="101"/>
      <c r="E42" s="108"/>
      <c r="F42" s="18"/>
      <c r="G42" s="100"/>
      <c r="H42" s="100"/>
      <c r="I42" s="100"/>
    </row>
    <row r="43" spans="1:9" ht="15" customHeight="1">
      <c r="A43" s="95"/>
      <c r="B43" s="96"/>
      <c r="C43" s="158" t="s">
        <v>43</v>
      </c>
      <c r="D43" s="120"/>
      <c r="E43" s="108"/>
      <c r="F43" s="18"/>
    </row>
    <row r="44" spans="1:9" ht="32.25" customHeight="1">
      <c r="A44" s="95"/>
      <c r="B44" s="96"/>
      <c r="C44" s="93" t="s">
        <v>126</v>
      </c>
      <c r="D44" s="101"/>
      <c r="E44" s="108"/>
      <c r="F44" s="18"/>
    </row>
    <row r="45" spans="1:9" ht="15" customHeight="1">
      <c r="A45" s="95"/>
      <c r="B45" s="96"/>
      <c r="C45" s="158" t="s">
        <v>44</v>
      </c>
      <c r="D45" s="120"/>
      <c r="E45" s="108"/>
      <c r="F45" s="18"/>
    </row>
    <row r="46" spans="1:9" ht="33.75" customHeight="1">
      <c r="A46" s="95"/>
      <c r="B46" s="97"/>
      <c r="C46" s="93" t="s">
        <v>127</v>
      </c>
      <c r="D46" s="101"/>
      <c r="E46" s="108"/>
      <c r="F46" s="18"/>
    </row>
    <row r="47" spans="1:9" ht="18.75" customHeight="1">
      <c r="A47" s="96"/>
      <c r="B47" s="24"/>
      <c r="C47" s="25" t="s">
        <v>45</v>
      </c>
      <c r="D47" s="118"/>
      <c r="E47" s="109"/>
      <c r="F47" s="18"/>
    </row>
    <row r="48" spans="1:9" s="100" customFormat="1" ht="21" customHeight="1">
      <c r="A48" s="96"/>
      <c r="B48" s="76">
        <v>21001</v>
      </c>
      <c r="C48" s="157" t="s">
        <v>46</v>
      </c>
      <c r="D48" s="117">
        <f t="shared" ref="D48:E48" si="2">-D21</f>
        <v>3655.6</v>
      </c>
      <c r="E48" s="117">
        <f t="shared" si="2"/>
        <v>3655.6</v>
      </c>
      <c r="G48" s="4"/>
      <c r="H48" s="4"/>
    </row>
    <row r="49" spans="1:5" s="100" customFormat="1" ht="31.5" customHeight="1">
      <c r="A49" s="96"/>
      <c r="B49" s="77"/>
      <c r="C49" s="430" t="s">
        <v>155</v>
      </c>
      <c r="D49" s="27"/>
      <c r="E49" s="27"/>
    </row>
    <row r="50" spans="1:5" s="100" customFormat="1" ht="17.25" customHeight="1">
      <c r="A50" s="96"/>
      <c r="B50" s="96"/>
      <c r="C50" s="157" t="s">
        <v>47</v>
      </c>
      <c r="D50" s="27"/>
      <c r="E50" s="27"/>
    </row>
    <row r="51" spans="1:5" s="100" customFormat="1" ht="57" customHeight="1">
      <c r="A51" s="96"/>
      <c r="B51" s="96"/>
      <c r="C51" s="430" t="s">
        <v>190</v>
      </c>
      <c r="D51" s="27"/>
      <c r="E51" s="27"/>
    </row>
    <row r="52" spans="1:5" s="100" customFormat="1" ht="17.25" customHeight="1">
      <c r="A52" s="96"/>
      <c r="B52" s="96"/>
      <c r="C52" s="157" t="s">
        <v>48</v>
      </c>
      <c r="D52" s="27"/>
      <c r="E52" s="27"/>
    </row>
    <row r="53" spans="1:5" s="100" customFormat="1" ht="33" customHeight="1">
      <c r="A53" s="79"/>
      <c r="B53" s="75"/>
      <c r="C53" s="78" t="s">
        <v>172</v>
      </c>
      <c r="D53" s="27"/>
      <c r="E53" s="27"/>
    </row>
  </sheetData>
  <mergeCells count="13">
    <mergeCell ref="A21:A26"/>
    <mergeCell ref="B21:B26"/>
    <mergeCell ref="C1:E1"/>
    <mergeCell ref="A2:E2"/>
    <mergeCell ref="A4:B4"/>
    <mergeCell ref="A14:E14"/>
    <mergeCell ref="A7:B7"/>
    <mergeCell ref="A9:A13"/>
    <mergeCell ref="B9:B13"/>
    <mergeCell ref="A15:A20"/>
    <mergeCell ref="B15:B20"/>
    <mergeCell ref="D3:E3"/>
    <mergeCell ref="D4:E4"/>
  </mergeCells>
  <pageMargins left="0.2" right="0.2" top="0.48" bottom="0.2" header="0.27" footer="0.24"/>
  <pageSetup paperSize="9" scale="80" orientation="portrait" r:id="rId1"/>
  <ignoredErrors>
    <ignoredError sqref="A28 A41 B3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K58"/>
  <sheetViews>
    <sheetView zoomScaleNormal="100" workbookViewId="0">
      <selection activeCell="F48" sqref="F48"/>
    </sheetView>
  </sheetViews>
  <sheetFormatPr defaultColWidth="9.140625" defaultRowHeight="13.5"/>
  <cols>
    <col min="1" max="2" width="3.42578125" style="1" customWidth="1"/>
    <col min="3" max="3" width="4.28515625" style="1" customWidth="1"/>
    <col min="4" max="4" width="9.7109375" style="1" customWidth="1"/>
    <col min="5" max="5" width="12.5703125" style="1" customWidth="1"/>
    <col min="6" max="6" width="55.42578125" style="1" customWidth="1"/>
    <col min="7" max="7" width="16.42578125" style="224" customWidth="1"/>
    <col min="8" max="8" width="16" style="224" customWidth="1"/>
    <col min="9" max="10" width="9.140625" style="1"/>
    <col min="11" max="11" width="23.42578125" style="1" customWidth="1"/>
    <col min="12" max="16384" width="9.140625" style="1"/>
  </cols>
  <sheetData>
    <row r="1" spans="1:10" ht="65.25" customHeight="1">
      <c r="D1" s="26"/>
      <c r="E1" s="26"/>
      <c r="F1" s="275" t="s">
        <v>108</v>
      </c>
      <c r="G1" s="275"/>
      <c r="H1" s="275"/>
    </row>
    <row r="2" spans="1:10" ht="17.25" customHeight="1">
      <c r="D2" s="318"/>
      <c r="E2" s="318"/>
      <c r="F2" s="318"/>
      <c r="G2" s="318"/>
      <c r="H2" s="318"/>
      <c r="I2" s="10"/>
    </row>
    <row r="3" spans="1:10" ht="55.5" customHeight="1">
      <c r="A3" s="321" t="s">
        <v>76</v>
      </c>
      <c r="B3" s="321"/>
      <c r="C3" s="321"/>
      <c r="D3" s="321"/>
      <c r="E3" s="321"/>
      <c r="F3" s="321"/>
      <c r="G3" s="321"/>
      <c r="H3" s="321"/>
      <c r="I3" s="2"/>
    </row>
    <row r="4" spans="1:10" ht="21" customHeight="1" thickBot="1">
      <c r="A4" s="81"/>
      <c r="B4" s="81"/>
      <c r="C4" s="81"/>
      <c r="D4" s="3"/>
      <c r="E4" s="3"/>
      <c r="F4" s="3"/>
      <c r="G4" s="326" t="s">
        <v>30</v>
      </c>
      <c r="H4" s="326"/>
    </row>
    <row r="5" spans="1:10" ht="66.75" customHeight="1">
      <c r="A5" s="303" t="s">
        <v>31</v>
      </c>
      <c r="B5" s="305" t="s">
        <v>32</v>
      </c>
      <c r="C5" s="319" t="s">
        <v>33</v>
      </c>
      <c r="D5" s="322" t="s">
        <v>6</v>
      </c>
      <c r="E5" s="323"/>
      <c r="F5" s="324" t="s">
        <v>7</v>
      </c>
      <c r="G5" s="322" t="s">
        <v>181</v>
      </c>
      <c r="H5" s="327"/>
    </row>
    <row r="6" spans="1:10" ht="24.75" customHeight="1" thickBot="1">
      <c r="A6" s="304"/>
      <c r="B6" s="306"/>
      <c r="C6" s="320"/>
      <c r="D6" s="80" t="s">
        <v>9</v>
      </c>
      <c r="E6" s="80" t="s">
        <v>3</v>
      </c>
      <c r="F6" s="325"/>
      <c r="G6" s="261" t="s">
        <v>79</v>
      </c>
      <c r="H6" s="262" t="s">
        <v>8</v>
      </c>
    </row>
    <row r="7" spans="1:10" ht="34.5" customHeight="1" thickBot="1">
      <c r="A7" s="301"/>
      <c r="B7" s="302"/>
      <c r="C7" s="302"/>
      <c r="D7" s="302"/>
      <c r="E7" s="302"/>
      <c r="F7" s="139" t="s">
        <v>11</v>
      </c>
      <c r="G7" s="263">
        <f>G8+G29+G43</f>
        <v>0</v>
      </c>
      <c r="H7" s="264">
        <f>H8+H29+H43</f>
        <v>0</v>
      </c>
    </row>
    <row r="8" spans="1:10" ht="42">
      <c r="A8" s="310" t="s">
        <v>63</v>
      </c>
      <c r="B8" s="285"/>
      <c r="C8" s="285"/>
      <c r="D8" s="285"/>
      <c r="E8" s="285"/>
      <c r="F8" s="131" t="s">
        <v>64</v>
      </c>
      <c r="G8" s="222">
        <f t="shared" ref="G8" si="0">G9</f>
        <v>0</v>
      </c>
      <c r="H8" s="223">
        <f>H9</f>
        <v>0</v>
      </c>
      <c r="I8" s="33"/>
      <c r="J8" s="30"/>
    </row>
    <row r="9" spans="1:10" ht="30.75" customHeight="1">
      <c r="A9" s="311"/>
      <c r="B9" s="316" t="s">
        <v>34</v>
      </c>
      <c r="C9" s="309"/>
      <c r="D9" s="309"/>
      <c r="E9" s="309"/>
      <c r="F9" s="161" t="s">
        <v>65</v>
      </c>
      <c r="G9" s="210">
        <f>G10</f>
        <v>0</v>
      </c>
      <c r="H9" s="211">
        <f>H10</f>
        <v>0</v>
      </c>
      <c r="I9" s="33"/>
      <c r="J9" s="30"/>
    </row>
    <row r="10" spans="1:10" ht="31.5" customHeight="1">
      <c r="A10" s="311"/>
      <c r="B10" s="316"/>
      <c r="C10" s="316" t="s">
        <v>34</v>
      </c>
      <c r="D10" s="308"/>
      <c r="E10" s="308"/>
      <c r="F10" s="161" t="s">
        <v>66</v>
      </c>
      <c r="G10" s="212">
        <f t="shared" ref="G10" si="1">G12</f>
        <v>0</v>
      </c>
      <c r="H10" s="211">
        <f>H12</f>
        <v>0</v>
      </c>
      <c r="I10" s="30"/>
      <c r="J10" s="30"/>
    </row>
    <row r="11" spans="1:10" ht="18" customHeight="1">
      <c r="A11" s="311"/>
      <c r="B11" s="316"/>
      <c r="C11" s="316"/>
      <c r="D11" s="313"/>
      <c r="E11" s="313"/>
      <c r="F11" s="161" t="s">
        <v>10</v>
      </c>
      <c r="G11" s="212"/>
      <c r="H11" s="213"/>
      <c r="I11" s="30"/>
      <c r="J11" s="30"/>
    </row>
    <row r="12" spans="1:10" ht="27">
      <c r="A12" s="311"/>
      <c r="B12" s="316"/>
      <c r="C12" s="316"/>
      <c r="D12" s="313" t="s">
        <v>67</v>
      </c>
      <c r="E12" s="171"/>
      <c r="F12" s="167" t="s">
        <v>68</v>
      </c>
      <c r="G12" s="214">
        <f>G13+G21</f>
        <v>0</v>
      </c>
      <c r="H12" s="215">
        <f>H13+H21</f>
        <v>0</v>
      </c>
      <c r="I12" s="30"/>
      <c r="J12" s="30"/>
    </row>
    <row r="13" spans="1:10" ht="18.75" customHeight="1">
      <c r="A13" s="311"/>
      <c r="B13" s="316"/>
      <c r="C13" s="316"/>
      <c r="D13" s="313"/>
      <c r="E13" s="307" t="s">
        <v>69</v>
      </c>
      <c r="F13" s="27" t="s">
        <v>70</v>
      </c>
      <c r="G13" s="216">
        <f t="shared" ref="G13" si="2">G15</f>
        <v>3655.6</v>
      </c>
      <c r="H13" s="173">
        <f>H15</f>
        <v>3655.6</v>
      </c>
      <c r="I13" s="30"/>
      <c r="J13" s="30"/>
    </row>
    <row r="14" spans="1:10" ht="16.5" customHeight="1">
      <c r="A14" s="311"/>
      <c r="B14" s="316"/>
      <c r="C14" s="316"/>
      <c r="D14" s="313"/>
      <c r="E14" s="307"/>
      <c r="F14" s="27" t="s">
        <v>4</v>
      </c>
      <c r="G14" s="216"/>
      <c r="H14" s="217"/>
      <c r="I14" s="30"/>
      <c r="J14" s="30"/>
    </row>
    <row r="15" spans="1:10" ht="15" customHeight="1">
      <c r="A15" s="311"/>
      <c r="B15" s="316"/>
      <c r="C15" s="316"/>
      <c r="D15" s="313"/>
      <c r="E15" s="307"/>
      <c r="F15" s="170" t="s">
        <v>10</v>
      </c>
      <c r="G15" s="218">
        <f t="shared" ref="G15" si="3">G17</f>
        <v>3655.6</v>
      </c>
      <c r="H15" s="173">
        <f>H17</f>
        <v>3655.6</v>
      </c>
      <c r="I15" s="30"/>
      <c r="J15" s="30"/>
    </row>
    <row r="16" spans="1:10" ht="28.5" customHeight="1">
      <c r="A16" s="311"/>
      <c r="B16" s="316"/>
      <c r="C16" s="316"/>
      <c r="D16" s="313"/>
      <c r="E16" s="307"/>
      <c r="F16" s="27" t="s">
        <v>5</v>
      </c>
      <c r="G16" s="216"/>
      <c r="H16" s="217"/>
      <c r="I16" s="30"/>
      <c r="J16" s="30"/>
    </row>
    <row r="17" spans="1:10" ht="18" customHeight="1">
      <c r="A17" s="311"/>
      <c r="B17" s="316"/>
      <c r="C17" s="316"/>
      <c r="D17" s="313"/>
      <c r="E17" s="307"/>
      <c r="F17" s="27" t="s">
        <v>71</v>
      </c>
      <c r="G17" s="216">
        <f t="shared" ref="G17" si="4">G18</f>
        <v>3655.6</v>
      </c>
      <c r="H17" s="173">
        <f>H18</f>
        <v>3655.6</v>
      </c>
      <c r="I17" s="30"/>
      <c r="J17" s="30"/>
    </row>
    <row r="18" spans="1:10" ht="17.25" customHeight="1">
      <c r="A18" s="311"/>
      <c r="B18" s="316"/>
      <c r="C18" s="316"/>
      <c r="D18" s="313"/>
      <c r="E18" s="307"/>
      <c r="F18" s="27" t="s">
        <v>72</v>
      </c>
      <c r="G18" s="216">
        <f t="shared" ref="G18" si="5">G19</f>
        <v>3655.6</v>
      </c>
      <c r="H18" s="173">
        <f>H19</f>
        <v>3655.6</v>
      </c>
      <c r="I18" s="30"/>
      <c r="J18" s="30"/>
    </row>
    <row r="19" spans="1:10" ht="17.25" customHeight="1">
      <c r="A19" s="311"/>
      <c r="B19" s="316"/>
      <c r="C19" s="316"/>
      <c r="D19" s="313"/>
      <c r="E19" s="307"/>
      <c r="F19" s="27" t="s">
        <v>73</v>
      </c>
      <c r="G19" s="216">
        <f t="shared" ref="G19" si="6">G20</f>
        <v>3655.6</v>
      </c>
      <c r="H19" s="173">
        <f>H20</f>
        <v>3655.6</v>
      </c>
      <c r="I19" s="30"/>
      <c r="J19" s="30"/>
    </row>
    <row r="20" spans="1:10" ht="19.5" customHeight="1">
      <c r="A20" s="311"/>
      <c r="B20" s="316"/>
      <c r="C20" s="316"/>
      <c r="D20" s="313"/>
      <c r="E20" s="307"/>
      <c r="F20" s="27" t="s">
        <v>74</v>
      </c>
      <c r="G20" s="216">
        <f>-G34</f>
        <v>3655.6</v>
      </c>
      <c r="H20" s="217">
        <f>-H34</f>
        <v>3655.6</v>
      </c>
      <c r="I20" s="30"/>
      <c r="J20" s="30"/>
    </row>
    <row r="21" spans="1:10" s="92" customFormat="1" ht="18.75" customHeight="1">
      <c r="A21" s="311"/>
      <c r="B21" s="316"/>
      <c r="C21" s="316"/>
      <c r="D21" s="313"/>
      <c r="E21" s="307" t="s">
        <v>69</v>
      </c>
      <c r="F21" s="27" t="s">
        <v>70</v>
      </c>
      <c r="G21" s="216">
        <f t="shared" ref="G21" si="7">G23</f>
        <v>-3655.6</v>
      </c>
      <c r="H21" s="217">
        <f t="shared" ref="H21" si="8">H23</f>
        <v>-3655.6</v>
      </c>
    </row>
    <row r="22" spans="1:10" s="92" customFormat="1" ht="16.5" customHeight="1">
      <c r="A22" s="311"/>
      <c r="B22" s="316"/>
      <c r="C22" s="316"/>
      <c r="D22" s="313"/>
      <c r="E22" s="307"/>
      <c r="F22" s="27" t="s">
        <v>4</v>
      </c>
      <c r="G22" s="216"/>
      <c r="H22" s="217"/>
    </row>
    <row r="23" spans="1:10" s="92" customFormat="1" ht="15" customHeight="1">
      <c r="A23" s="311"/>
      <c r="B23" s="316"/>
      <c r="C23" s="316"/>
      <c r="D23" s="313"/>
      <c r="E23" s="307"/>
      <c r="F23" s="170" t="s">
        <v>10</v>
      </c>
      <c r="G23" s="218">
        <f t="shared" ref="G23" si="9">G25</f>
        <v>-3655.6</v>
      </c>
      <c r="H23" s="219">
        <f t="shared" ref="H23" si="10">H25</f>
        <v>-3655.6</v>
      </c>
    </row>
    <row r="24" spans="1:10" s="92" customFormat="1" ht="32.25" customHeight="1">
      <c r="A24" s="311"/>
      <c r="B24" s="316"/>
      <c r="C24" s="316"/>
      <c r="D24" s="313"/>
      <c r="E24" s="307"/>
      <c r="F24" s="27" t="s">
        <v>5</v>
      </c>
      <c r="G24" s="216"/>
      <c r="H24" s="217"/>
    </row>
    <row r="25" spans="1:10" s="92" customFormat="1" ht="18" customHeight="1">
      <c r="A25" s="311"/>
      <c r="B25" s="316"/>
      <c r="C25" s="316"/>
      <c r="D25" s="313"/>
      <c r="E25" s="307"/>
      <c r="F25" s="27" t="s">
        <v>71</v>
      </c>
      <c r="G25" s="216">
        <f t="shared" ref="G25:H27" si="11">G26</f>
        <v>-3655.6</v>
      </c>
      <c r="H25" s="217">
        <f t="shared" si="11"/>
        <v>-3655.6</v>
      </c>
    </row>
    <row r="26" spans="1:10" s="92" customFormat="1" ht="17.25" customHeight="1">
      <c r="A26" s="311"/>
      <c r="B26" s="316"/>
      <c r="C26" s="316"/>
      <c r="D26" s="313"/>
      <c r="E26" s="307"/>
      <c r="F26" s="27" t="s">
        <v>72</v>
      </c>
      <c r="G26" s="216">
        <f t="shared" si="11"/>
        <v>-3655.6</v>
      </c>
      <c r="H26" s="217">
        <f t="shared" si="11"/>
        <v>-3655.6</v>
      </c>
    </row>
    <row r="27" spans="1:10" s="92" customFormat="1" ht="17.25" customHeight="1">
      <c r="A27" s="311"/>
      <c r="B27" s="316"/>
      <c r="C27" s="316"/>
      <c r="D27" s="313"/>
      <c r="E27" s="307"/>
      <c r="F27" s="27" t="s">
        <v>73</v>
      </c>
      <c r="G27" s="216">
        <f t="shared" si="11"/>
        <v>-3655.6</v>
      </c>
      <c r="H27" s="217">
        <f t="shared" si="11"/>
        <v>-3655.6</v>
      </c>
    </row>
    <row r="28" spans="1:10" s="92" customFormat="1" ht="19.5" customHeight="1" thickBot="1">
      <c r="A28" s="312"/>
      <c r="B28" s="317"/>
      <c r="C28" s="317"/>
      <c r="D28" s="315"/>
      <c r="E28" s="314"/>
      <c r="F28" s="91" t="s">
        <v>74</v>
      </c>
      <c r="G28" s="220">
        <f>-G20</f>
        <v>-3655.6</v>
      </c>
      <c r="H28" s="221">
        <f>-H20</f>
        <v>-3655.6</v>
      </c>
    </row>
    <row r="29" spans="1:10" ht="30" customHeight="1">
      <c r="A29" s="337" t="s">
        <v>132</v>
      </c>
      <c r="B29" s="341"/>
      <c r="C29" s="341"/>
      <c r="D29" s="341"/>
      <c r="E29" s="341"/>
      <c r="F29" s="131" t="s">
        <v>133</v>
      </c>
      <c r="G29" s="159">
        <f t="shared" ref="G29:H32" si="12">G30</f>
        <v>-3655.6</v>
      </c>
      <c r="H29" s="160">
        <f t="shared" si="12"/>
        <v>-3655.6</v>
      </c>
    </row>
    <row r="30" spans="1:10" ht="44.25" customHeight="1">
      <c r="A30" s="338"/>
      <c r="B30" s="334" t="s">
        <v>154</v>
      </c>
      <c r="C30" s="342"/>
      <c r="D30" s="342"/>
      <c r="E30" s="342"/>
      <c r="F30" s="203" t="s">
        <v>153</v>
      </c>
      <c r="G30" s="206">
        <f t="shared" si="12"/>
        <v>-3655.6</v>
      </c>
      <c r="H30" s="163">
        <f t="shared" si="12"/>
        <v>-3655.6</v>
      </c>
    </row>
    <row r="31" spans="1:10" ht="42.75" customHeight="1">
      <c r="A31" s="338"/>
      <c r="B31" s="334"/>
      <c r="C31" s="334" t="s">
        <v>34</v>
      </c>
      <c r="D31" s="343"/>
      <c r="E31" s="343"/>
      <c r="F31" s="203" t="s">
        <v>153</v>
      </c>
      <c r="G31" s="206">
        <f t="shared" si="12"/>
        <v>-3655.6</v>
      </c>
      <c r="H31" s="163">
        <f t="shared" si="12"/>
        <v>-3655.6</v>
      </c>
    </row>
    <row r="32" spans="1:10" s="100" customFormat="1" ht="32.25" customHeight="1">
      <c r="A32" s="338"/>
      <c r="B32" s="334"/>
      <c r="C32" s="334"/>
      <c r="D32" s="344"/>
      <c r="E32" s="345"/>
      <c r="F32" s="140" t="s">
        <v>134</v>
      </c>
      <c r="G32" s="206">
        <f t="shared" si="12"/>
        <v>-3655.6</v>
      </c>
      <c r="H32" s="163">
        <f t="shared" si="12"/>
        <v>-3655.6</v>
      </c>
    </row>
    <row r="33" spans="1:8" ht="30.75" customHeight="1">
      <c r="A33" s="338"/>
      <c r="B33" s="334"/>
      <c r="C33" s="334"/>
      <c r="D33" s="331">
        <v>1173</v>
      </c>
      <c r="E33" s="266"/>
      <c r="F33" s="203" t="s">
        <v>110</v>
      </c>
      <c r="G33" s="208">
        <f>G34</f>
        <v>-3655.6</v>
      </c>
      <c r="H33" s="164">
        <f>H34</f>
        <v>-3655.6</v>
      </c>
    </row>
    <row r="34" spans="1:8" ht="33.75" customHeight="1">
      <c r="A34" s="338"/>
      <c r="B34" s="334"/>
      <c r="C34" s="334"/>
      <c r="D34" s="331"/>
      <c r="E34" s="192" t="str">
        <f>[4]Gorcarakan!B5197</f>
        <v xml:space="preserve"> 31003</v>
      </c>
      <c r="F34" s="253" t="str">
        <f>[4]Gorcarakan!C5197</f>
        <v xml:space="preserve"> ՀՀ շրջակա միջավայրի նախարարության Անտառային կոմիտեի շենքային պայմանների բարելավում</v>
      </c>
      <c r="G34" s="208">
        <f>G36</f>
        <v>-3655.6</v>
      </c>
      <c r="H34" s="164">
        <f>H36</f>
        <v>-3655.6</v>
      </c>
    </row>
    <row r="35" spans="1:8" ht="15" customHeight="1">
      <c r="A35" s="338"/>
      <c r="B35" s="334"/>
      <c r="C35" s="334"/>
      <c r="D35" s="331"/>
      <c r="E35" s="328"/>
      <c r="F35" s="253" t="str">
        <f>[4]Gorcarakan!C5198</f>
        <v xml:space="preserve"> այդ թվում` ըստ կատարողների</v>
      </c>
      <c r="G35" s="208"/>
      <c r="H35" s="164"/>
    </row>
    <row r="36" spans="1:8" ht="27">
      <c r="A36" s="338"/>
      <c r="B36" s="334"/>
      <c r="C36" s="334"/>
      <c r="D36" s="331"/>
      <c r="E36" s="328"/>
      <c r="F36" s="267" t="str">
        <f>[4]Gorcarakan!C5199</f>
        <v xml:space="preserve"> ՀՀ շրջակա միջավայրի նախարարության անտառային կոմիտե</v>
      </c>
      <c r="G36" s="268">
        <f>G42</f>
        <v>-3655.6</v>
      </c>
      <c r="H36" s="174">
        <f>H42</f>
        <v>-3655.6</v>
      </c>
    </row>
    <row r="37" spans="1:8" ht="30.75" customHeight="1">
      <c r="A37" s="338"/>
      <c r="B37" s="334"/>
      <c r="C37" s="334"/>
      <c r="D37" s="331"/>
      <c r="E37" s="328"/>
      <c r="F37" s="253" t="str">
        <f>[4]Gorcarakan!C5200</f>
        <v xml:space="preserve"> այդ թվում` բյուջետային ծախսերի տնտեսագիտական դասակարգման հոդվածներ</v>
      </c>
      <c r="G37" s="208"/>
      <c r="H37" s="164"/>
    </row>
    <row r="38" spans="1:8" s="100" customFormat="1">
      <c r="A38" s="339"/>
      <c r="B38" s="335"/>
      <c r="C38" s="335"/>
      <c r="D38" s="332"/>
      <c r="E38" s="329"/>
      <c r="F38" s="204" t="s">
        <v>71</v>
      </c>
      <c r="G38" s="265">
        <f t="shared" ref="G38:H38" si="13">G39</f>
        <v>-3655.6</v>
      </c>
      <c r="H38" s="169">
        <f t="shared" si="13"/>
        <v>-3655.6</v>
      </c>
    </row>
    <row r="39" spans="1:8" s="100" customFormat="1">
      <c r="A39" s="339"/>
      <c r="B39" s="335"/>
      <c r="C39" s="335"/>
      <c r="D39" s="332"/>
      <c r="E39" s="329"/>
      <c r="F39" s="204" t="s">
        <v>173</v>
      </c>
      <c r="G39" s="265">
        <f t="shared" ref="G39:H39" si="14">G40</f>
        <v>-3655.6</v>
      </c>
      <c r="H39" s="169">
        <f t="shared" si="14"/>
        <v>-3655.6</v>
      </c>
    </row>
    <row r="40" spans="1:8" s="100" customFormat="1">
      <c r="A40" s="339"/>
      <c r="B40" s="335"/>
      <c r="C40" s="335"/>
      <c r="D40" s="332"/>
      <c r="E40" s="329"/>
      <c r="F40" s="204" t="s">
        <v>174</v>
      </c>
      <c r="G40" s="265">
        <f t="shared" ref="G40:H40" si="15">G41</f>
        <v>-3655.6</v>
      </c>
      <c r="H40" s="169">
        <f t="shared" si="15"/>
        <v>-3655.6</v>
      </c>
    </row>
    <row r="41" spans="1:8" s="100" customFormat="1">
      <c r="A41" s="339"/>
      <c r="B41" s="335"/>
      <c r="C41" s="335"/>
      <c r="D41" s="332"/>
      <c r="E41" s="329"/>
      <c r="F41" s="204" t="s">
        <v>175</v>
      </c>
      <c r="G41" s="265">
        <f t="shared" ref="G41:H41" si="16">G42</f>
        <v>-3655.6</v>
      </c>
      <c r="H41" s="169">
        <f t="shared" si="16"/>
        <v>-3655.6</v>
      </c>
    </row>
    <row r="42" spans="1:8" ht="23.25" customHeight="1" thickBot="1">
      <c r="A42" s="340"/>
      <c r="B42" s="336"/>
      <c r="C42" s="336"/>
      <c r="D42" s="333"/>
      <c r="E42" s="330"/>
      <c r="F42" s="269" t="s">
        <v>176</v>
      </c>
      <c r="G42" s="270">
        <f>'N 1'!D35</f>
        <v>-3655.6</v>
      </c>
      <c r="H42" s="271">
        <f>'N 1'!E35</f>
        <v>-3655.6</v>
      </c>
    </row>
    <row r="43" spans="1:8" ht="32.25" customHeight="1">
      <c r="A43" s="289" t="s">
        <v>132</v>
      </c>
      <c r="B43" s="285"/>
      <c r="C43" s="285"/>
      <c r="D43" s="285"/>
      <c r="E43" s="285"/>
      <c r="F43" s="131" t="s">
        <v>133</v>
      </c>
      <c r="G43" s="159">
        <f t="shared" ref="G43:H43" si="17">G44</f>
        <v>3655.6</v>
      </c>
      <c r="H43" s="160">
        <f t="shared" si="17"/>
        <v>3655.6</v>
      </c>
    </row>
    <row r="44" spans="1:8" ht="34.5" customHeight="1">
      <c r="A44" s="290"/>
      <c r="B44" s="292" t="s">
        <v>115</v>
      </c>
      <c r="C44" s="286"/>
      <c r="D44" s="286"/>
      <c r="E44" s="286"/>
      <c r="F44" s="203" t="s">
        <v>135</v>
      </c>
      <c r="G44" s="207">
        <f t="shared" ref="G44:H46" si="18">G45</f>
        <v>3655.6</v>
      </c>
      <c r="H44" s="162">
        <f t="shared" si="18"/>
        <v>3655.6</v>
      </c>
    </row>
    <row r="45" spans="1:8" ht="30.75" customHeight="1">
      <c r="A45" s="290"/>
      <c r="B45" s="293"/>
      <c r="C45" s="292" t="s">
        <v>34</v>
      </c>
      <c r="D45" s="287"/>
      <c r="E45" s="287"/>
      <c r="F45" s="203" t="s">
        <v>136</v>
      </c>
      <c r="G45" s="207">
        <f t="shared" si="18"/>
        <v>3655.6</v>
      </c>
      <c r="H45" s="162">
        <f t="shared" si="18"/>
        <v>3655.6</v>
      </c>
    </row>
    <row r="46" spans="1:8" ht="32.25" customHeight="1">
      <c r="A46" s="290"/>
      <c r="B46" s="293"/>
      <c r="C46" s="293"/>
      <c r="D46" s="288"/>
      <c r="E46" s="288"/>
      <c r="F46" s="203" t="s">
        <v>134</v>
      </c>
      <c r="G46" s="206">
        <f t="shared" si="18"/>
        <v>3655.6</v>
      </c>
      <c r="H46" s="163">
        <f t="shared" si="18"/>
        <v>3655.6</v>
      </c>
    </row>
    <row r="47" spans="1:8" ht="46.5" customHeight="1">
      <c r="A47" s="290"/>
      <c r="B47" s="293"/>
      <c r="C47" s="293"/>
      <c r="D47" s="295">
        <v>1155</v>
      </c>
      <c r="E47" s="204"/>
      <c r="F47" s="204" t="s">
        <v>137</v>
      </c>
      <c r="G47" s="208">
        <f>G48</f>
        <v>3655.6</v>
      </c>
      <c r="H47" s="164">
        <f>H48</f>
        <v>3655.6</v>
      </c>
    </row>
    <row r="48" spans="1:8" ht="42" customHeight="1">
      <c r="A48" s="290"/>
      <c r="B48" s="293"/>
      <c r="C48" s="293"/>
      <c r="D48" s="296"/>
      <c r="E48" s="298">
        <v>21001</v>
      </c>
      <c r="F48" s="430" t="str">
        <f>'N 1'!C49</f>
        <v>Սևանա լճի առափնյա հատվածներում ջրածածկ պետական և համայնքային նշանակության շենք-շինությունների ապամոնտաժում</v>
      </c>
      <c r="G48" s="209">
        <f t="shared" ref="G48" si="19">G50</f>
        <v>3655.6</v>
      </c>
      <c r="H48" s="165">
        <f t="shared" ref="H48" si="20">H50</f>
        <v>3655.6</v>
      </c>
    </row>
    <row r="49" spans="1:11" ht="21" customHeight="1">
      <c r="A49" s="290"/>
      <c r="B49" s="293"/>
      <c r="C49" s="293"/>
      <c r="D49" s="296"/>
      <c r="E49" s="299"/>
      <c r="F49" s="203" t="s">
        <v>4</v>
      </c>
      <c r="G49" s="208"/>
      <c r="H49" s="164"/>
    </row>
    <row r="50" spans="1:11" ht="21.75" customHeight="1">
      <c r="A50" s="290"/>
      <c r="B50" s="293"/>
      <c r="C50" s="293"/>
      <c r="D50" s="296"/>
      <c r="E50" s="299"/>
      <c r="F50" s="203" t="s">
        <v>117</v>
      </c>
      <c r="G50" s="205">
        <f t="shared" ref="G50:H50" si="21">G55+G57</f>
        <v>3655.6</v>
      </c>
      <c r="H50" s="166">
        <f t="shared" si="21"/>
        <v>3655.6</v>
      </c>
    </row>
    <row r="51" spans="1:11" ht="33.75" customHeight="1">
      <c r="A51" s="290"/>
      <c r="B51" s="293"/>
      <c r="C51" s="293"/>
      <c r="D51" s="296"/>
      <c r="E51" s="299"/>
      <c r="F51" s="203" t="s">
        <v>5</v>
      </c>
      <c r="G51" s="205"/>
      <c r="H51" s="217"/>
      <c r="K51" s="100"/>
    </row>
    <row r="52" spans="1:11" s="100" customFormat="1">
      <c r="A52" s="290"/>
      <c r="B52" s="293"/>
      <c r="C52" s="293"/>
      <c r="D52" s="296"/>
      <c r="E52" s="299"/>
      <c r="F52" s="204" t="s">
        <v>71</v>
      </c>
      <c r="G52" s="265">
        <f t="shared" ref="G52:G55" si="22">G53</f>
        <v>3655.6</v>
      </c>
      <c r="H52" s="169">
        <f t="shared" ref="H52:H55" si="23">H53</f>
        <v>3655.6</v>
      </c>
    </row>
    <row r="53" spans="1:11" s="100" customFormat="1">
      <c r="A53" s="290"/>
      <c r="B53" s="293"/>
      <c r="C53" s="293"/>
      <c r="D53" s="296"/>
      <c r="E53" s="299"/>
      <c r="F53" s="204" t="s">
        <v>173</v>
      </c>
      <c r="G53" s="265">
        <f t="shared" si="22"/>
        <v>3655.6</v>
      </c>
      <c r="H53" s="169">
        <f t="shared" si="23"/>
        <v>3655.6</v>
      </c>
    </row>
    <row r="54" spans="1:11" s="100" customFormat="1">
      <c r="A54" s="290"/>
      <c r="B54" s="293"/>
      <c r="C54" s="293"/>
      <c r="D54" s="296"/>
      <c r="E54" s="299"/>
      <c r="F54" s="204" t="s">
        <v>174</v>
      </c>
      <c r="G54" s="265">
        <f t="shared" ref="G54:H54" si="24">G55+G57</f>
        <v>3655.6</v>
      </c>
      <c r="H54" s="169">
        <f t="shared" si="24"/>
        <v>3655.6</v>
      </c>
    </row>
    <row r="55" spans="1:11" s="100" customFormat="1" hidden="1">
      <c r="A55" s="290"/>
      <c r="B55" s="293"/>
      <c r="C55" s="293"/>
      <c r="D55" s="296"/>
      <c r="E55" s="299"/>
      <c r="F55" s="204" t="s">
        <v>175</v>
      </c>
      <c r="G55" s="205">
        <f t="shared" si="22"/>
        <v>0</v>
      </c>
      <c r="H55" s="166">
        <f t="shared" si="23"/>
        <v>0</v>
      </c>
    </row>
    <row r="56" spans="1:11" s="100" customFormat="1" ht="19.5" hidden="1" customHeight="1">
      <c r="A56" s="290"/>
      <c r="B56" s="293"/>
      <c r="C56" s="293"/>
      <c r="D56" s="296"/>
      <c r="E56" s="299"/>
      <c r="F56" s="203" t="s">
        <v>157</v>
      </c>
      <c r="G56" s="256"/>
      <c r="H56" s="257"/>
    </row>
    <row r="57" spans="1:11" s="100" customFormat="1" ht="15">
      <c r="A57" s="290"/>
      <c r="B57" s="293"/>
      <c r="C57" s="293"/>
      <c r="D57" s="296"/>
      <c r="E57" s="299"/>
      <c r="F57" s="204" t="s">
        <v>177</v>
      </c>
      <c r="G57" s="205">
        <f>G58</f>
        <v>3655.6</v>
      </c>
      <c r="H57" s="166">
        <f t="shared" ref="H57" si="25">H58</f>
        <v>3655.6</v>
      </c>
      <c r="K57" s="252"/>
    </row>
    <row r="58" spans="1:11" s="100" customFormat="1" ht="22.5" customHeight="1" thickBot="1">
      <c r="A58" s="291"/>
      <c r="B58" s="294"/>
      <c r="C58" s="294"/>
      <c r="D58" s="297"/>
      <c r="E58" s="300"/>
      <c r="F58" s="172" t="s">
        <v>138</v>
      </c>
      <c r="G58" s="254">
        <f>'N 3'!G12</f>
        <v>3655.6</v>
      </c>
      <c r="H58" s="255">
        <f>G58</f>
        <v>3655.6</v>
      </c>
    </row>
  </sheetData>
  <mergeCells count="39">
    <mergeCell ref="E35:E42"/>
    <mergeCell ref="D33:D42"/>
    <mergeCell ref="C31:C42"/>
    <mergeCell ref="B30:B42"/>
    <mergeCell ref="A29:A42"/>
    <mergeCell ref="B29:E29"/>
    <mergeCell ref="C30:E30"/>
    <mergeCell ref="D31:E31"/>
    <mergeCell ref="D32:E32"/>
    <mergeCell ref="F1:H1"/>
    <mergeCell ref="D2:H2"/>
    <mergeCell ref="C5:C6"/>
    <mergeCell ref="A3:H3"/>
    <mergeCell ref="D5:E5"/>
    <mergeCell ref="F5:F6"/>
    <mergeCell ref="G4:H4"/>
    <mergeCell ref="G5:H5"/>
    <mergeCell ref="A7:E7"/>
    <mergeCell ref="A5:A6"/>
    <mergeCell ref="B5:B6"/>
    <mergeCell ref="E13:E20"/>
    <mergeCell ref="D10:E10"/>
    <mergeCell ref="C9:E9"/>
    <mergeCell ref="B8:E8"/>
    <mergeCell ref="A8:A28"/>
    <mergeCell ref="D11:E11"/>
    <mergeCell ref="E21:E28"/>
    <mergeCell ref="D12:D28"/>
    <mergeCell ref="C10:C28"/>
    <mergeCell ref="B9:B28"/>
    <mergeCell ref="B43:E43"/>
    <mergeCell ref="C44:E44"/>
    <mergeCell ref="D45:E45"/>
    <mergeCell ref="D46:E46"/>
    <mergeCell ref="A43:A58"/>
    <mergeCell ref="B44:B58"/>
    <mergeCell ref="C45:C58"/>
    <mergeCell ref="D47:D58"/>
    <mergeCell ref="E48:E58"/>
  </mergeCells>
  <pageMargins left="0.24" right="0.19" top="0.37" bottom="0.25" header="0.27" footer="0.2"/>
  <pageSetup paperSize="9" orientation="landscape" r:id="rId1"/>
  <ignoredErrors>
    <ignoredError sqref="A8:F8 E13:F20 D11:F12 C10:F10 B9:F9 F33 A43:F43 B44:E44 C45:F45 D46:F46 F49 E21 A32:D32 C30:E30 A30 D31:E31 A31:B31 A33:E33 B29:E29 B30 A29 E32 C31 D47:E47 A42:E42 F51 A34:E37 F34:F37" numberStoredAsText="1"/>
    <ignoredError sqref="H28 G54:H55 H57 G42:H42" formula="1"/>
    <ignoredError sqref="H13:H19 H8:H11 G29:G33 G43:G46 G37 H51 G48:G49 G34:G35" evalError="1" numberStoredAsText="1"/>
    <ignoredError sqref="G28" evalError="1" formula="1"/>
    <ignoredError sqref="G12:H12 G8:G11 G21:G27 G13:G19 H29:H33 H37 H34:H35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 tint="0.39997558519241921"/>
  </sheetPr>
  <dimension ref="A1:H12"/>
  <sheetViews>
    <sheetView topLeftCell="A7" zoomScale="90" zoomScaleNormal="90" workbookViewId="0">
      <selection activeCell="C12" sqref="C12"/>
    </sheetView>
  </sheetViews>
  <sheetFormatPr defaultColWidth="9.140625" defaultRowHeight="13.5"/>
  <cols>
    <col min="1" max="1" width="6.28515625" style="48" customWidth="1"/>
    <col min="2" max="2" width="8" style="48" customWidth="1"/>
    <col min="3" max="3" width="55.28515625" style="47" customWidth="1"/>
    <col min="4" max="4" width="13.42578125" style="46" customWidth="1"/>
    <col min="5" max="5" width="15.42578125" style="46" customWidth="1"/>
    <col min="6" max="6" width="18" style="46" customWidth="1"/>
    <col min="7" max="7" width="15" style="46" customWidth="1"/>
    <col min="8" max="8" width="14.85546875" style="46" customWidth="1"/>
    <col min="9" max="9" width="9.5703125" style="45" customWidth="1"/>
    <col min="10" max="10" width="9.85546875" style="45" bestFit="1" customWidth="1"/>
    <col min="11" max="16384" width="9.140625" style="45"/>
  </cols>
  <sheetData>
    <row r="1" spans="1:8" ht="59.25" customHeight="1">
      <c r="A1" s="346" t="s">
        <v>109</v>
      </c>
      <c r="B1" s="346"/>
      <c r="C1" s="346"/>
      <c r="D1" s="346"/>
      <c r="E1" s="346"/>
      <c r="F1" s="346"/>
      <c r="G1" s="346"/>
      <c r="H1" s="346"/>
    </row>
    <row r="2" spans="1:8" ht="9" customHeight="1">
      <c r="A2" s="347"/>
      <c r="B2" s="347"/>
      <c r="C2" s="347"/>
      <c r="D2" s="347"/>
      <c r="E2" s="347"/>
      <c r="F2" s="347"/>
      <c r="G2" s="347"/>
      <c r="H2" s="347"/>
    </row>
    <row r="3" spans="1:8" ht="39.75" customHeight="1">
      <c r="A3" s="348" t="s">
        <v>98</v>
      </c>
      <c r="B3" s="348"/>
      <c r="C3" s="348"/>
      <c r="D3" s="348"/>
      <c r="E3" s="348"/>
      <c r="F3" s="348"/>
      <c r="G3" s="348"/>
      <c r="H3" s="348"/>
    </row>
    <row r="4" spans="1:8" ht="18" customHeight="1">
      <c r="A4" s="60"/>
      <c r="B4" s="60"/>
      <c r="C4" s="59"/>
      <c r="D4" s="58"/>
      <c r="E4" s="58"/>
      <c r="F4" s="58"/>
      <c r="G4" s="349" t="s">
        <v>30</v>
      </c>
      <c r="H4" s="349"/>
    </row>
    <row r="5" spans="1:8" s="49" customFormat="1" ht="42" customHeight="1">
      <c r="A5" s="359" t="s">
        <v>0</v>
      </c>
      <c r="B5" s="360"/>
      <c r="C5" s="350" t="s">
        <v>89</v>
      </c>
      <c r="D5" s="353" t="s">
        <v>88</v>
      </c>
      <c r="E5" s="356" t="s">
        <v>181</v>
      </c>
      <c r="F5" s="357"/>
      <c r="G5" s="357"/>
      <c r="H5" s="358"/>
    </row>
    <row r="6" spans="1:8" s="49" customFormat="1" ht="31.5" customHeight="1">
      <c r="A6" s="361"/>
      <c r="B6" s="362"/>
      <c r="C6" s="351"/>
      <c r="D6" s="354"/>
      <c r="E6" s="356" t="s">
        <v>87</v>
      </c>
      <c r="F6" s="357"/>
      <c r="G6" s="357"/>
      <c r="H6" s="358"/>
    </row>
    <row r="7" spans="1:8" s="49" customFormat="1" ht="89.25" customHeight="1">
      <c r="A7" s="56" t="s">
        <v>2</v>
      </c>
      <c r="B7" s="56" t="s">
        <v>3</v>
      </c>
      <c r="C7" s="352"/>
      <c r="D7" s="355"/>
      <c r="E7" s="50" t="s">
        <v>86</v>
      </c>
      <c r="F7" s="50" t="s">
        <v>85</v>
      </c>
      <c r="G7" s="50" t="s">
        <v>84</v>
      </c>
      <c r="H7" s="50" t="s">
        <v>83</v>
      </c>
    </row>
    <row r="8" spans="1:8" s="49" customFormat="1" ht="21" customHeight="1">
      <c r="A8" s="56"/>
      <c r="B8" s="56"/>
      <c r="C8" s="55" t="s">
        <v>82</v>
      </c>
      <c r="D8" s="57">
        <f>E8+F8+G8+H8</f>
        <v>0</v>
      </c>
      <c r="E8" s="57"/>
      <c r="F8" s="57">
        <f>F10</f>
        <v>-3655.6</v>
      </c>
      <c r="G8" s="57">
        <f>G10</f>
        <v>3655.6</v>
      </c>
      <c r="H8" s="57">
        <f>H10</f>
        <v>0</v>
      </c>
    </row>
    <row r="9" spans="1:8" ht="14.25">
      <c r="A9" s="56"/>
      <c r="B9" s="56"/>
      <c r="C9" s="55" t="s">
        <v>81</v>
      </c>
      <c r="D9" s="57"/>
      <c r="E9" s="57"/>
      <c r="F9" s="57"/>
      <c r="G9" s="57"/>
      <c r="H9" s="57"/>
    </row>
    <row r="10" spans="1:8" s="49" customFormat="1" ht="21.75" customHeight="1">
      <c r="A10" s="54"/>
      <c r="B10" s="53"/>
      <c r="C10" s="53" t="s">
        <v>80</v>
      </c>
      <c r="D10" s="50">
        <f>E10+F10+G10+H10</f>
        <v>0</v>
      </c>
      <c r="E10" s="50">
        <f>E11+E12</f>
        <v>0</v>
      </c>
      <c r="F10" s="50">
        <f>'N 1'!D35</f>
        <v>-3655.6</v>
      </c>
      <c r="G10" s="50">
        <f>G12</f>
        <v>3655.6</v>
      </c>
      <c r="H10" s="50">
        <f t="shared" ref="H10" si="0">H11+H12</f>
        <v>0</v>
      </c>
    </row>
    <row r="11" spans="1:8" s="182" customFormat="1" ht="38.25" customHeight="1">
      <c r="A11" s="52">
        <v>1173</v>
      </c>
      <c r="B11" s="52">
        <v>31003</v>
      </c>
      <c r="C11" s="51" t="s">
        <v>151</v>
      </c>
      <c r="D11" s="50">
        <f>SUM(E11:H11)</f>
        <v>-3655.6</v>
      </c>
      <c r="E11" s="51"/>
      <c r="F11" s="50">
        <f>'N 1'!D35</f>
        <v>-3655.6</v>
      </c>
      <c r="G11" s="51"/>
      <c r="H11" s="51"/>
    </row>
    <row r="12" spans="1:8" s="49" customFormat="1" ht="79.5" customHeight="1">
      <c r="A12" s="52" t="str">
        <f>'N 1'!A41</f>
        <v xml:space="preserve"> 1155</v>
      </c>
      <c r="B12" s="52">
        <f>'N 1'!B48</f>
        <v>21001</v>
      </c>
      <c r="C12" s="51" t="str">
        <f>'N 1'!C49</f>
        <v>Սևանա լճի առափնյա հատվածներում ջրածածկ պետական և համայնքային նշանակության շենք-շինությունների ապամոնտաժում</v>
      </c>
      <c r="D12" s="50">
        <f>E12+F12+G12+H12</f>
        <v>3655.6</v>
      </c>
      <c r="E12" s="50">
        <v>0</v>
      </c>
      <c r="F12" s="50"/>
      <c r="G12" s="50">
        <f>'7 gnum'!G6</f>
        <v>3655.6</v>
      </c>
      <c r="H12" s="50">
        <v>0</v>
      </c>
    </row>
  </sheetData>
  <mergeCells count="9">
    <mergeCell ref="A1:H1"/>
    <mergeCell ref="A2:H2"/>
    <mergeCell ref="A3:H3"/>
    <mergeCell ref="G4:H4"/>
    <mergeCell ref="C5:C7"/>
    <mergeCell ref="D5:D7"/>
    <mergeCell ref="E5:H5"/>
    <mergeCell ref="A5:B6"/>
    <mergeCell ref="E6:H6"/>
  </mergeCells>
  <pageMargins left="0.24" right="0.2" top="0.75" bottom="0.75" header="0.21" footer="0.3"/>
  <pageSetup paperSize="9" orientation="landscape" r:id="rId1"/>
  <ignoredErrors>
    <ignoredError sqref="D11 F10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6" tint="0.39997558519241921"/>
  </sheetPr>
  <dimension ref="A1:L17"/>
  <sheetViews>
    <sheetView zoomScale="80" zoomScaleNormal="80" workbookViewId="0">
      <selection activeCell="G27" sqref="G27"/>
    </sheetView>
  </sheetViews>
  <sheetFormatPr defaultColWidth="9.140625" defaultRowHeight="16.5"/>
  <cols>
    <col min="1" max="1" width="6.7109375" style="71" customWidth="1"/>
    <col min="2" max="2" width="8.140625" style="71" customWidth="1"/>
    <col min="3" max="3" width="66.140625" style="71" customWidth="1"/>
    <col min="4" max="4" width="12.28515625" style="71" hidden="1" customWidth="1"/>
    <col min="5" max="5" width="17.140625" style="71" customWidth="1"/>
    <col min="6" max="6" width="16.5703125" style="71" customWidth="1"/>
    <col min="7" max="9" width="13.28515625" style="71" customWidth="1"/>
    <col min="10" max="10" width="14.85546875" style="71" customWidth="1"/>
    <col min="11" max="16384" width="9.140625" style="71"/>
  </cols>
  <sheetData>
    <row r="1" spans="1:12" ht="60" customHeight="1">
      <c r="A1" s="365" t="s">
        <v>78</v>
      </c>
      <c r="B1" s="365"/>
      <c r="C1" s="365"/>
      <c r="D1" s="365"/>
      <c r="E1" s="365"/>
      <c r="F1" s="365"/>
      <c r="G1" s="62"/>
      <c r="H1" s="62"/>
      <c r="I1" s="62"/>
      <c r="J1" s="62"/>
    </row>
    <row r="2" spans="1:12">
      <c r="A2" s="5"/>
      <c r="B2" s="5"/>
      <c r="C2" s="6"/>
      <c r="D2" s="6"/>
      <c r="E2" s="6"/>
      <c r="F2" s="5"/>
      <c r="G2" s="5"/>
      <c r="H2" s="5"/>
      <c r="I2" s="5"/>
      <c r="J2" s="7"/>
    </row>
    <row r="3" spans="1:12" ht="57" customHeight="1">
      <c r="A3" s="364" t="s">
        <v>92</v>
      </c>
      <c r="B3" s="364"/>
      <c r="C3" s="364"/>
      <c r="D3" s="364"/>
      <c r="E3" s="364"/>
      <c r="F3" s="364"/>
      <c r="G3" s="61"/>
      <c r="H3" s="61"/>
      <c r="I3" s="61"/>
      <c r="J3" s="61"/>
      <c r="L3" s="72"/>
    </row>
    <row r="4" spans="1:12" ht="12.75" customHeight="1">
      <c r="A4" s="8"/>
      <c r="B4" s="8"/>
      <c r="C4" s="9"/>
      <c r="D4" s="9"/>
      <c r="E4" s="9"/>
      <c r="F4" s="8"/>
      <c r="G4" s="8"/>
      <c r="H4" s="8"/>
      <c r="I4" s="366"/>
      <c r="J4" s="366"/>
    </row>
    <row r="5" spans="1:12">
      <c r="E5" s="363" t="s">
        <v>50</v>
      </c>
      <c r="F5" s="363"/>
    </row>
    <row r="6" spans="1:12" ht="40.5" customHeight="1">
      <c r="A6" s="375" t="s">
        <v>0</v>
      </c>
      <c r="B6" s="376"/>
      <c r="C6" s="367" t="s">
        <v>96</v>
      </c>
      <c r="D6" s="370" t="s">
        <v>90</v>
      </c>
      <c r="E6" s="371" t="s">
        <v>181</v>
      </c>
      <c r="F6" s="372"/>
    </row>
    <row r="7" spans="1:12" ht="54.75" customHeight="1">
      <c r="A7" s="377"/>
      <c r="B7" s="378"/>
      <c r="C7" s="368"/>
      <c r="D7" s="370"/>
      <c r="E7" s="373"/>
      <c r="F7" s="374"/>
    </row>
    <row r="8" spans="1:12" ht="74.25" customHeight="1">
      <c r="A8" s="63" t="s">
        <v>2</v>
      </c>
      <c r="B8" s="63" t="s">
        <v>3</v>
      </c>
      <c r="C8" s="369"/>
      <c r="D8" s="370"/>
      <c r="E8" s="272" t="s">
        <v>91</v>
      </c>
      <c r="F8" s="272" t="s">
        <v>1</v>
      </c>
    </row>
    <row r="9" spans="1:12" ht="29.25" customHeight="1">
      <c r="A9" s="63"/>
      <c r="B9" s="63"/>
      <c r="C9" s="64" t="s">
        <v>82</v>
      </c>
      <c r="D9" s="65" t="e">
        <f>D10</f>
        <v>#REF!</v>
      </c>
      <c r="E9" s="188">
        <f t="shared" ref="E9:F9" si="0">E10</f>
        <v>0</v>
      </c>
      <c r="F9" s="188">
        <f t="shared" si="0"/>
        <v>0</v>
      </c>
    </row>
    <row r="10" spans="1:12">
      <c r="A10" s="66"/>
      <c r="B10" s="67"/>
      <c r="C10" s="67" t="s">
        <v>93</v>
      </c>
      <c r="D10" s="68" t="e">
        <f>D15</f>
        <v>#REF!</v>
      </c>
      <c r="E10" s="189">
        <f>E12+E15</f>
        <v>0</v>
      </c>
      <c r="F10" s="189">
        <f>F12+F15</f>
        <v>0</v>
      </c>
    </row>
    <row r="11" spans="1:12">
      <c r="A11" s="66"/>
      <c r="B11" s="66"/>
      <c r="C11" s="192" t="s">
        <v>94</v>
      </c>
      <c r="D11" s="69"/>
      <c r="E11" s="190"/>
      <c r="F11" s="190"/>
    </row>
    <row r="12" spans="1:12" s="182" customFormat="1" ht="53.25" customHeight="1">
      <c r="A12" s="183">
        <v>1173</v>
      </c>
      <c r="B12" s="183">
        <v>31003</v>
      </c>
      <c r="C12" s="184" t="s">
        <v>151</v>
      </c>
      <c r="D12" s="185">
        <f>D14</f>
        <v>0</v>
      </c>
      <c r="E12" s="50">
        <f>E14</f>
        <v>-3655.6</v>
      </c>
      <c r="F12" s="50">
        <f>F14</f>
        <v>-3655.6</v>
      </c>
    </row>
    <row r="13" spans="1:12" s="182" customFormat="1" ht="19.5" customHeight="1">
      <c r="A13" s="183"/>
      <c r="B13" s="183"/>
      <c r="C13" s="168" t="s">
        <v>95</v>
      </c>
      <c r="D13" s="185"/>
      <c r="E13" s="191"/>
      <c r="F13" s="191"/>
    </row>
    <row r="14" spans="1:12" s="182" customFormat="1" ht="37.5" customHeight="1">
      <c r="A14" s="183"/>
      <c r="B14" s="183"/>
      <c r="C14" s="186" t="s">
        <v>152</v>
      </c>
      <c r="D14" s="185"/>
      <c r="E14" s="50">
        <f>'N 1'!D35</f>
        <v>-3655.6</v>
      </c>
      <c r="F14" s="50">
        <f>'N 1'!E35</f>
        <v>-3655.6</v>
      </c>
    </row>
    <row r="15" spans="1:12" ht="75.75" customHeight="1">
      <c r="A15" s="70" t="str">
        <f>'N 3'!A12</f>
        <v xml:space="preserve"> 1155</v>
      </c>
      <c r="B15" s="70">
        <f>'N 3'!B12</f>
        <v>21001</v>
      </c>
      <c r="C15" s="429" t="str">
        <f>'N 3'!C12</f>
        <v>Սևանա լճի առափնյա հատվածներում ջրածածկ պետական և համայնքային նշանակության շենք-շինությունների ապամոնտաժում</v>
      </c>
      <c r="D15" s="68" t="e">
        <f>D17</f>
        <v>#REF!</v>
      </c>
      <c r="E15" s="189">
        <f t="shared" ref="E15:F15" si="1">E17</f>
        <v>3655.6</v>
      </c>
      <c r="F15" s="189">
        <f t="shared" si="1"/>
        <v>3655.6</v>
      </c>
    </row>
    <row r="16" spans="1:12" ht="24" customHeight="1">
      <c r="A16" s="70"/>
      <c r="B16" s="70"/>
      <c r="C16" s="192" t="s">
        <v>95</v>
      </c>
      <c r="D16" s="68"/>
      <c r="E16" s="189"/>
      <c r="F16" s="189"/>
    </row>
    <row r="17" spans="1:6" ht="30" customHeight="1">
      <c r="A17" s="73"/>
      <c r="B17" s="73"/>
      <c r="C17" s="187" t="s">
        <v>97</v>
      </c>
      <c r="D17" s="68" t="e">
        <f>'N 2'!#REF!</f>
        <v>#REF!</v>
      </c>
      <c r="E17" s="189">
        <f>-E14</f>
        <v>3655.6</v>
      </c>
      <c r="F17" s="189">
        <f>-F14</f>
        <v>3655.6</v>
      </c>
    </row>
  </sheetData>
  <mergeCells count="8">
    <mergeCell ref="E5:F5"/>
    <mergeCell ref="A3:F3"/>
    <mergeCell ref="A1:F1"/>
    <mergeCell ref="I4:J4"/>
    <mergeCell ref="C6:C8"/>
    <mergeCell ref="D6:D8"/>
    <mergeCell ref="E6:F7"/>
    <mergeCell ref="A6:B7"/>
  </mergeCells>
  <pageMargins left="0.2" right="0.2" top="0.75" bottom="0.75" header="0.3" footer="0.3"/>
  <pageSetup paperSize="9" scale="92" orientation="portrait" r:id="rId1"/>
  <ignoredErrors>
    <ignoredError sqref="D11 D16 E11:F11 E16:F16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6" tint="0.39997558519241921"/>
  </sheetPr>
  <dimension ref="A1:D66"/>
  <sheetViews>
    <sheetView topLeftCell="A53" zoomScaleNormal="100" workbookViewId="0">
      <selection activeCell="H24" sqref="H24"/>
    </sheetView>
  </sheetViews>
  <sheetFormatPr defaultColWidth="9.140625" defaultRowHeight="13.5"/>
  <cols>
    <col min="1" max="1" width="28.85546875" style="137" customWidth="1"/>
    <col min="2" max="2" width="73.42578125" style="137" customWidth="1"/>
    <col min="3" max="4" width="16.28515625" style="137" customWidth="1"/>
    <col min="5" max="16384" width="9.140625" style="137"/>
  </cols>
  <sheetData>
    <row r="1" spans="1:4" ht="62.25" customHeight="1">
      <c r="B1" s="393" t="s">
        <v>122</v>
      </c>
      <c r="C1" s="393"/>
      <c r="D1" s="393"/>
    </row>
    <row r="2" spans="1:4" ht="18.75" customHeight="1"/>
    <row r="3" spans="1:4" s="232" customFormat="1" ht="39.75" customHeight="1">
      <c r="A3" s="391" t="s">
        <v>166</v>
      </c>
      <c r="B3" s="391"/>
      <c r="C3" s="391"/>
      <c r="D3" s="391"/>
    </row>
    <row r="4" spans="1:4" ht="14.25" customHeight="1">
      <c r="A4" s="123"/>
      <c r="B4" s="123"/>
      <c r="C4" s="123"/>
      <c r="D4" s="123"/>
    </row>
    <row r="5" spans="1:4" s="122" customFormat="1" ht="18" customHeight="1">
      <c r="A5" s="394" t="s">
        <v>26</v>
      </c>
      <c r="B5" s="394"/>
      <c r="C5" s="394"/>
      <c r="D5" s="394"/>
    </row>
    <row r="6" spans="1:4" s="128" customFormat="1" ht="19.5" customHeight="1">
      <c r="A6" s="379" t="s">
        <v>35</v>
      </c>
      <c r="B6" s="379"/>
      <c r="C6" s="379"/>
      <c r="D6" s="379"/>
    </row>
    <row r="7" spans="1:4" s="128" customFormat="1"/>
    <row r="8" spans="1:4" s="128" customFormat="1" ht="19.5" customHeight="1">
      <c r="A8" s="135" t="s">
        <v>12</v>
      </c>
      <c r="B8" s="136" t="s">
        <v>13</v>
      </c>
      <c r="C8" s="129"/>
      <c r="D8" s="129"/>
    </row>
    <row r="9" spans="1:4" s="128" customFormat="1" ht="24.75" customHeight="1">
      <c r="A9" s="125">
        <v>1139</v>
      </c>
      <c r="B9" s="126" t="s">
        <v>28</v>
      </c>
      <c r="C9" s="130"/>
      <c r="D9" s="130"/>
    </row>
    <row r="10" spans="1:4" s="128" customFormat="1"/>
    <row r="11" spans="1:4" s="128" customFormat="1" ht="14.25">
      <c r="A11" s="379" t="s">
        <v>14</v>
      </c>
      <c r="B11" s="379"/>
      <c r="C11" s="379"/>
      <c r="D11" s="379"/>
    </row>
    <row r="12" spans="1:4" s="122" customFormat="1">
      <c r="A12" s="128"/>
      <c r="B12" s="128"/>
      <c r="C12" s="128"/>
      <c r="D12" s="121"/>
    </row>
    <row r="13" spans="1:4" s="122" customFormat="1" ht="65.25" customHeight="1">
      <c r="A13" s="127" t="s">
        <v>15</v>
      </c>
      <c r="B13" s="125">
        <v>1139</v>
      </c>
      <c r="C13" s="388" t="s">
        <v>182</v>
      </c>
      <c r="D13" s="389"/>
    </row>
    <row r="14" spans="1:4" s="122" customFormat="1" ht="27.75" customHeight="1">
      <c r="A14" s="127" t="s">
        <v>16</v>
      </c>
      <c r="B14" s="125" t="s">
        <v>17</v>
      </c>
      <c r="C14" s="143" t="s">
        <v>79</v>
      </c>
      <c r="D14" s="143" t="s">
        <v>8</v>
      </c>
    </row>
    <row r="15" spans="1:4" s="122" customFormat="1" ht="23.25" customHeight="1">
      <c r="A15" s="127" t="s">
        <v>18</v>
      </c>
      <c r="B15" s="125" t="s">
        <v>28</v>
      </c>
      <c r="C15" s="125"/>
      <c r="D15" s="127"/>
    </row>
    <row r="16" spans="1:4" s="122" customFormat="1" ht="56.25" customHeight="1">
      <c r="A16" s="127" t="s">
        <v>19</v>
      </c>
      <c r="B16" s="125" t="s">
        <v>116</v>
      </c>
      <c r="C16" s="125"/>
      <c r="D16" s="127"/>
    </row>
    <row r="17" spans="1:4" s="122" customFormat="1" ht="17.25" customHeight="1">
      <c r="A17" s="127" t="s">
        <v>20</v>
      </c>
      <c r="B17" s="125" t="s">
        <v>21</v>
      </c>
      <c r="C17" s="125"/>
      <c r="D17" s="127"/>
    </row>
    <row r="18" spans="1:4" s="122" customFormat="1" ht="31.5" customHeight="1">
      <c r="A18" s="127" t="s">
        <v>25</v>
      </c>
      <c r="B18" s="125" t="s">
        <v>26</v>
      </c>
      <c r="C18" s="125"/>
      <c r="D18" s="127"/>
    </row>
    <row r="19" spans="1:4" s="122" customFormat="1" ht="17.25" customHeight="1">
      <c r="A19" s="426" t="s">
        <v>22</v>
      </c>
      <c r="B19" s="426"/>
      <c r="C19" s="427"/>
      <c r="D19" s="428"/>
    </row>
    <row r="20" spans="1:4" s="124" customFormat="1" ht="17.25" customHeight="1">
      <c r="A20" s="390" t="s">
        <v>23</v>
      </c>
      <c r="B20" s="390"/>
      <c r="C20" s="142">
        <f>-C48</f>
        <v>3655.6</v>
      </c>
      <c r="D20" s="142">
        <f>-D48</f>
        <v>3655.6</v>
      </c>
    </row>
    <row r="21" spans="1:4" s="124" customFormat="1" ht="17.25" customHeight="1">
      <c r="A21" s="103"/>
      <c r="B21" s="103"/>
      <c r="C21" s="145"/>
      <c r="D21" s="145"/>
    </row>
    <row r="22" spans="1:4" s="122" customFormat="1" ht="65.25" customHeight="1">
      <c r="A22" s="127" t="s">
        <v>15</v>
      </c>
      <c r="B22" s="125" t="s">
        <v>27</v>
      </c>
      <c r="C22" s="388" t="s">
        <v>183</v>
      </c>
      <c r="D22" s="389"/>
    </row>
    <row r="23" spans="1:4" s="122" customFormat="1" ht="27.75" customHeight="1">
      <c r="A23" s="127" t="s">
        <v>16</v>
      </c>
      <c r="B23" s="125" t="s">
        <v>17</v>
      </c>
      <c r="C23" s="143" t="s">
        <v>79</v>
      </c>
      <c r="D23" s="143" t="s">
        <v>8</v>
      </c>
    </row>
    <row r="24" spans="1:4" s="122" customFormat="1" ht="23.25" customHeight="1">
      <c r="A24" s="127" t="s">
        <v>18</v>
      </c>
      <c r="B24" s="125" t="s">
        <v>28</v>
      </c>
      <c r="C24" s="125"/>
      <c r="D24" s="127"/>
    </row>
    <row r="25" spans="1:4" s="122" customFormat="1" ht="48" customHeight="1">
      <c r="A25" s="127" t="s">
        <v>19</v>
      </c>
      <c r="B25" s="125" t="s">
        <v>116</v>
      </c>
      <c r="C25" s="125"/>
      <c r="D25" s="127"/>
    </row>
    <row r="26" spans="1:4" s="122" customFormat="1" ht="17.25" customHeight="1">
      <c r="A26" s="127" t="s">
        <v>20</v>
      </c>
      <c r="B26" s="125" t="s">
        <v>21</v>
      </c>
      <c r="C26" s="125"/>
      <c r="D26" s="127"/>
    </row>
    <row r="27" spans="1:4" s="122" customFormat="1" ht="31.5" customHeight="1">
      <c r="A27" s="127" t="s">
        <v>25</v>
      </c>
      <c r="B27" s="125" t="s">
        <v>26</v>
      </c>
      <c r="C27" s="125"/>
      <c r="D27" s="127"/>
    </row>
    <row r="28" spans="1:4" s="122" customFormat="1" ht="17.25" customHeight="1">
      <c r="A28" s="383" t="s">
        <v>22</v>
      </c>
      <c r="B28" s="383"/>
      <c r="C28" s="141"/>
      <c r="D28" s="127"/>
    </row>
    <row r="29" spans="1:4" s="124" customFormat="1" ht="17.25" customHeight="1">
      <c r="A29" s="390" t="s">
        <v>23</v>
      </c>
      <c r="B29" s="390"/>
      <c r="C29" s="142">
        <f>-C20</f>
        <v>-3655.6</v>
      </c>
      <c r="D29" s="142">
        <f>-D20</f>
        <v>-3655.6</v>
      </c>
    </row>
    <row r="30" spans="1:4" s="124" customFormat="1" ht="21.75" customHeight="1">
      <c r="A30" s="103"/>
      <c r="B30" s="103"/>
      <c r="C30" s="103"/>
      <c r="D30" s="144"/>
    </row>
    <row r="31" spans="1:4" s="122" customFormat="1" ht="50.25" customHeight="1">
      <c r="A31" s="391" t="s">
        <v>120</v>
      </c>
      <c r="B31" s="391"/>
      <c r="C31" s="391"/>
      <c r="D31" s="391"/>
    </row>
    <row r="32" spans="1:4" s="122" customFormat="1" ht="18.75" customHeight="1">
      <c r="A32" s="392" t="s">
        <v>117</v>
      </c>
      <c r="B32" s="392"/>
      <c r="C32" s="392"/>
      <c r="D32" s="392"/>
    </row>
    <row r="33" spans="1:4" s="122" customFormat="1" ht="22.5" customHeight="1">
      <c r="A33" s="104"/>
      <c r="B33" s="104"/>
      <c r="C33" s="104"/>
      <c r="D33" s="104"/>
    </row>
    <row r="34" spans="1:4" s="122" customFormat="1" ht="18" customHeight="1">
      <c r="A34" s="379" t="s">
        <v>35</v>
      </c>
      <c r="B34" s="379"/>
      <c r="C34" s="379"/>
      <c r="D34" s="379"/>
    </row>
    <row r="35" spans="1:4" s="122" customFormat="1">
      <c r="A35" s="128"/>
      <c r="B35" s="128"/>
      <c r="C35" s="128"/>
      <c r="D35" s="128"/>
    </row>
    <row r="36" spans="1:4" s="122" customFormat="1" ht="21.75" customHeight="1">
      <c r="A36" s="135" t="s">
        <v>12</v>
      </c>
      <c r="B36" s="136" t="s">
        <v>13</v>
      </c>
      <c r="C36" s="129"/>
      <c r="D36" s="129"/>
    </row>
    <row r="37" spans="1:4" s="122" customFormat="1" ht="18" customHeight="1">
      <c r="A37" s="106">
        <v>1173</v>
      </c>
      <c r="B37" s="105" t="s">
        <v>118</v>
      </c>
      <c r="C37" s="132"/>
      <c r="D37" s="130"/>
    </row>
    <row r="38" spans="1:4" s="122" customFormat="1">
      <c r="A38" s="128"/>
      <c r="B38" s="128"/>
      <c r="C38" s="128"/>
      <c r="D38" s="128"/>
    </row>
    <row r="39" spans="1:4" s="122" customFormat="1" ht="18.75" customHeight="1">
      <c r="A39" s="379" t="s">
        <v>14</v>
      </c>
      <c r="B39" s="379"/>
      <c r="C39" s="379"/>
      <c r="D39" s="379"/>
    </row>
    <row r="40" spans="1:4" s="134" customFormat="1" ht="15" customHeight="1">
      <c r="A40" s="128"/>
      <c r="B40" s="128"/>
      <c r="C40" s="128"/>
      <c r="D40" s="110"/>
    </row>
    <row r="41" spans="1:4" ht="63" customHeight="1">
      <c r="A41" s="127" t="s">
        <v>15</v>
      </c>
      <c r="B41" s="105" t="s">
        <v>119</v>
      </c>
      <c r="C41" s="388" t="s">
        <v>183</v>
      </c>
      <c r="D41" s="389"/>
    </row>
    <row r="42" spans="1:4" ht="37.5" customHeight="1">
      <c r="A42" s="127" t="s">
        <v>16</v>
      </c>
      <c r="B42" s="105" t="s">
        <v>139</v>
      </c>
      <c r="C42" s="143" t="s">
        <v>79</v>
      </c>
      <c r="D42" s="143" t="s">
        <v>8</v>
      </c>
    </row>
    <row r="43" spans="1:4" ht="31.5" customHeight="1">
      <c r="A43" s="127" t="s">
        <v>18</v>
      </c>
      <c r="B43" s="105" t="s">
        <v>140</v>
      </c>
      <c r="C43" s="125"/>
      <c r="D43" s="127"/>
    </row>
    <row r="44" spans="1:4" ht="18.75" customHeight="1">
      <c r="A44" s="127" t="s">
        <v>19</v>
      </c>
      <c r="B44" s="105" t="s">
        <v>141</v>
      </c>
      <c r="C44" s="125"/>
      <c r="D44" s="127"/>
    </row>
    <row r="45" spans="1:4" ht="15.75" customHeight="1">
      <c r="A45" s="127" t="s">
        <v>20</v>
      </c>
      <c r="B45" s="105" t="s">
        <v>142</v>
      </c>
      <c r="C45" s="125"/>
      <c r="D45" s="127"/>
    </row>
    <row r="46" spans="1:4" ht="31.5" customHeight="1">
      <c r="A46" s="127" t="s">
        <v>49</v>
      </c>
      <c r="B46" s="105" t="s">
        <v>143</v>
      </c>
      <c r="C46" s="125"/>
      <c r="D46" s="127"/>
    </row>
    <row r="47" spans="1:4" ht="21.75" customHeight="1">
      <c r="A47" s="380" t="s">
        <v>22</v>
      </c>
      <c r="B47" s="380"/>
      <c r="C47" s="116"/>
      <c r="D47" s="127"/>
    </row>
    <row r="48" spans="1:4" s="134" customFormat="1" ht="21" customHeight="1">
      <c r="A48" s="381" t="s">
        <v>23</v>
      </c>
      <c r="B48" s="382"/>
      <c r="C48" s="259">
        <f>'N 2'!G42</f>
        <v>-3655.6</v>
      </c>
      <c r="D48" s="259">
        <f>'N 2'!H42</f>
        <v>-3655.6</v>
      </c>
    </row>
    <row r="49" spans="1:4" ht="19.5" customHeight="1"/>
    <row r="51" spans="1:4" s="122" customFormat="1" ht="21.75" customHeight="1">
      <c r="A51" s="155" t="s">
        <v>12</v>
      </c>
      <c r="B51" s="136" t="s">
        <v>13</v>
      </c>
      <c r="C51" s="129"/>
      <c r="D51" s="129"/>
    </row>
    <row r="52" spans="1:4" s="122" customFormat="1" ht="33.75" customHeight="1">
      <c r="A52" s="106">
        <v>1155</v>
      </c>
      <c r="B52" s="105" t="s">
        <v>144</v>
      </c>
      <c r="C52" s="132"/>
      <c r="D52" s="130"/>
    </row>
    <row r="53" spans="1:4" s="122" customFormat="1" ht="24.95" customHeight="1">
      <c r="A53" s="128"/>
      <c r="B53" s="128"/>
      <c r="C53" s="128"/>
      <c r="D53" s="128"/>
    </row>
    <row r="54" spans="1:4" s="122" customFormat="1" ht="18.75" customHeight="1">
      <c r="A54" s="379" t="s">
        <v>14</v>
      </c>
      <c r="B54" s="379"/>
      <c r="C54" s="379"/>
      <c r="D54" s="379"/>
    </row>
    <row r="55" spans="1:4" s="134" customFormat="1" ht="15" customHeight="1">
      <c r="A55" s="128"/>
      <c r="B55" s="128"/>
      <c r="C55" s="107"/>
      <c r="D55" s="110"/>
    </row>
    <row r="56" spans="1:4" ht="51.75" customHeight="1">
      <c r="A56" s="127" t="s">
        <v>15</v>
      </c>
      <c r="B56" s="106">
        <v>1155</v>
      </c>
      <c r="C56" s="388" t="s">
        <v>182</v>
      </c>
      <c r="D56" s="389"/>
    </row>
    <row r="57" spans="1:4" ht="21" customHeight="1">
      <c r="A57" s="127" t="s">
        <v>16</v>
      </c>
      <c r="B57" s="106">
        <v>21001</v>
      </c>
      <c r="C57" s="143" t="s">
        <v>79</v>
      </c>
      <c r="D57" s="143" t="s">
        <v>8</v>
      </c>
    </row>
    <row r="58" spans="1:4" ht="32.25" customHeight="1">
      <c r="A58" s="127" t="s">
        <v>18</v>
      </c>
      <c r="B58" s="105" t="str">
        <f>'N 1'!C49</f>
        <v>Սևանա լճի առափնյա հատվածներում ջրածածկ պետական և համայնքային նշանակության շենք-շինությունների ապամոնտաժում</v>
      </c>
      <c r="C58" s="125"/>
      <c r="D58" s="127"/>
    </row>
    <row r="59" spans="1:4" ht="45.75" customHeight="1">
      <c r="A59" s="127" t="s">
        <v>19</v>
      </c>
      <c r="B59" s="105" t="str">
        <f>'N 1'!C51</f>
        <v>Սևանա լճի առափնյա հատվածներում ջրածածկ պետական և համայնքային նշանակության շենք-շինությունների ապամոնտաժման (քանդման) աշխատանքների իրականացում և նախագծանախահաշվային փաստաթղթերի ձեռք բերում</v>
      </c>
      <c r="C59" s="125"/>
      <c r="D59" s="127"/>
    </row>
    <row r="60" spans="1:4" ht="30" customHeight="1">
      <c r="A60" s="127" t="s">
        <v>20</v>
      </c>
      <c r="B60" s="105" t="s">
        <v>172</v>
      </c>
      <c r="C60" s="125"/>
      <c r="D60" s="127"/>
    </row>
    <row r="61" spans="1:4" ht="31.5" customHeight="1">
      <c r="A61" s="127" t="s">
        <v>49</v>
      </c>
      <c r="B61" s="105" t="s">
        <v>145</v>
      </c>
      <c r="C61" s="125"/>
      <c r="D61" s="127"/>
    </row>
    <row r="62" spans="1:4" ht="21.75" customHeight="1">
      <c r="A62" s="380" t="s">
        <v>22</v>
      </c>
      <c r="B62" s="380"/>
      <c r="C62" s="156"/>
      <c r="D62" s="127"/>
    </row>
    <row r="63" spans="1:4" s="230" customFormat="1" ht="20.25" customHeight="1">
      <c r="A63" s="386" t="s">
        <v>161</v>
      </c>
      <c r="B63" s="387"/>
      <c r="C63" s="228"/>
      <c r="D63" s="229">
        <v>1</v>
      </c>
    </row>
    <row r="64" spans="1:4" s="230" customFormat="1" ht="19.5" hidden="1" customHeight="1">
      <c r="A64" s="386" t="s">
        <v>162</v>
      </c>
      <c r="B64" s="387"/>
      <c r="C64" s="228"/>
      <c r="D64" s="229">
        <v>24</v>
      </c>
    </row>
    <row r="65" spans="1:4" s="230" customFormat="1" ht="32.25" hidden="1" customHeight="1">
      <c r="A65" s="384" t="s">
        <v>156</v>
      </c>
      <c r="B65" s="385"/>
      <c r="C65" s="195"/>
      <c r="D65" s="226">
        <v>1741.89</v>
      </c>
    </row>
    <row r="66" spans="1:4" s="134" customFormat="1" ht="21" customHeight="1">
      <c r="A66" s="381" t="s">
        <v>180</v>
      </c>
      <c r="B66" s="382"/>
      <c r="C66" s="259">
        <f>-C29</f>
        <v>3655.6</v>
      </c>
      <c r="D66" s="259">
        <f>-D29</f>
        <v>3655.6</v>
      </c>
    </row>
  </sheetData>
  <mergeCells count="25">
    <mergeCell ref="C22:D22"/>
    <mergeCell ref="A19:B19"/>
    <mergeCell ref="A20:B20"/>
    <mergeCell ref="B1:D1"/>
    <mergeCell ref="A3:D3"/>
    <mergeCell ref="A5:D5"/>
    <mergeCell ref="A6:D6"/>
    <mergeCell ref="A11:D11"/>
    <mergeCell ref="C13:D13"/>
    <mergeCell ref="A54:D54"/>
    <mergeCell ref="A62:B62"/>
    <mergeCell ref="A66:B66"/>
    <mergeCell ref="A28:B28"/>
    <mergeCell ref="A65:B65"/>
    <mergeCell ref="A63:B63"/>
    <mergeCell ref="A64:B64"/>
    <mergeCell ref="C56:D56"/>
    <mergeCell ref="A47:B47"/>
    <mergeCell ref="A48:B48"/>
    <mergeCell ref="A29:B29"/>
    <mergeCell ref="A31:D31"/>
    <mergeCell ref="A32:D32"/>
    <mergeCell ref="A34:D34"/>
    <mergeCell ref="A39:D39"/>
    <mergeCell ref="C41:D41"/>
  </mergeCells>
  <pageMargins left="0.2" right="0.2" top="0.33" bottom="0.21" header="0.2" footer="0.2"/>
  <pageSetup paperSize="9" scale="95" orientation="landscape" r:id="rId1"/>
  <ignoredErrors>
    <ignoredError sqref="B41:B42 B14 B22:B23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6" tint="0.39997558519241921"/>
  </sheetPr>
  <dimension ref="A1:F74"/>
  <sheetViews>
    <sheetView topLeftCell="A61" zoomScaleNormal="100" workbookViewId="0">
      <selection activeCell="F20" sqref="F20"/>
    </sheetView>
  </sheetViews>
  <sheetFormatPr defaultColWidth="9.140625" defaultRowHeight="13.5"/>
  <cols>
    <col min="1" max="1" width="30.5703125" style="133" customWidth="1"/>
    <col min="2" max="2" width="68.140625" style="111" customWidth="1"/>
    <col min="3" max="4" width="17" style="133" customWidth="1"/>
    <col min="5" max="16384" width="9.140625" style="133"/>
  </cols>
  <sheetData>
    <row r="1" spans="1:4" ht="72.75" customHeight="1">
      <c r="A1" s="393" t="s">
        <v>123</v>
      </c>
      <c r="B1" s="393"/>
      <c r="C1" s="393"/>
      <c r="D1" s="393"/>
    </row>
    <row r="2" spans="1:4" ht="39" customHeight="1">
      <c r="A2" s="391" t="s">
        <v>121</v>
      </c>
      <c r="B2" s="391"/>
      <c r="C2" s="391"/>
      <c r="D2" s="391"/>
    </row>
    <row r="3" spans="1:4" ht="14.25" customHeight="1"/>
    <row r="4" spans="1:4">
      <c r="A4" s="398" t="s">
        <v>26</v>
      </c>
      <c r="B4" s="398"/>
      <c r="C4" s="398"/>
      <c r="D4" s="398"/>
    </row>
    <row r="5" spans="1:4">
      <c r="A5" s="398"/>
      <c r="B5" s="398"/>
    </row>
    <row r="6" spans="1:4" ht="13.5" customHeight="1">
      <c r="A6" s="399" t="s">
        <v>29</v>
      </c>
      <c r="B6" s="399"/>
    </row>
    <row r="7" spans="1:4" ht="15.75" customHeight="1">
      <c r="A7" s="138"/>
      <c r="B7" s="107"/>
    </row>
    <row r="8" spans="1:4" s="128" customFormat="1" ht="14.25">
      <c r="A8" s="135" t="s">
        <v>12</v>
      </c>
      <c r="B8" s="136" t="s">
        <v>13</v>
      </c>
      <c r="C8" s="129"/>
      <c r="D8" s="129"/>
    </row>
    <row r="9" spans="1:4" s="128" customFormat="1">
      <c r="A9" s="125" t="s">
        <v>27</v>
      </c>
      <c r="B9" s="126" t="s">
        <v>28</v>
      </c>
      <c r="C9" s="130"/>
      <c r="D9" s="130"/>
    </row>
    <row r="10" spans="1:4" s="128" customFormat="1" ht="27" customHeight="1"/>
    <row r="11" spans="1:4" s="128" customFormat="1" ht="14.25">
      <c r="A11" s="379" t="s">
        <v>14</v>
      </c>
      <c r="B11" s="379"/>
      <c r="C11" s="379"/>
      <c r="D11" s="379"/>
    </row>
    <row r="12" spans="1:4" s="122" customFormat="1">
      <c r="A12" s="128"/>
      <c r="B12" s="128"/>
      <c r="C12" s="128"/>
      <c r="D12" s="121"/>
    </row>
    <row r="13" spans="1:4" s="122" customFormat="1" ht="63" customHeight="1">
      <c r="A13" s="127" t="s">
        <v>15</v>
      </c>
      <c r="B13" s="125">
        <v>1139</v>
      </c>
      <c r="C13" s="388" t="s">
        <v>182</v>
      </c>
      <c r="D13" s="389"/>
    </row>
    <row r="14" spans="1:4" s="122" customFormat="1" ht="33.75" customHeight="1">
      <c r="A14" s="127" t="s">
        <v>16</v>
      </c>
      <c r="B14" s="125" t="s">
        <v>17</v>
      </c>
      <c r="C14" s="146" t="s">
        <v>79</v>
      </c>
      <c r="D14" s="143" t="s">
        <v>8</v>
      </c>
    </row>
    <row r="15" spans="1:4" s="122" customFormat="1" ht="24" customHeight="1">
      <c r="A15" s="127" t="s">
        <v>18</v>
      </c>
      <c r="B15" s="125" t="s">
        <v>28</v>
      </c>
      <c r="C15" s="125"/>
      <c r="D15" s="127"/>
    </row>
    <row r="16" spans="1:4" s="122" customFormat="1" ht="45" customHeight="1">
      <c r="A16" s="127" t="s">
        <v>19</v>
      </c>
      <c r="B16" s="125" t="s">
        <v>116</v>
      </c>
      <c r="C16" s="125"/>
      <c r="D16" s="127"/>
    </row>
    <row r="17" spans="1:6" s="122" customFormat="1" ht="17.25" customHeight="1">
      <c r="A17" s="127" t="s">
        <v>20</v>
      </c>
      <c r="B17" s="125" t="s">
        <v>21</v>
      </c>
      <c r="C17" s="125"/>
      <c r="D17" s="127"/>
    </row>
    <row r="18" spans="1:6" s="122" customFormat="1" ht="31.5" customHeight="1">
      <c r="A18" s="127" t="s">
        <v>25</v>
      </c>
      <c r="B18" s="125" t="s">
        <v>26</v>
      </c>
      <c r="C18" s="125"/>
      <c r="D18" s="127"/>
    </row>
    <row r="19" spans="1:6" s="122" customFormat="1" ht="20.25" customHeight="1">
      <c r="A19" s="426" t="s">
        <v>22</v>
      </c>
      <c r="B19" s="426"/>
      <c r="C19" s="427"/>
      <c r="D19" s="428"/>
    </row>
    <row r="20" spans="1:6" s="124" customFormat="1" ht="19.5" customHeight="1">
      <c r="A20" s="390" t="s">
        <v>23</v>
      </c>
      <c r="B20" s="390"/>
      <c r="C20" s="142">
        <f>-C50</f>
        <v>3655.6</v>
      </c>
      <c r="D20" s="142">
        <f>-D50</f>
        <v>3655.6</v>
      </c>
    </row>
    <row r="21" spans="1:6" s="124" customFormat="1" ht="17.25" customHeight="1">
      <c r="A21" s="103"/>
      <c r="B21" s="103"/>
      <c r="C21" s="145"/>
      <c r="D21" s="145"/>
    </row>
    <row r="22" spans="1:6" s="122" customFormat="1" ht="55.5" customHeight="1">
      <c r="A22" s="127" t="s">
        <v>15</v>
      </c>
      <c r="B22" s="125" t="s">
        <v>27</v>
      </c>
      <c r="C22" s="388" t="s">
        <v>183</v>
      </c>
      <c r="D22" s="389"/>
    </row>
    <row r="23" spans="1:6" s="122" customFormat="1" ht="27.75" customHeight="1">
      <c r="A23" s="127" t="s">
        <v>16</v>
      </c>
      <c r="B23" s="125" t="s">
        <v>17</v>
      </c>
      <c r="C23" s="143" t="s">
        <v>79</v>
      </c>
      <c r="D23" s="143" t="s">
        <v>8</v>
      </c>
    </row>
    <row r="24" spans="1:6" s="122" customFormat="1" ht="23.25" customHeight="1">
      <c r="A24" s="127" t="s">
        <v>18</v>
      </c>
      <c r="B24" s="125" t="s">
        <v>28</v>
      </c>
      <c r="C24" s="125"/>
      <c r="D24" s="127"/>
    </row>
    <row r="25" spans="1:6" s="122" customFormat="1" ht="47.25" customHeight="1">
      <c r="A25" s="127" t="s">
        <v>19</v>
      </c>
      <c r="B25" s="125" t="s">
        <v>116</v>
      </c>
      <c r="C25" s="125"/>
      <c r="D25" s="127"/>
    </row>
    <row r="26" spans="1:6" s="122" customFormat="1" ht="17.25" customHeight="1">
      <c r="A26" s="127" t="s">
        <v>20</v>
      </c>
      <c r="B26" s="125" t="s">
        <v>21</v>
      </c>
      <c r="C26" s="125"/>
      <c r="D26" s="127"/>
    </row>
    <row r="27" spans="1:6" s="122" customFormat="1" ht="31.5" customHeight="1">
      <c r="A27" s="127" t="s">
        <v>25</v>
      </c>
      <c r="B27" s="125" t="s">
        <v>26</v>
      </c>
      <c r="C27" s="125"/>
      <c r="D27" s="127"/>
    </row>
    <row r="28" spans="1:6" s="122" customFormat="1" ht="17.25" customHeight="1">
      <c r="A28" s="383" t="s">
        <v>22</v>
      </c>
      <c r="B28" s="383"/>
      <c r="C28" s="141"/>
      <c r="D28" s="127"/>
    </row>
    <row r="29" spans="1:6" s="124" customFormat="1" ht="17.25" customHeight="1">
      <c r="A29" s="390" t="s">
        <v>23</v>
      </c>
      <c r="B29" s="390"/>
      <c r="C29" s="142">
        <f>-C20</f>
        <v>-3655.6</v>
      </c>
      <c r="D29" s="142">
        <f>-D20</f>
        <v>-3655.6</v>
      </c>
    </row>
    <row r="30" spans="1:6" ht="18.75" customHeight="1">
      <c r="A30" s="115"/>
      <c r="B30" s="112"/>
    </row>
    <row r="31" spans="1:6" s="100" customFormat="1" ht="11.25" customHeight="1">
      <c r="A31" s="395"/>
      <c r="B31" s="395"/>
      <c r="C31" s="395"/>
      <c r="D31" s="395"/>
    </row>
    <row r="32" spans="1:6" s="26" customFormat="1" ht="48.75" customHeight="1">
      <c r="A32" s="396" t="s">
        <v>158</v>
      </c>
      <c r="B32" s="396"/>
      <c r="C32" s="396"/>
      <c r="D32" s="396"/>
      <c r="E32" s="13"/>
      <c r="F32" s="147"/>
    </row>
    <row r="33" spans="1:6" s="100" customFormat="1" ht="11.25" customHeight="1">
      <c r="A33" s="396"/>
      <c r="B33" s="396"/>
      <c r="C33" s="396"/>
      <c r="D33" s="396"/>
    </row>
    <row r="34" spans="1:6" s="100" customFormat="1" ht="21" customHeight="1">
      <c r="A34" s="397" t="s">
        <v>159</v>
      </c>
      <c r="B34" s="397"/>
      <c r="C34" s="397"/>
      <c r="D34" s="397"/>
      <c r="E34" s="397"/>
      <c r="F34" s="148"/>
    </row>
    <row r="35" spans="1:6" s="100" customFormat="1" ht="12.75" customHeight="1">
      <c r="A35" s="394"/>
      <c r="B35" s="394"/>
      <c r="C35" s="394"/>
      <c r="D35" s="394"/>
      <c r="E35" s="148"/>
      <c r="F35" s="148"/>
    </row>
    <row r="36" spans="1:6" s="100" customFormat="1" ht="18.75" customHeight="1">
      <c r="A36" s="379" t="s">
        <v>29</v>
      </c>
      <c r="B36" s="379"/>
      <c r="C36" s="379"/>
      <c r="D36" s="379"/>
      <c r="E36" s="379"/>
      <c r="F36" s="379"/>
    </row>
    <row r="37" spans="1:6" s="100" customFormat="1" ht="18.75" customHeight="1">
      <c r="A37" s="102"/>
      <c r="B37" s="102"/>
      <c r="C37" s="148"/>
      <c r="D37" s="148"/>
      <c r="E37" s="148"/>
      <c r="F37" s="148"/>
    </row>
    <row r="38" spans="1:6" s="122" customFormat="1" ht="21.75" customHeight="1">
      <c r="A38" s="155" t="s">
        <v>12</v>
      </c>
      <c r="B38" s="136" t="s">
        <v>13</v>
      </c>
      <c r="C38" s="129"/>
      <c r="D38" s="129"/>
    </row>
    <row r="39" spans="1:6" s="122" customFormat="1" ht="33.75" customHeight="1">
      <c r="A39" s="106">
        <v>1173</v>
      </c>
      <c r="B39" s="105" t="s">
        <v>118</v>
      </c>
      <c r="C39" s="132"/>
      <c r="D39" s="130"/>
    </row>
    <row r="40" spans="1:6" s="122" customFormat="1">
      <c r="A40" s="128"/>
      <c r="B40" s="128"/>
      <c r="C40" s="128"/>
      <c r="D40" s="128"/>
    </row>
    <row r="41" spans="1:6" s="122" customFormat="1" ht="18.75" customHeight="1">
      <c r="A41" s="379" t="s">
        <v>14</v>
      </c>
      <c r="B41" s="379"/>
      <c r="C41" s="379"/>
      <c r="D41" s="379"/>
    </row>
    <row r="42" spans="1:6" s="134" customFormat="1" ht="15" customHeight="1">
      <c r="A42" s="128"/>
      <c r="B42" s="128"/>
      <c r="C42" s="128"/>
      <c r="D42" s="110"/>
    </row>
    <row r="43" spans="1:6" s="137" customFormat="1" ht="55.5" customHeight="1">
      <c r="A43" s="127" t="s">
        <v>15</v>
      </c>
      <c r="B43" s="105" t="s">
        <v>119</v>
      </c>
      <c r="C43" s="388" t="s">
        <v>183</v>
      </c>
      <c r="D43" s="389"/>
    </row>
    <row r="44" spans="1:6" s="137" customFormat="1" ht="30.75" customHeight="1">
      <c r="A44" s="127" t="s">
        <v>16</v>
      </c>
      <c r="B44" s="105" t="s">
        <v>139</v>
      </c>
      <c r="C44" s="143" t="s">
        <v>79</v>
      </c>
      <c r="D44" s="143" t="s">
        <v>8</v>
      </c>
    </row>
    <row r="45" spans="1:6" s="137" customFormat="1" ht="32.25" customHeight="1">
      <c r="A45" s="127" t="s">
        <v>18</v>
      </c>
      <c r="B45" s="105" t="s">
        <v>140</v>
      </c>
      <c r="C45" s="125"/>
      <c r="D45" s="127"/>
    </row>
    <row r="46" spans="1:6" s="137" customFormat="1" ht="19.5" customHeight="1">
      <c r="A46" s="127" t="s">
        <v>19</v>
      </c>
      <c r="B46" s="105" t="s">
        <v>141</v>
      </c>
      <c r="C46" s="125"/>
      <c r="D46" s="127"/>
    </row>
    <row r="47" spans="1:6" s="137" customFormat="1" ht="15.75" customHeight="1">
      <c r="A47" s="127" t="s">
        <v>20</v>
      </c>
      <c r="B47" s="105" t="s">
        <v>142</v>
      </c>
      <c r="C47" s="125"/>
      <c r="D47" s="127"/>
    </row>
    <row r="48" spans="1:6" s="137" customFormat="1" ht="31.5" customHeight="1">
      <c r="A48" s="127" t="s">
        <v>49</v>
      </c>
      <c r="B48" s="105" t="s">
        <v>143</v>
      </c>
      <c r="C48" s="125"/>
      <c r="D48" s="127"/>
    </row>
    <row r="49" spans="1:6" s="137" customFormat="1" ht="21.75" customHeight="1">
      <c r="A49" s="383" t="s">
        <v>22</v>
      </c>
      <c r="B49" s="383"/>
      <c r="C49" s="156"/>
      <c r="D49" s="127"/>
    </row>
    <row r="50" spans="1:6" s="134" customFormat="1" ht="21" customHeight="1">
      <c r="A50" s="381" t="s">
        <v>23</v>
      </c>
      <c r="B50" s="382"/>
      <c r="C50" s="259">
        <f>' N 5_9'!C48</f>
        <v>-3655.6</v>
      </c>
      <c r="D50" s="259">
        <f>' N 5_9'!D48</f>
        <v>-3655.6</v>
      </c>
    </row>
    <row r="51" spans="1:6" s="137" customFormat="1" ht="19.5" customHeight="1"/>
    <row r="52" spans="1:6" s="26" customFormat="1" ht="45" customHeight="1">
      <c r="A52" s="401" t="s">
        <v>178</v>
      </c>
      <c r="B52" s="401"/>
      <c r="C52" s="401"/>
      <c r="D52" s="401"/>
      <c r="E52" s="147"/>
      <c r="F52" s="147"/>
    </row>
    <row r="53" spans="1:6" s="100" customFormat="1" ht="11.25" customHeight="1">
      <c r="B53" s="258"/>
      <c r="C53" s="258"/>
      <c r="D53" s="258"/>
    </row>
    <row r="54" spans="1:6" s="100" customFormat="1" ht="24" customHeight="1">
      <c r="A54" s="394" t="s">
        <v>179</v>
      </c>
      <c r="B54" s="394"/>
      <c r="C54" s="394"/>
      <c r="D54" s="394"/>
      <c r="E54" s="394"/>
      <c r="F54" s="394"/>
    </row>
    <row r="55" spans="1:6" s="100" customFormat="1" ht="21.75" customHeight="1">
      <c r="A55" s="379" t="s">
        <v>29</v>
      </c>
      <c r="B55" s="379"/>
      <c r="C55" s="379"/>
      <c r="D55" s="379"/>
      <c r="E55" s="379"/>
      <c r="F55" s="379"/>
    </row>
    <row r="56" spans="1:6" s="137" customFormat="1" ht="24.75" customHeight="1"/>
    <row r="57" spans="1:6" s="122" customFormat="1" ht="21.75" customHeight="1">
      <c r="A57" s="155" t="s">
        <v>12</v>
      </c>
      <c r="B57" s="136" t="s">
        <v>13</v>
      </c>
      <c r="C57" s="129"/>
      <c r="D57" s="129"/>
    </row>
    <row r="58" spans="1:6" s="122" customFormat="1" ht="33.75" customHeight="1">
      <c r="A58" s="106">
        <v>1155</v>
      </c>
      <c r="B58" s="105" t="s">
        <v>144</v>
      </c>
      <c r="C58" s="132"/>
      <c r="D58" s="130"/>
    </row>
    <row r="59" spans="1:6" s="122" customFormat="1">
      <c r="A59" s="128"/>
      <c r="B59" s="128"/>
      <c r="C59" s="128"/>
      <c r="D59" s="128"/>
    </row>
    <row r="60" spans="1:6" s="122" customFormat="1" ht="18.75" customHeight="1">
      <c r="A60" s="379" t="s">
        <v>14</v>
      </c>
      <c r="B60" s="379"/>
      <c r="C60" s="379"/>
      <c r="D60" s="379"/>
    </row>
    <row r="61" spans="1:6" s="134" customFormat="1" ht="15" customHeight="1">
      <c r="A61" s="128"/>
      <c r="B61" s="128"/>
      <c r="C61" s="107"/>
      <c r="D61" s="110"/>
    </row>
    <row r="62" spans="1:6" s="137" customFormat="1" ht="61.5" customHeight="1">
      <c r="A62" s="127" t="s">
        <v>15</v>
      </c>
      <c r="B62" s="106">
        <v>1155</v>
      </c>
      <c r="C62" s="388" t="s">
        <v>182</v>
      </c>
      <c r="D62" s="389"/>
    </row>
    <row r="63" spans="1:6" s="137" customFormat="1" ht="28.5" customHeight="1">
      <c r="A63" s="127" t="s">
        <v>16</v>
      </c>
      <c r="B63" s="106">
        <v>21001</v>
      </c>
      <c r="C63" s="143" t="s">
        <v>79</v>
      </c>
      <c r="D63" s="143" t="s">
        <v>8</v>
      </c>
    </row>
    <row r="64" spans="1:6" s="137" customFormat="1" ht="31.5" customHeight="1">
      <c r="A64" s="127" t="s">
        <v>18</v>
      </c>
      <c r="B64" s="105" t="str">
        <f>' N 5_9'!B58</f>
        <v>Սևանա լճի առափնյա հատվածներում ջրածածկ պետական և համայնքային նշանակության շենք-շինությունների ապամոնտաժում</v>
      </c>
      <c r="C64" s="125"/>
      <c r="D64" s="127"/>
    </row>
    <row r="65" spans="1:5" s="137" customFormat="1" ht="44.25" customHeight="1">
      <c r="A65" s="127" t="s">
        <v>19</v>
      </c>
      <c r="B65" s="105" t="str">
        <f>' N 5_9'!B59</f>
        <v>Սևանա լճի առափնյա հատվածներում ջրածածկ պետական և համայնքային նշանակության շենք-շինությունների ապամոնտաժման (քանդման) աշխատանքների իրականացում և նախագծանախահաշվային փաստաթղթերի ձեռք բերում</v>
      </c>
      <c r="C65" s="125"/>
      <c r="D65" s="127"/>
    </row>
    <row r="66" spans="1:5" s="137" customFormat="1" ht="29.25" customHeight="1">
      <c r="A66" s="127" t="s">
        <v>20</v>
      </c>
      <c r="B66" s="105" t="s">
        <v>142</v>
      </c>
      <c r="C66" s="125"/>
      <c r="D66" s="127"/>
    </row>
    <row r="67" spans="1:5" s="137" customFormat="1" ht="31.5" customHeight="1">
      <c r="A67" s="127" t="s">
        <v>49</v>
      </c>
      <c r="B67" s="105" t="s">
        <v>145</v>
      </c>
      <c r="C67" s="125"/>
      <c r="D67" s="127"/>
    </row>
    <row r="68" spans="1:5" s="137" customFormat="1" ht="21.75" customHeight="1">
      <c r="A68" s="380" t="s">
        <v>22</v>
      </c>
      <c r="B68" s="380"/>
      <c r="C68" s="156"/>
      <c r="D68" s="127"/>
    </row>
    <row r="69" spans="1:5" s="230" customFormat="1" ht="21.75" customHeight="1">
      <c r="A69" s="386" t="s">
        <v>161</v>
      </c>
      <c r="B69" s="387"/>
      <c r="C69" s="231"/>
      <c r="D69" s="229">
        <v>1</v>
      </c>
    </row>
    <row r="70" spans="1:5" s="230" customFormat="1" ht="21.75" hidden="1" customHeight="1">
      <c r="A70" s="386" t="s">
        <v>162</v>
      </c>
      <c r="B70" s="387"/>
      <c r="C70" s="231"/>
      <c r="D70" s="229">
        <v>24</v>
      </c>
    </row>
    <row r="71" spans="1:5" s="230" customFormat="1" ht="32.25" hidden="1" customHeight="1">
      <c r="A71" s="384" t="str">
        <f>' N 5_9'!A65:B65</f>
        <v>Սևանա լճի առափնյա հատվածներում ապամոնտաժված (քանդված) ջրածածկ պետական և համայնքային նշանակության շենք-շինություններ, քառ.մ</v>
      </c>
      <c r="B71" s="385"/>
      <c r="C71" s="194"/>
      <c r="D71" s="226">
        <f>' N 5_9'!D65</f>
        <v>1741.89</v>
      </c>
    </row>
    <row r="72" spans="1:5" s="134" customFormat="1" ht="21" customHeight="1">
      <c r="A72" s="381" t="s">
        <v>23</v>
      </c>
      <c r="B72" s="382"/>
      <c r="C72" s="259">
        <f>-C29</f>
        <v>3655.6</v>
      </c>
      <c r="D72" s="259">
        <f>-D29</f>
        <v>3655.6</v>
      </c>
    </row>
    <row r="74" spans="1:5">
      <c r="A74" s="400"/>
      <c r="B74" s="400"/>
      <c r="C74" s="193" t="s">
        <v>24</v>
      </c>
      <c r="D74" s="193" t="s">
        <v>24</v>
      </c>
      <c r="E74" s="193"/>
    </row>
  </sheetData>
  <mergeCells count="32">
    <mergeCell ref="A74:B74"/>
    <mergeCell ref="A71:B71"/>
    <mergeCell ref="A72:B72"/>
    <mergeCell ref="A68:B68"/>
    <mergeCell ref="A52:D52"/>
    <mergeCell ref="A54:F54"/>
    <mergeCell ref="A55:F55"/>
    <mergeCell ref="A69:B69"/>
    <mergeCell ref="A70:B70"/>
    <mergeCell ref="C62:D62"/>
    <mergeCell ref="A60:D60"/>
    <mergeCell ref="A1:D1"/>
    <mergeCell ref="A2:D2"/>
    <mergeCell ref="A4:D4"/>
    <mergeCell ref="A11:D11"/>
    <mergeCell ref="A20:B20"/>
    <mergeCell ref="A5:B5"/>
    <mergeCell ref="A6:B6"/>
    <mergeCell ref="A19:B19"/>
    <mergeCell ref="C13:D13"/>
    <mergeCell ref="C22:D22"/>
    <mergeCell ref="A28:B28"/>
    <mergeCell ref="A29:B29"/>
    <mergeCell ref="A49:B49"/>
    <mergeCell ref="A50:B50"/>
    <mergeCell ref="C43:D43"/>
    <mergeCell ref="A31:D31"/>
    <mergeCell ref="A35:D35"/>
    <mergeCell ref="A36:F36"/>
    <mergeCell ref="A41:D41"/>
    <mergeCell ref="A32:D33"/>
    <mergeCell ref="A34:E34"/>
  </mergeCells>
  <pageMargins left="0.2" right="0.2" top="0.33" bottom="0.27" header="0.2" footer="0.2"/>
  <pageSetup paperSize="9" scale="90" orientation="landscape" r:id="rId1"/>
  <ignoredErrors>
    <ignoredError sqref="B22:B23 B43:B44 B14 A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N20"/>
  <sheetViews>
    <sheetView tabSelected="1" zoomScale="90" zoomScaleNormal="90" workbookViewId="0">
      <selection activeCell="B20" sqref="B20:G20"/>
    </sheetView>
  </sheetViews>
  <sheetFormatPr defaultRowHeight="13.5"/>
  <cols>
    <col min="1" max="1" width="17.28515625" style="84" customWidth="1"/>
    <col min="2" max="2" width="47.7109375" style="84" customWidth="1"/>
    <col min="3" max="5" width="11.85546875" style="84" customWidth="1"/>
    <col min="6" max="6" width="16.42578125" style="84" customWidth="1"/>
    <col min="7" max="7" width="18" style="88" customWidth="1"/>
    <col min="8" max="8" width="9.140625" style="84"/>
    <col min="9" max="9" width="17.42578125" style="84" customWidth="1"/>
    <col min="10" max="10" width="12.85546875" style="84" bestFit="1" customWidth="1"/>
    <col min="11" max="11" width="9.140625" style="84"/>
    <col min="12" max="12" width="10.28515625" style="84" bestFit="1" customWidth="1"/>
    <col min="13" max="256" width="9.140625" style="84"/>
    <col min="257" max="257" width="14.28515625" style="84" customWidth="1"/>
    <col min="258" max="258" width="39.7109375" style="84" customWidth="1"/>
    <col min="259" max="260" width="14" style="84" customWidth="1"/>
    <col min="261" max="261" width="15.85546875" style="84" bestFit="1" customWidth="1"/>
    <col min="262" max="262" width="15.42578125" style="84" customWidth="1"/>
    <col min="263" max="263" width="20.42578125" style="84" customWidth="1"/>
    <col min="264" max="264" width="9.140625" style="84"/>
    <col min="265" max="265" width="17.42578125" style="84" customWidth="1"/>
    <col min="266" max="266" width="12.85546875" style="84" bestFit="1" customWidth="1"/>
    <col min="267" max="267" width="9.140625" style="84"/>
    <col min="268" max="268" width="10.28515625" style="84" bestFit="1" customWidth="1"/>
    <col min="269" max="512" width="9.140625" style="84"/>
    <col min="513" max="513" width="14.28515625" style="84" customWidth="1"/>
    <col min="514" max="514" width="39.7109375" style="84" customWidth="1"/>
    <col min="515" max="516" width="14" style="84" customWidth="1"/>
    <col min="517" max="517" width="15.85546875" style="84" bestFit="1" customWidth="1"/>
    <col min="518" max="518" width="15.42578125" style="84" customWidth="1"/>
    <col min="519" max="519" width="20.42578125" style="84" customWidth="1"/>
    <col min="520" max="520" width="9.140625" style="84"/>
    <col min="521" max="521" width="17.42578125" style="84" customWidth="1"/>
    <col min="522" max="522" width="12.85546875" style="84" bestFit="1" customWidth="1"/>
    <col min="523" max="523" width="9.140625" style="84"/>
    <col min="524" max="524" width="10.28515625" style="84" bestFit="1" customWidth="1"/>
    <col min="525" max="768" width="9.140625" style="84"/>
    <col min="769" max="769" width="14.28515625" style="84" customWidth="1"/>
    <col min="770" max="770" width="39.7109375" style="84" customWidth="1"/>
    <col min="771" max="772" width="14" style="84" customWidth="1"/>
    <col min="773" max="773" width="15.85546875" style="84" bestFit="1" customWidth="1"/>
    <col min="774" max="774" width="15.42578125" style="84" customWidth="1"/>
    <col min="775" max="775" width="20.42578125" style="84" customWidth="1"/>
    <col min="776" max="776" width="9.140625" style="84"/>
    <col min="777" max="777" width="17.42578125" style="84" customWidth="1"/>
    <col min="778" max="778" width="12.85546875" style="84" bestFit="1" customWidth="1"/>
    <col min="779" max="779" width="9.140625" style="84"/>
    <col min="780" max="780" width="10.28515625" style="84" bestFit="1" customWidth="1"/>
    <col min="781" max="1024" width="9.140625" style="84"/>
    <col min="1025" max="1025" width="14.28515625" style="84" customWidth="1"/>
    <col min="1026" max="1026" width="39.7109375" style="84" customWidth="1"/>
    <col min="1027" max="1028" width="14" style="84" customWidth="1"/>
    <col min="1029" max="1029" width="15.85546875" style="84" bestFit="1" customWidth="1"/>
    <col min="1030" max="1030" width="15.42578125" style="84" customWidth="1"/>
    <col min="1031" max="1031" width="20.42578125" style="84" customWidth="1"/>
    <col min="1032" max="1032" width="9.140625" style="84"/>
    <col min="1033" max="1033" width="17.42578125" style="84" customWidth="1"/>
    <col min="1034" max="1034" width="12.85546875" style="84" bestFit="1" customWidth="1"/>
    <col min="1035" max="1035" width="9.140625" style="84"/>
    <col min="1036" max="1036" width="10.28515625" style="84" bestFit="1" customWidth="1"/>
    <col min="1037" max="1280" width="9.140625" style="84"/>
    <col min="1281" max="1281" width="14.28515625" style="84" customWidth="1"/>
    <col min="1282" max="1282" width="39.7109375" style="84" customWidth="1"/>
    <col min="1283" max="1284" width="14" style="84" customWidth="1"/>
    <col min="1285" max="1285" width="15.85546875" style="84" bestFit="1" customWidth="1"/>
    <col min="1286" max="1286" width="15.42578125" style="84" customWidth="1"/>
    <col min="1287" max="1287" width="20.42578125" style="84" customWidth="1"/>
    <col min="1288" max="1288" width="9.140625" style="84"/>
    <col min="1289" max="1289" width="17.42578125" style="84" customWidth="1"/>
    <col min="1290" max="1290" width="12.85546875" style="84" bestFit="1" customWidth="1"/>
    <col min="1291" max="1291" width="9.140625" style="84"/>
    <col min="1292" max="1292" width="10.28515625" style="84" bestFit="1" customWidth="1"/>
    <col min="1293" max="1536" width="9.140625" style="84"/>
    <col min="1537" max="1537" width="14.28515625" style="84" customWidth="1"/>
    <col min="1538" max="1538" width="39.7109375" style="84" customWidth="1"/>
    <col min="1539" max="1540" width="14" style="84" customWidth="1"/>
    <col min="1541" max="1541" width="15.85546875" style="84" bestFit="1" customWidth="1"/>
    <col min="1542" max="1542" width="15.42578125" style="84" customWidth="1"/>
    <col min="1543" max="1543" width="20.42578125" style="84" customWidth="1"/>
    <col min="1544" max="1544" width="9.140625" style="84"/>
    <col min="1545" max="1545" width="17.42578125" style="84" customWidth="1"/>
    <col min="1546" max="1546" width="12.85546875" style="84" bestFit="1" customWidth="1"/>
    <col min="1547" max="1547" width="9.140625" style="84"/>
    <col min="1548" max="1548" width="10.28515625" style="84" bestFit="1" customWidth="1"/>
    <col min="1549" max="1792" width="9.140625" style="84"/>
    <col min="1793" max="1793" width="14.28515625" style="84" customWidth="1"/>
    <col min="1794" max="1794" width="39.7109375" style="84" customWidth="1"/>
    <col min="1795" max="1796" width="14" style="84" customWidth="1"/>
    <col min="1797" max="1797" width="15.85546875" style="84" bestFit="1" customWidth="1"/>
    <col min="1798" max="1798" width="15.42578125" style="84" customWidth="1"/>
    <col min="1799" max="1799" width="20.42578125" style="84" customWidth="1"/>
    <col min="1800" max="1800" width="9.140625" style="84"/>
    <col min="1801" max="1801" width="17.42578125" style="84" customWidth="1"/>
    <col min="1802" max="1802" width="12.85546875" style="84" bestFit="1" customWidth="1"/>
    <col min="1803" max="1803" width="9.140625" style="84"/>
    <col min="1804" max="1804" width="10.28515625" style="84" bestFit="1" customWidth="1"/>
    <col min="1805" max="2048" width="9.140625" style="84"/>
    <col min="2049" max="2049" width="14.28515625" style="84" customWidth="1"/>
    <col min="2050" max="2050" width="39.7109375" style="84" customWidth="1"/>
    <col min="2051" max="2052" width="14" style="84" customWidth="1"/>
    <col min="2053" max="2053" width="15.85546875" style="84" bestFit="1" customWidth="1"/>
    <col min="2054" max="2054" width="15.42578125" style="84" customWidth="1"/>
    <col min="2055" max="2055" width="20.42578125" style="84" customWidth="1"/>
    <col min="2056" max="2056" width="9.140625" style="84"/>
    <col min="2057" max="2057" width="17.42578125" style="84" customWidth="1"/>
    <col min="2058" max="2058" width="12.85546875" style="84" bestFit="1" customWidth="1"/>
    <col min="2059" max="2059" width="9.140625" style="84"/>
    <col min="2060" max="2060" width="10.28515625" style="84" bestFit="1" customWidth="1"/>
    <col min="2061" max="2304" width="9.140625" style="84"/>
    <col min="2305" max="2305" width="14.28515625" style="84" customWidth="1"/>
    <col min="2306" max="2306" width="39.7109375" style="84" customWidth="1"/>
    <col min="2307" max="2308" width="14" style="84" customWidth="1"/>
    <col min="2309" max="2309" width="15.85546875" style="84" bestFit="1" customWidth="1"/>
    <col min="2310" max="2310" width="15.42578125" style="84" customWidth="1"/>
    <col min="2311" max="2311" width="20.42578125" style="84" customWidth="1"/>
    <col min="2312" max="2312" width="9.140625" style="84"/>
    <col min="2313" max="2313" width="17.42578125" style="84" customWidth="1"/>
    <col min="2314" max="2314" width="12.85546875" style="84" bestFit="1" customWidth="1"/>
    <col min="2315" max="2315" width="9.140625" style="84"/>
    <col min="2316" max="2316" width="10.28515625" style="84" bestFit="1" customWidth="1"/>
    <col min="2317" max="2560" width="9.140625" style="84"/>
    <col min="2561" max="2561" width="14.28515625" style="84" customWidth="1"/>
    <col min="2562" max="2562" width="39.7109375" style="84" customWidth="1"/>
    <col min="2563" max="2564" width="14" style="84" customWidth="1"/>
    <col min="2565" max="2565" width="15.85546875" style="84" bestFit="1" customWidth="1"/>
    <col min="2566" max="2566" width="15.42578125" style="84" customWidth="1"/>
    <col min="2567" max="2567" width="20.42578125" style="84" customWidth="1"/>
    <col min="2568" max="2568" width="9.140625" style="84"/>
    <col min="2569" max="2569" width="17.42578125" style="84" customWidth="1"/>
    <col min="2570" max="2570" width="12.85546875" style="84" bestFit="1" customWidth="1"/>
    <col min="2571" max="2571" width="9.140625" style="84"/>
    <col min="2572" max="2572" width="10.28515625" style="84" bestFit="1" customWidth="1"/>
    <col min="2573" max="2816" width="9.140625" style="84"/>
    <col min="2817" max="2817" width="14.28515625" style="84" customWidth="1"/>
    <col min="2818" max="2818" width="39.7109375" style="84" customWidth="1"/>
    <col min="2819" max="2820" width="14" style="84" customWidth="1"/>
    <col min="2821" max="2821" width="15.85546875" style="84" bestFit="1" customWidth="1"/>
    <col min="2822" max="2822" width="15.42578125" style="84" customWidth="1"/>
    <col min="2823" max="2823" width="20.42578125" style="84" customWidth="1"/>
    <col min="2824" max="2824" width="9.140625" style="84"/>
    <col min="2825" max="2825" width="17.42578125" style="84" customWidth="1"/>
    <col min="2826" max="2826" width="12.85546875" style="84" bestFit="1" customWidth="1"/>
    <col min="2827" max="2827" width="9.140625" style="84"/>
    <col min="2828" max="2828" width="10.28515625" style="84" bestFit="1" customWidth="1"/>
    <col min="2829" max="3072" width="9.140625" style="84"/>
    <col min="3073" max="3073" width="14.28515625" style="84" customWidth="1"/>
    <col min="3074" max="3074" width="39.7109375" style="84" customWidth="1"/>
    <col min="3075" max="3076" width="14" style="84" customWidth="1"/>
    <col min="3077" max="3077" width="15.85546875" style="84" bestFit="1" customWidth="1"/>
    <col min="3078" max="3078" width="15.42578125" style="84" customWidth="1"/>
    <col min="3079" max="3079" width="20.42578125" style="84" customWidth="1"/>
    <col min="3080" max="3080" width="9.140625" style="84"/>
    <col min="3081" max="3081" width="17.42578125" style="84" customWidth="1"/>
    <col min="3082" max="3082" width="12.85546875" style="84" bestFit="1" customWidth="1"/>
    <col min="3083" max="3083" width="9.140625" style="84"/>
    <col min="3084" max="3084" width="10.28515625" style="84" bestFit="1" customWidth="1"/>
    <col min="3085" max="3328" width="9.140625" style="84"/>
    <col min="3329" max="3329" width="14.28515625" style="84" customWidth="1"/>
    <col min="3330" max="3330" width="39.7109375" style="84" customWidth="1"/>
    <col min="3331" max="3332" width="14" style="84" customWidth="1"/>
    <col min="3333" max="3333" width="15.85546875" style="84" bestFit="1" customWidth="1"/>
    <col min="3334" max="3334" width="15.42578125" style="84" customWidth="1"/>
    <col min="3335" max="3335" width="20.42578125" style="84" customWidth="1"/>
    <col min="3336" max="3336" width="9.140625" style="84"/>
    <col min="3337" max="3337" width="17.42578125" style="84" customWidth="1"/>
    <col min="3338" max="3338" width="12.85546875" style="84" bestFit="1" customWidth="1"/>
    <col min="3339" max="3339" width="9.140625" style="84"/>
    <col min="3340" max="3340" width="10.28515625" style="84" bestFit="1" customWidth="1"/>
    <col min="3341" max="3584" width="9.140625" style="84"/>
    <col min="3585" max="3585" width="14.28515625" style="84" customWidth="1"/>
    <col min="3586" max="3586" width="39.7109375" style="84" customWidth="1"/>
    <col min="3587" max="3588" width="14" style="84" customWidth="1"/>
    <col min="3589" max="3589" width="15.85546875" style="84" bestFit="1" customWidth="1"/>
    <col min="3590" max="3590" width="15.42578125" style="84" customWidth="1"/>
    <col min="3591" max="3591" width="20.42578125" style="84" customWidth="1"/>
    <col min="3592" max="3592" width="9.140625" style="84"/>
    <col min="3593" max="3593" width="17.42578125" style="84" customWidth="1"/>
    <col min="3594" max="3594" width="12.85546875" style="84" bestFit="1" customWidth="1"/>
    <col min="3595" max="3595" width="9.140625" style="84"/>
    <col min="3596" max="3596" width="10.28515625" style="84" bestFit="1" customWidth="1"/>
    <col min="3597" max="3840" width="9.140625" style="84"/>
    <col min="3841" max="3841" width="14.28515625" style="84" customWidth="1"/>
    <col min="3842" max="3842" width="39.7109375" style="84" customWidth="1"/>
    <col min="3843" max="3844" width="14" style="84" customWidth="1"/>
    <col min="3845" max="3845" width="15.85546875" style="84" bestFit="1" customWidth="1"/>
    <col min="3846" max="3846" width="15.42578125" style="84" customWidth="1"/>
    <col min="3847" max="3847" width="20.42578125" style="84" customWidth="1"/>
    <col min="3848" max="3848" width="9.140625" style="84"/>
    <col min="3849" max="3849" width="17.42578125" style="84" customWidth="1"/>
    <col min="3850" max="3850" width="12.85546875" style="84" bestFit="1" customWidth="1"/>
    <col min="3851" max="3851" width="9.140625" style="84"/>
    <col min="3852" max="3852" width="10.28515625" style="84" bestFit="1" customWidth="1"/>
    <col min="3853" max="4096" width="9.140625" style="84"/>
    <col min="4097" max="4097" width="14.28515625" style="84" customWidth="1"/>
    <col min="4098" max="4098" width="39.7109375" style="84" customWidth="1"/>
    <col min="4099" max="4100" width="14" style="84" customWidth="1"/>
    <col min="4101" max="4101" width="15.85546875" style="84" bestFit="1" customWidth="1"/>
    <col min="4102" max="4102" width="15.42578125" style="84" customWidth="1"/>
    <col min="4103" max="4103" width="20.42578125" style="84" customWidth="1"/>
    <col min="4104" max="4104" width="9.140625" style="84"/>
    <col min="4105" max="4105" width="17.42578125" style="84" customWidth="1"/>
    <col min="4106" max="4106" width="12.85546875" style="84" bestFit="1" customWidth="1"/>
    <col min="4107" max="4107" width="9.140625" style="84"/>
    <col min="4108" max="4108" width="10.28515625" style="84" bestFit="1" customWidth="1"/>
    <col min="4109" max="4352" width="9.140625" style="84"/>
    <col min="4353" max="4353" width="14.28515625" style="84" customWidth="1"/>
    <col min="4354" max="4354" width="39.7109375" style="84" customWidth="1"/>
    <col min="4355" max="4356" width="14" style="84" customWidth="1"/>
    <col min="4357" max="4357" width="15.85546875" style="84" bestFit="1" customWidth="1"/>
    <col min="4358" max="4358" width="15.42578125" style="84" customWidth="1"/>
    <col min="4359" max="4359" width="20.42578125" style="84" customWidth="1"/>
    <col min="4360" max="4360" width="9.140625" style="84"/>
    <col min="4361" max="4361" width="17.42578125" style="84" customWidth="1"/>
    <col min="4362" max="4362" width="12.85546875" style="84" bestFit="1" customWidth="1"/>
    <col min="4363" max="4363" width="9.140625" style="84"/>
    <col min="4364" max="4364" width="10.28515625" style="84" bestFit="1" customWidth="1"/>
    <col min="4365" max="4608" width="9.140625" style="84"/>
    <col min="4609" max="4609" width="14.28515625" style="84" customWidth="1"/>
    <col min="4610" max="4610" width="39.7109375" style="84" customWidth="1"/>
    <col min="4611" max="4612" width="14" style="84" customWidth="1"/>
    <col min="4613" max="4613" width="15.85546875" style="84" bestFit="1" customWidth="1"/>
    <col min="4614" max="4614" width="15.42578125" style="84" customWidth="1"/>
    <col min="4615" max="4615" width="20.42578125" style="84" customWidth="1"/>
    <col min="4616" max="4616" width="9.140625" style="84"/>
    <col min="4617" max="4617" width="17.42578125" style="84" customWidth="1"/>
    <col min="4618" max="4618" width="12.85546875" style="84" bestFit="1" customWidth="1"/>
    <col min="4619" max="4619" width="9.140625" style="84"/>
    <col min="4620" max="4620" width="10.28515625" style="84" bestFit="1" customWidth="1"/>
    <col min="4621" max="4864" width="9.140625" style="84"/>
    <col min="4865" max="4865" width="14.28515625" style="84" customWidth="1"/>
    <col min="4866" max="4866" width="39.7109375" style="84" customWidth="1"/>
    <col min="4867" max="4868" width="14" style="84" customWidth="1"/>
    <col min="4869" max="4869" width="15.85546875" style="84" bestFit="1" customWidth="1"/>
    <col min="4870" max="4870" width="15.42578125" style="84" customWidth="1"/>
    <col min="4871" max="4871" width="20.42578125" style="84" customWidth="1"/>
    <col min="4872" max="4872" width="9.140625" style="84"/>
    <col min="4873" max="4873" width="17.42578125" style="84" customWidth="1"/>
    <col min="4874" max="4874" width="12.85546875" style="84" bestFit="1" customWidth="1"/>
    <col min="4875" max="4875" width="9.140625" style="84"/>
    <col min="4876" max="4876" width="10.28515625" style="84" bestFit="1" customWidth="1"/>
    <col min="4877" max="5120" width="9.140625" style="84"/>
    <col min="5121" max="5121" width="14.28515625" style="84" customWidth="1"/>
    <col min="5122" max="5122" width="39.7109375" style="84" customWidth="1"/>
    <col min="5123" max="5124" width="14" style="84" customWidth="1"/>
    <col min="5125" max="5125" width="15.85546875" style="84" bestFit="1" customWidth="1"/>
    <col min="5126" max="5126" width="15.42578125" style="84" customWidth="1"/>
    <col min="5127" max="5127" width="20.42578125" style="84" customWidth="1"/>
    <col min="5128" max="5128" width="9.140625" style="84"/>
    <col min="5129" max="5129" width="17.42578125" style="84" customWidth="1"/>
    <col min="5130" max="5130" width="12.85546875" style="84" bestFit="1" customWidth="1"/>
    <col min="5131" max="5131" width="9.140625" style="84"/>
    <col min="5132" max="5132" width="10.28515625" style="84" bestFit="1" customWidth="1"/>
    <col min="5133" max="5376" width="9.140625" style="84"/>
    <col min="5377" max="5377" width="14.28515625" style="84" customWidth="1"/>
    <col min="5378" max="5378" width="39.7109375" style="84" customWidth="1"/>
    <col min="5379" max="5380" width="14" style="84" customWidth="1"/>
    <col min="5381" max="5381" width="15.85546875" style="84" bestFit="1" customWidth="1"/>
    <col min="5382" max="5382" width="15.42578125" style="84" customWidth="1"/>
    <col min="5383" max="5383" width="20.42578125" style="84" customWidth="1"/>
    <col min="5384" max="5384" width="9.140625" style="84"/>
    <col min="5385" max="5385" width="17.42578125" style="84" customWidth="1"/>
    <col min="5386" max="5386" width="12.85546875" style="84" bestFit="1" customWidth="1"/>
    <col min="5387" max="5387" width="9.140625" style="84"/>
    <col min="5388" max="5388" width="10.28515625" style="84" bestFit="1" customWidth="1"/>
    <col min="5389" max="5632" width="9.140625" style="84"/>
    <col min="5633" max="5633" width="14.28515625" style="84" customWidth="1"/>
    <col min="5634" max="5634" width="39.7109375" style="84" customWidth="1"/>
    <col min="5635" max="5636" width="14" style="84" customWidth="1"/>
    <col min="5637" max="5637" width="15.85546875" style="84" bestFit="1" customWidth="1"/>
    <col min="5638" max="5638" width="15.42578125" style="84" customWidth="1"/>
    <col min="5639" max="5639" width="20.42578125" style="84" customWidth="1"/>
    <col min="5640" max="5640" width="9.140625" style="84"/>
    <col min="5641" max="5641" width="17.42578125" style="84" customWidth="1"/>
    <col min="5642" max="5642" width="12.85546875" style="84" bestFit="1" customWidth="1"/>
    <col min="5643" max="5643" width="9.140625" style="84"/>
    <col min="5644" max="5644" width="10.28515625" style="84" bestFit="1" customWidth="1"/>
    <col min="5645" max="5888" width="9.140625" style="84"/>
    <col min="5889" max="5889" width="14.28515625" style="84" customWidth="1"/>
    <col min="5890" max="5890" width="39.7109375" style="84" customWidth="1"/>
    <col min="5891" max="5892" width="14" style="84" customWidth="1"/>
    <col min="5893" max="5893" width="15.85546875" style="84" bestFit="1" customWidth="1"/>
    <col min="5894" max="5894" width="15.42578125" style="84" customWidth="1"/>
    <col min="5895" max="5895" width="20.42578125" style="84" customWidth="1"/>
    <col min="5896" max="5896" width="9.140625" style="84"/>
    <col min="5897" max="5897" width="17.42578125" style="84" customWidth="1"/>
    <col min="5898" max="5898" width="12.85546875" style="84" bestFit="1" customWidth="1"/>
    <col min="5899" max="5899" width="9.140625" style="84"/>
    <col min="5900" max="5900" width="10.28515625" style="84" bestFit="1" customWidth="1"/>
    <col min="5901" max="6144" width="9.140625" style="84"/>
    <col min="6145" max="6145" width="14.28515625" style="84" customWidth="1"/>
    <col min="6146" max="6146" width="39.7109375" style="84" customWidth="1"/>
    <col min="6147" max="6148" width="14" style="84" customWidth="1"/>
    <col min="6149" max="6149" width="15.85546875" style="84" bestFit="1" customWidth="1"/>
    <col min="6150" max="6150" width="15.42578125" style="84" customWidth="1"/>
    <col min="6151" max="6151" width="20.42578125" style="84" customWidth="1"/>
    <col min="6152" max="6152" width="9.140625" style="84"/>
    <col min="6153" max="6153" width="17.42578125" style="84" customWidth="1"/>
    <col min="6154" max="6154" width="12.85546875" style="84" bestFit="1" customWidth="1"/>
    <col min="6155" max="6155" width="9.140625" style="84"/>
    <col min="6156" max="6156" width="10.28515625" style="84" bestFit="1" customWidth="1"/>
    <col min="6157" max="6400" width="9.140625" style="84"/>
    <col min="6401" max="6401" width="14.28515625" style="84" customWidth="1"/>
    <col min="6402" max="6402" width="39.7109375" style="84" customWidth="1"/>
    <col min="6403" max="6404" width="14" style="84" customWidth="1"/>
    <col min="6405" max="6405" width="15.85546875" style="84" bestFit="1" customWidth="1"/>
    <col min="6406" max="6406" width="15.42578125" style="84" customWidth="1"/>
    <col min="6407" max="6407" width="20.42578125" style="84" customWidth="1"/>
    <col min="6408" max="6408" width="9.140625" style="84"/>
    <col min="6409" max="6409" width="17.42578125" style="84" customWidth="1"/>
    <col min="6410" max="6410" width="12.85546875" style="84" bestFit="1" customWidth="1"/>
    <col min="6411" max="6411" width="9.140625" style="84"/>
    <col min="6412" max="6412" width="10.28515625" style="84" bestFit="1" customWidth="1"/>
    <col min="6413" max="6656" width="9.140625" style="84"/>
    <col min="6657" max="6657" width="14.28515625" style="84" customWidth="1"/>
    <col min="6658" max="6658" width="39.7109375" style="84" customWidth="1"/>
    <col min="6659" max="6660" width="14" style="84" customWidth="1"/>
    <col min="6661" max="6661" width="15.85546875" style="84" bestFit="1" customWidth="1"/>
    <col min="6662" max="6662" width="15.42578125" style="84" customWidth="1"/>
    <col min="6663" max="6663" width="20.42578125" style="84" customWidth="1"/>
    <col min="6664" max="6664" width="9.140625" style="84"/>
    <col min="6665" max="6665" width="17.42578125" style="84" customWidth="1"/>
    <col min="6666" max="6666" width="12.85546875" style="84" bestFit="1" customWidth="1"/>
    <col min="6667" max="6667" width="9.140625" style="84"/>
    <col min="6668" max="6668" width="10.28515625" style="84" bestFit="1" customWidth="1"/>
    <col min="6669" max="6912" width="9.140625" style="84"/>
    <col min="6913" max="6913" width="14.28515625" style="84" customWidth="1"/>
    <col min="6914" max="6914" width="39.7109375" style="84" customWidth="1"/>
    <col min="6915" max="6916" width="14" style="84" customWidth="1"/>
    <col min="6917" max="6917" width="15.85546875" style="84" bestFit="1" customWidth="1"/>
    <col min="6918" max="6918" width="15.42578125" style="84" customWidth="1"/>
    <col min="6919" max="6919" width="20.42578125" style="84" customWidth="1"/>
    <col min="6920" max="6920" width="9.140625" style="84"/>
    <col min="6921" max="6921" width="17.42578125" style="84" customWidth="1"/>
    <col min="6922" max="6922" width="12.85546875" style="84" bestFit="1" customWidth="1"/>
    <col min="6923" max="6923" width="9.140625" style="84"/>
    <col min="6924" max="6924" width="10.28515625" style="84" bestFit="1" customWidth="1"/>
    <col min="6925" max="7168" width="9.140625" style="84"/>
    <col min="7169" max="7169" width="14.28515625" style="84" customWidth="1"/>
    <col min="7170" max="7170" width="39.7109375" style="84" customWidth="1"/>
    <col min="7171" max="7172" width="14" style="84" customWidth="1"/>
    <col min="7173" max="7173" width="15.85546875" style="84" bestFit="1" customWidth="1"/>
    <col min="7174" max="7174" width="15.42578125" style="84" customWidth="1"/>
    <col min="7175" max="7175" width="20.42578125" style="84" customWidth="1"/>
    <col min="7176" max="7176" width="9.140625" style="84"/>
    <col min="7177" max="7177" width="17.42578125" style="84" customWidth="1"/>
    <col min="7178" max="7178" width="12.85546875" style="84" bestFit="1" customWidth="1"/>
    <col min="7179" max="7179" width="9.140625" style="84"/>
    <col min="7180" max="7180" width="10.28515625" style="84" bestFit="1" customWidth="1"/>
    <col min="7181" max="7424" width="9.140625" style="84"/>
    <col min="7425" max="7425" width="14.28515625" style="84" customWidth="1"/>
    <col min="7426" max="7426" width="39.7109375" style="84" customWidth="1"/>
    <col min="7427" max="7428" width="14" style="84" customWidth="1"/>
    <col min="7429" max="7429" width="15.85546875" style="84" bestFit="1" customWidth="1"/>
    <col min="7430" max="7430" width="15.42578125" style="84" customWidth="1"/>
    <col min="7431" max="7431" width="20.42578125" style="84" customWidth="1"/>
    <col min="7432" max="7432" width="9.140625" style="84"/>
    <col min="7433" max="7433" width="17.42578125" style="84" customWidth="1"/>
    <col min="7434" max="7434" width="12.85546875" style="84" bestFit="1" customWidth="1"/>
    <col min="7435" max="7435" width="9.140625" style="84"/>
    <col min="7436" max="7436" width="10.28515625" style="84" bestFit="1" customWidth="1"/>
    <col min="7437" max="7680" width="9.140625" style="84"/>
    <col min="7681" max="7681" width="14.28515625" style="84" customWidth="1"/>
    <col min="7682" max="7682" width="39.7109375" style="84" customWidth="1"/>
    <col min="7683" max="7684" width="14" style="84" customWidth="1"/>
    <col min="7685" max="7685" width="15.85546875" style="84" bestFit="1" customWidth="1"/>
    <col min="7686" max="7686" width="15.42578125" style="84" customWidth="1"/>
    <col min="7687" max="7687" width="20.42578125" style="84" customWidth="1"/>
    <col min="7688" max="7688" width="9.140625" style="84"/>
    <col min="7689" max="7689" width="17.42578125" style="84" customWidth="1"/>
    <col min="7690" max="7690" width="12.85546875" style="84" bestFit="1" customWidth="1"/>
    <col min="7691" max="7691" width="9.140625" style="84"/>
    <col min="7692" max="7692" width="10.28515625" style="84" bestFit="1" customWidth="1"/>
    <col min="7693" max="7936" width="9.140625" style="84"/>
    <col min="7937" max="7937" width="14.28515625" style="84" customWidth="1"/>
    <col min="7938" max="7938" width="39.7109375" style="84" customWidth="1"/>
    <col min="7939" max="7940" width="14" style="84" customWidth="1"/>
    <col min="7941" max="7941" width="15.85546875" style="84" bestFit="1" customWidth="1"/>
    <col min="7942" max="7942" width="15.42578125" style="84" customWidth="1"/>
    <col min="7943" max="7943" width="20.42578125" style="84" customWidth="1"/>
    <col min="7944" max="7944" width="9.140625" style="84"/>
    <col min="7945" max="7945" width="17.42578125" style="84" customWidth="1"/>
    <col min="7946" max="7946" width="12.85546875" style="84" bestFit="1" customWidth="1"/>
    <col min="7947" max="7947" width="9.140625" style="84"/>
    <col min="7948" max="7948" width="10.28515625" style="84" bestFit="1" customWidth="1"/>
    <col min="7949" max="8192" width="9.140625" style="84"/>
    <col min="8193" max="8193" width="14.28515625" style="84" customWidth="1"/>
    <col min="8194" max="8194" width="39.7109375" style="84" customWidth="1"/>
    <col min="8195" max="8196" width="14" style="84" customWidth="1"/>
    <col min="8197" max="8197" width="15.85546875" style="84" bestFit="1" customWidth="1"/>
    <col min="8198" max="8198" width="15.42578125" style="84" customWidth="1"/>
    <col min="8199" max="8199" width="20.42578125" style="84" customWidth="1"/>
    <col min="8200" max="8200" width="9.140625" style="84"/>
    <col min="8201" max="8201" width="17.42578125" style="84" customWidth="1"/>
    <col min="8202" max="8202" width="12.85546875" style="84" bestFit="1" customWidth="1"/>
    <col min="8203" max="8203" width="9.140625" style="84"/>
    <col min="8204" max="8204" width="10.28515625" style="84" bestFit="1" customWidth="1"/>
    <col min="8205" max="8448" width="9.140625" style="84"/>
    <col min="8449" max="8449" width="14.28515625" style="84" customWidth="1"/>
    <col min="8450" max="8450" width="39.7109375" style="84" customWidth="1"/>
    <col min="8451" max="8452" width="14" style="84" customWidth="1"/>
    <col min="8453" max="8453" width="15.85546875" style="84" bestFit="1" customWidth="1"/>
    <col min="8454" max="8454" width="15.42578125" style="84" customWidth="1"/>
    <col min="8455" max="8455" width="20.42578125" style="84" customWidth="1"/>
    <col min="8456" max="8456" width="9.140625" style="84"/>
    <col min="8457" max="8457" width="17.42578125" style="84" customWidth="1"/>
    <col min="8458" max="8458" width="12.85546875" style="84" bestFit="1" customWidth="1"/>
    <col min="8459" max="8459" width="9.140625" style="84"/>
    <col min="8460" max="8460" width="10.28515625" style="84" bestFit="1" customWidth="1"/>
    <col min="8461" max="8704" width="9.140625" style="84"/>
    <col min="8705" max="8705" width="14.28515625" style="84" customWidth="1"/>
    <col min="8706" max="8706" width="39.7109375" style="84" customWidth="1"/>
    <col min="8707" max="8708" width="14" style="84" customWidth="1"/>
    <col min="8709" max="8709" width="15.85546875" style="84" bestFit="1" customWidth="1"/>
    <col min="8710" max="8710" width="15.42578125" style="84" customWidth="1"/>
    <col min="8711" max="8711" width="20.42578125" style="84" customWidth="1"/>
    <col min="8712" max="8712" width="9.140625" style="84"/>
    <col min="8713" max="8713" width="17.42578125" style="84" customWidth="1"/>
    <col min="8714" max="8714" width="12.85546875" style="84" bestFit="1" customWidth="1"/>
    <col min="8715" max="8715" width="9.140625" style="84"/>
    <col min="8716" max="8716" width="10.28515625" style="84" bestFit="1" customWidth="1"/>
    <col min="8717" max="8960" width="9.140625" style="84"/>
    <col min="8961" max="8961" width="14.28515625" style="84" customWidth="1"/>
    <col min="8962" max="8962" width="39.7109375" style="84" customWidth="1"/>
    <col min="8963" max="8964" width="14" style="84" customWidth="1"/>
    <col min="8965" max="8965" width="15.85546875" style="84" bestFit="1" customWidth="1"/>
    <col min="8966" max="8966" width="15.42578125" style="84" customWidth="1"/>
    <col min="8967" max="8967" width="20.42578125" style="84" customWidth="1"/>
    <col min="8968" max="8968" width="9.140625" style="84"/>
    <col min="8969" max="8969" width="17.42578125" style="84" customWidth="1"/>
    <col min="8970" max="8970" width="12.85546875" style="84" bestFit="1" customWidth="1"/>
    <col min="8971" max="8971" width="9.140625" style="84"/>
    <col min="8972" max="8972" width="10.28515625" style="84" bestFit="1" customWidth="1"/>
    <col min="8973" max="9216" width="9.140625" style="84"/>
    <col min="9217" max="9217" width="14.28515625" style="84" customWidth="1"/>
    <col min="9218" max="9218" width="39.7109375" style="84" customWidth="1"/>
    <col min="9219" max="9220" width="14" style="84" customWidth="1"/>
    <col min="9221" max="9221" width="15.85546875" style="84" bestFit="1" customWidth="1"/>
    <col min="9222" max="9222" width="15.42578125" style="84" customWidth="1"/>
    <col min="9223" max="9223" width="20.42578125" style="84" customWidth="1"/>
    <col min="9224" max="9224" width="9.140625" style="84"/>
    <col min="9225" max="9225" width="17.42578125" style="84" customWidth="1"/>
    <col min="9226" max="9226" width="12.85546875" style="84" bestFit="1" customWidth="1"/>
    <col min="9227" max="9227" width="9.140625" style="84"/>
    <col min="9228" max="9228" width="10.28515625" style="84" bestFit="1" customWidth="1"/>
    <col min="9229" max="9472" width="9.140625" style="84"/>
    <col min="9473" max="9473" width="14.28515625" style="84" customWidth="1"/>
    <col min="9474" max="9474" width="39.7109375" style="84" customWidth="1"/>
    <col min="9475" max="9476" width="14" style="84" customWidth="1"/>
    <col min="9477" max="9477" width="15.85546875" style="84" bestFit="1" customWidth="1"/>
    <col min="9478" max="9478" width="15.42578125" style="84" customWidth="1"/>
    <col min="9479" max="9479" width="20.42578125" style="84" customWidth="1"/>
    <col min="9480" max="9480" width="9.140625" style="84"/>
    <col min="9481" max="9481" width="17.42578125" style="84" customWidth="1"/>
    <col min="9482" max="9482" width="12.85546875" style="84" bestFit="1" customWidth="1"/>
    <col min="9483" max="9483" width="9.140625" style="84"/>
    <col min="9484" max="9484" width="10.28515625" style="84" bestFit="1" customWidth="1"/>
    <col min="9485" max="9728" width="9.140625" style="84"/>
    <col min="9729" max="9729" width="14.28515625" style="84" customWidth="1"/>
    <col min="9730" max="9730" width="39.7109375" style="84" customWidth="1"/>
    <col min="9731" max="9732" width="14" style="84" customWidth="1"/>
    <col min="9733" max="9733" width="15.85546875" style="84" bestFit="1" customWidth="1"/>
    <col min="9734" max="9734" width="15.42578125" style="84" customWidth="1"/>
    <col min="9735" max="9735" width="20.42578125" style="84" customWidth="1"/>
    <col min="9736" max="9736" width="9.140625" style="84"/>
    <col min="9737" max="9737" width="17.42578125" style="84" customWidth="1"/>
    <col min="9738" max="9738" width="12.85546875" style="84" bestFit="1" customWidth="1"/>
    <col min="9739" max="9739" width="9.140625" style="84"/>
    <col min="9740" max="9740" width="10.28515625" style="84" bestFit="1" customWidth="1"/>
    <col min="9741" max="9984" width="9.140625" style="84"/>
    <col min="9985" max="9985" width="14.28515625" style="84" customWidth="1"/>
    <col min="9986" max="9986" width="39.7109375" style="84" customWidth="1"/>
    <col min="9987" max="9988" width="14" style="84" customWidth="1"/>
    <col min="9989" max="9989" width="15.85546875" style="84" bestFit="1" customWidth="1"/>
    <col min="9990" max="9990" width="15.42578125" style="84" customWidth="1"/>
    <col min="9991" max="9991" width="20.42578125" style="84" customWidth="1"/>
    <col min="9992" max="9992" width="9.140625" style="84"/>
    <col min="9993" max="9993" width="17.42578125" style="84" customWidth="1"/>
    <col min="9994" max="9994" width="12.85546875" style="84" bestFit="1" customWidth="1"/>
    <col min="9995" max="9995" width="9.140625" style="84"/>
    <col min="9996" max="9996" width="10.28515625" style="84" bestFit="1" customWidth="1"/>
    <col min="9997" max="10240" width="9.140625" style="84"/>
    <col min="10241" max="10241" width="14.28515625" style="84" customWidth="1"/>
    <col min="10242" max="10242" width="39.7109375" style="84" customWidth="1"/>
    <col min="10243" max="10244" width="14" style="84" customWidth="1"/>
    <col min="10245" max="10245" width="15.85546875" style="84" bestFit="1" customWidth="1"/>
    <col min="10246" max="10246" width="15.42578125" style="84" customWidth="1"/>
    <col min="10247" max="10247" width="20.42578125" style="84" customWidth="1"/>
    <col min="10248" max="10248" width="9.140625" style="84"/>
    <col min="10249" max="10249" width="17.42578125" style="84" customWidth="1"/>
    <col min="10250" max="10250" width="12.85546875" style="84" bestFit="1" customWidth="1"/>
    <col min="10251" max="10251" width="9.140625" style="84"/>
    <col min="10252" max="10252" width="10.28515625" style="84" bestFit="1" customWidth="1"/>
    <col min="10253" max="10496" width="9.140625" style="84"/>
    <col min="10497" max="10497" width="14.28515625" style="84" customWidth="1"/>
    <col min="10498" max="10498" width="39.7109375" style="84" customWidth="1"/>
    <col min="10499" max="10500" width="14" style="84" customWidth="1"/>
    <col min="10501" max="10501" width="15.85546875" style="84" bestFit="1" customWidth="1"/>
    <col min="10502" max="10502" width="15.42578125" style="84" customWidth="1"/>
    <col min="10503" max="10503" width="20.42578125" style="84" customWidth="1"/>
    <col min="10504" max="10504" width="9.140625" style="84"/>
    <col min="10505" max="10505" width="17.42578125" style="84" customWidth="1"/>
    <col min="10506" max="10506" width="12.85546875" style="84" bestFit="1" customWidth="1"/>
    <col min="10507" max="10507" width="9.140625" style="84"/>
    <col min="10508" max="10508" width="10.28515625" style="84" bestFit="1" customWidth="1"/>
    <col min="10509" max="10752" width="9.140625" style="84"/>
    <col min="10753" max="10753" width="14.28515625" style="84" customWidth="1"/>
    <col min="10754" max="10754" width="39.7109375" style="84" customWidth="1"/>
    <col min="10755" max="10756" width="14" style="84" customWidth="1"/>
    <col min="10757" max="10757" width="15.85546875" style="84" bestFit="1" customWidth="1"/>
    <col min="10758" max="10758" width="15.42578125" style="84" customWidth="1"/>
    <col min="10759" max="10759" width="20.42578125" style="84" customWidth="1"/>
    <col min="10760" max="10760" width="9.140625" style="84"/>
    <col min="10761" max="10761" width="17.42578125" style="84" customWidth="1"/>
    <col min="10762" max="10762" width="12.85546875" style="84" bestFit="1" customWidth="1"/>
    <col min="10763" max="10763" width="9.140625" style="84"/>
    <col min="10764" max="10764" width="10.28515625" style="84" bestFit="1" customWidth="1"/>
    <col min="10765" max="11008" width="9.140625" style="84"/>
    <col min="11009" max="11009" width="14.28515625" style="84" customWidth="1"/>
    <col min="11010" max="11010" width="39.7109375" style="84" customWidth="1"/>
    <col min="11011" max="11012" width="14" style="84" customWidth="1"/>
    <col min="11013" max="11013" width="15.85546875" style="84" bestFit="1" customWidth="1"/>
    <col min="11014" max="11014" width="15.42578125" style="84" customWidth="1"/>
    <col min="11015" max="11015" width="20.42578125" style="84" customWidth="1"/>
    <col min="11016" max="11016" width="9.140625" style="84"/>
    <col min="11017" max="11017" width="17.42578125" style="84" customWidth="1"/>
    <col min="11018" max="11018" width="12.85546875" style="84" bestFit="1" customWidth="1"/>
    <col min="11019" max="11019" width="9.140625" style="84"/>
    <col min="11020" max="11020" width="10.28515625" style="84" bestFit="1" customWidth="1"/>
    <col min="11021" max="11264" width="9.140625" style="84"/>
    <col min="11265" max="11265" width="14.28515625" style="84" customWidth="1"/>
    <col min="11266" max="11266" width="39.7109375" style="84" customWidth="1"/>
    <col min="11267" max="11268" width="14" style="84" customWidth="1"/>
    <col min="11269" max="11269" width="15.85546875" style="84" bestFit="1" customWidth="1"/>
    <col min="11270" max="11270" width="15.42578125" style="84" customWidth="1"/>
    <col min="11271" max="11271" width="20.42578125" style="84" customWidth="1"/>
    <col min="11272" max="11272" width="9.140625" style="84"/>
    <col min="11273" max="11273" width="17.42578125" style="84" customWidth="1"/>
    <col min="11274" max="11274" width="12.85546875" style="84" bestFit="1" customWidth="1"/>
    <col min="11275" max="11275" width="9.140625" style="84"/>
    <col min="11276" max="11276" width="10.28515625" style="84" bestFit="1" customWidth="1"/>
    <col min="11277" max="11520" width="9.140625" style="84"/>
    <col min="11521" max="11521" width="14.28515625" style="84" customWidth="1"/>
    <col min="11522" max="11522" width="39.7109375" style="84" customWidth="1"/>
    <col min="11523" max="11524" width="14" style="84" customWidth="1"/>
    <col min="11525" max="11525" width="15.85546875" style="84" bestFit="1" customWidth="1"/>
    <col min="11526" max="11526" width="15.42578125" style="84" customWidth="1"/>
    <col min="11527" max="11527" width="20.42578125" style="84" customWidth="1"/>
    <col min="11528" max="11528" width="9.140625" style="84"/>
    <col min="11529" max="11529" width="17.42578125" style="84" customWidth="1"/>
    <col min="11530" max="11530" width="12.85546875" style="84" bestFit="1" customWidth="1"/>
    <col min="11531" max="11531" width="9.140625" style="84"/>
    <col min="11532" max="11532" width="10.28515625" style="84" bestFit="1" customWidth="1"/>
    <col min="11533" max="11776" width="9.140625" style="84"/>
    <col min="11777" max="11777" width="14.28515625" style="84" customWidth="1"/>
    <col min="11778" max="11778" width="39.7109375" style="84" customWidth="1"/>
    <col min="11779" max="11780" width="14" style="84" customWidth="1"/>
    <col min="11781" max="11781" width="15.85546875" style="84" bestFit="1" customWidth="1"/>
    <col min="11782" max="11782" width="15.42578125" style="84" customWidth="1"/>
    <col min="11783" max="11783" width="20.42578125" style="84" customWidth="1"/>
    <col min="11784" max="11784" width="9.140625" style="84"/>
    <col min="11785" max="11785" width="17.42578125" style="84" customWidth="1"/>
    <col min="11786" max="11786" width="12.85546875" style="84" bestFit="1" customWidth="1"/>
    <col min="11787" max="11787" width="9.140625" style="84"/>
    <col min="11788" max="11788" width="10.28515625" style="84" bestFit="1" customWidth="1"/>
    <col min="11789" max="12032" width="9.140625" style="84"/>
    <col min="12033" max="12033" width="14.28515625" style="84" customWidth="1"/>
    <col min="12034" max="12034" width="39.7109375" style="84" customWidth="1"/>
    <col min="12035" max="12036" width="14" style="84" customWidth="1"/>
    <col min="12037" max="12037" width="15.85546875" style="84" bestFit="1" customWidth="1"/>
    <col min="12038" max="12038" width="15.42578125" style="84" customWidth="1"/>
    <col min="12039" max="12039" width="20.42578125" style="84" customWidth="1"/>
    <col min="12040" max="12040" width="9.140625" style="84"/>
    <col min="12041" max="12041" width="17.42578125" style="84" customWidth="1"/>
    <col min="12042" max="12042" width="12.85546875" style="84" bestFit="1" customWidth="1"/>
    <col min="12043" max="12043" width="9.140625" style="84"/>
    <col min="12044" max="12044" width="10.28515625" style="84" bestFit="1" customWidth="1"/>
    <col min="12045" max="12288" width="9.140625" style="84"/>
    <col min="12289" max="12289" width="14.28515625" style="84" customWidth="1"/>
    <col min="12290" max="12290" width="39.7109375" style="84" customWidth="1"/>
    <col min="12291" max="12292" width="14" style="84" customWidth="1"/>
    <col min="12293" max="12293" width="15.85546875" style="84" bestFit="1" customWidth="1"/>
    <col min="12294" max="12294" width="15.42578125" style="84" customWidth="1"/>
    <col min="12295" max="12295" width="20.42578125" style="84" customWidth="1"/>
    <col min="12296" max="12296" width="9.140625" style="84"/>
    <col min="12297" max="12297" width="17.42578125" style="84" customWidth="1"/>
    <col min="12298" max="12298" width="12.85546875" style="84" bestFit="1" customWidth="1"/>
    <col min="12299" max="12299" width="9.140625" style="84"/>
    <col min="12300" max="12300" width="10.28515625" style="84" bestFit="1" customWidth="1"/>
    <col min="12301" max="12544" width="9.140625" style="84"/>
    <col min="12545" max="12545" width="14.28515625" style="84" customWidth="1"/>
    <col min="12546" max="12546" width="39.7109375" style="84" customWidth="1"/>
    <col min="12547" max="12548" width="14" style="84" customWidth="1"/>
    <col min="12549" max="12549" width="15.85546875" style="84" bestFit="1" customWidth="1"/>
    <col min="12550" max="12550" width="15.42578125" style="84" customWidth="1"/>
    <col min="12551" max="12551" width="20.42578125" style="84" customWidth="1"/>
    <col min="12552" max="12552" width="9.140625" style="84"/>
    <col min="12553" max="12553" width="17.42578125" style="84" customWidth="1"/>
    <col min="12554" max="12554" width="12.85546875" style="84" bestFit="1" customWidth="1"/>
    <col min="12555" max="12555" width="9.140625" style="84"/>
    <col min="12556" max="12556" width="10.28515625" style="84" bestFit="1" customWidth="1"/>
    <col min="12557" max="12800" width="9.140625" style="84"/>
    <col min="12801" max="12801" width="14.28515625" style="84" customWidth="1"/>
    <col min="12802" max="12802" width="39.7109375" style="84" customWidth="1"/>
    <col min="12803" max="12804" width="14" style="84" customWidth="1"/>
    <col min="12805" max="12805" width="15.85546875" style="84" bestFit="1" customWidth="1"/>
    <col min="12806" max="12806" width="15.42578125" style="84" customWidth="1"/>
    <col min="12807" max="12807" width="20.42578125" style="84" customWidth="1"/>
    <col min="12808" max="12808" width="9.140625" style="84"/>
    <col min="12809" max="12809" width="17.42578125" style="84" customWidth="1"/>
    <col min="12810" max="12810" width="12.85546875" style="84" bestFit="1" customWidth="1"/>
    <col min="12811" max="12811" width="9.140625" style="84"/>
    <col min="12812" max="12812" width="10.28515625" style="84" bestFit="1" customWidth="1"/>
    <col min="12813" max="13056" width="9.140625" style="84"/>
    <col min="13057" max="13057" width="14.28515625" style="84" customWidth="1"/>
    <col min="13058" max="13058" width="39.7109375" style="84" customWidth="1"/>
    <col min="13059" max="13060" width="14" style="84" customWidth="1"/>
    <col min="13061" max="13061" width="15.85546875" style="84" bestFit="1" customWidth="1"/>
    <col min="13062" max="13062" width="15.42578125" style="84" customWidth="1"/>
    <col min="13063" max="13063" width="20.42578125" style="84" customWidth="1"/>
    <col min="13064" max="13064" width="9.140625" style="84"/>
    <col min="13065" max="13065" width="17.42578125" style="84" customWidth="1"/>
    <col min="13066" max="13066" width="12.85546875" style="84" bestFit="1" customWidth="1"/>
    <col min="13067" max="13067" width="9.140625" style="84"/>
    <col min="13068" max="13068" width="10.28515625" style="84" bestFit="1" customWidth="1"/>
    <col min="13069" max="13312" width="9.140625" style="84"/>
    <col min="13313" max="13313" width="14.28515625" style="84" customWidth="1"/>
    <col min="13314" max="13314" width="39.7109375" style="84" customWidth="1"/>
    <col min="13315" max="13316" width="14" style="84" customWidth="1"/>
    <col min="13317" max="13317" width="15.85546875" style="84" bestFit="1" customWidth="1"/>
    <col min="13318" max="13318" width="15.42578125" style="84" customWidth="1"/>
    <col min="13319" max="13319" width="20.42578125" style="84" customWidth="1"/>
    <col min="13320" max="13320" width="9.140625" style="84"/>
    <col min="13321" max="13321" width="17.42578125" style="84" customWidth="1"/>
    <col min="13322" max="13322" width="12.85546875" style="84" bestFit="1" customWidth="1"/>
    <col min="13323" max="13323" width="9.140625" style="84"/>
    <col min="13324" max="13324" width="10.28515625" style="84" bestFit="1" customWidth="1"/>
    <col min="13325" max="13568" width="9.140625" style="84"/>
    <col min="13569" max="13569" width="14.28515625" style="84" customWidth="1"/>
    <col min="13570" max="13570" width="39.7109375" style="84" customWidth="1"/>
    <col min="13571" max="13572" width="14" style="84" customWidth="1"/>
    <col min="13573" max="13573" width="15.85546875" style="84" bestFit="1" customWidth="1"/>
    <col min="13574" max="13574" width="15.42578125" style="84" customWidth="1"/>
    <col min="13575" max="13575" width="20.42578125" style="84" customWidth="1"/>
    <col min="13576" max="13576" width="9.140625" style="84"/>
    <col min="13577" max="13577" width="17.42578125" style="84" customWidth="1"/>
    <col min="13578" max="13578" width="12.85546875" style="84" bestFit="1" customWidth="1"/>
    <col min="13579" max="13579" width="9.140625" style="84"/>
    <col min="13580" max="13580" width="10.28515625" style="84" bestFit="1" customWidth="1"/>
    <col min="13581" max="13824" width="9.140625" style="84"/>
    <col min="13825" max="13825" width="14.28515625" style="84" customWidth="1"/>
    <col min="13826" max="13826" width="39.7109375" style="84" customWidth="1"/>
    <col min="13827" max="13828" width="14" style="84" customWidth="1"/>
    <col min="13829" max="13829" width="15.85546875" style="84" bestFit="1" customWidth="1"/>
    <col min="13830" max="13830" width="15.42578125" style="84" customWidth="1"/>
    <col min="13831" max="13831" width="20.42578125" style="84" customWidth="1"/>
    <col min="13832" max="13832" width="9.140625" style="84"/>
    <col min="13833" max="13833" width="17.42578125" style="84" customWidth="1"/>
    <col min="13834" max="13834" width="12.85546875" style="84" bestFit="1" customWidth="1"/>
    <col min="13835" max="13835" width="9.140625" style="84"/>
    <col min="13836" max="13836" width="10.28515625" style="84" bestFit="1" customWidth="1"/>
    <col min="13837" max="14080" width="9.140625" style="84"/>
    <col min="14081" max="14081" width="14.28515625" style="84" customWidth="1"/>
    <col min="14082" max="14082" width="39.7109375" style="84" customWidth="1"/>
    <col min="14083" max="14084" width="14" style="84" customWidth="1"/>
    <col min="14085" max="14085" width="15.85546875" style="84" bestFit="1" customWidth="1"/>
    <col min="14086" max="14086" width="15.42578125" style="84" customWidth="1"/>
    <col min="14087" max="14087" width="20.42578125" style="84" customWidth="1"/>
    <col min="14088" max="14088" width="9.140625" style="84"/>
    <col min="14089" max="14089" width="17.42578125" style="84" customWidth="1"/>
    <col min="14090" max="14090" width="12.85546875" style="84" bestFit="1" customWidth="1"/>
    <col min="14091" max="14091" width="9.140625" style="84"/>
    <col min="14092" max="14092" width="10.28515625" style="84" bestFit="1" customWidth="1"/>
    <col min="14093" max="14336" width="9.140625" style="84"/>
    <col min="14337" max="14337" width="14.28515625" style="84" customWidth="1"/>
    <col min="14338" max="14338" width="39.7109375" style="84" customWidth="1"/>
    <col min="14339" max="14340" width="14" style="84" customWidth="1"/>
    <col min="14341" max="14341" width="15.85546875" style="84" bestFit="1" customWidth="1"/>
    <col min="14342" max="14342" width="15.42578125" style="84" customWidth="1"/>
    <col min="14343" max="14343" width="20.42578125" style="84" customWidth="1"/>
    <col min="14344" max="14344" width="9.140625" style="84"/>
    <col min="14345" max="14345" width="17.42578125" style="84" customWidth="1"/>
    <col min="14346" max="14346" width="12.85546875" style="84" bestFit="1" customWidth="1"/>
    <col min="14347" max="14347" width="9.140625" style="84"/>
    <col min="14348" max="14348" width="10.28515625" style="84" bestFit="1" customWidth="1"/>
    <col min="14349" max="14592" width="9.140625" style="84"/>
    <col min="14593" max="14593" width="14.28515625" style="84" customWidth="1"/>
    <col min="14594" max="14594" width="39.7109375" style="84" customWidth="1"/>
    <col min="14595" max="14596" width="14" style="84" customWidth="1"/>
    <col min="14597" max="14597" width="15.85546875" style="84" bestFit="1" customWidth="1"/>
    <col min="14598" max="14598" width="15.42578125" style="84" customWidth="1"/>
    <col min="14599" max="14599" width="20.42578125" style="84" customWidth="1"/>
    <col min="14600" max="14600" width="9.140625" style="84"/>
    <col min="14601" max="14601" width="17.42578125" style="84" customWidth="1"/>
    <col min="14602" max="14602" width="12.85546875" style="84" bestFit="1" customWidth="1"/>
    <col min="14603" max="14603" width="9.140625" style="84"/>
    <col min="14604" max="14604" width="10.28515625" style="84" bestFit="1" customWidth="1"/>
    <col min="14605" max="14848" width="9.140625" style="84"/>
    <col min="14849" max="14849" width="14.28515625" style="84" customWidth="1"/>
    <col min="14850" max="14850" width="39.7109375" style="84" customWidth="1"/>
    <col min="14851" max="14852" width="14" style="84" customWidth="1"/>
    <col min="14853" max="14853" width="15.85546875" style="84" bestFit="1" customWidth="1"/>
    <col min="14854" max="14854" width="15.42578125" style="84" customWidth="1"/>
    <col min="14855" max="14855" width="20.42578125" style="84" customWidth="1"/>
    <col min="14856" max="14856" width="9.140625" style="84"/>
    <col min="14857" max="14857" width="17.42578125" style="84" customWidth="1"/>
    <col min="14858" max="14858" width="12.85546875" style="84" bestFit="1" customWidth="1"/>
    <col min="14859" max="14859" width="9.140625" style="84"/>
    <col min="14860" max="14860" width="10.28515625" style="84" bestFit="1" customWidth="1"/>
    <col min="14861" max="15104" width="9.140625" style="84"/>
    <col min="15105" max="15105" width="14.28515625" style="84" customWidth="1"/>
    <col min="15106" max="15106" width="39.7109375" style="84" customWidth="1"/>
    <col min="15107" max="15108" width="14" style="84" customWidth="1"/>
    <col min="15109" max="15109" width="15.85546875" style="84" bestFit="1" customWidth="1"/>
    <col min="15110" max="15110" width="15.42578125" style="84" customWidth="1"/>
    <col min="15111" max="15111" width="20.42578125" style="84" customWidth="1"/>
    <col min="15112" max="15112" width="9.140625" style="84"/>
    <col min="15113" max="15113" width="17.42578125" style="84" customWidth="1"/>
    <col min="15114" max="15114" width="12.85546875" style="84" bestFit="1" customWidth="1"/>
    <col min="15115" max="15115" width="9.140625" style="84"/>
    <col min="15116" max="15116" width="10.28515625" style="84" bestFit="1" customWidth="1"/>
    <col min="15117" max="15360" width="9.140625" style="84"/>
    <col min="15361" max="15361" width="14.28515625" style="84" customWidth="1"/>
    <col min="15362" max="15362" width="39.7109375" style="84" customWidth="1"/>
    <col min="15363" max="15364" width="14" style="84" customWidth="1"/>
    <col min="15365" max="15365" width="15.85546875" style="84" bestFit="1" customWidth="1"/>
    <col min="15366" max="15366" width="15.42578125" style="84" customWidth="1"/>
    <col min="15367" max="15367" width="20.42578125" style="84" customWidth="1"/>
    <col min="15368" max="15368" width="9.140625" style="84"/>
    <col min="15369" max="15369" width="17.42578125" style="84" customWidth="1"/>
    <col min="15370" max="15370" width="12.85546875" style="84" bestFit="1" customWidth="1"/>
    <col min="15371" max="15371" width="9.140625" style="84"/>
    <col min="15372" max="15372" width="10.28515625" style="84" bestFit="1" customWidth="1"/>
    <col min="15373" max="15616" width="9.140625" style="84"/>
    <col min="15617" max="15617" width="14.28515625" style="84" customWidth="1"/>
    <col min="15618" max="15618" width="39.7109375" style="84" customWidth="1"/>
    <col min="15619" max="15620" width="14" style="84" customWidth="1"/>
    <col min="15621" max="15621" width="15.85546875" style="84" bestFit="1" customWidth="1"/>
    <col min="15622" max="15622" width="15.42578125" style="84" customWidth="1"/>
    <col min="15623" max="15623" width="20.42578125" style="84" customWidth="1"/>
    <col min="15624" max="15624" width="9.140625" style="84"/>
    <col min="15625" max="15625" width="17.42578125" style="84" customWidth="1"/>
    <col min="15626" max="15626" width="12.85546875" style="84" bestFit="1" customWidth="1"/>
    <col min="15627" max="15627" width="9.140625" style="84"/>
    <col min="15628" max="15628" width="10.28515625" style="84" bestFit="1" customWidth="1"/>
    <col min="15629" max="15872" width="9.140625" style="84"/>
    <col min="15873" max="15873" width="14.28515625" style="84" customWidth="1"/>
    <col min="15874" max="15874" width="39.7109375" style="84" customWidth="1"/>
    <col min="15875" max="15876" width="14" style="84" customWidth="1"/>
    <col min="15877" max="15877" width="15.85546875" style="84" bestFit="1" customWidth="1"/>
    <col min="15878" max="15878" width="15.42578125" style="84" customWidth="1"/>
    <col min="15879" max="15879" width="20.42578125" style="84" customWidth="1"/>
    <col min="15880" max="15880" width="9.140625" style="84"/>
    <col min="15881" max="15881" width="17.42578125" style="84" customWidth="1"/>
    <col min="15882" max="15882" width="12.85546875" style="84" bestFit="1" customWidth="1"/>
    <col min="15883" max="15883" width="9.140625" style="84"/>
    <col min="15884" max="15884" width="10.28515625" style="84" bestFit="1" customWidth="1"/>
    <col min="15885" max="16128" width="9.140625" style="84"/>
    <col min="16129" max="16129" width="14.28515625" style="84" customWidth="1"/>
    <col min="16130" max="16130" width="39.7109375" style="84" customWidth="1"/>
    <col min="16131" max="16132" width="14" style="84" customWidth="1"/>
    <col min="16133" max="16133" width="15.85546875" style="84" bestFit="1" customWidth="1"/>
    <col min="16134" max="16134" width="15.42578125" style="84" customWidth="1"/>
    <col min="16135" max="16135" width="20.42578125" style="84" customWidth="1"/>
    <col min="16136" max="16136" width="9.140625" style="84"/>
    <col min="16137" max="16137" width="17.42578125" style="84" customWidth="1"/>
    <col min="16138" max="16138" width="12.85546875" style="84" bestFit="1" customWidth="1"/>
    <col min="16139" max="16139" width="9.140625" style="84"/>
    <col min="16140" max="16140" width="10.28515625" style="84" bestFit="1" customWidth="1"/>
    <col min="16141" max="16384" width="9.140625" style="84"/>
  </cols>
  <sheetData>
    <row r="1" spans="1:14" ht="62.25" customHeight="1">
      <c r="A1" s="82"/>
      <c r="B1" s="82"/>
      <c r="C1" s="82"/>
      <c r="D1" s="412" t="s">
        <v>150</v>
      </c>
      <c r="E1" s="412"/>
      <c r="F1" s="412"/>
      <c r="G1" s="412"/>
      <c r="H1" s="83"/>
    </row>
    <row r="2" spans="1:14" ht="13.5" customHeight="1">
      <c r="A2" s="82"/>
      <c r="B2" s="82"/>
      <c r="C2" s="85"/>
      <c r="D2" s="85"/>
      <c r="E2" s="85"/>
      <c r="F2" s="85"/>
      <c r="G2" s="85"/>
    </row>
    <row r="3" spans="1:14" ht="46.5" customHeight="1">
      <c r="A3" s="413" t="s">
        <v>165</v>
      </c>
      <c r="B3" s="413"/>
      <c r="C3" s="413"/>
      <c r="D3" s="413"/>
      <c r="E3" s="413"/>
      <c r="F3" s="413"/>
      <c r="G3" s="413"/>
    </row>
    <row r="4" spans="1:14" s="86" customFormat="1" ht="59.25" customHeight="1">
      <c r="A4" s="417" t="s">
        <v>184</v>
      </c>
      <c r="B4" s="419" t="s">
        <v>185</v>
      </c>
      <c r="C4" s="414" t="s">
        <v>99</v>
      </c>
      <c r="D4" s="414" t="s">
        <v>100</v>
      </c>
      <c r="E4" s="414" t="s">
        <v>101</v>
      </c>
      <c r="F4" s="415" t="s">
        <v>102</v>
      </c>
      <c r="G4" s="416"/>
    </row>
    <row r="5" spans="1:14" s="87" customFormat="1" ht="40.5" customHeight="1">
      <c r="A5" s="418"/>
      <c r="B5" s="420"/>
      <c r="C5" s="414"/>
      <c r="D5" s="414"/>
      <c r="E5" s="414"/>
      <c r="F5" s="251" t="s">
        <v>103</v>
      </c>
      <c r="G5" s="233" t="s">
        <v>104</v>
      </c>
    </row>
    <row r="6" spans="1:14" s="82" customFormat="1" ht="27" customHeight="1">
      <c r="A6" s="421" t="s">
        <v>117</v>
      </c>
      <c r="B6" s="422"/>
      <c r="C6" s="422"/>
      <c r="D6" s="422"/>
      <c r="E6" s="422"/>
      <c r="F6" s="423"/>
      <c r="G6" s="234">
        <f>G7</f>
        <v>3655.6</v>
      </c>
    </row>
    <row r="7" spans="1:14" s="82" customFormat="1" ht="51.75" customHeight="1">
      <c r="A7" s="408" t="s">
        <v>187</v>
      </c>
      <c r="B7" s="409"/>
      <c r="C7" s="409"/>
      <c r="D7" s="409"/>
      <c r="E7" s="409"/>
      <c r="F7" s="410"/>
      <c r="G7" s="234">
        <f>G9+G11</f>
        <v>3655.6</v>
      </c>
    </row>
    <row r="8" spans="1:14" s="175" customFormat="1" ht="29.25" customHeight="1">
      <c r="A8" s="402" t="s">
        <v>186</v>
      </c>
      <c r="B8" s="403"/>
      <c r="C8" s="403"/>
      <c r="D8" s="403"/>
      <c r="E8" s="403"/>
      <c r="F8" s="404"/>
      <c r="G8" s="235"/>
      <c r="I8" s="402"/>
      <c r="J8" s="403"/>
      <c r="K8" s="403"/>
      <c r="L8" s="403"/>
      <c r="M8" s="403"/>
      <c r="N8" s="404"/>
    </row>
    <row r="9" spans="1:14" s="82" customFormat="1" ht="19.5" customHeight="1">
      <c r="A9" s="236"/>
      <c r="B9" s="237" t="s">
        <v>106</v>
      </c>
      <c r="C9" s="238"/>
      <c r="D9" s="238"/>
      <c r="E9" s="239"/>
      <c r="F9" s="240"/>
      <c r="G9" s="241">
        <f>SUM(G10:G10)</f>
        <v>3300</v>
      </c>
      <c r="I9" s="178"/>
    </row>
    <row r="10" spans="1:14" s="179" customFormat="1" ht="21.75" customHeight="1">
      <c r="A10" s="242" t="s">
        <v>167</v>
      </c>
      <c r="B10" s="243" t="s">
        <v>148</v>
      </c>
      <c r="C10" s="236" t="s">
        <v>146</v>
      </c>
      <c r="D10" s="236" t="s">
        <v>107</v>
      </c>
      <c r="E10" s="244">
        <v>3300000</v>
      </c>
      <c r="F10" s="245">
        <v>1</v>
      </c>
      <c r="G10" s="246">
        <f t="shared" ref="G10" si="0">E10*F10/1000</f>
        <v>3300</v>
      </c>
      <c r="I10" s="180"/>
    </row>
    <row r="11" spans="1:14" s="82" customFormat="1" ht="19.5" customHeight="1">
      <c r="A11" s="236"/>
      <c r="B11" s="237" t="s">
        <v>168</v>
      </c>
      <c r="C11" s="238"/>
      <c r="D11" s="238"/>
      <c r="E11" s="239"/>
      <c r="F11" s="240"/>
      <c r="G11" s="241">
        <f>SUM(G12:G12)</f>
        <v>355.6</v>
      </c>
      <c r="I11" s="178"/>
    </row>
    <row r="12" spans="1:14" s="177" customFormat="1" ht="24" customHeight="1">
      <c r="A12" s="242" t="s">
        <v>170</v>
      </c>
      <c r="B12" s="243" t="s">
        <v>147</v>
      </c>
      <c r="C12" s="236" t="s">
        <v>169</v>
      </c>
      <c r="D12" s="236" t="s">
        <v>107</v>
      </c>
      <c r="E12" s="242">
        <v>355600</v>
      </c>
      <c r="F12" s="242">
        <v>1</v>
      </c>
      <c r="G12" s="246">
        <f t="shared" ref="G12" si="1">F12*E12/1000</f>
        <v>355.6</v>
      </c>
      <c r="H12" s="176"/>
      <c r="I12" s="248"/>
    </row>
    <row r="13" spans="1:14" s="82" customFormat="1" ht="22.5" customHeight="1">
      <c r="A13" s="424" t="s">
        <v>105</v>
      </c>
      <c r="B13" s="424"/>
      <c r="C13" s="424"/>
      <c r="D13" s="424"/>
      <c r="E13" s="424"/>
      <c r="F13" s="424"/>
      <c r="G13" s="234">
        <f>G14</f>
        <v>-3655.6</v>
      </c>
    </row>
    <row r="14" spans="1:14" s="82" customFormat="1" ht="36.75" customHeight="1">
      <c r="A14" s="408" t="s">
        <v>189</v>
      </c>
      <c r="B14" s="409"/>
      <c r="C14" s="409"/>
      <c r="D14" s="409"/>
      <c r="E14" s="409"/>
      <c r="F14" s="410"/>
      <c r="G14" s="234">
        <f>G16</f>
        <v>-3655.6</v>
      </c>
    </row>
    <row r="15" spans="1:14" s="175" customFormat="1" ht="49.5" customHeight="1">
      <c r="A15" s="405" t="s">
        <v>188</v>
      </c>
      <c r="B15" s="406"/>
      <c r="C15" s="406"/>
      <c r="D15" s="406"/>
      <c r="E15" s="406"/>
      <c r="F15" s="407"/>
      <c r="G15" s="249"/>
    </row>
    <row r="16" spans="1:14" s="82" customFormat="1" ht="19.5" customHeight="1">
      <c r="A16" s="236"/>
      <c r="B16" s="237" t="s">
        <v>106</v>
      </c>
      <c r="C16" s="238"/>
      <c r="D16" s="238"/>
      <c r="E16" s="239"/>
      <c r="F16" s="240"/>
      <c r="G16" s="234">
        <f>SUM(G17:G17)</f>
        <v>-3655.6</v>
      </c>
      <c r="I16" s="178"/>
    </row>
    <row r="17" spans="1:9" s="179" customFormat="1" ht="25.5" customHeight="1">
      <c r="A17" s="247" t="s">
        <v>171</v>
      </c>
      <c r="B17" s="250" t="s">
        <v>149</v>
      </c>
      <c r="C17" s="236" t="s">
        <v>146</v>
      </c>
      <c r="D17" s="236" t="s">
        <v>107</v>
      </c>
      <c r="E17" s="425"/>
      <c r="F17" s="425"/>
      <c r="G17" s="246">
        <v>-3655.6</v>
      </c>
      <c r="I17" s="180"/>
    </row>
    <row r="19" spans="1:9">
      <c r="G19" s="181"/>
    </row>
    <row r="20" spans="1:9">
      <c r="B20" s="411"/>
      <c r="C20" s="411"/>
      <c r="D20" s="411"/>
      <c r="E20" s="411"/>
      <c r="F20" s="411"/>
      <c r="G20" s="411"/>
    </row>
  </sheetData>
  <mergeCells count="16">
    <mergeCell ref="I8:N8"/>
    <mergeCell ref="A15:F15"/>
    <mergeCell ref="A14:F14"/>
    <mergeCell ref="B20:G20"/>
    <mergeCell ref="D1:G1"/>
    <mergeCell ref="A3:G3"/>
    <mergeCell ref="C4:C5"/>
    <mergeCell ref="D4:D5"/>
    <mergeCell ref="E4:E5"/>
    <mergeCell ref="F4:G4"/>
    <mergeCell ref="A4:A5"/>
    <mergeCell ref="B4:B5"/>
    <mergeCell ref="A6:F6"/>
    <mergeCell ref="A13:F13"/>
    <mergeCell ref="A7:F7"/>
    <mergeCell ref="A8:F8"/>
  </mergeCells>
  <pageMargins left="0.7" right="0.7" top="0.75" bottom="0.75" header="0.3" footer="0.3"/>
  <pageSetup paperSize="9" orientation="portrait" verticalDpi="0" r:id="rId1"/>
  <ignoredErrors>
    <ignoredError sqref="G9 G11" unlockedFormula="1"/>
    <ignoredError sqref="G10" formula="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N 1</vt:lpstr>
      <vt:lpstr>N 2</vt:lpstr>
      <vt:lpstr>N 3</vt:lpstr>
      <vt:lpstr>N 4</vt:lpstr>
      <vt:lpstr> N 5_9</vt:lpstr>
      <vt:lpstr>N 6_9.1</vt:lpstr>
      <vt:lpstr>7 gnum</vt:lpstr>
      <vt:lpstr>'N 1'!Print_Area</vt:lpstr>
      <vt:lpstr>'N 2'!Print_Area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2020-07-15T11:48:36Z</dcterms:modified>
</cp:coreProperties>
</file>