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Havelvac1" sheetId="27" r:id="rId1"/>
    <sheet name="Havelvac 2 " sheetId="32" r:id="rId2"/>
    <sheet name="Havelvac 3" sheetId="34" r:id="rId3"/>
    <sheet name="havelvac 4" sheetId="29" r:id="rId4"/>
    <sheet name="havelvac 5" sheetId="39" r:id="rId5"/>
  </sheets>
  <definedNames>
    <definedName name="AgencyCode" localSheetId="1">#REF!</definedName>
    <definedName name="AgencyCode">#REF!</definedName>
    <definedName name="AgencyName" localSheetId="1">#REF!</definedName>
    <definedName name="AgencyName">#REF!</definedName>
    <definedName name="Functional1" localSheetId="1">#REF!</definedName>
    <definedName name="Functional1">#REF!</definedName>
    <definedName name="PANature" localSheetId="1">#REF!</definedName>
    <definedName name="PANature">#REF!</definedName>
    <definedName name="PAType" localSheetId="1">#REF!</definedName>
    <definedName name="PAType">#REF!</definedName>
    <definedName name="Performance2" localSheetId="1">#REF!</definedName>
    <definedName name="Performance2">#REF!</definedName>
    <definedName name="PerformanceType" localSheetId="1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F16" i="34" l="1"/>
  <c r="F12" i="34" l="1"/>
  <c r="D72" i="27"/>
  <c r="H93" i="32" l="1"/>
  <c r="H92" i="32"/>
  <c r="H91" i="32" s="1"/>
  <c r="H90" i="32" s="1"/>
  <c r="H88" i="32" s="1"/>
  <c r="H86" i="32" s="1"/>
  <c r="H85" i="32" s="1"/>
  <c r="H84" i="32" s="1"/>
  <c r="H82" i="32" s="1"/>
  <c r="H80" i="32" s="1"/>
  <c r="H78" i="32" s="1"/>
  <c r="G93" i="32"/>
  <c r="G92" i="32" s="1"/>
  <c r="G91" i="32" s="1"/>
  <c r="G90" i="32" s="1"/>
  <c r="G88" i="32" s="1"/>
  <c r="G86" i="32" s="1"/>
  <c r="G85" i="32" s="1"/>
  <c r="G84" i="32" s="1"/>
  <c r="G82" i="32" s="1"/>
  <c r="G80" i="32" s="1"/>
  <c r="G78" i="32" s="1"/>
  <c r="D37" i="27"/>
  <c r="E37" i="27"/>
  <c r="E72" i="27"/>
  <c r="F11" i="34" l="1"/>
  <c r="F10" i="34" s="1"/>
  <c r="G54" i="32"/>
  <c r="H54" i="32"/>
  <c r="D49" i="27" l="1"/>
  <c r="E49" i="27"/>
  <c r="D13" i="27" l="1"/>
  <c r="D11" i="27" s="1"/>
  <c r="E13" i="27"/>
  <c r="E11" i="27" s="1"/>
  <c r="H34" i="32" l="1"/>
  <c r="H33" i="32" s="1"/>
  <c r="H31" i="32" s="1"/>
  <c r="G34" i="32"/>
  <c r="G33" i="32" s="1"/>
  <c r="G31" i="32" s="1"/>
  <c r="G25" i="32"/>
  <c r="H25" i="32"/>
  <c r="E30" i="27"/>
  <c r="D30" i="27"/>
  <c r="G24" i="32" l="1"/>
  <c r="H24" i="32" l="1"/>
  <c r="H23" i="32" s="1"/>
  <c r="G23" i="32"/>
  <c r="G52" i="32" l="1"/>
  <c r="G51" i="32" s="1"/>
  <c r="G50" i="32" s="1"/>
  <c r="H52" i="32"/>
  <c r="H51" i="32" s="1"/>
  <c r="H50" i="32" s="1"/>
  <c r="H49" i="32" l="1"/>
  <c r="G49" i="32"/>
  <c r="D15" i="27"/>
  <c r="D14" i="27" s="1"/>
  <c r="E15" i="27"/>
  <c r="E14" i="27" s="1"/>
  <c r="G21" i="32"/>
  <c r="G19" i="32" s="1"/>
  <c r="H21" i="32"/>
  <c r="H19" i="32" s="1"/>
  <c r="H47" i="32" l="1"/>
  <c r="H45" i="32" s="1"/>
  <c r="H41" i="32" s="1"/>
  <c r="H39" i="32" s="1"/>
  <c r="G47" i="32"/>
  <c r="G45" i="32" s="1"/>
  <c r="G41" i="32" s="1"/>
  <c r="G39" i="32" s="1"/>
  <c r="G37" i="32" l="1"/>
  <c r="G35" i="32" s="1"/>
  <c r="G11" i="32" s="1"/>
  <c r="H37" i="32"/>
  <c r="H35" i="32" s="1"/>
  <c r="H11" i="32" s="1"/>
  <c r="H29" i="32"/>
  <c r="H27" i="32" s="1"/>
  <c r="G29" i="32"/>
  <c r="G27" i="32" s="1"/>
  <c r="G18" i="32" s="1"/>
  <c r="G16" i="32" s="1"/>
  <c r="G14" i="32" s="1"/>
  <c r="G12" i="32" s="1"/>
  <c r="H18" i="32" l="1"/>
  <c r="H16" i="32" s="1"/>
  <c r="H14" i="32" s="1"/>
  <c r="H12" i="32" s="1"/>
</calcChain>
</file>

<file path=xl/sharedStrings.xml><?xml version="1.0" encoding="utf-8"?>
<sst xmlns="http://schemas.openxmlformats.org/spreadsheetml/2006/main" count="408" uniqueCount="167">
  <si>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</si>
  <si>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</si>
  <si>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</si>
  <si>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</si>
  <si>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</si>
  <si>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</si>
  <si>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</si>
  <si>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</si>
  <si>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</si>
  <si>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</si>
  <si>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</si>
  <si>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</si>
  <si>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</si>
  <si>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>ՄԱՍ 1. ՊԵՏԱԿԱՆ ՄԱՐՄՆԻ ԳԾՈՎ ԱՐԴՅՈՒՆՔԱՅԻՆ (ԿԱՏԱՐՈՂԱԿԱՆ) ՑՈՒՑԱՆԻՇՆԵՐԸ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</si>
  <si>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</si>
  <si>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</si>
  <si>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</si>
  <si>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</si>
  <si>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</si>
  <si>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</si>
  <si>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>Ծրագրի միջոցառումներ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</si>
  <si>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</si>
  <si>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1139</t>
  </si>
  <si>
    <t xml:space="preserve"> ՀՀ կառավարության պահուստային ֆոնդ</t>
  </si>
  <si>
    <t xml:space="preserve"> այդ թվում`</t>
  </si>
  <si>
    <t xml:space="preserve"> 11001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</si>
  <si>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</si>
  <si>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</si>
  <si>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</si>
  <si>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</si>
  <si>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Պահուստային միջոցներ</t>
  </si>
  <si>
    <t xml:space="preserve"> ԸՆԴԱՄԵՆԸ</t>
  </si>
  <si>
    <t>հազ. դրամներով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</si>
  <si>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</si>
  <si>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</si>
  <si>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</si>
  <si>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</si>
  <si>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</si>
  <si>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</si>
  <si>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</si>
  <si>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</si>
  <si>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</si>
  <si>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>02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</si>
  <si>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</si>
  <si>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</si>
  <si>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</si>
  <si>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</si>
  <si>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</si>
  <si>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</si>
  <si>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</si>
  <si>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</si>
  <si>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</si>
  <si>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</si>
  <si>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 xml:space="preserve">Միջոցառումն իրականացնողի անվանումը </t>
  </si>
  <si>
    <t xml:space="preserve"> ՀՀ կառավարություն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</si>
  <si>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</si>
  <si>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</si>
  <si>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</si>
  <si>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</si>
  <si>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</si>
  <si>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</si>
  <si>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</si>
  <si>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հազար դրամ</t>
  </si>
  <si>
    <t>այդ թվում</t>
  </si>
  <si>
    <t>Վերջնական արդյունքի նկարագրությունը`</t>
  </si>
  <si>
    <t>08</t>
  </si>
  <si>
    <t xml:space="preserve"> ՀԱՆԳԻՍՏ, ՄՇԱԿՈՒՅԹ ԵՎ ԿՐՈՆ</t>
  </si>
  <si>
    <t xml:space="preserve"> Մշակութային ծառայություններ</t>
  </si>
  <si>
    <t xml:space="preserve"> այդ թվում`ըստ կատարողների</t>
  </si>
  <si>
    <t xml:space="preserve"> այդ թվում`բյուջետային ծախսերի տնտեսագիտական դասակարգման հոդվածներ</t>
  </si>
  <si>
    <t xml:space="preserve">ՀՀ Կրթության, գիտության, մշակույթի և սպորտի նախարարություն </t>
  </si>
  <si>
    <t>ՀՀ կրթության, գիտության, մշակույթի և սպորտի նախարարություն</t>
  </si>
  <si>
    <t xml:space="preserve"> ԱՅԼ  ԾԱԽՍԵՐ</t>
  </si>
  <si>
    <t>ՀՀ կառավարություն</t>
  </si>
  <si>
    <t xml:space="preserve"> Պետական բյուջեում չկանխատեսված, ինչպես նաեւ բյուջետային երաշխիքների ապահովման ծախսերի ֆինանսավորման ապահովում
</t>
  </si>
  <si>
    <t xml:space="preserve">Պահուստային ֆոնդի կառավարման արդյունավետության և թափանցիկության ապահովում
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</si>
  <si>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</si>
  <si>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>ԴՐԱՄԱՄԱՇՆՈՐՆԵՐ</t>
  </si>
  <si>
    <t>Միջոցառումները կատարող պետական մարմինների և դրամաշնորհ ստացող տնտեսվարող սուբյեկտների անվանումները</t>
  </si>
  <si>
    <t>01</t>
  </si>
  <si>
    <t>այդ թվում` ըստ կատարողների`</t>
  </si>
  <si>
    <t>ԸՆԹԱՑԻԿ ԾԱԽՍԵՐ</t>
  </si>
  <si>
    <t>Ընթացիկ դրամաշնորհներ պետական հատվածի այլ մակարդակներին</t>
  </si>
  <si>
    <t xml:space="preserve">  Արվեստների ծրագիր
 </t>
  </si>
  <si>
    <t xml:space="preserve"> Նպաստել ազգային հենքի վրա ժամանակակից թատերարվեստի, երաժշտարվեստի, կերպարվեստի և պարարվեստի զարգացմանը և հանրահռչակմանը</t>
  </si>
  <si>
    <t xml:space="preserve"> Մրցունակ արվեստային արտադրանքի ստեղծում, ստեղծագործական գործընթացների խթանում, արվեստի նոր նախագծերի ներդրում և մշակութային կյանքում հասարակության ներգրավում</t>
  </si>
  <si>
    <t>05</t>
  </si>
  <si>
    <t>Արվեստ</t>
  </si>
  <si>
    <t>Արվեստների ծրագիր</t>
  </si>
  <si>
    <t xml:space="preserve">
1192</t>
  </si>
  <si>
    <t>Ծառայությունների մատուցում</t>
  </si>
  <si>
    <r>
      <t xml:space="preserve">ՀԱՅԱՍՏԱՆԻ ՀԱՆՐԱՊԵՏՈՒԹՅԱՆ ԿԱՌԱՎԱՐՈՒԹՅԱՆ 2019 ԹՎԱԿԱՆԻ ԴԵԿՏԵՄԲԵՐԻ 26-Ի N 1919-Ն ՈՐՈՇՄԱՆ N 5 ՀԱՎԵԼՎԱԾԻ N 7 ԱՂՅՈՒՍԱԿՈՒՄ  ԿԱՏԱՐՎՈՂ  </t>
    </r>
    <r>
      <rPr>
        <b/>
        <sz val="12"/>
        <color theme="1"/>
        <rFont val="GHEA Grapalat"/>
        <family val="3"/>
      </rPr>
      <t xml:space="preserve"> ՓՈՓՈԽՈՒԹՅՈՒՆՆԵՐԸ </t>
    </r>
  </si>
  <si>
    <t>Ծառայություն մատուցող կազմակերպության անվանումը</t>
  </si>
  <si>
    <t>0.0</t>
  </si>
  <si>
    <t>այդ թվում`</t>
  </si>
  <si>
    <t xml:space="preserve"> </t>
  </si>
  <si>
    <t>Մշակութային միջոցառումների իրականացում</t>
  </si>
  <si>
    <t>Արվեստի հանրահռչակում, տարածում, մատչելիության ապահովում</t>
  </si>
  <si>
    <t>ՀՀ կառավարության պահուստային ֆոնդ</t>
  </si>
  <si>
    <t>Ծրագրի նպատակը`</t>
  </si>
  <si>
    <t>Պետական բյուջեում չկանխատեսված, ինչպես նաեւ բյուջետային երաշխիքների ապահովման ծախսերի ֆինանսավորման ապահովում</t>
  </si>
  <si>
    <t>Պահուստային ֆոնդի կառավարման արդյունավետության և թափանցիկության ապահովում</t>
  </si>
  <si>
    <t>Միջոցառման անվանումը`</t>
  </si>
  <si>
    <t>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</si>
  <si>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>Միջոցառման տեսակը</t>
  </si>
  <si>
    <t>Միջոցառման նկարագրությունը`</t>
  </si>
  <si>
    <t>Ընթացիկ դրամաշնորհներ պետական և համայնքային ոչ առևտրային կազմակերպություններին</t>
  </si>
  <si>
    <t>ՀՀ կառավարության և համայնքների պահուստային ֆոնդ</t>
  </si>
  <si>
    <t>այդ թվում` բյուջետային ծախսերի տնտեսա-գիտական դասակարգման հոդվածներ</t>
  </si>
  <si>
    <t xml:space="preserve"> ԸՆԴԱՄԵՆԸ՝ ԾԱԽՍԵՐ</t>
  </si>
  <si>
    <t>ԱՅԼ  ԾԱԽՍԵՐ</t>
  </si>
  <si>
    <t>Պահուստային միջոցներ</t>
  </si>
  <si>
    <t>այդ թվում` բյուջետային ծախսերի տնտեսագիտական դասակարգման հոդվածներ</t>
  </si>
  <si>
    <t xml:space="preserve">
11005</t>
  </si>
  <si>
    <t>այդ թվում՝ ըստ ուղղությունների և միջոցառումների անվանումների</t>
  </si>
  <si>
    <t xml:space="preserve">Ծրագրի դասիչը
</t>
  </si>
  <si>
    <t xml:space="preserve">Արվեստի հանրահռչակում, տարածում, մատչելիության ապահովում
_x000D_
</t>
  </si>
  <si>
    <t>ՀՀ կրթության, գիտության, մշակույթի և սպորտի նախարարություն
Մասնագիտացված կազմակերպություններ</t>
  </si>
  <si>
    <t>Միջազգային մշակութային համագործակցության իրականացում, սփյուռքի հետ համագործակցություն, հայ մշակույթի պահպանում</t>
  </si>
  <si>
    <t>Հայկական մշակույթի և արվեստի ներկայացում արտասահմանյան պետություններում և արտերկների մշակույթի և արվեստի ներկայացում Հայաստանում՝ պաշտոնական պատվիրակությունների փոխանակումներ, փոխադարձ մշակույթի օրեր,միջոցառումների թիվ</t>
  </si>
  <si>
    <t>(-1)</t>
  </si>
  <si>
    <t xml:space="preserve"> Կրթության, մշակույթի և սպորտի ոլորտներում միջազգային և սփյուռքի հետ համագործակցության զարգացում</t>
  </si>
  <si>
    <t xml:space="preserve">  Կրթության, մշակույթի և սպորտի ոլորտներում միջազգային համագործակցության ընդլայնում, սփյուռքում և օտարերկրյա պետություններում հայկական կրթական կարողությունների հզորացում_x000D__x000D_
_x000D_
_x000D_
_x000D_
</t>
  </si>
  <si>
    <t xml:space="preserve">  Սփյուռքի ուսուցիչների կարողությունների բարելավում, հայագիտական առարկաների դասավանդման հիմքերի ամրապնդում, համահայկական միջոցառումների կազմակերպում, միջազգային համաձայնագրերով և հուշագրերով անդամակցությունների գործընթացի ապահովում_x000D_
</t>
  </si>
  <si>
    <t xml:space="preserve"> Ծրագրի միջոցառումներ</t>
  </si>
  <si>
    <t xml:space="preserve"> Տրանսֆերտների տրամադրում</t>
  </si>
  <si>
    <t>09</t>
  </si>
  <si>
    <t xml:space="preserve"> ԿՐԹՈՒԹՅՈՒՆ</t>
  </si>
  <si>
    <t xml:space="preserve"> Կրթությանը տրամադրվող օժանդակ ծառայություններ</t>
  </si>
  <si>
    <t>06</t>
  </si>
  <si>
    <t xml:space="preserve"> ՀՀ  կրթության , գիտության, մշակույթի և սպորտի նախարարություն</t>
  </si>
  <si>
    <t>Կրթության, մշակույթի և սպորտի ոլորտներում միջազգային և սփյուռքի հետ համագործակցության զարգացում</t>
  </si>
  <si>
    <t xml:space="preserve"> այդ թվում` ըստ կատարողների</t>
  </si>
  <si>
    <t xml:space="preserve"> ԴՐԱՄԱՇՆՈՐՀՆԵՐ</t>
  </si>
  <si>
    <t xml:space="preserve"> Դրամաշնորհներ միջազգային  կազմակերպություններին</t>
  </si>
  <si>
    <t xml:space="preserve"> - Ընթացիկ դրամաշնորհներ միջազգային կազմակերպություններին</t>
  </si>
  <si>
    <t>Միջազգային ցուցահանդեսներին մասնակցություն</t>
  </si>
  <si>
    <t>Աջակցություն ճանաչողական-կրթական ծրագրերին</t>
  </si>
  <si>
    <t>Աբոնեմենտային ծրագիր</t>
  </si>
  <si>
    <t>Աջակցություն ազգային փոքրամասնությունների մշակույթի տարածմանը</t>
  </si>
  <si>
    <t>Աջակցություն մշակույթին նվիրված հեռուստահաղորդաշարերի իրականացմանը</t>
  </si>
  <si>
    <t>Աջակցություն ներառական ծրագրերի իրականացմանը</t>
  </si>
  <si>
    <t>(-10)</t>
  </si>
  <si>
    <t xml:space="preserve">Աջակցություն կերպարվեստին   </t>
  </si>
  <si>
    <t>Աջակցություն ստեղծագործական խմբերի, անհատ կատարողների, առանձին արվեստագետների մասնակցությանը միջազգային մրցույթներին և փառատոներին, միջոցառումների թիվ</t>
  </si>
  <si>
    <t>Աջակցություն ստեղծագործական խմբերի, անհատ կատարողների, առանձին արվեստագետների մասնակցությանը միջազգային մրցույթներին և փառատոներին, խմբերի թիվ</t>
  </si>
  <si>
    <t xml:space="preserve">
«STARMUS» Universe 2007  S.L.» կազմակերպություն</t>
  </si>
  <si>
    <t>Միջազգային կազմակերպությունների թիվը, քանակը</t>
  </si>
  <si>
    <t xml:space="preserve"> Միջազգային համաձայնագրով և հուշագրով «STARMUS FESTIVAL VI. 50 տարի Մարսի վրա» փառատոնի կազմակերպման  մասնակցության վճարի հատկացում</t>
  </si>
  <si>
    <t>Հայաստանում «STARMUS FESTIVAL VI. 50 տարի Մարսի վրա» փառատոնի կազմակերպման  մասնակցության վճար</t>
  </si>
  <si>
    <t>«STARMUS FESTIVAL VI. 50 տարի Մարսի վրա» փառատոնի կազմակերպման մասնակցության վճար</t>
  </si>
  <si>
    <t>Հավելված N 1
ՀՀ կառավարության
  2020 թվականի
 ______________ ի   N ___Ն որոշման</t>
  </si>
  <si>
    <t>Հավելված N 2
ՀՀ կառավարության
  2020 թվականի
 ______________ ի   N ___Ն որոշման</t>
  </si>
  <si>
    <t>Հավելված N 3
ՀՀ կառավարության
  2020 թվականի
 ______________ ի   N ___Ն որոշման</t>
  </si>
  <si>
    <t>Հավելված N 4
ՀՀ կառավարության
  2020 թվականի
 ______________ ի   N ___Ն որոշման</t>
  </si>
  <si>
    <t>Հավելված N 5
ՀՀ կառավարության
  2020 թվականի
 ______________ ի   N ___Ն որոշման</t>
  </si>
  <si>
    <t>(7000.0)</t>
  </si>
  <si>
    <t>(12474.0)</t>
  </si>
  <si>
    <t>(116603.5)</t>
  </si>
  <si>
    <t>(3000.0)</t>
  </si>
  <si>
    <t>(10000.0)</t>
  </si>
  <si>
    <t>(290922.5)</t>
  </si>
  <si>
    <t xml:space="preserve">«ՀԱՅԱUՏԱՆԻ ՀԱՆՐԱՊԵՏՈՒԹՅԱՆ 2020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2019 ԹՎԱԿԱՆԻ ԴԵԿՏԵՄԲԵՐԻ 26-Ի N 1919-Ն ՈՐՈՇՄԱՆ                  N 5 ՀԱՎԵԼՎԱԾԻ N 1 ԱՂՅՈՒՍԱԿՈՒՄ ԿԱՏԱՐՎՈՂ ԼՐԱՑՈՒՄՆԵՐԸ ԵՎ ՓՈՓՈԽՈՒԹՅՈՒՆՆԵՐԸ </t>
  </si>
  <si>
    <t xml:space="preserve">ՀԱՅԱՍՏԱՆԻ ՀԱՆՐԱՊԵՏՈՒԹՅԱՆ ԿԱՌԱՎԱՐՈՒԹՅԱՆ 2019 ԹՎԱԿԱՆԻ ԴԵԿՏԵՄԲԵՐԻ 26-Ի N 1919-Ն ՈՐՈՇՄԱՆ N 3 ԵՎ N 4 ՀԱՎԵԼՎԱԾՆԵՐՈՒՄ ԿԱՏԱՐՎՈՂ  ԼՐԱՑՈՒՄՆԵՐԸ ԵՎ ՓՈՓՈԽՈՒԹՅՈՒՆՆԵՐԸ </t>
  </si>
  <si>
    <t xml:space="preserve">ՀԱՅԱՍՏԱՆԻ ՀԱՆՐԱՊԵՏՈՒԹՅԱՆ ԿԱՌԱՎԱՐՈՒԹՅԱՆ 2019 ԹՎԱԿԱՆԻ ԴԵԿՏԵՄԲԵՐԻ 26-Ի N 1919-Ն ՈՐՈՇՄԱՆ N 9 ՀԱՎԵԼՎԱԾԻ  N  9.47 ԵՎ  9.14 ԱՂՅՈՒՍԱԿՆԵՐՈՒՄ ԿԱՏԱՐՎՈՂ ԼՐԱՑՈՒՄՆԵՐԸ ԵՎ ՓՈՓՈԽՈՒԹՅՈՒՆՆԵՐԸ </t>
  </si>
  <si>
    <t xml:space="preserve">ՀԱՅԱՍՏԱՆԻ ՀԱՆՐԱՊԵՏՈՒԹՅԱՆ ԿԱՌԱՎԱՐՈՒԹՅԱՆ 2019 ԹՎԱԿԱՆԻ ԴԵԿՏԵՄԲԵՐԻ 26-Ի                N 1919-Ն ՈՐՈՇՄԱՆ  N 9.1 ՀԱՎԵԼՎԱԾԻ  N 9.1.58 ԵՎ 9.1.14 ԱՂՅՈՒՍԱԿՆԵՐՈՒՄ ԿԱՏԱՐՎՈՂ  ԼՐԱՑՈՒՄՆԵՐԸ ԵՎ ՓՈՓՈԽՈՒԹՅՈՒՆՆԵՐԸ </t>
  </si>
  <si>
    <t>Շահառուների ընտրության չափանիշները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</si>
</sst>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##,##0.00;\(##,##0.00\);\-"/>
    <numFmt numFmtId="167" formatCode="0.0"/>
    <numFmt numFmtId="168" formatCode="#,##0.0"/>
    <numFmt numFmtId="169" formatCode="#,##0.0_);\(#,##0.0\)"/>
    <numFmt numFmtId="170" formatCode="_(* #,##0.0_);_(* \(#,##0.0\);_(* &quot;-&quot;?_);_(@_)"/>
  </numFmts>
  <fonts count="9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8"/>
      <name val="GHEA Grapalat"/>
      <family val="2"/>
    </font>
    <font>
      <sz val="10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GHEA Grapalat"/>
      <family val="2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9"/>
      <name val="GHEA Grapalat"/>
      <family val="2"/>
    </font>
    <font>
      <b/>
      <sz val="11"/>
      <color theme="1"/>
      <name val="GHEA Grapalat"/>
      <family val="3"/>
    </font>
    <font>
      <b/>
      <sz val="12"/>
      <name val="GHEA Grapalat"/>
      <family val="2"/>
    </font>
    <font>
      <b/>
      <sz val="12"/>
      <color theme="1"/>
      <name val="Calibri"/>
      <family val="2"/>
      <charset val="1"/>
      <scheme val="minor"/>
    </font>
    <font>
      <sz val="11"/>
      <name val="GHEA Grapalat"/>
      <family val="3"/>
    </font>
    <font>
      <i/>
      <sz val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theme="1"/>
      <name val="Calibri"/>
      <family val="2"/>
      <charset val="1"/>
      <scheme val="minor"/>
    </font>
    <font>
      <i/>
      <sz val="12"/>
      <color theme="1"/>
      <name val="GHEA Grapalat"/>
      <family val="3"/>
    </font>
    <font>
      <i/>
      <sz val="11"/>
      <name val="GHEA Grapalat"/>
      <family val="3"/>
    </font>
    <font>
      <b/>
      <sz val="10"/>
      <color indexed="8"/>
      <name val="GHEA Grapalat"/>
      <family val="3"/>
    </font>
    <font>
      <i/>
      <sz val="10"/>
      <color theme="1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55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4" fontId="20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20" fillId="0" borderId="0">
      <alignment horizontal="left" vertical="top" wrapText="1"/>
    </xf>
    <xf numFmtId="0" fontId="25" fillId="0" borderId="0"/>
    <xf numFmtId="43" fontId="25" fillId="0" borderId="0" applyFont="0" applyFill="0" applyBorder="0" applyAlignment="0" applyProtection="0"/>
    <xf numFmtId="0" fontId="27" fillId="0" borderId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17" applyNumberFormat="0" applyAlignment="0" applyProtection="0"/>
    <xf numFmtId="0" fontId="37" fillId="7" borderId="18" applyNumberFormat="0" applyAlignment="0" applyProtection="0"/>
    <xf numFmtId="0" fontId="38" fillId="7" borderId="17" applyNumberFormat="0" applyAlignment="0" applyProtection="0"/>
    <xf numFmtId="0" fontId="39" fillId="0" borderId="19" applyNumberFormat="0" applyFill="0" applyAlignment="0" applyProtection="0"/>
    <xf numFmtId="0" fontId="40" fillId="8" borderId="20" applyNumberFormat="0" applyAlignment="0" applyProtection="0"/>
    <xf numFmtId="0" fontId="41" fillId="0" borderId="0" applyNumberFormat="0" applyFill="0" applyBorder="0" applyAlignment="0" applyProtection="0"/>
    <xf numFmtId="0" fontId="12" fillId="9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7" fillId="9" borderId="21" applyNumberFormat="0" applyFont="0" applyAlignment="0" applyProtection="0"/>
    <xf numFmtId="0" fontId="47" fillId="33" borderId="0" applyNumberFormat="0" applyBorder="0" applyAlignment="0" applyProtection="0"/>
    <xf numFmtId="0" fontId="47" fillId="21" borderId="0" applyNumberFormat="0" applyBorder="0" applyAlignment="0" applyProtection="0"/>
    <xf numFmtId="0" fontId="47" fillId="10" borderId="0" applyNumberFormat="0" applyBorder="0" applyAlignment="0" applyProtection="0"/>
    <xf numFmtId="0" fontId="47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47" fillId="17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53" fillId="0" borderId="14" applyNumberFormat="0" applyFill="0" applyAlignment="0" applyProtection="0"/>
    <xf numFmtId="0" fontId="47" fillId="25" borderId="0" applyNumberFormat="0" applyBorder="0" applyAlignment="0" applyProtection="0"/>
    <xf numFmtId="0" fontId="5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57" fillId="0" borderId="19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47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8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49" fillId="7" borderId="17" applyNumberFormat="0" applyAlignment="0" applyProtection="0"/>
    <xf numFmtId="0" fontId="52" fillId="3" borderId="0" applyNumberFormat="0" applyBorder="0" applyAlignment="0" applyProtection="0"/>
    <xf numFmtId="0" fontId="59" fillId="7" borderId="18" applyNumberFormat="0" applyAlignment="0" applyProtection="0"/>
    <xf numFmtId="0" fontId="56" fillId="6" borderId="17" applyNumberFormat="0" applyAlignment="0" applyProtection="0"/>
    <xf numFmtId="0" fontId="54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50" fillId="8" borderId="20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61" fillId="0" borderId="22" applyNumberFormat="0" applyFill="0" applyAlignment="0" applyProtection="0"/>
    <xf numFmtId="0" fontId="47" fillId="18" borderId="0" applyNumberFormat="0" applyBorder="0" applyAlignment="0" applyProtection="0"/>
    <xf numFmtId="0" fontId="12" fillId="27" borderId="0" applyNumberFormat="0" applyBorder="0" applyAlignment="0" applyProtection="0"/>
    <xf numFmtId="0" fontId="48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4" fillId="0" borderId="0"/>
    <xf numFmtId="0" fontId="65" fillId="5" borderId="0" applyNumberFormat="0" applyBorder="0" applyAlignment="0" applyProtection="0"/>
    <xf numFmtId="0" fontId="27" fillId="0" borderId="0"/>
    <xf numFmtId="0" fontId="10" fillId="0" borderId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38" borderId="0" applyNumberFormat="0" applyBorder="0" applyAlignment="0" applyProtection="0"/>
    <xf numFmtId="0" fontId="63" fillId="37" borderId="0" applyNumberFormat="0" applyBorder="0" applyAlignment="0" applyProtection="0"/>
    <xf numFmtId="0" fontId="63" fillId="43" borderId="0" applyNumberFormat="0" applyBorder="0" applyAlignment="0" applyProtection="0"/>
    <xf numFmtId="0" fontId="63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7" borderId="0" applyNumberFormat="0" applyBorder="0" applyAlignment="0" applyProtection="0"/>
    <xf numFmtId="0" fontId="66" fillId="40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39" borderId="0" applyNumberFormat="0" applyBorder="0" applyAlignment="0" applyProtection="0"/>
    <xf numFmtId="0" fontId="66" fillId="47" borderId="0" applyNumberFormat="0" applyBorder="0" applyAlignment="0" applyProtection="0"/>
    <xf numFmtId="0" fontId="66" fillId="51" borderId="0" applyNumberFormat="0" applyBorder="0" applyAlignment="0" applyProtection="0"/>
    <xf numFmtId="0" fontId="67" fillId="35" borderId="0" applyNumberFormat="0" applyBorder="0" applyAlignment="0" applyProtection="0"/>
    <xf numFmtId="0" fontId="68" fillId="52" borderId="33" applyNumberFormat="0" applyAlignment="0" applyProtection="0"/>
    <xf numFmtId="0" fontId="69" fillId="53" borderId="34" applyNumberFormat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4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42" borderId="33" applyNumberFormat="0" applyAlignment="0" applyProtection="0"/>
    <xf numFmtId="0" fontId="76" fillId="0" borderId="38" applyNumberFormat="0" applyFill="0" applyAlignment="0" applyProtection="0"/>
    <xf numFmtId="0" fontId="77" fillId="54" borderId="0" applyNumberFormat="0" applyBorder="0" applyAlignment="0" applyProtection="0"/>
    <xf numFmtId="1" fontId="83" fillId="0" borderId="0"/>
    <xf numFmtId="1" fontId="83" fillId="0" borderId="0"/>
    <xf numFmtId="1" fontId="83" fillId="0" borderId="0"/>
    <xf numFmtId="0" fontId="6" fillId="0" borderId="0"/>
    <xf numFmtId="0" fontId="10" fillId="0" borderId="0"/>
    <xf numFmtId="0" fontId="10" fillId="0" borderId="0"/>
    <xf numFmtId="0" fontId="25" fillId="55" borderId="39" applyNumberFormat="0" applyFont="0" applyAlignment="0" applyProtection="0"/>
    <xf numFmtId="0" fontId="78" fillId="52" borderId="40" applyNumberFormat="0" applyAlignment="0" applyProtection="0"/>
    <xf numFmtId="0" fontId="82" fillId="0" borderId="0"/>
    <xf numFmtId="0" fontId="82" fillId="0" borderId="0"/>
    <xf numFmtId="0" fontId="82" fillId="0" borderId="0"/>
    <xf numFmtId="0" fontId="79" fillId="0" borderId="0" applyNumberFormat="0" applyFill="0" applyBorder="0" applyAlignment="0" applyProtection="0"/>
    <xf numFmtId="0" fontId="80" fillId="0" borderId="41" applyNumberFormat="0" applyFill="0" applyAlignment="0" applyProtection="0"/>
    <xf numFmtId="0" fontId="81" fillId="0" borderId="0" applyNumberFormat="0" applyFill="0" applyBorder="0" applyAlignment="0" applyProtection="0"/>
    <xf numFmtId="0" fontId="64" fillId="0" borderId="0"/>
    <xf numFmtId="1" fontId="83" fillId="0" borderId="0"/>
    <xf numFmtId="0" fontId="84" fillId="0" borderId="0"/>
    <xf numFmtId="0" fontId="10" fillId="0" borderId="0"/>
    <xf numFmtId="0" fontId="6" fillId="0" borderId="0"/>
    <xf numFmtId="0" fontId="20" fillId="0" borderId="0">
      <alignment horizontal="left" vertical="top" wrapText="1"/>
    </xf>
    <xf numFmtId="0" fontId="5" fillId="9" borderId="2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70">
    <xf numFmtId="0" fontId="0" fillId="0" borderId="0" xfId="0"/>
    <xf numFmtId="0" fontId="13" fillId="0" borderId="0" xfId="0" applyFont="1"/>
    <xf numFmtId="0" fontId="1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/>
    <xf numFmtId="0" fontId="13" fillId="0" borderId="8" xfId="0" applyFont="1" applyBorder="1" applyAlignment="1">
      <alignment vertical="top" wrapText="1"/>
    </xf>
    <xf numFmtId="0" fontId="13" fillId="2" borderId="0" xfId="0" applyFont="1" applyFill="1"/>
    <xf numFmtId="0" fontId="16" fillId="2" borderId="1" xfId="0" applyFont="1" applyFill="1" applyBorder="1"/>
    <xf numFmtId="0" fontId="16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/>
    </xf>
    <xf numFmtId="0" fontId="13" fillId="2" borderId="4" xfId="0" applyFont="1" applyFill="1" applyBorder="1" applyAlignment="1"/>
    <xf numFmtId="0" fontId="13" fillId="2" borderId="7" xfId="0" applyFont="1" applyFill="1" applyBorder="1" applyAlignment="1"/>
    <xf numFmtId="0" fontId="13" fillId="2" borderId="5" xfId="0" applyFont="1" applyFill="1" applyBorder="1" applyAlignment="1"/>
    <xf numFmtId="0" fontId="16" fillId="2" borderId="4" xfId="0" applyFont="1" applyFill="1" applyBorder="1" applyAlignment="1"/>
    <xf numFmtId="0" fontId="16" fillId="2" borderId="7" xfId="0" applyFont="1" applyFill="1" applyBorder="1" applyAlignment="1"/>
    <xf numFmtId="0" fontId="16" fillId="2" borderId="5" xfId="0" applyFont="1" applyFill="1" applyBorder="1" applyAlignment="1"/>
    <xf numFmtId="0" fontId="13" fillId="0" borderId="4" xfId="0" applyFont="1" applyBorder="1" applyAlignment="1"/>
    <xf numFmtId="0" fontId="13" fillId="0" borderId="1" xfId="0" applyFont="1" applyBorder="1" applyAlignment="1">
      <alignment vertical="top" wrapText="1"/>
    </xf>
    <xf numFmtId="165" fontId="13" fillId="0" borderId="1" xfId="7" applyNumberFormat="1" applyFont="1" applyBorder="1" applyAlignment="1">
      <alignment horizontal="center" vertical="center" wrapText="1"/>
    </xf>
    <xf numFmtId="0" fontId="23" fillId="0" borderId="0" xfId="0" applyFont="1"/>
    <xf numFmtId="0" fontId="22" fillId="0" borderId="0" xfId="0" applyFont="1"/>
    <xf numFmtId="0" fontId="22" fillId="0" borderId="0" xfId="0" applyFont="1" applyBorder="1"/>
    <xf numFmtId="0" fontId="13" fillId="0" borderId="0" xfId="0" applyFont="1" applyFill="1"/>
    <xf numFmtId="0" fontId="21" fillId="0" borderId="1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13" fillId="0" borderId="0" xfId="0" applyFont="1" applyFill="1" applyAlignment="1"/>
    <xf numFmtId="0" fontId="19" fillId="0" borderId="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2" borderId="0" xfId="0" applyFont="1" applyFill="1" applyAlignment="1"/>
    <xf numFmtId="166" fontId="2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0" xfId="8" applyFont="1">
      <alignment horizontal="left" vertical="top" wrapText="1"/>
    </xf>
    <xf numFmtId="0" fontId="21" fillId="0" borderId="1" xfId="8" applyFont="1" applyBorder="1" applyAlignment="1">
      <alignment horizontal="center" vertical="center" wrapText="1"/>
    </xf>
    <xf numFmtId="0" fontId="21" fillId="2" borderId="0" xfId="8" applyFont="1" applyFill="1">
      <alignment horizontal="left" vertical="top" wrapText="1"/>
    </xf>
    <xf numFmtId="0" fontId="8" fillId="0" borderId="0" xfId="8" applyFont="1">
      <alignment horizontal="left" vertical="top" wrapText="1"/>
    </xf>
    <xf numFmtId="0" fontId="8" fillId="0" borderId="0" xfId="8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46" fillId="0" borderId="1" xfId="8" applyFont="1" applyBorder="1" applyAlignment="1">
      <alignment horizontal="left" vertical="top" wrapText="1"/>
    </xf>
    <xf numFmtId="0" fontId="21" fillId="0" borderId="1" xfId="8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center" wrapText="1"/>
    </xf>
    <xf numFmtId="165" fontId="13" fillId="2" borderId="1" xfId="7" applyNumberFormat="1" applyFont="1" applyFill="1" applyBorder="1" applyAlignment="1">
      <alignment horizontal="center" vertical="center" wrapText="1"/>
    </xf>
    <xf numFmtId="165" fontId="13" fillId="2" borderId="30" xfId="7" applyNumberFormat="1" applyFont="1" applyFill="1" applyBorder="1" applyAlignment="1">
      <alignment horizontal="center" vertical="center" wrapText="1"/>
    </xf>
    <xf numFmtId="165" fontId="15" fillId="2" borderId="1" xfId="7" applyNumberFormat="1" applyFont="1" applyFill="1" applyBorder="1" applyAlignment="1">
      <alignment horizontal="center" vertical="center" wrapText="1"/>
    </xf>
    <xf numFmtId="165" fontId="21" fillId="2" borderId="3" xfId="7" applyNumberFormat="1" applyFont="1" applyFill="1" applyBorder="1" applyAlignment="1">
      <alignment horizontal="center" vertical="center" wrapText="1"/>
    </xf>
    <xf numFmtId="165" fontId="21" fillId="0" borderId="1" xfId="6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 wrapText="1"/>
    </xf>
    <xf numFmtId="168" fontId="16" fillId="2" borderId="5" xfId="8" applyNumberFormat="1" applyFont="1" applyFill="1" applyBorder="1" applyAlignment="1">
      <alignment horizontal="center" vertical="center" wrapText="1"/>
    </xf>
    <xf numFmtId="168" fontId="21" fillId="2" borderId="1" xfId="8" applyNumberFormat="1" applyFont="1" applyFill="1" applyBorder="1" applyAlignment="1">
      <alignment horizontal="center" vertical="center" wrapText="1"/>
    </xf>
    <xf numFmtId="0" fontId="18" fillId="0" borderId="5" xfId="164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top" wrapText="1"/>
    </xf>
    <xf numFmtId="165" fontId="15" fillId="0" borderId="1" xfId="7" applyNumberFormat="1" applyFont="1" applyBorder="1" applyAlignment="1">
      <alignment horizontal="center" vertical="center" wrapText="1"/>
    </xf>
    <xf numFmtId="164" fontId="18" fillId="0" borderId="1" xfId="6" applyNumberFormat="1" applyFont="1" applyBorder="1" applyAlignment="1">
      <alignment horizontal="right" vertical="top"/>
    </xf>
    <xf numFmtId="0" fontId="16" fillId="0" borderId="26" xfId="0" applyFont="1" applyBorder="1" applyAlignment="1">
      <alignment horizontal="left" vertical="top" wrapText="1"/>
    </xf>
    <xf numFmtId="164" fontId="16" fillId="0" borderId="31" xfId="6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top" wrapText="1"/>
    </xf>
    <xf numFmtId="0" fontId="21" fillId="0" borderId="1" xfId="0" applyFont="1" applyBorder="1"/>
    <xf numFmtId="0" fontId="85" fillId="0" borderId="1" xfId="8" applyFont="1" applyBorder="1" applyAlignment="1">
      <alignment horizontal="left" vertical="top" wrapText="1"/>
    </xf>
    <xf numFmtId="164" fontId="18" fillId="0" borderId="8" xfId="6" applyNumberFormat="1" applyFont="1" applyBorder="1" applyAlignment="1">
      <alignment horizontal="right" vertical="top"/>
    </xf>
    <xf numFmtId="167" fontId="15" fillId="0" borderId="1" xfId="0" applyNumberFormat="1" applyFont="1" applyBorder="1"/>
    <xf numFmtId="169" fontId="15" fillId="2" borderId="1" xfId="7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16" fillId="0" borderId="1" xfId="8" applyFont="1" applyBorder="1" applyAlignment="1">
      <alignment horizontal="left" vertical="top" wrapText="1"/>
    </xf>
    <xf numFmtId="0" fontId="13" fillId="0" borderId="0" xfId="0" applyFont="1"/>
    <xf numFmtId="0" fontId="46" fillId="0" borderId="1" xfId="8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166" fontId="21" fillId="0" borderId="3" xfId="0" applyNumberFormat="1" applyFont="1" applyBorder="1" applyAlignment="1">
      <alignment horizontal="center" vertical="top" wrapText="1"/>
    </xf>
    <xf numFmtId="166" fontId="26" fillId="0" borderId="1" xfId="0" applyNumberFormat="1" applyFont="1" applyBorder="1" applyAlignment="1">
      <alignment horizontal="center" vertical="top" wrapText="1"/>
    </xf>
    <xf numFmtId="164" fontId="21" fillId="0" borderId="1" xfId="6" applyNumberFormat="1" applyFont="1" applyBorder="1" applyAlignment="1">
      <alignment horizontal="center" vertical="top"/>
    </xf>
    <xf numFmtId="166" fontId="13" fillId="0" borderId="7" xfId="0" applyNumberFormat="1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6" fillId="0" borderId="1" xfId="6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6" fillId="0" borderId="1" xfId="6" applyNumberFormat="1" applyFont="1" applyBorder="1" applyAlignment="1">
      <alignment horizontal="center" vertical="top"/>
    </xf>
    <xf numFmtId="164" fontId="16" fillId="0" borderId="30" xfId="6" applyNumberFormat="1" applyFont="1" applyBorder="1" applyAlignment="1">
      <alignment horizontal="center" vertical="top"/>
    </xf>
    <xf numFmtId="0" fontId="15" fillId="0" borderId="8" xfId="0" applyFont="1" applyBorder="1" applyAlignment="1">
      <alignment horizontal="center"/>
    </xf>
    <xf numFmtId="0" fontId="46" fillId="0" borderId="8" xfId="8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164" fontId="8" fillId="0" borderId="26" xfId="6" applyNumberFormat="1" applyFont="1" applyBorder="1" applyAlignment="1">
      <alignment horizontal="center" vertical="top"/>
    </xf>
    <xf numFmtId="164" fontId="8" fillId="0" borderId="42" xfId="6" applyNumberFormat="1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 wrapText="1"/>
    </xf>
    <xf numFmtId="0" fontId="46" fillId="0" borderId="31" xfId="8" applyFont="1" applyBorder="1" applyAlignment="1">
      <alignment horizontal="left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164" fontId="22" fillId="0" borderId="26" xfId="0" applyNumberFormat="1" applyFont="1" applyBorder="1" applyAlignment="1">
      <alignment horizontal="center" vertical="top" wrapText="1"/>
    </xf>
    <xf numFmtId="164" fontId="22" fillId="0" borderId="42" xfId="0" applyNumberFormat="1" applyFont="1" applyBorder="1" applyAlignment="1">
      <alignment horizontal="center" vertical="top" wrapText="1"/>
    </xf>
    <xf numFmtId="49" fontId="13" fillId="0" borderId="48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3" fillId="0" borderId="8" xfId="0" applyFont="1" applyBorder="1" applyAlignment="1">
      <alignment horizontal="left" vertical="top" wrapText="1"/>
    </xf>
    <xf numFmtId="165" fontId="21" fillId="0" borderId="8" xfId="6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 wrapText="1"/>
    </xf>
    <xf numFmtId="165" fontId="15" fillId="0" borderId="30" xfId="7" applyNumberFormat="1" applyFont="1" applyBorder="1" applyAlignment="1">
      <alignment horizontal="center" vertical="center" wrapText="1"/>
    </xf>
    <xf numFmtId="165" fontId="15" fillId="2" borderId="30" xfId="7" applyNumberFormat="1" applyFont="1" applyFill="1" applyBorder="1" applyAlignment="1">
      <alignment horizontal="center" vertical="center" wrapText="1"/>
    </xf>
    <xf numFmtId="165" fontId="13" fillId="0" borderId="30" xfId="7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69" fontId="16" fillId="2" borderId="1" xfId="7" applyNumberFormat="1" applyFont="1" applyFill="1" applyBorder="1" applyAlignment="1">
      <alignment horizontal="center" vertical="center" wrapText="1"/>
    </xf>
    <xf numFmtId="169" fontId="16" fillId="2" borderId="26" xfId="7" applyNumberFormat="1" applyFont="1" applyFill="1" applyBorder="1" applyAlignment="1">
      <alignment horizontal="center" vertical="center" wrapText="1"/>
    </xf>
    <xf numFmtId="169" fontId="16" fillId="2" borderId="42" xfId="7" applyNumberFormat="1" applyFont="1" applyFill="1" applyBorder="1" applyAlignment="1">
      <alignment horizontal="center" vertical="center" wrapText="1"/>
    </xf>
    <xf numFmtId="169" fontId="16" fillId="2" borderId="30" xfId="7" applyNumberFormat="1" applyFont="1" applyFill="1" applyBorder="1" applyAlignment="1">
      <alignment horizontal="center" vertical="center" wrapText="1"/>
    </xf>
    <xf numFmtId="169" fontId="15" fillId="2" borderId="30" xfId="7" applyNumberFormat="1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center" vertical="center" wrapText="1"/>
    </xf>
    <xf numFmtId="169" fontId="15" fillId="2" borderId="26" xfId="7" applyNumberFormat="1" applyFont="1" applyFill="1" applyBorder="1" applyAlignment="1">
      <alignment horizontal="center" vertical="center" wrapText="1"/>
    </xf>
    <xf numFmtId="169" fontId="15" fillId="2" borderId="42" xfId="7" applyNumberFormat="1" applyFont="1" applyFill="1" applyBorder="1" applyAlignment="1">
      <alignment horizontal="center" vertical="center" wrapText="1"/>
    </xf>
    <xf numFmtId="165" fontId="21" fillId="2" borderId="48" xfId="7" applyNumberFormat="1" applyFont="1" applyFill="1" applyBorder="1" applyAlignment="1">
      <alignment horizontal="center" vertical="center" wrapText="1"/>
    </xf>
    <xf numFmtId="165" fontId="21" fillId="0" borderId="30" xfId="6" applyNumberFormat="1" applyFont="1" applyBorder="1" applyAlignment="1">
      <alignment horizontal="center" vertical="center"/>
    </xf>
    <xf numFmtId="165" fontId="21" fillId="0" borderId="28" xfId="6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89" fillId="0" borderId="0" xfId="0" applyFont="1" applyBorder="1"/>
    <xf numFmtId="0" fontId="13" fillId="0" borderId="30" xfId="0" applyFont="1" applyBorder="1"/>
    <xf numFmtId="0" fontId="16" fillId="2" borderId="1" xfId="8" applyFont="1" applyFill="1" applyBorder="1" applyAlignment="1">
      <alignment horizontal="left" vertical="center" wrapText="1"/>
    </xf>
    <xf numFmtId="170" fontId="90" fillId="0" borderId="1" xfId="98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86" fillId="2" borderId="0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6" fillId="2" borderId="3" xfId="0" applyFont="1" applyFill="1" applyBorder="1"/>
    <xf numFmtId="0" fontId="13" fillId="2" borderId="11" xfId="0" applyFont="1" applyFill="1" applyBorder="1" applyAlignment="1"/>
    <xf numFmtId="0" fontId="13" fillId="2" borderId="10" xfId="0" applyFont="1" applyFill="1" applyBorder="1" applyAlignment="1"/>
    <xf numFmtId="0" fontId="13" fillId="2" borderId="50" xfId="0" applyFont="1" applyFill="1" applyBorder="1" applyAlignment="1"/>
    <xf numFmtId="0" fontId="0" fillId="0" borderId="1" xfId="0" applyBorder="1"/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61" fillId="0" borderId="7" xfId="0" applyFont="1" applyBorder="1" applyAlignment="1">
      <alignment wrapText="1"/>
    </xf>
    <xf numFmtId="0" fontId="61" fillId="0" borderId="5" xfId="0" applyFont="1" applyBorder="1" applyAlignment="1">
      <alignment wrapText="1"/>
    </xf>
    <xf numFmtId="0" fontId="13" fillId="2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1" fillId="0" borderId="3" xfId="8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/>
    </xf>
    <xf numFmtId="0" fontId="90" fillId="0" borderId="1" xfId="0" applyFont="1" applyBorder="1" applyAlignment="1">
      <alignment horizontal="left" vertical="top" wrapText="1"/>
    </xf>
    <xf numFmtId="0" fontId="21" fillId="0" borderId="8" xfId="8" applyFont="1" applyBorder="1" applyAlignment="1">
      <alignment horizontal="left" vertical="top" wrapText="1"/>
    </xf>
    <xf numFmtId="167" fontId="13" fillId="0" borderId="1" xfId="0" applyNumberFormat="1" applyFont="1" applyBorder="1" applyAlignment="1">
      <alignment horizontal="center"/>
    </xf>
    <xf numFmtId="0" fontId="94" fillId="0" borderId="3" xfId="8" applyFont="1" applyBorder="1" applyAlignment="1">
      <alignment horizontal="center" vertical="top" wrapText="1"/>
    </xf>
    <xf numFmtId="0" fontId="21" fillId="0" borderId="8" xfId="0" applyFont="1" applyBorder="1"/>
    <xf numFmtId="0" fontId="13" fillId="0" borderId="8" xfId="0" applyFont="1" applyBorder="1"/>
    <xf numFmtId="0" fontId="13" fillId="0" borderId="28" xfId="0" applyFont="1" applyBorder="1"/>
    <xf numFmtId="0" fontId="18" fillId="0" borderId="1" xfId="0" applyFont="1" applyBorder="1" applyAlignment="1">
      <alignment horizontal="left" vertical="center" wrapText="1"/>
    </xf>
    <xf numFmtId="0" fontId="16" fillId="0" borderId="3" xfId="0" applyFont="1" applyBorder="1"/>
    <xf numFmtId="49" fontId="21" fillId="0" borderId="1" xfId="0" applyNumberFormat="1" applyFont="1" applyBorder="1" applyAlignment="1">
      <alignment horizontal="left" vertical="top" wrapText="1"/>
    </xf>
    <xf numFmtId="0" fontId="13" fillId="0" borderId="3" xfId="0" applyFont="1" applyBorder="1"/>
    <xf numFmtId="0" fontId="13" fillId="0" borderId="31" xfId="0" applyFont="1" applyBorder="1" applyAlignment="1">
      <alignment horizontal="left" vertical="top" wrapText="1"/>
    </xf>
    <xf numFmtId="169" fontId="21" fillId="0" borderId="1" xfId="6" applyNumberFormat="1" applyFont="1" applyBorder="1" applyAlignment="1">
      <alignment horizontal="center" vertical="top"/>
    </xf>
    <xf numFmtId="164" fontId="21" fillId="0" borderId="30" xfId="6" applyNumberFormat="1" applyFont="1" applyBorder="1" applyAlignment="1">
      <alignment horizontal="center" vertical="top"/>
    </xf>
    <xf numFmtId="0" fontId="95" fillId="0" borderId="1" xfId="0" applyFont="1" applyBorder="1" applyAlignment="1">
      <alignment horizontal="left" vertical="center" wrapText="1"/>
    </xf>
    <xf numFmtId="167" fontId="13" fillId="0" borderId="30" xfId="0" applyNumberFormat="1" applyFont="1" applyBorder="1" applyAlignment="1">
      <alignment horizontal="center"/>
    </xf>
    <xf numFmtId="165" fontId="13" fillId="2" borderId="1" xfId="7" applyNumberFormat="1" applyFont="1" applyFill="1" applyBorder="1" applyAlignment="1">
      <alignment vertical="center" wrapText="1"/>
    </xf>
    <xf numFmtId="165" fontId="13" fillId="2" borderId="30" xfId="7" applyNumberFormat="1" applyFont="1" applyFill="1" applyBorder="1" applyAlignment="1">
      <alignment vertical="center" wrapText="1"/>
    </xf>
    <xf numFmtId="165" fontId="15" fillId="2" borderId="3" xfId="7" applyNumberFormat="1" applyFont="1" applyFill="1" applyBorder="1" applyAlignment="1">
      <alignment vertical="center" wrapText="1"/>
    </xf>
    <xf numFmtId="165" fontId="15" fillId="2" borderId="48" xfId="7" applyNumberFormat="1" applyFont="1" applyFill="1" applyBorder="1" applyAlignment="1">
      <alignment vertical="center" wrapText="1"/>
    </xf>
    <xf numFmtId="169" fontId="15" fillId="0" borderId="3" xfId="0" applyNumberFormat="1" applyFont="1" applyBorder="1" applyAlignment="1">
      <alignment horizontal="center"/>
    </xf>
    <xf numFmtId="169" fontId="15" fillId="0" borderId="48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26" fillId="0" borderId="26" xfId="0" applyFont="1" applyBorder="1" applyAlignment="1">
      <alignment horizontal="left" vertical="center" wrapText="1"/>
    </xf>
    <xf numFmtId="167" fontId="14" fillId="0" borderId="26" xfId="0" applyNumberFormat="1" applyFont="1" applyBorder="1" applyAlignment="1">
      <alignment horizontal="center"/>
    </xf>
    <xf numFmtId="167" fontId="14" fillId="0" borderId="42" xfId="0" applyNumberFormat="1" applyFont="1" applyBorder="1" applyAlignment="1">
      <alignment horizontal="center"/>
    </xf>
    <xf numFmtId="167" fontId="13" fillId="0" borderId="31" xfId="0" applyNumberFormat="1" applyFont="1" applyBorder="1" applyAlignment="1">
      <alignment horizontal="center"/>
    </xf>
    <xf numFmtId="167" fontId="13" fillId="0" borderId="32" xfId="0" applyNumberFormat="1" applyFont="1" applyBorder="1" applyAlignment="1">
      <alignment horizontal="center"/>
    </xf>
    <xf numFmtId="0" fontId="18" fillId="0" borderId="13" xfId="164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168" fontId="21" fillId="2" borderId="0" xfId="8" applyNumberFormat="1" applyFont="1" applyFill="1">
      <alignment horizontal="left" vertical="top" wrapText="1"/>
    </xf>
    <xf numFmtId="0" fontId="18" fillId="0" borderId="1" xfId="164" applyFont="1" applyFill="1" applyBorder="1" applyAlignment="1">
      <alignment horizontal="left" vertical="center" wrapText="1"/>
    </xf>
    <xf numFmtId="164" fontId="16" fillId="0" borderId="1" xfId="6" applyNumberFormat="1" applyFont="1" applyBorder="1" applyAlignment="1">
      <alignment vertical="top"/>
    </xf>
    <xf numFmtId="168" fontId="21" fillId="0" borderId="0" xfId="8" applyNumberFormat="1" applyFont="1">
      <alignment horizontal="left" vertical="top" wrapText="1"/>
    </xf>
    <xf numFmtId="0" fontId="21" fillId="2" borderId="1" xfId="0" applyFont="1" applyFill="1" applyBorder="1" applyAlignment="1">
      <alignment horizontal="justify" vertical="center" wrapText="1"/>
    </xf>
    <xf numFmtId="0" fontId="85" fillId="0" borderId="1" xfId="8" applyFont="1" applyBorder="1" applyAlignment="1">
      <alignment horizontal="left" vertical="center" wrapText="1"/>
    </xf>
    <xf numFmtId="0" fontId="96" fillId="0" borderId="1" xfId="0" applyFont="1" applyBorder="1" applyAlignment="1">
      <alignment horizontal="left" vertical="top" wrapText="1"/>
    </xf>
    <xf numFmtId="0" fontId="61" fillId="0" borderId="1" xfId="0" applyFont="1" applyBorder="1" applyAlignment="1">
      <alignment wrapText="1"/>
    </xf>
    <xf numFmtId="164" fontId="18" fillId="0" borderId="8" xfId="6" applyNumberFormat="1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165" fontId="15" fillId="2" borderId="3" xfId="7" applyNumberFormat="1" applyFont="1" applyFill="1" applyBorder="1" applyAlignment="1">
      <alignment horizontal="center" vertical="center" wrapText="1"/>
    </xf>
    <xf numFmtId="165" fontId="15" fillId="2" borderId="48" xfId="7" applyNumberFormat="1" applyFont="1" applyFill="1" applyBorder="1" applyAlignment="1">
      <alignment horizontal="center" vertical="center" wrapText="1"/>
    </xf>
    <xf numFmtId="49" fontId="16" fillId="2" borderId="1" xfId="8" applyNumberFormat="1" applyFont="1" applyFill="1" applyBorder="1" applyAlignment="1">
      <alignment horizontal="center" vertical="center" wrapText="1"/>
    </xf>
    <xf numFmtId="2" fontId="16" fillId="2" borderId="1" xfId="8" applyNumberFormat="1" applyFont="1" applyFill="1" applyBorder="1" applyAlignment="1">
      <alignment horizontal="center" vertical="center" wrapText="1"/>
    </xf>
    <xf numFmtId="168" fontId="16" fillId="0" borderId="5" xfId="8" applyNumberFormat="1" applyFont="1" applyBorder="1" applyAlignment="1">
      <alignment horizontal="center" vertical="center" wrapText="1"/>
    </xf>
    <xf numFmtId="165" fontId="13" fillId="0" borderId="1" xfId="7" applyNumberFormat="1" applyFont="1" applyBorder="1" applyAlignment="1">
      <alignment horizontal="center"/>
    </xf>
    <xf numFmtId="165" fontId="16" fillId="0" borderId="1" xfId="7" applyNumberFormat="1" applyFont="1" applyBorder="1"/>
    <xf numFmtId="165" fontId="15" fillId="0" borderId="1" xfId="7" applyNumberFormat="1" applyFont="1" applyBorder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4" fillId="0" borderId="7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7" fillId="0" borderId="54" xfId="8" applyFont="1" applyBorder="1" applyAlignment="1">
      <alignment horizontal="center" vertical="top" wrapText="1"/>
    </xf>
    <xf numFmtId="0" fontId="88" fillId="0" borderId="24" xfId="0" applyFont="1" applyBorder="1" applyAlignment="1">
      <alignment horizontal="center" vertical="top" wrapText="1"/>
    </xf>
    <xf numFmtId="0" fontId="88" fillId="0" borderId="25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1" fillId="0" borderId="1" xfId="0" applyFont="1" applyBorder="1" applyAlignment="1">
      <alignment horizontal="center" vertical="center" wrapText="1"/>
    </xf>
    <xf numFmtId="0" fontId="92" fillId="0" borderId="1" xfId="0" applyFont="1" applyBorder="1" applyAlignment="1">
      <alignment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49" fontId="16" fillId="2" borderId="8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center" wrapText="1"/>
    </xf>
    <xf numFmtId="49" fontId="61" fillId="0" borderId="2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2" fillId="0" borderId="2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49" fontId="16" fillId="2" borderId="27" xfId="0" applyNumberFormat="1" applyFont="1" applyFill="1" applyBorder="1" applyAlignment="1">
      <alignment horizontal="center" vertical="top" wrapText="1"/>
    </xf>
    <xf numFmtId="49" fontId="16" fillId="2" borderId="44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49" fontId="16" fillId="2" borderId="49" xfId="0" applyNumberFormat="1" applyFont="1" applyFill="1" applyBorder="1" applyAlignment="1">
      <alignment horizontal="center" vertical="top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7" xfId="0" applyBorder="1" applyAlignment="1">
      <alignment wrapText="1"/>
    </xf>
    <xf numFmtId="0" fontId="15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61" fillId="0" borderId="2" xfId="0" applyFont="1" applyBorder="1" applyAlignment="1">
      <alignment vertical="top" wrapText="1"/>
    </xf>
    <xf numFmtId="0" fontId="61" fillId="0" borderId="47" xfId="0" applyFont="1" applyBorder="1" applyAlignment="1">
      <alignment vertical="top" wrapText="1"/>
    </xf>
    <xf numFmtId="0" fontId="0" fillId="0" borderId="5" xfId="0" applyBorder="1" applyAlignment="1">
      <alignment horizontal="left" vertical="center" wrapText="1"/>
    </xf>
    <xf numFmtId="0" fontId="13" fillId="0" borderId="46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15" fillId="0" borderId="44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1" fillId="0" borderId="8" xfId="8" applyFont="1" applyBorder="1" applyAlignment="1">
      <alignment horizontal="center" vertical="center" wrapText="1"/>
    </xf>
    <xf numFmtId="0" fontId="21" fillId="0" borderId="3" xfId="8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1" fillId="0" borderId="1" xfId="8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6" fillId="2" borderId="8" xfId="8" applyFont="1" applyFill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16" fillId="2" borderId="8" xfId="8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6" fillId="0" borderId="4" xfId="8" applyFont="1" applyBorder="1" applyAlignment="1">
      <alignment horizontal="center" vertical="center" wrapText="1"/>
    </xf>
    <xf numFmtId="0" fontId="88" fillId="0" borderId="7" xfId="0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0" borderId="4" xfId="0" applyFont="1" applyBorder="1" applyAlignment="1">
      <alignment horizontal="left" vertical="top" wrapText="1"/>
    </xf>
    <xf numFmtId="0" fontId="61" fillId="0" borderId="7" xfId="0" applyFont="1" applyBorder="1" applyAlignment="1">
      <alignment wrapText="1"/>
    </xf>
    <xf numFmtId="0" fontId="61" fillId="0" borderId="5" xfId="0" applyFont="1" applyBorder="1" applyAlignment="1">
      <alignment wrapText="1"/>
    </xf>
    <xf numFmtId="0" fontId="1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6" fillId="2" borderId="4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14" fillId="2" borderId="4" xfId="0" applyFont="1" applyFill="1" applyBorder="1" applyAlignment="1">
      <alignment horizontal="center" vertical="top" wrapText="1"/>
    </xf>
    <xf numFmtId="0" fontId="88" fillId="0" borderId="7" xfId="0" applyFont="1" applyBorder="1" applyAlignment="1">
      <alignment horizontal="center" vertical="top" wrapText="1"/>
    </xf>
    <xf numFmtId="0" fontId="88" fillId="0" borderId="5" xfId="0" applyFont="1" applyBorder="1" applyAlignment="1">
      <alignment horizontal="center" vertical="top" wrapText="1"/>
    </xf>
  </cellXfs>
  <cellStyles count="255">
    <cellStyle name="20% - Accent1" xfId="29" builtinId="30" customBuiltin="1"/>
    <cellStyle name="20% - Accent1 2" xfId="69"/>
    <cellStyle name="20% - Accent1 2 2" xfId="108"/>
    <cellStyle name="20% - Accent1 3" xfId="167"/>
    <cellStyle name="20% - Accent1 3 2" xfId="233"/>
    <cellStyle name="20% - Accent1 4" xfId="191"/>
    <cellStyle name="20% - Accent1 5" xfId="214"/>
    <cellStyle name="20% - Accent2" xfId="33" builtinId="34" customBuiltin="1"/>
    <cellStyle name="20% - Accent2 2" xfId="72"/>
    <cellStyle name="20% - Accent2 2 2" xfId="109"/>
    <cellStyle name="20% - Accent2 3" xfId="169"/>
    <cellStyle name="20% - Accent2 3 2" xfId="235"/>
    <cellStyle name="20% - Accent2 4" xfId="193"/>
    <cellStyle name="20% - Accent2 5" xfId="216"/>
    <cellStyle name="20% - Accent3" xfId="37" builtinId="38" customBuiltin="1"/>
    <cellStyle name="20% - Accent3 2" xfId="71"/>
    <cellStyle name="20% - Accent3 2 2" xfId="110"/>
    <cellStyle name="20% - Accent3 3" xfId="171"/>
    <cellStyle name="20% - Accent3 3 2" xfId="237"/>
    <cellStyle name="20% - Accent3 4" xfId="195"/>
    <cellStyle name="20% - Accent3 5" xfId="218"/>
    <cellStyle name="20% - Accent4" xfId="41" builtinId="42" customBuiltin="1"/>
    <cellStyle name="20% - Accent4 2" xfId="88"/>
    <cellStyle name="20% - Accent4 2 2" xfId="111"/>
    <cellStyle name="20% - Accent4 3" xfId="173"/>
    <cellStyle name="20% - Accent4 3 2" xfId="239"/>
    <cellStyle name="20% - Accent4 4" xfId="197"/>
    <cellStyle name="20% - Accent4 5" xfId="220"/>
    <cellStyle name="20% - Accent5" xfId="45" builtinId="46" customBuiltin="1"/>
    <cellStyle name="20% - Accent5 2" xfId="91"/>
    <cellStyle name="20% - Accent5 2 2" xfId="112"/>
    <cellStyle name="20% - Accent5 3" xfId="175"/>
    <cellStyle name="20% - Accent5 3 2" xfId="241"/>
    <cellStyle name="20% - Accent5 4" xfId="199"/>
    <cellStyle name="20% - Accent5 5" xfId="222"/>
    <cellStyle name="20% - Accent6" xfId="49" builtinId="50" customBuiltin="1"/>
    <cellStyle name="20% - Accent6 2" xfId="59"/>
    <cellStyle name="20% - Accent6 2 2" xfId="113"/>
    <cellStyle name="20% - Accent6 3" xfId="177"/>
    <cellStyle name="20% - Accent6 3 2" xfId="243"/>
    <cellStyle name="20% - Accent6 4" xfId="201"/>
    <cellStyle name="20% - Accent6 5" xfId="224"/>
    <cellStyle name="40% - Accent1" xfId="30" builtinId="31" customBuiltin="1"/>
    <cellStyle name="40% - Accent1 2" xfId="93"/>
    <cellStyle name="40% - Accent1 2 2" xfId="114"/>
    <cellStyle name="40% - Accent1 3" xfId="168"/>
    <cellStyle name="40% - Accent1 3 2" xfId="234"/>
    <cellStyle name="40% - Accent1 4" xfId="192"/>
    <cellStyle name="40% - Accent1 5" xfId="215"/>
    <cellStyle name="40% - Accent2" xfId="34" builtinId="35" customBuiltin="1"/>
    <cellStyle name="40% - Accent2 2" xfId="61"/>
    <cellStyle name="40% - Accent2 2 2" xfId="115"/>
    <cellStyle name="40% - Accent2 3" xfId="170"/>
    <cellStyle name="40% - Accent2 3 2" xfId="236"/>
    <cellStyle name="40% - Accent2 4" xfId="194"/>
    <cellStyle name="40% - Accent2 5" xfId="217"/>
    <cellStyle name="40% - Accent3" xfId="38" builtinId="39" customBuiltin="1"/>
    <cellStyle name="40% - Accent3 2" xfId="87"/>
    <cellStyle name="40% - Accent3 2 2" xfId="116"/>
    <cellStyle name="40% - Accent3 3" xfId="172"/>
    <cellStyle name="40% - Accent3 3 2" xfId="238"/>
    <cellStyle name="40% - Accent3 4" xfId="196"/>
    <cellStyle name="40% - Accent3 5" xfId="219"/>
    <cellStyle name="40% - Accent4" xfId="42" builtinId="43" customBuiltin="1"/>
    <cellStyle name="40% - Accent4 2" xfId="78"/>
    <cellStyle name="40% - Accent4 2 2" xfId="117"/>
    <cellStyle name="40% - Accent4 3" xfId="174"/>
    <cellStyle name="40% - Accent4 3 2" xfId="240"/>
    <cellStyle name="40% - Accent4 4" xfId="198"/>
    <cellStyle name="40% - Accent4 5" xfId="221"/>
    <cellStyle name="40% - Accent5" xfId="46" builtinId="47" customBuiltin="1"/>
    <cellStyle name="40% - Accent5 2" xfId="77"/>
    <cellStyle name="40% - Accent5 2 2" xfId="118"/>
    <cellStyle name="40% - Accent5 3" xfId="176"/>
    <cellStyle name="40% - Accent5 3 2" xfId="242"/>
    <cellStyle name="40% - Accent5 4" xfId="200"/>
    <cellStyle name="40% - Accent5 5" xfId="223"/>
    <cellStyle name="40% - Accent6" xfId="50" builtinId="51" customBuiltin="1"/>
    <cellStyle name="40% - Accent6 2" xfId="60"/>
    <cellStyle name="40% - Accent6 2 2" xfId="119"/>
    <cellStyle name="40% - Accent6 3" xfId="178"/>
    <cellStyle name="40% - Accent6 3 2" xfId="244"/>
    <cellStyle name="40% - Accent6 4" xfId="202"/>
    <cellStyle name="40% - Accent6 5" xfId="225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heck Cell" xfId="23" builtinId="23" customBuiltin="1"/>
    <cellStyle name="Check Cell 2" xfId="86"/>
    <cellStyle name="Check Cell 2 2" xfId="134"/>
    <cellStyle name="Comma" xfId="7" builtinId="3"/>
    <cellStyle name="Comma 2" xfId="10"/>
    <cellStyle name="Comma 2 2" xfId="100"/>
    <cellStyle name="Comma 2 2 2" xfId="135"/>
    <cellStyle name="Comma 2 3" xfId="103"/>
    <cellStyle name="Comma 3" xfId="99"/>
    <cellStyle name="Comma 3 2" xfId="136"/>
    <cellStyle name="Comma 3 2 2" xfId="188"/>
    <cellStyle name="Comma 3 2 2 2" xfId="211"/>
    <cellStyle name="Comma 3 2 2 3" xfId="253"/>
    <cellStyle name="Comma 3 2 3" xfId="181"/>
    <cellStyle name="Comma 3 2 3 2" xfId="247"/>
    <cellStyle name="Comma 3 2 4" xfId="205"/>
    <cellStyle name="Comma 3 2 5" xfId="229"/>
    <cellStyle name="Comma 4" xfId="102"/>
    <cellStyle name="Comma 5" xfId="95"/>
    <cellStyle name="Comma 5 2" xfId="180"/>
    <cellStyle name="Comma 5 2 2" xfId="246"/>
    <cellStyle name="Comma 5 3" xfId="204"/>
    <cellStyle name="Comma 5 4" xfId="228"/>
    <cellStyle name="Comma 6" xfId="187"/>
    <cellStyle name="Comma 6 2" xfId="210"/>
    <cellStyle name="Comma 6 3" xfId="252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2 2" xfId="250"/>
    <cellStyle name="Normal 10 3" xfId="208"/>
    <cellStyle name="Normal 11" xfId="164"/>
    <cellStyle name="Normal 11 2" xfId="186"/>
    <cellStyle name="Normal 11 2 2" xfId="251"/>
    <cellStyle name="Normal 11 3" xfId="209"/>
    <cellStyle name="Normal 11 4" xfId="231"/>
    <cellStyle name="Normal 12" xfId="165"/>
    <cellStyle name="Normal 2" xfId="1"/>
    <cellStyle name="Normal 2 2" xfId="146"/>
    <cellStyle name="Normal 2 2 2" xfId="163"/>
    <cellStyle name="Normal 2 3" xfId="147"/>
    <cellStyle name="Normal 2 4" xfId="96"/>
    <cellStyle name="Normal 3" xfId="3"/>
    <cellStyle name="Normal 3 2" xfId="104"/>
    <cellStyle name="Normal 3 2 2" xfId="148"/>
    <cellStyle name="Normal 3 3" xfId="98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2 3" xfId="254"/>
    <cellStyle name="Normal 5 2 3" xfId="182"/>
    <cellStyle name="Normal 5 2 3 2" xfId="248"/>
    <cellStyle name="Normal 5 2 4" xfId="206"/>
    <cellStyle name="Normal 5 2 5" xfId="230"/>
    <cellStyle name="Normal 6" xfId="150"/>
    <cellStyle name="Normal 7" xfId="151"/>
    <cellStyle name="Normal 8" xfId="8"/>
    <cellStyle name="Normal 8 2" xfId="162"/>
    <cellStyle name="Normal 8 3" xfId="179"/>
    <cellStyle name="Normal 8 3 2" xfId="245"/>
    <cellStyle name="Normal 8 4" xfId="203"/>
    <cellStyle name="Normal 9" xfId="94"/>
    <cellStyle name="Normal 9 2" xfId="184"/>
    <cellStyle name="Normal 9 2 2" xfId="249"/>
    <cellStyle name="Normal 9 3" xfId="207"/>
    <cellStyle name="Normal 9 4" xfId="227"/>
    <cellStyle name="Note" xfId="25" builtinId="10" customBuiltin="1"/>
    <cellStyle name="Note 2" xfId="54"/>
    <cellStyle name="Note 2 2" xfId="152"/>
    <cellStyle name="Note 2 3" xfId="226"/>
    <cellStyle name="Note 3" xfId="166"/>
    <cellStyle name="Note 3 2" xfId="232"/>
    <cellStyle name="Note 4" xfId="190"/>
    <cellStyle name="Output" xfId="20" builtinId="21" customBuiltin="1"/>
    <cellStyle name="Output 2" xfId="81"/>
    <cellStyle name="Output 2 2" xfId="153"/>
    <cellStyle name="Percent 2" xfId="2"/>
    <cellStyle name="Percent 2 2" xfId="97"/>
    <cellStyle name="Percent 2 3" xfId="213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Warning Text" xfId="24" builtinId="11" customBuiltin="1"/>
    <cellStyle name="Warning Text 2" xfId="68"/>
    <cellStyle name="Warning Text 2 2" xfId="159"/>
    <cellStyle name="Обычный 2" xfId="11"/>
    <cellStyle name="Обычный 2 2" xfId="161"/>
    <cellStyle name="Обычный 2 3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55" zoomScaleNormal="100" zoomScaleSheetLayoutView="100" workbookViewId="0">
      <selection activeCell="E54" sqref="E54"/>
    </sheetView>
  </sheetViews>
  <sheetFormatPr defaultColWidth="9.109375" defaultRowHeight="15"/>
  <cols>
    <col min="1" max="1" width="9.6640625" style="1" customWidth="1"/>
    <col min="2" max="2" width="24.6640625" style="1" customWidth="1"/>
    <col min="3" max="3" width="62.109375" style="1" customWidth="1"/>
    <col min="4" max="4" width="12.88671875" style="1" customWidth="1"/>
    <col min="5" max="5" width="21.109375" style="1" customWidth="1"/>
    <col min="6" max="16384" width="9.109375" style="1"/>
  </cols>
  <sheetData>
    <row r="1" spans="1:6" ht="13.5" customHeight="1">
      <c r="A1" s="222" t="s">
        <v>151</v>
      </c>
      <c r="B1" s="223"/>
      <c r="C1" s="223"/>
      <c r="D1" s="223"/>
      <c r="E1" s="223"/>
      <c r="F1" s="223"/>
    </row>
    <row r="2" spans="1:6" ht="13.5" customHeight="1">
      <c r="A2" s="223"/>
      <c r="B2" s="223"/>
      <c r="C2" s="223"/>
      <c r="D2" s="223"/>
      <c r="E2" s="223"/>
      <c r="F2" s="223"/>
    </row>
    <row r="3" spans="1:6" ht="13.5" customHeight="1">
      <c r="A3" s="223"/>
      <c r="B3" s="223"/>
      <c r="C3" s="223"/>
      <c r="D3" s="223"/>
      <c r="E3" s="223"/>
      <c r="F3" s="223"/>
    </row>
    <row r="4" spans="1:6" ht="13.5" customHeight="1">
      <c r="A4" s="223"/>
      <c r="B4" s="223"/>
      <c r="C4" s="223"/>
      <c r="D4" s="223"/>
      <c r="E4" s="223"/>
      <c r="F4" s="223"/>
    </row>
    <row r="5" spans="1:6">
      <c r="A5" s="223"/>
      <c r="B5" s="223"/>
      <c r="C5" s="223"/>
      <c r="D5" s="223"/>
      <c r="E5" s="223"/>
      <c r="F5" s="223"/>
    </row>
    <row r="6" spans="1:6" ht="75.75" customHeight="1">
      <c r="A6" s="231" t="s">
        <v>162</v>
      </c>
      <c r="B6" s="231"/>
      <c r="C6" s="231"/>
      <c r="D6" s="231"/>
      <c r="E6" s="231"/>
    </row>
    <row r="8" spans="1:6">
      <c r="D8" s="1" t="s">
        <v>32</v>
      </c>
    </row>
    <row r="9" spans="1:6" s="7" customFormat="1" ht="60" customHeight="1">
      <c r="A9" s="232" t="s">
        <v>14</v>
      </c>
      <c r="B9" s="233"/>
      <c r="C9" s="266" t="s">
        <v>15</v>
      </c>
      <c r="D9" s="233" t="s">
        <v>34</v>
      </c>
      <c r="E9" s="248"/>
    </row>
    <row r="10" spans="1:6" s="7" customFormat="1" ht="30" customHeight="1">
      <c r="A10" s="159" t="s">
        <v>18</v>
      </c>
      <c r="B10" s="157" t="s">
        <v>19</v>
      </c>
      <c r="C10" s="267"/>
      <c r="D10" s="9" t="s">
        <v>16</v>
      </c>
      <c r="E10" s="9" t="s">
        <v>17</v>
      </c>
    </row>
    <row r="11" spans="1:6" s="7" customFormat="1" ht="17.25" customHeight="1">
      <c r="A11" s="270" t="s">
        <v>89</v>
      </c>
      <c r="B11" s="76"/>
      <c r="C11" s="49" t="s">
        <v>31</v>
      </c>
      <c r="D11" s="102">
        <f>D13+D72</f>
        <v>0</v>
      </c>
      <c r="E11" s="102">
        <f>E13+E72</f>
        <v>0</v>
      </c>
    </row>
    <row r="12" spans="1:6" s="7" customFormat="1" ht="18" customHeight="1">
      <c r="A12" s="271"/>
      <c r="B12" s="76"/>
      <c r="C12" s="27" t="s">
        <v>63</v>
      </c>
      <c r="D12" s="44"/>
      <c r="E12" s="44"/>
    </row>
    <row r="13" spans="1:6" s="7" customFormat="1" ht="24.75" customHeight="1">
      <c r="A13" s="271"/>
      <c r="B13" s="240" t="s">
        <v>70</v>
      </c>
      <c r="C13" s="241"/>
      <c r="D13" s="102">
        <f t="shared" ref="D13:E13" si="0">D37</f>
        <v>-330000</v>
      </c>
      <c r="E13" s="102">
        <f t="shared" si="0"/>
        <v>-440000</v>
      </c>
    </row>
    <row r="14" spans="1:6" s="7" customFormat="1" ht="24" hidden="1" customHeight="1">
      <c r="A14" s="42"/>
      <c r="B14" s="264" t="s">
        <v>23</v>
      </c>
      <c r="C14" s="265"/>
      <c r="D14" s="93">
        <f t="shared" ref="D14:E14" si="1">D15</f>
        <v>0</v>
      </c>
      <c r="E14" s="93">
        <f t="shared" si="1"/>
        <v>0</v>
      </c>
    </row>
    <row r="15" spans="1:6" s="7" customFormat="1" ht="21.75" hidden="1" customHeight="1">
      <c r="A15" s="268"/>
      <c r="B15" s="269"/>
      <c r="C15" s="48" t="s">
        <v>26</v>
      </c>
      <c r="D15" s="94">
        <f t="shared" ref="D15:E15" si="2">D17+D30</f>
        <v>0</v>
      </c>
      <c r="E15" s="94">
        <f t="shared" si="2"/>
        <v>0</v>
      </c>
    </row>
    <row r="16" spans="1:6" s="7" customFormat="1" ht="21.75" hidden="1" customHeight="1">
      <c r="A16" s="234" t="s">
        <v>22</v>
      </c>
      <c r="B16" s="237"/>
      <c r="C16" s="6" t="s">
        <v>43</v>
      </c>
      <c r="D16" s="85"/>
      <c r="E16" s="85"/>
    </row>
    <row r="17" spans="1:5" s="7" customFormat="1" ht="24" hidden="1" customHeight="1">
      <c r="A17" s="235"/>
      <c r="B17" s="237"/>
      <c r="C17" s="5" t="s">
        <v>23</v>
      </c>
      <c r="D17" s="95">
        <v>433200</v>
      </c>
      <c r="E17" s="95">
        <v>577957.1</v>
      </c>
    </row>
    <row r="18" spans="1:5" s="7" customFormat="1" ht="24" hidden="1" customHeight="1">
      <c r="A18" s="235"/>
      <c r="B18" s="237"/>
      <c r="C18" s="6" t="s">
        <v>44</v>
      </c>
      <c r="D18" s="33"/>
      <c r="E18" s="33"/>
    </row>
    <row r="19" spans="1:5" s="7" customFormat="1" ht="32.25" hidden="1" customHeight="1">
      <c r="A19" s="235"/>
      <c r="B19" s="237"/>
      <c r="C19" s="5" t="s">
        <v>74</v>
      </c>
      <c r="D19" s="33"/>
      <c r="E19" s="33"/>
    </row>
    <row r="20" spans="1:5" s="7" customFormat="1" ht="21" hidden="1" customHeight="1">
      <c r="A20" s="235"/>
      <c r="B20" s="237"/>
      <c r="C20" s="6" t="s">
        <v>64</v>
      </c>
      <c r="D20" s="33"/>
      <c r="E20" s="33"/>
    </row>
    <row r="21" spans="1:5" s="7" customFormat="1" ht="30" hidden="1" customHeight="1">
      <c r="A21" s="236"/>
      <c r="B21" s="237"/>
      <c r="C21" s="5" t="s">
        <v>75</v>
      </c>
      <c r="D21" s="33"/>
      <c r="E21" s="33"/>
    </row>
    <row r="22" spans="1:5" ht="21.75" hidden="1" customHeight="1">
      <c r="A22" s="238"/>
      <c r="B22" s="239"/>
      <c r="C22" s="20" t="s">
        <v>20</v>
      </c>
      <c r="D22" s="96"/>
      <c r="E22" s="97"/>
    </row>
    <row r="23" spans="1:5" s="7" customFormat="1" ht="22.5" hidden="1" customHeight="1">
      <c r="A23" s="245"/>
      <c r="B23" s="242" t="s">
        <v>25</v>
      </c>
      <c r="C23" s="6" t="s">
        <v>46</v>
      </c>
      <c r="D23" s="33"/>
      <c r="E23" s="33"/>
    </row>
    <row r="24" spans="1:5" s="7" customFormat="1" ht="19.5" hidden="1" customHeight="1">
      <c r="A24" s="246"/>
      <c r="B24" s="243"/>
      <c r="C24" s="5" t="s">
        <v>23</v>
      </c>
      <c r="D24" s="95">
        <v>433200</v>
      </c>
      <c r="E24" s="95">
        <v>577957.1</v>
      </c>
    </row>
    <row r="25" spans="1:5" s="7" customFormat="1" ht="21.75" hidden="1" customHeight="1">
      <c r="A25" s="246"/>
      <c r="B25" s="243"/>
      <c r="C25" s="6" t="s">
        <v>47</v>
      </c>
      <c r="D25" s="85"/>
      <c r="E25" s="85"/>
    </row>
    <row r="26" spans="1:5" s="7" customFormat="1" ht="57.75" hidden="1" customHeight="1">
      <c r="A26" s="246"/>
      <c r="B26" s="243"/>
      <c r="C26" s="5" t="s">
        <v>76</v>
      </c>
      <c r="D26" s="85"/>
      <c r="E26" s="85"/>
    </row>
    <row r="27" spans="1:5" s="7" customFormat="1" ht="21.75" hidden="1" customHeight="1">
      <c r="A27" s="246"/>
      <c r="B27" s="243"/>
      <c r="C27" s="6" t="s">
        <v>48</v>
      </c>
      <c r="D27" s="85"/>
      <c r="E27" s="85"/>
    </row>
    <row r="28" spans="1:5" s="7" customFormat="1" ht="23.25" hidden="1" customHeight="1">
      <c r="A28" s="247"/>
      <c r="B28" s="244"/>
      <c r="C28" s="5" t="s">
        <v>49</v>
      </c>
      <c r="D28" s="85"/>
      <c r="E28" s="85"/>
    </row>
    <row r="29" spans="1:5" s="7" customFormat="1" ht="23.25" hidden="1" customHeight="1">
      <c r="A29" s="245"/>
      <c r="B29" s="242" t="s">
        <v>25</v>
      </c>
      <c r="C29" s="43" t="s">
        <v>46</v>
      </c>
      <c r="D29" s="33"/>
      <c r="E29" s="33"/>
    </row>
    <row r="30" spans="1:5" s="7" customFormat="1" ht="23.25" hidden="1" customHeight="1">
      <c r="A30" s="246"/>
      <c r="B30" s="243"/>
      <c r="C30" s="5" t="s">
        <v>23</v>
      </c>
      <c r="D30" s="95">
        <f>-433200</f>
        <v>-433200</v>
      </c>
      <c r="E30" s="95">
        <f>-577957.1</f>
        <v>-577957.1</v>
      </c>
    </row>
    <row r="31" spans="1:5" s="7" customFormat="1" ht="23.25" hidden="1" customHeight="1">
      <c r="A31" s="246"/>
      <c r="B31" s="243"/>
      <c r="C31" s="43" t="s">
        <v>47</v>
      </c>
      <c r="D31" s="85"/>
      <c r="E31" s="85"/>
    </row>
    <row r="32" spans="1:5" s="7" customFormat="1" ht="60" hidden="1" customHeight="1">
      <c r="A32" s="246"/>
      <c r="B32" s="243"/>
      <c r="C32" s="5" t="s">
        <v>76</v>
      </c>
      <c r="D32" s="85"/>
      <c r="E32" s="85"/>
    </row>
    <row r="33" spans="1:6" s="7" customFormat="1" ht="23.25" hidden="1" customHeight="1">
      <c r="A33" s="246"/>
      <c r="B33" s="243"/>
      <c r="C33" s="43" t="s">
        <v>48</v>
      </c>
      <c r="D33" s="85"/>
      <c r="E33" s="85"/>
    </row>
    <row r="34" spans="1:6" s="7" customFormat="1" ht="23.25" hidden="1" customHeight="1">
      <c r="A34" s="247"/>
      <c r="B34" s="244"/>
      <c r="C34" s="5" t="s">
        <v>49</v>
      </c>
      <c r="D34" s="85"/>
      <c r="E34" s="85"/>
    </row>
    <row r="35" spans="1:6" ht="0.75" hidden="1" customHeight="1">
      <c r="A35" s="8"/>
      <c r="B35" s="249" t="s">
        <v>70</v>
      </c>
      <c r="C35" s="249"/>
      <c r="D35" s="98"/>
      <c r="E35" s="98"/>
    </row>
    <row r="36" spans="1:6" ht="22.5" customHeight="1">
      <c r="A36" s="227">
        <v>1168</v>
      </c>
      <c r="B36" s="229"/>
      <c r="C36" s="6" t="s">
        <v>43</v>
      </c>
      <c r="D36" s="82"/>
      <c r="E36" s="82"/>
    </row>
    <row r="37" spans="1:6" ht="22.5" customHeight="1">
      <c r="A37" s="227"/>
      <c r="B37" s="225"/>
      <c r="C37" s="41" t="s">
        <v>83</v>
      </c>
      <c r="D37" s="102">
        <f>D44</f>
        <v>-330000</v>
      </c>
      <c r="E37" s="102">
        <f>E44</f>
        <v>-440000</v>
      </c>
    </row>
    <row r="38" spans="1:6" ht="17.25" customHeight="1">
      <c r="A38" s="227"/>
      <c r="B38" s="225"/>
      <c r="C38" s="6" t="s">
        <v>44</v>
      </c>
      <c r="D38" s="100"/>
      <c r="E38" s="100"/>
    </row>
    <row r="39" spans="1:6" ht="46.5" customHeight="1">
      <c r="A39" s="227"/>
      <c r="B39" s="225"/>
      <c r="C39" s="54" t="s">
        <v>84</v>
      </c>
      <c r="D39" s="100"/>
      <c r="E39" s="100"/>
    </row>
    <row r="40" spans="1:6" ht="21.75" customHeight="1">
      <c r="A40" s="227"/>
      <c r="B40" s="225"/>
      <c r="C40" s="5" t="s">
        <v>45</v>
      </c>
      <c r="D40" s="100"/>
      <c r="E40" s="100"/>
      <c r="F40" s="1" t="s">
        <v>95</v>
      </c>
    </row>
    <row r="41" spans="1:6" ht="48.75" customHeight="1">
      <c r="A41" s="227"/>
      <c r="B41" s="225"/>
      <c r="C41" s="105" t="s">
        <v>85</v>
      </c>
      <c r="D41" s="104"/>
      <c r="E41" s="104"/>
    </row>
    <row r="42" spans="1:6" s="90" customFormat="1" ht="21" customHeight="1" thickBot="1">
      <c r="A42" s="227"/>
      <c r="B42" s="230"/>
      <c r="C42" s="105" t="s">
        <v>20</v>
      </c>
      <c r="D42" s="104"/>
      <c r="E42" s="104"/>
    </row>
    <row r="43" spans="1:6" ht="17.25" customHeight="1">
      <c r="A43" s="228"/>
      <c r="B43" s="224">
        <v>11005</v>
      </c>
      <c r="C43" s="106" t="s">
        <v>46</v>
      </c>
      <c r="D43" s="107"/>
      <c r="E43" s="108"/>
    </row>
    <row r="44" spans="1:6">
      <c r="A44" s="228"/>
      <c r="B44" s="225"/>
      <c r="C44" s="89" t="s">
        <v>96</v>
      </c>
      <c r="D44" s="102">
        <v>-330000</v>
      </c>
      <c r="E44" s="99">
        <v>-440000</v>
      </c>
    </row>
    <row r="45" spans="1:6">
      <c r="A45" s="228"/>
      <c r="B45" s="225"/>
      <c r="C45" s="86" t="s">
        <v>47</v>
      </c>
      <c r="D45" s="83"/>
      <c r="E45" s="109"/>
    </row>
    <row r="46" spans="1:6">
      <c r="A46" s="228"/>
      <c r="B46" s="225"/>
      <c r="C46" s="91" t="s">
        <v>97</v>
      </c>
      <c r="D46" s="83"/>
      <c r="E46" s="109"/>
    </row>
    <row r="47" spans="1:6">
      <c r="A47" s="228"/>
      <c r="B47" s="225"/>
      <c r="C47" s="86" t="s">
        <v>48</v>
      </c>
      <c r="D47" s="83"/>
      <c r="E47" s="109"/>
    </row>
    <row r="48" spans="1:6" ht="15.6" thickBot="1">
      <c r="A48" s="228"/>
      <c r="B48" s="226"/>
      <c r="C48" s="110" t="s">
        <v>49</v>
      </c>
      <c r="D48" s="111"/>
      <c r="E48" s="112"/>
    </row>
    <row r="49" spans="1:5" s="90" customFormat="1" ht="15.6">
      <c r="A49" s="257" t="s">
        <v>98</v>
      </c>
      <c r="B49" s="258"/>
      <c r="C49" s="259"/>
      <c r="D49" s="113" t="str">
        <f t="shared" ref="D49:E49" si="3">D50</f>
        <v>0.0</v>
      </c>
      <c r="E49" s="114" t="str">
        <f t="shared" si="3"/>
        <v>0.0</v>
      </c>
    </row>
    <row r="50" spans="1:5">
      <c r="A50" s="262">
        <v>1139</v>
      </c>
      <c r="B50" s="260"/>
      <c r="C50" s="92" t="s">
        <v>73</v>
      </c>
      <c r="D50" s="101" t="s">
        <v>93</v>
      </c>
      <c r="E50" s="115" t="s">
        <v>93</v>
      </c>
    </row>
    <row r="51" spans="1:5">
      <c r="A51" s="263"/>
      <c r="B51" s="260"/>
      <c r="C51" s="92" t="s">
        <v>43</v>
      </c>
      <c r="D51" s="102"/>
      <c r="E51" s="103"/>
    </row>
    <row r="52" spans="1:5">
      <c r="A52" s="263"/>
      <c r="B52" s="260"/>
      <c r="C52" s="170" t="s">
        <v>98</v>
      </c>
      <c r="D52" s="101" t="s">
        <v>93</v>
      </c>
      <c r="E52" s="115" t="s">
        <v>93</v>
      </c>
    </row>
    <row r="53" spans="1:5">
      <c r="A53" s="263"/>
      <c r="B53" s="260"/>
      <c r="C53" s="164" t="s">
        <v>99</v>
      </c>
      <c r="D53" s="100"/>
      <c r="E53" s="116"/>
    </row>
    <row r="54" spans="1:5" ht="30">
      <c r="A54" s="263"/>
      <c r="B54" s="260"/>
      <c r="C54" s="5" t="s">
        <v>100</v>
      </c>
      <c r="D54" s="100"/>
      <c r="E54" s="116"/>
    </row>
    <row r="55" spans="1:5" s="90" customFormat="1" ht="16.5" customHeight="1">
      <c r="A55" s="263"/>
      <c r="B55" s="260"/>
      <c r="C55" s="118" t="s">
        <v>64</v>
      </c>
      <c r="D55" s="104"/>
      <c r="E55" s="117"/>
    </row>
    <row r="56" spans="1:5" ht="30">
      <c r="A56" s="263"/>
      <c r="B56" s="260"/>
      <c r="C56" s="55" t="s">
        <v>101</v>
      </c>
      <c r="D56" s="100"/>
      <c r="E56" s="116"/>
    </row>
    <row r="57" spans="1:5" s="90" customFormat="1" ht="15.6">
      <c r="A57" s="263"/>
      <c r="B57" s="171"/>
      <c r="C57" s="175" t="s">
        <v>20</v>
      </c>
      <c r="D57" s="100"/>
      <c r="E57" s="116"/>
    </row>
    <row r="58" spans="1:5" s="90" customFormat="1">
      <c r="A58" s="263"/>
      <c r="B58" s="237">
        <v>11001</v>
      </c>
      <c r="C58" s="170" t="s">
        <v>102</v>
      </c>
      <c r="D58" s="100"/>
      <c r="E58" s="116"/>
    </row>
    <row r="59" spans="1:5" s="90" customFormat="1">
      <c r="A59" s="263"/>
      <c r="B59" s="260"/>
      <c r="C59" s="55" t="s">
        <v>98</v>
      </c>
      <c r="D59" s="221">
        <v>330000</v>
      </c>
      <c r="E59" s="221">
        <v>440000</v>
      </c>
    </row>
    <row r="60" spans="1:5" s="90" customFormat="1">
      <c r="A60" s="263"/>
      <c r="B60" s="260"/>
      <c r="C60" s="55" t="s">
        <v>47</v>
      </c>
      <c r="D60" s="100"/>
      <c r="E60" s="116"/>
    </row>
    <row r="61" spans="1:5" s="90" customFormat="1" ht="60">
      <c r="A61" s="263"/>
      <c r="B61" s="260"/>
      <c r="C61" s="55" t="s">
        <v>103</v>
      </c>
      <c r="D61" s="100"/>
      <c r="E61" s="116"/>
    </row>
    <row r="62" spans="1:5" s="90" customFormat="1">
      <c r="A62" s="263"/>
      <c r="B62" s="260"/>
      <c r="C62" s="55" t="s">
        <v>104</v>
      </c>
      <c r="D62" s="100"/>
      <c r="E62" s="116"/>
    </row>
    <row r="63" spans="1:5" s="90" customFormat="1">
      <c r="A63" s="263"/>
      <c r="B63" s="260"/>
      <c r="C63" s="55" t="s">
        <v>90</v>
      </c>
      <c r="D63" s="100"/>
      <c r="E63" s="116"/>
    </row>
    <row r="64" spans="1:5" s="90" customFormat="1">
      <c r="A64" s="263"/>
      <c r="B64" s="237">
        <v>11001</v>
      </c>
      <c r="C64" s="55" t="s">
        <v>102</v>
      </c>
      <c r="D64" s="100"/>
      <c r="E64" s="116"/>
    </row>
    <row r="65" spans="1:5" s="90" customFormat="1">
      <c r="A65" s="263"/>
      <c r="B65" s="260"/>
      <c r="C65" s="55" t="s">
        <v>98</v>
      </c>
      <c r="D65" s="206">
        <v>-330000</v>
      </c>
      <c r="E65" s="206">
        <v>-440000</v>
      </c>
    </row>
    <row r="66" spans="1:5" s="90" customFormat="1">
      <c r="A66" s="263"/>
      <c r="B66" s="260"/>
      <c r="C66" s="55" t="s">
        <v>105</v>
      </c>
      <c r="D66" s="100"/>
      <c r="E66" s="116"/>
    </row>
    <row r="67" spans="1:5" s="90" customFormat="1" ht="60">
      <c r="A67" s="263"/>
      <c r="B67" s="260"/>
      <c r="C67" s="55" t="s">
        <v>76</v>
      </c>
      <c r="D67" s="100"/>
      <c r="E67" s="116"/>
    </row>
    <row r="68" spans="1:5" s="90" customFormat="1">
      <c r="A68" s="263"/>
      <c r="B68" s="260"/>
      <c r="C68" s="55" t="s">
        <v>104</v>
      </c>
      <c r="D68" s="100"/>
      <c r="E68" s="116"/>
    </row>
    <row r="69" spans="1:5" s="90" customFormat="1">
      <c r="A69" s="263"/>
      <c r="B69" s="261"/>
      <c r="C69" s="173" t="s">
        <v>90</v>
      </c>
      <c r="D69" s="104"/>
      <c r="E69" s="117"/>
    </row>
    <row r="70" spans="1:5" s="90" customFormat="1" ht="16.2">
      <c r="A70" s="272" t="s">
        <v>70</v>
      </c>
      <c r="B70" s="273"/>
      <c r="C70" s="273"/>
      <c r="D70" s="273"/>
      <c r="E70" s="273"/>
    </row>
    <row r="71" spans="1:5" ht="15.6">
      <c r="A71" s="250">
        <v>1215</v>
      </c>
      <c r="B71" s="35"/>
      <c r="C71" s="172" t="s">
        <v>43</v>
      </c>
      <c r="D71" s="8"/>
      <c r="E71" s="8"/>
    </row>
    <row r="72" spans="1:5" ht="31.2">
      <c r="A72" s="251"/>
      <c r="B72" s="35"/>
      <c r="C72" s="35" t="s">
        <v>121</v>
      </c>
      <c r="D72" s="220">
        <f>D79</f>
        <v>330000</v>
      </c>
      <c r="E72" s="220">
        <f>E79</f>
        <v>440000</v>
      </c>
    </row>
    <row r="73" spans="1:5" ht="15.6">
      <c r="A73" s="251"/>
      <c r="B73" s="35"/>
      <c r="C73" s="172" t="s">
        <v>44</v>
      </c>
      <c r="D73" s="8"/>
      <c r="E73" s="8"/>
    </row>
    <row r="74" spans="1:5" ht="64.5" customHeight="1">
      <c r="A74" s="251"/>
      <c r="B74" s="35"/>
      <c r="C74" s="35" t="s">
        <v>122</v>
      </c>
      <c r="D74" s="8"/>
      <c r="E74" s="8"/>
    </row>
    <row r="75" spans="1:5" ht="15.6">
      <c r="A75" s="251"/>
      <c r="B75" s="35"/>
      <c r="C75" s="172" t="s">
        <v>45</v>
      </c>
      <c r="D75" s="8"/>
      <c r="E75" s="8"/>
    </row>
    <row r="76" spans="1:5" ht="93" customHeight="1">
      <c r="A76" s="251"/>
      <c r="B76" s="35"/>
      <c r="C76" s="35" t="s">
        <v>123</v>
      </c>
      <c r="D76" s="8"/>
      <c r="E76" s="8"/>
    </row>
    <row r="77" spans="1:5" ht="17.399999999999999">
      <c r="A77" s="251"/>
      <c r="B77" s="253" t="s">
        <v>124</v>
      </c>
      <c r="C77" s="253"/>
      <c r="D77" s="253"/>
      <c r="E77" s="253"/>
    </row>
    <row r="78" spans="1:5">
      <c r="A78" s="251"/>
      <c r="B78" s="254">
        <v>12009</v>
      </c>
      <c r="C78" s="172" t="s">
        <v>46</v>
      </c>
      <c r="D78" s="8"/>
      <c r="E78" s="8"/>
    </row>
    <row r="79" spans="1:5" ht="40.5" customHeight="1">
      <c r="A79" s="251"/>
      <c r="B79" s="255"/>
      <c r="C79" s="35" t="s">
        <v>149</v>
      </c>
      <c r="D79" s="219">
        <v>330000</v>
      </c>
      <c r="E79" s="219">
        <v>440000</v>
      </c>
    </row>
    <row r="80" spans="1:5">
      <c r="A80" s="251"/>
      <c r="B80" s="255"/>
      <c r="C80" s="172" t="s">
        <v>47</v>
      </c>
      <c r="D80" s="8"/>
      <c r="E80" s="8"/>
    </row>
    <row r="81" spans="1:5" ht="46.8">
      <c r="A81" s="251"/>
      <c r="B81" s="255"/>
      <c r="C81" s="35" t="s">
        <v>148</v>
      </c>
      <c r="D81" s="8"/>
      <c r="E81" s="8"/>
    </row>
    <row r="82" spans="1:5">
      <c r="A82" s="251"/>
      <c r="B82" s="255"/>
      <c r="C82" s="172" t="s">
        <v>48</v>
      </c>
      <c r="D82" s="8"/>
      <c r="E82" s="8"/>
    </row>
    <row r="83" spans="1:5" ht="15.6">
      <c r="A83" s="252"/>
      <c r="B83" s="256"/>
      <c r="C83" s="35" t="s">
        <v>125</v>
      </c>
      <c r="D83" s="174"/>
      <c r="E83" s="174"/>
    </row>
  </sheetData>
  <mergeCells count="29">
    <mergeCell ref="B14:C14"/>
    <mergeCell ref="C9:C10"/>
    <mergeCell ref="A15:B15"/>
    <mergeCell ref="A11:A13"/>
    <mergeCell ref="A70:E70"/>
    <mergeCell ref="A71:A83"/>
    <mergeCell ref="B77:E77"/>
    <mergeCell ref="B78:B83"/>
    <mergeCell ref="A49:C49"/>
    <mergeCell ref="B58:B63"/>
    <mergeCell ref="B64:B69"/>
    <mergeCell ref="B50:B56"/>
    <mergeCell ref="A50:A69"/>
    <mergeCell ref="A1:F5"/>
    <mergeCell ref="B43:B48"/>
    <mergeCell ref="A36:A48"/>
    <mergeCell ref="B36:B42"/>
    <mergeCell ref="A6:E6"/>
    <mergeCell ref="A9:B9"/>
    <mergeCell ref="A16:A21"/>
    <mergeCell ref="B16:B21"/>
    <mergeCell ref="A22:B22"/>
    <mergeCell ref="B13:C13"/>
    <mergeCell ref="B29:B34"/>
    <mergeCell ref="A29:A34"/>
    <mergeCell ref="D9:E9"/>
    <mergeCell ref="B35:C35"/>
    <mergeCell ref="A23:A28"/>
    <mergeCell ref="B23:B28"/>
  </mergeCells>
  <pageMargins left="0" right="0" top="0" bottom="0" header="0.3" footer="0.3"/>
  <pageSetup paperSize="9" scale="90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7" zoomScaleNormal="100" zoomScaleSheetLayoutView="100" workbookViewId="0">
      <selection activeCell="A6" sqref="A6:H6"/>
    </sheetView>
  </sheetViews>
  <sheetFormatPr defaultColWidth="9.109375" defaultRowHeight="15"/>
  <cols>
    <col min="1" max="1" width="7.88671875" style="1" customWidth="1"/>
    <col min="2" max="2" width="7.5546875" style="1" customWidth="1"/>
    <col min="3" max="3" width="8" style="1" customWidth="1"/>
    <col min="4" max="4" width="10.44140625" style="1" customWidth="1"/>
    <col min="5" max="5" width="12.44140625" style="1" customWidth="1"/>
    <col min="6" max="6" width="64.88671875" style="1" customWidth="1"/>
    <col min="7" max="7" width="14.88671875" style="1" customWidth="1"/>
    <col min="8" max="8" width="14.5546875" style="1" customWidth="1"/>
    <col min="9" max="9" width="9.109375" style="1"/>
    <col min="10" max="10" width="49.88671875" style="1" customWidth="1"/>
    <col min="11" max="16384" width="9.109375" style="1"/>
  </cols>
  <sheetData>
    <row r="1" spans="1:8" ht="40.5" customHeight="1">
      <c r="A1" s="274" t="s">
        <v>152</v>
      </c>
      <c r="B1" s="275"/>
      <c r="C1" s="275"/>
      <c r="D1" s="275"/>
      <c r="E1" s="275"/>
      <c r="F1" s="275"/>
      <c r="G1" s="275"/>
      <c r="H1" s="275"/>
    </row>
    <row r="2" spans="1:8" ht="15.75" customHeight="1">
      <c r="A2" s="275"/>
      <c r="B2" s="275"/>
      <c r="C2" s="275"/>
      <c r="D2" s="275"/>
      <c r="E2" s="275"/>
      <c r="F2" s="275"/>
      <c r="G2" s="275"/>
      <c r="H2" s="275"/>
    </row>
    <row r="3" spans="1:8" ht="17.25" customHeight="1">
      <c r="A3" s="275"/>
      <c r="B3" s="275"/>
      <c r="C3" s="275"/>
      <c r="D3" s="275"/>
      <c r="E3" s="275"/>
      <c r="F3" s="275"/>
      <c r="G3" s="275"/>
      <c r="H3" s="275"/>
    </row>
    <row r="4" spans="1:8">
      <c r="A4" s="275"/>
      <c r="B4" s="275"/>
      <c r="C4" s="275"/>
      <c r="D4" s="275"/>
      <c r="E4" s="275"/>
      <c r="F4" s="275"/>
      <c r="G4" s="275"/>
      <c r="H4" s="275"/>
    </row>
    <row r="5" spans="1:8">
      <c r="A5" s="275"/>
      <c r="B5" s="275"/>
      <c r="C5" s="275"/>
      <c r="D5" s="275"/>
      <c r="E5" s="275"/>
      <c r="F5" s="275"/>
      <c r="G5" s="275"/>
      <c r="H5" s="275"/>
    </row>
    <row r="6" spans="1:8" ht="52.5" customHeight="1">
      <c r="A6" s="277" t="s">
        <v>163</v>
      </c>
      <c r="B6" s="277"/>
      <c r="C6" s="277"/>
      <c r="D6" s="277"/>
      <c r="E6" s="277"/>
      <c r="F6" s="277"/>
      <c r="G6" s="277"/>
      <c r="H6" s="277"/>
    </row>
    <row r="8" spans="1:8" ht="15.6" thickBot="1">
      <c r="G8" s="1" t="s">
        <v>32</v>
      </c>
    </row>
    <row r="9" spans="1:8" s="7" customFormat="1" ht="74.25" customHeight="1">
      <c r="A9" s="278" t="s">
        <v>33</v>
      </c>
      <c r="B9" s="279"/>
      <c r="C9" s="280"/>
      <c r="D9" s="281" t="s">
        <v>14</v>
      </c>
      <c r="E9" s="281"/>
      <c r="F9" s="281" t="s">
        <v>21</v>
      </c>
      <c r="G9" s="233" t="s">
        <v>34</v>
      </c>
      <c r="H9" s="248"/>
    </row>
    <row r="10" spans="1:8" s="7" customFormat="1" ht="45" customHeight="1" thickBot="1">
      <c r="A10" s="57" t="s">
        <v>35</v>
      </c>
      <c r="B10" s="51" t="s">
        <v>36</v>
      </c>
      <c r="C10" s="51" t="s">
        <v>37</v>
      </c>
      <c r="D10" s="51" t="s">
        <v>18</v>
      </c>
      <c r="E10" s="51" t="s">
        <v>19</v>
      </c>
      <c r="F10" s="266"/>
      <c r="G10" s="52" t="s">
        <v>16</v>
      </c>
      <c r="H10" s="58" t="s">
        <v>17</v>
      </c>
    </row>
    <row r="11" spans="1:8" s="7" customFormat="1" ht="22.5" customHeight="1" thickBot="1">
      <c r="A11" s="130"/>
      <c r="B11" s="131"/>
      <c r="C11" s="131"/>
      <c r="D11" s="161"/>
      <c r="E11" s="132"/>
      <c r="F11" s="73" t="s">
        <v>31</v>
      </c>
      <c r="G11" s="133">
        <f>G35+G54+G78</f>
        <v>0</v>
      </c>
      <c r="H11" s="134">
        <f>H35+H54+H78</f>
        <v>0</v>
      </c>
    </row>
    <row r="12" spans="1:8" s="7" customFormat="1" ht="25.5" hidden="1" customHeight="1">
      <c r="A12" s="282" t="s">
        <v>38</v>
      </c>
      <c r="B12" s="88"/>
      <c r="C12" s="276"/>
      <c r="D12" s="260"/>
      <c r="E12" s="260"/>
      <c r="F12" s="70" t="s">
        <v>39</v>
      </c>
      <c r="G12" s="62" t="e">
        <f t="shared" ref="G12:H12" si="0">G14</f>
        <v>#REF!</v>
      </c>
      <c r="H12" s="135" t="e">
        <f t="shared" si="0"/>
        <v>#REF!</v>
      </c>
    </row>
    <row r="13" spans="1:8" s="7" customFormat="1" ht="21.75" hidden="1" customHeight="1">
      <c r="A13" s="282"/>
      <c r="B13" s="284" t="s">
        <v>79</v>
      </c>
      <c r="C13" s="276"/>
      <c r="D13" s="260"/>
      <c r="E13" s="260"/>
      <c r="F13" s="5" t="s">
        <v>24</v>
      </c>
      <c r="G13" s="22"/>
      <c r="H13" s="123"/>
    </row>
    <row r="14" spans="1:8" s="7" customFormat="1" ht="18.75" hidden="1" customHeight="1">
      <c r="A14" s="282"/>
      <c r="B14" s="284"/>
      <c r="C14" s="276"/>
      <c r="D14" s="260"/>
      <c r="E14" s="260"/>
      <c r="F14" s="41" t="s">
        <v>41</v>
      </c>
      <c r="G14" s="59" t="e">
        <f t="shared" ref="G14:H14" si="1">G16</f>
        <v>#REF!</v>
      </c>
      <c r="H14" s="60" t="e">
        <f t="shared" si="1"/>
        <v>#REF!</v>
      </c>
    </row>
    <row r="15" spans="1:8" s="7" customFormat="1" ht="19.5" hidden="1" customHeight="1">
      <c r="A15" s="282"/>
      <c r="B15" s="284"/>
      <c r="C15" s="276"/>
      <c r="D15" s="260"/>
      <c r="E15" s="260"/>
      <c r="F15" s="5" t="s">
        <v>24</v>
      </c>
      <c r="G15" s="22"/>
      <c r="H15" s="123"/>
    </row>
    <row r="16" spans="1:8" s="7" customFormat="1" ht="22.5" hidden="1" customHeight="1">
      <c r="A16" s="282"/>
      <c r="B16" s="284"/>
      <c r="C16" s="286" t="s">
        <v>40</v>
      </c>
      <c r="D16" s="260"/>
      <c r="E16" s="260"/>
      <c r="F16" s="41" t="s">
        <v>23</v>
      </c>
      <c r="G16" s="59" t="e">
        <f t="shared" ref="G16:H16" si="2">G18</f>
        <v>#REF!</v>
      </c>
      <c r="H16" s="60" t="e">
        <f t="shared" si="2"/>
        <v>#REF!</v>
      </c>
    </row>
    <row r="17" spans="1:8" s="7" customFormat="1" ht="15" hidden="1" customHeight="1">
      <c r="A17" s="282"/>
      <c r="B17" s="284"/>
      <c r="C17" s="286"/>
      <c r="D17" s="260"/>
      <c r="E17" s="260"/>
      <c r="F17" s="5" t="s">
        <v>24</v>
      </c>
      <c r="G17" s="22"/>
      <c r="H17" s="123"/>
    </row>
    <row r="18" spans="1:8" s="7" customFormat="1" ht="24.75" hidden="1" customHeight="1">
      <c r="A18" s="282"/>
      <c r="B18" s="284"/>
      <c r="C18" s="286"/>
      <c r="D18" s="237">
        <v>1139</v>
      </c>
      <c r="E18" s="260"/>
      <c r="F18" s="41" t="s">
        <v>73</v>
      </c>
      <c r="G18" s="59" t="e">
        <f t="shared" ref="G18:H18" si="3">G19+G27</f>
        <v>#REF!</v>
      </c>
      <c r="H18" s="60" t="e">
        <f t="shared" si="3"/>
        <v>#REF!</v>
      </c>
    </row>
    <row r="19" spans="1:8" s="7" customFormat="1" ht="29.25" hidden="1" customHeight="1">
      <c r="A19" s="282"/>
      <c r="B19" s="284"/>
      <c r="C19" s="286"/>
      <c r="D19" s="237"/>
      <c r="E19" s="21">
        <v>11001</v>
      </c>
      <c r="F19" s="5" t="s">
        <v>23</v>
      </c>
      <c r="G19" s="59" t="e">
        <f t="shared" ref="G19:H19" si="4">G21</f>
        <v>#REF!</v>
      </c>
      <c r="H19" s="60" t="e">
        <f t="shared" si="4"/>
        <v>#REF!</v>
      </c>
    </row>
    <row r="20" spans="1:8" s="7" customFormat="1" ht="24" hidden="1" customHeight="1">
      <c r="A20" s="282"/>
      <c r="B20" s="284"/>
      <c r="C20" s="286"/>
      <c r="D20" s="237"/>
      <c r="E20" s="237"/>
      <c r="F20" s="5" t="s">
        <v>80</v>
      </c>
      <c r="G20" s="59"/>
      <c r="H20" s="60"/>
    </row>
    <row r="21" spans="1:8" s="7" customFormat="1" ht="21" hidden="1" customHeight="1">
      <c r="A21" s="282"/>
      <c r="B21" s="284"/>
      <c r="C21" s="286"/>
      <c r="D21" s="237"/>
      <c r="E21" s="237"/>
      <c r="F21" s="164" t="s">
        <v>26</v>
      </c>
      <c r="G21" s="59" t="e">
        <f t="shared" ref="G21:H21" si="5">G23</f>
        <v>#REF!</v>
      </c>
      <c r="H21" s="60" t="e">
        <f t="shared" si="5"/>
        <v>#REF!</v>
      </c>
    </row>
    <row r="22" spans="1:8" s="7" customFormat="1" ht="30.75" hidden="1" customHeight="1">
      <c r="A22" s="282"/>
      <c r="B22" s="284"/>
      <c r="C22" s="286"/>
      <c r="D22" s="237"/>
      <c r="E22" s="237"/>
      <c r="F22" s="5" t="s">
        <v>27</v>
      </c>
      <c r="G22" s="59"/>
      <c r="H22" s="60"/>
    </row>
    <row r="23" spans="1:8" s="7" customFormat="1" ht="25.5" hidden="1" customHeight="1">
      <c r="A23" s="282"/>
      <c r="B23" s="284"/>
      <c r="C23" s="286"/>
      <c r="D23" s="237"/>
      <c r="E23" s="237"/>
      <c r="F23" s="5" t="s">
        <v>28</v>
      </c>
      <c r="G23" s="59" t="e">
        <f t="shared" ref="G23:H23" si="6">G24+G25</f>
        <v>#REF!</v>
      </c>
      <c r="H23" s="60" t="e">
        <f t="shared" si="6"/>
        <v>#REF!</v>
      </c>
    </row>
    <row r="24" spans="1:8" s="7" customFormat="1" ht="24.75" hidden="1" customHeight="1">
      <c r="A24" s="282"/>
      <c r="B24" s="284"/>
      <c r="C24" s="286"/>
      <c r="D24" s="237"/>
      <c r="E24" s="237"/>
      <c r="F24" s="35" t="s">
        <v>29</v>
      </c>
      <c r="G24" s="59" t="e">
        <f>#REF!</f>
        <v>#REF!</v>
      </c>
      <c r="H24" s="60" t="e">
        <f t="shared" ref="H24" si="7">G24</f>
        <v>#REF!</v>
      </c>
    </row>
    <row r="25" spans="1:8" s="7" customFormat="1" ht="24.75" hidden="1" customHeight="1">
      <c r="A25" s="282"/>
      <c r="B25" s="284"/>
      <c r="C25" s="286"/>
      <c r="D25" s="237"/>
      <c r="E25" s="237"/>
      <c r="F25" s="5" t="s">
        <v>72</v>
      </c>
      <c r="G25" s="59">
        <f t="shared" ref="G25:H25" si="8">G26</f>
        <v>433200</v>
      </c>
      <c r="H25" s="60">
        <f t="shared" si="8"/>
        <v>577957.1</v>
      </c>
    </row>
    <row r="26" spans="1:8" s="7" customFormat="1" ht="20.25" hidden="1" customHeight="1">
      <c r="A26" s="282"/>
      <c r="B26" s="284"/>
      <c r="C26" s="286"/>
      <c r="D26" s="237"/>
      <c r="E26" s="237"/>
      <c r="F26" s="5" t="s">
        <v>30</v>
      </c>
      <c r="G26" s="63">
        <v>433200</v>
      </c>
      <c r="H26" s="136">
        <v>577957.1</v>
      </c>
    </row>
    <row r="27" spans="1:8" s="7" customFormat="1" ht="27.75" hidden="1" customHeight="1">
      <c r="A27" s="282"/>
      <c r="B27" s="284"/>
      <c r="C27" s="286"/>
      <c r="D27" s="237"/>
      <c r="E27" s="21">
        <v>11001</v>
      </c>
      <c r="F27" s="5" t="s">
        <v>23</v>
      </c>
      <c r="G27" s="59">
        <f t="shared" ref="G27:H27" si="9">G29</f>
        <v>-433200</v>
      </c>
      <c r="H27" s="60">
        <f t="shared" si="9"/>
        <v>-577957.1</v>
      </c>
    </row>
    <row r="28" spans="1:8" s="7" customFormat="1" ht="21.75" hidden="1" customHeight="1">
      <c r="A28" s="282"/>
      <c r="B28" s="284"/>
      <c r="C28" s="286"/>
      <c r="D28" s="237"/>
      <c r="E28" s="237"/>
      <c r="F28" s="5" t="s">
        <v>80</v>
      </c>
      <c r="G28" s="59"/>
      <c r="H28" s="60"/>
    </row>
    <row r="29" spans="1:8" s="7" customFormat="1" ht="21" hidden="1" customHeight="1">
      <c r="A29" s="282"/>
      <c r="B29" s="284"/>
      <c r="C29" s="286"/>
      <c r="D29" s="237"/>
      <c r="E29" s="237"/>
      <c r="F29" s="164" t="s">
        <v>26</v>
      </c>
      <c r="G29" s="59">
        <f t="shared" ref="G29:H29" si="10">G31</f>
        <v>-433200</v>
      </c>
      <c r="H29" s="60">
        <f t="shared" si="10"/>
        <v>-577957.1</v>
      </c>
    </row>
    <row r="30" spans="1:8" s="7" customFormat="1" ht="30.75" hidden="1" customHeight="1">
      <c r="A30" s="282"/>
      <c r="B30" s="284"/>
      <c r="C30" s="286"/>
      <c r="D30" s="237"/>
      <c r="E30" s="237"/>
      <c r="F30" s="5" t="s">
        <v>27</v>
      </c>
      <c r="G30" s="59"/>
      <c r="H30" s="60"/>
    </row>
    <row r="31" spans="1:8" s="7" customFormat="1" ht="15.75" hidden="1" customHeight="1">
      <c r="A31" s="282"/>
      <c r="B31" s="284"/>
      <c r="C31" s="286"/>
      <c r="D31" s="237"/>
      <c r="E31" s="237"/>
      <c r="F31" s="5" t="s">
        <v>28</v>
      </c>
      <c r="G31" s="59">
        <f t="shared" ref="G31:H31" si="11">G32+G33</f>
        <v>-433200</v>
      </c>
      <c r="H31" s="60">
        <f t="shared" si="11"/>
        <v>-577957.1</v>
      </c>
    </row>
    <row r="32" spans="1:8" s="7" customFormat="1" ht="16.5" hidden="1" customHeight="1">
      <c r="A32" s="282"/>
      <c r="B32" s="284"/>
      <c r="C32" s="286"/>
      <c r="D32" s="237"/>
      <c r="E32" s="237"/>
      <c r="F32" s="5" t="s">
        <v>29</v>
      </c>
      <c r="G32" s="59"/>
      <c r="H32" s="60"/>
    </row>
    <row r="33" spans="1:8" s="7" customFormat="1" ht="16.5" hidden="1" customHeight="1">
      <c r="A33" s="282"/>
      <c r="B33" s="284"/>
      <c r="C33" s="286"/>
      <c r="D33" s="237"/>
      <c r="E33" s="237"/>
      <c r="F33" s="5" t="s">
        <v>72</v>
      </c>
      <c r="G33" s="59">
        <f t="shared" ref="G33:H33" si="12">G34</f>
        <v>-433200</v>
      </c>
      <c r="H33" s="60">
        <f t="shared" si="12"/>
        <v>-577957.1</v>
      </c>
    </row>
    <row r="34" spans="1:8" s="7" customFormat="1" ht="24.75" hidden="1" customHeight="1">
      <c r="A34" s="283"/>
      <c r="B34" s="285"/>
      <c r="C34" s="287"/>
      <c r="D34" s="245"/>
      <c r="E34" s="245"/>
      <c r="F34" s="118" t="s">
        <v>30</v>
      </c>
      <c r="G34" s="119">
        <f>-433200</f>
        <v>-433200</v>
      </c>
      <c r="H34" s="137">
        <f>-577957.1</f>
        <v>-577957.1</v>
      </c>
    </row>
    <row r="35" spans="1:8" s="7" customFormat="1" ht="31.5" customHeight="1">
      <c r="A35" s="306" t="s">
        <v>65</v>
      </c>
      <c r="B35" s="276"/>
      <c r="C35" s="276"/>
      <c r="D35" s="290">
        <v>1168</v>
      </c>
      <c r="E35" s="245"/>
      <c r="F35" s="120" t="s">
        <v>66</v>
      </c>
      <c r="G35" s="126">
        <f t="shared" ref="G35:H35" si="13">G37</f>
        <v>-330000</v>
      </c>
      <c r="H35" s="127">
        <f t="shared" si="13"/>
        <v>-440000</v>
      </c>
    </row>
    <row r="36" spans="1:8" s="7" customFormat="1" ht="18.75" customHeight="1">
      <c r="A36" s="307"/>
      <c r="B36" s="276"/>
      <c r="C36" s="276"/>
      <c r="D36" s="293"/>
      <c r="E36" s="246"/>
      <c r="F36" s="27" t="s">
        <v>24</v>
      </c>
      <c r="G36" s="71"/>
      <c r="H36" s="121"/>
    </row>
    <row r="37" spans="1:8" s="7" customFormat="1" ht="21.75" customHeight="1">
      <c r="A37" s="307"/>
      <c r="B37" s="285" t="s">
        <v>42</v>
      </c>
      <c r="C37" s="276"/>
      <c r="D37" s="293"/>
      <c r="E37" s="246"/>
      <c r="F37" s="75" t="s">
        <v>67</v>
      </c>
      <c r="G37" s="125">
        <f t="shared" ref="G37:H37" si="14">G39</f>
        <v>-330000</v>
      </c>
      <c r="H37" s="128">
        <f t="shared" si="14"/>
        <v>-440000</v>
      </c>
    </row>
    <row r="38" spans="1:8" s="7" customFormat="1" ht="18" customHeight="1">
      <c r="A38" s="307"/>
      <c r="B38" s="308"/>
      <c r="C38" s="276"/>
      <c r="D38" s="293"/>
      <c r="E38" s="246"/>
      <c r="F38" s="27" t="s">
        <v>24</v>
      </c>
      <c r="G38" s="71"/>
      <c r="H38" s="121"/>
    </row>
    <row r="39" spans="1:8" s="7" customFormat="1">
      <c r="A39" s="307"/>
      <c r="B39" s="308"/>
      <c r="C39" s="285" t="s">
        <v>86</v>
      </c>
      <c r="D39" s="293"/>
      <c r="E39" s="246"/>
      <c r="F39" s="41" t="s">
        <v>87</v>
      </c>
      <c r="G39" s="81">
        <f>G41</f>
        <v>-330000</v>
      </c>
      <c r="H39" s="129">
        <f>H41</f>
        <v>-440000</v>
      </c>
    </row>
    <row r="40" spans="1:8" s="7" customFormat="1" ht="19.5" customHeight="1">
      <c r="A40" s="307"/>
      <c r="B40" s="308"/>
      <c r="C40" s="308"/>
      <c r="D40" s="293"/>
      <c r="E40" s="246"/>
      <c r="F40" s="27" t="s">
        <v>24</v>
      </c>
      <c r="G40" s="22"/>
      <c r="H40" s="123"/>
    </row>
    <row r="41" spans="1:8" s="7" customFormat="1" ht="19.5" customHeight="1">
      <c r="A41" s="307"/>
      <c r="B41" s="308"/>
      <c r="C41" s="308"/>
      <c r="D41" s="293"/>
      <c r="E41" s="246"/>
      <c r="F41" s="27" t="s">
        <v>71</v>
      </c>
      <c r="G41" s="81">
        <f>G45</f>
        <v>-330000</v>
      </c>
      <c r="H41" s="129">
        <f>H45</f>
        <v>-440000</v>
      </c>
    </row>
    <row r="42" spans="1:8" s="7" customFormat="1" ht="19.5" customHeight="1">
      <c r="A42" s="307"/>
      <c r="B42" s="308"/>
      <c r="C42" s="308"/>
      <c r="D42" s="293"/>
      <c r="E42" s="302"/>
      <c r="F42" s="27" t="s">
        <v>24</v>
      </c>
      <c r="G42" s="61"/>
      <c r="H42" s="122"/>
    </row>
    <row r="43" spans="1:8" s="7" customFormat="1" ht="19.5" customHeight="1">
      <c r="A43" s="307"/>
      <c r="B43" s="308"/>
      <c r="C43" s="308"/>
      <c r="D43" s="293"/>
      <c r="E43" s="302"/>
      <c r="F43" s="41" t="s">
        <v>88</v>
      </c>
      <c r="G43" s="214"/>
      <c r="H43" s="215"/>
    </row>
    <row r="44" spans="1:8" s="7" customFormat="1" ht="19.5" customHeight="1">
      <c r="A44" s="307"/>
      <c r="B44" s="308"/>
      <c r="C44" s="308"/>
      <c r="D44" s="293"/>
      <c r="E44" s="303"/>
      <c r="F44" s="27" t="s">
        <v>24</v>
      </c>
      <c r="G44" s="214"/>
      <c r="H44" s="215"/>
    </row>
    <row r="45" spans="1:8" s="7" customFormat="1" ht="20.25" customHeight="1">
      <c r="A45" s="307"/>
      <c r="B45" s="308"/>
      <c r="C45" s="308"/>
      <c r="D45" s="293"/>
      <c r="E45" s="138">
        <v>11005</v>
      </c>
      <c r="F45" s="89" t="s">
        <v>96</v>
      </c>
      <c r="G45" s="190">
        <f>G47</f>
        <v>-330000</v>
      </c>
      <c r="H45" s="191">
        <f>H47</f>
        <v>-440000</v>
      </c>
    </row>
    <row r="46" spans="1:8" ht="19.5" customHeight="1">
      <c r="A46" s="307"/>
      <c r="B46" s="308"/>
      <c r="C46" s="308"/>
      <c r="D46" s="293"/>
      <c r="E46" s="245"/>
      <c r="F46" s="53" t="s">
        <v>68</v>
      </c>
      <c r="G46" s="188"/>
      <c r="H46" s="189"/>
    </row>
    <row r="47" spans="1:8" s="7" customFormat="1" ht="18" customHeight="1">
      <c r="A47" s="307"/>
      <c r="B47" s="308"/>
      <c r="C47" s="308"/>
      <c r="D47" s="293"/>
      <c r="E47" s="302"/>
      <c r="F47" s="164" t="s">
        <v>71</v>
      </c>
      <c r="G47" s="188">
        <f t="shared" ref="G47:H47" si="15">G49</f>
        <v>-330000</v>
      </c>
      <c r="H47" s="189">
        <f t="shared" si="15"/>
        <v>-440000</v>
      </c>
    </row>
    <row r="48" spans="1:8" ht="32.25" customHeight="1">
      <c r="A48" s="307"/>
      <c r="B48" s="308"/>
      <c r="C48" s="308"/>
      <c r="D48" s="293"/>
      <c r="E48" s="302"/>
      <c r="F48" s="5" t="s">
        <v>69</v>
      </c>
      <c r="G48" s="59"/>
      <c r="H48" s="60"/>
    </row>
    <row r="49" spans="1:8" ht="21" customHeight="1">
      <c r="A49" s="307"/>
      <c r="B49" s="308"/>
      <c r="C49" s="308"/>
      <c r="D49" s="293"/>
      <c r="E49" s="302"/>
      <c r="F49" s="46" t="s">
        <v>28</v>
      </c>
      <c r="G49" s="59">
        <f t="shared" ref="G49:H51" si="16">G50</f>
        <v>-330000</v>
      </c>
      <c r="H49" s="60">
        <f t="shared" si="16"/>
        <v>-440000</v>
      </c>
    </row>
    <row r="50" spans="1:8" ht="22.5" customHeight="1">
      <c r="A50" s="307"/>
      <c r="B50" s="308"/>
      <c r="C50" s="308"/>
      <c r="D50" s="293"/>
      <c r="E50" s="302"/>
      <c r="F50" s="46" t="s">
        <v>29</v>
      </c>
      <c r="G50" s="59">
        <f>G51</f>
        <v>-330000</v>
      </c>
      <c r="H50" s="59">
        <f>H51</f>
        <v>-440000</v>
      </c>
    </row>
    <row r="51" spans="1:8" ht="22.5" customHeight="1">
      <c r="A51" s="307"/>
      <c r="B51" s="308"/>
      <c r="C51" s="308"/>
      <c r="D51" s="293"/>
      <c r="E51" s="302"/>
      <c r="F51" s="186" t="s">
        <v>77</v>
      </c>
      <c r="G51" s="61">
        <f t="shared" si="16"/>
        <v>-330000</v>
      </c>
      <c r="H51" s="61">
        <f t="shared" si="16"/>
        <v>-440000</v>
      </c>
    </row>
    <row r="52" spans="1:8" ht="21" customHeight="1">
      <c r="A52" s="307"/>
      <c r="B52" s="308"/>
      <c r="C52" s="308"/>
      <c r="D52" s="293"/>
      <c r="E52" s="302"/>
      <c r="F52" s="27" t="s">
        <v>82</v>
      </c>
      <c r="G52" s="59">
        <f t="shared" ref="G52:H52" si="17">G53</f>
        <v>-330000</v>
      </c>
      <c r="H52" s="60">
        <f t="shared" si="17"/>
        <v>-440000</v>
      </c>
    </row>
    <row r="53" spans="1:8" ht="28.5" customHeight="1">
      <c r="A53" s="307"/>
      <c r="B53" s="308"/>
      <c r="C53" s="308"/>
      <c r="D53" s="293"/>
      <c r="E53" s="302"/>
      <c r="F53" s="181" t="s">
        <v>106</v>
      </c>
      <c r="G53" s="184">
        <v>-330000</v>
      </c>
      <c r="H53" s="185">
        <v>-440000</v>
      </c>
    </row>
    <row r="54" spans="1:8">
      <c r="A54" s="320">
        <v>11</v>
      </c>
      <c r="B54" s="182"/>
      <c r="C54" s="292"/>
      <c r="D54" s="297"/>
      <c r="E54" s="297"/>
      <c r="F54" s="180" t="s">
        <v>39</v>
      </c>
      <c r="G54" s="192">
        <f t="shared" ref="G54:H54" si="18">G66+G74</f>
        <v>0</v>
      </c>
      <c r="H54" s="193">
        <f t="shared" si="18"/>
        <v>0</v>
      </c>
    </row>
    <row r="55" spans="1:8" ht="15.6">
      <c r="A55" s="321"/>
      <c r="B55" s="288" t="s">
        <v>79</v>
      </c>
      <c r="C55" s="293"/>
      <c r="D55" s="298"/>
      <c r="E55" s="298"/>
      <c r="F55" s="139" t="s">
        <v>94</v>
      </c>
      <c r="G55" s="82"/>
      <c r="H55" s="194"/>
    </row>
    <row r="56" spans="1:8" ht="16.5" customHeight="1">
      <c r="A56" s="321"/>
      <c r="B56" s="289"/>
      <c r="C56" s="293"/>
      <c r="D56" s="298"/>
      <c r="E56" s="298"/>
      <c r="F56" s="77" t="s">
        <v>107</v>
      </c>
      <c r="G56" s="82"/>
      <c r="H56" s="194"/>
    </row>
    <row r="57" spans="1:8">
      <c r="A57" s="321"/>
      <c r="B57" s="289"/>
      <c r="C57" s="294"/>
      <c r="D57" s="298"/>
      <c r="E57" s="298"/>
      <c r="F57" s="77" t="s">
        <v>94</v>
      </c>
      <c r="G57" s="82"/>
      <c r="H57" s="194"/>
    </row>
    <row r="58" spans="1:8">
      <c r="A58" s="321"/>
      <c r="B58" s="289"/>
      <c r="C58" s="290" t="s">
        <v>79</v>
      </c>
      <c r="D58" s="298"/>
      <c r="E58" s="298"/>
      <c r="F58" s="77" t="s">
        <v>98</v>
      </c>
      <c r="G58" s="82"/>
      <c r="H58" s="194"/>
    </row>
    <row r="59" spans="1:8">
      <c r="A59" s="321"/>
      <c r="B59" s="289"/>
      <c r="C59" s="291"/>
      <c r="D59" s="298"/>
      <c r="E59" s="298"/>
      <c r="F59" s="77" t="s">
        <v>94</v>
      </c>
      <c r="G59" s="82"/>
      <c r="H59" s="194"/>
    </row>
    <row r="60" spans="1:8">
      <c r="A60" s="321"/>
      <c r="B60" s="289"/>
      <c r="C60" s="291"/>
      <c r="D60" s="295">
        <v>1139</v>
      </c>
      <c r="E60" s="298"/>
      <c r="F60" s="77" t="s">
        <v>73</v>
      </c>
      <c r="G60" s="82"/>
      <c r="H60" s="194"/>
    </row>
    <row r="61" spans="1:8">
      <c r="A61" s="321"/>
      <c r="B61" s="289"/>
      <c r="C61" s="291"/>
      <c r="D61" s="296"/>
      <c r="E61" s="100">
        <v>11001</v>
      </c>
      <c r="F61" s="77" t="s">
        <v>23</v>
      </c>
      <c r="G61" s="82"/>
      <c r="H61" s="194"/>
    </row>
    <row r="62" spans="1:8">
      <c r="A62" s="321"/>
      <c r="B62" s="289"/>
      <c r="C62" s="291"/>
      <c r="D62" s="296"/>
      <c r="E62" s="300"/>
      <c r="F62" s="77" t="s">
        <v>80</v>
      </c>
      <c r="G62" s="82"/>
      <c r="H62" s="194"/>
    </row>
    <row r="63" spans="1:8">
      <c r="A63" s="321"/>
      <c r="B63" s="289"/>
      <c r="C63" s="291"/>
      <c r="D63" s="296"/>
      <c r="E63" s="301"/>
      <c r="F63" s="77" t="s">
        <v>73</v>
      </c>
      <c r="G63" s="82"/>
      <c r="H63" s="194"/>
    </row>
    <row r="64" spans="1:8" ht="30">
      <c r="A64" s="321"/>
      <c r="B64" s="289"/>
      <c r="C64" s="291"/>
      <c r="D64" s="296"/>
      <c r="E64" s="301"/>
      <c r="F64" s="124" t="s">
        <v>112</v>
      </c>
      <c r="G64" s="82"/>
      <c r="H64" s="194"/>
    </row>
    <row r="65" spans="1:8">
      <c r="A65" s="321"/>
      <c r="B65" s="289"/>
      <c r="C65" s="291"/>
      <c r="D65" s="296"/>
      <c r="E65" s="301"/>
      <c r="F65" s="77" t="s">
        <v>109</v>
      </c>
      <c r="G65" s="82"/>
      <c r="H65" s="194"/>
    </row>
    <row r="66" spans="1:8">
      <c r="A66" s="321"/>
      <c r="B66" s="289"/>
      <c r="C66" s="291"/>
      <c r="D66" s="296"/>
      <c r="E66" s="301"/>
      <c r="F66" s="77" t="s">
        <v>81</v>
      </c>
      <c r="G66" s="174">
        <v>330000</v>
      </c>
      <c r="H66" s="187">
        <v>440000</v>
      </c>
    </row>
    <row r="67" spans="1:8">
      <c r="A67" s="321"/>
      <c r="B67" s="289"/>
      <c r="C67" s="291"/>
      <c r="D67" s="296"/>
      <c r="E67" s="301"/>
      <c r="F67" s="77" t="s">
        <v>110</v>
      </c>
      <c r="G67" s="82"/>
      <c r="H67" s="194"/>
    </row>
    <row r="68" spans="1:8">
      <c r="A68" s="321"/>
      <c r="B68" s="289"/>
      <c r="C68" s="291"/>
      <c r="D68" s="296"/>
      <c r="E68" s="301"/>
      <c r="F68" s="77" t="s">
        <v>111</v>
      </c>
      <c r="G68" s="82"/>
      <c r="H68" s="194"/>
    </row>
    <row r="69" spans="1:8">
      <c r="A69" s="321"/>
      <c r="B69" s="289"/>
      <c r="C69" s="291"/>
      <c r="D69" s="296"/>
      <c r="E69" s="100">
        <v>11001</v>
      </c>
      <c r="F69" s="77" t="s">
        <v>98</v>
      </c>
      <c r="G69" s="82"/>
      <c r="H69" s="194"/>
    </row>
    <row r="70" spans="1:8">
      <c r="A70" s="321"/>
      <c r="B70" s="289"/>
      <c r="C70" s="291"/>
      <c r="D70" s="296"/>
      <c r="E70" s="297"/>
      <c r="F70" s="77" t="s">
        <v>80</v>
      </c>
      <c r="G70" s="82"/>
      <c r="H70" s="194"/>
    </row>
    <row r="71" spans="1:8">
      <c r="A71" s="321"/>
      <c r="B71" s="289"/>
      <c r="C71" s="291"/>
      <c r="D71" s="296"/>
      <c r="E71" s="298"/>
      <c r="F71" s="77" t="s">
        <v>73</v>
      </c>
      <c r="G71" s="82"/>
      <c r="H71" s="194"/>
    </row>
    <row r="72" spans="1:8" ht="30">
      <c r="A72" s="321"/>
      <c r="B72" s="289"/>
      <c r="C72" s="291"/>
      <c r="D72" s="296"/>
      <c r="E72" s="298"/>
      <c r="F72" s="124" t="s">
        <v>108</v>
      </c>
      <c r="G72" s="82"/>
      <c r="H72" s="194"/>
    </row>
    <row r="73" spans="1:8">
      <c r="A73" s="321"/>
      <c r="B73" s="289"/>
      <c r="C73" s="291"/>
      <c r="D73" s="296"/>
      <c r="E73" s="298"/>
      <c r="F73" s="77" t="s">
        <v>109</v>
      </c>
      <c r="G73" s="82"/>
      <c r="H73" s="194"/>
    </row>
    <row r="74" spans="1:8">
      <c r="A74" s="321"/>
      <c r="B74" s="289"/>
      <c r="C74" s="291"/>
      <c r="D74" s="296"/>
      <c r="E74" s="298"/>
      <c r="F74" s="77" t="s">
        <v>81</v>
      </c>
      <c r="G74" s="59">
        <v>-330000</v>
      </c>
      <c r="H74" s="60">
        <v>-440000</v>
      </c>
    </row>
    <row r="75" spans="1:8">
      <c r="A75" s="321"/>
      <c r="B75" s="289"/>
      <c r="C75" s="291"/>
      <c r="D75" s="296"/>
      <c r="E75" s="298"/>
      <c r="F75" s="77" t="s">
        <v>110</v>
      </c>
      <c r="G75" s="82"/>
      <c r="H75" s="194"/>
    </row>
    <row r="76" spans="1:8" ht="16.5" customHeight="1">
      <c r="A76" s="321"/>
      <c r="B76" s="289"/>
      <c r="C76" s="291"/>
      <c r="D76" s="296"/>
      <c r="E76" s="298"/>
      <c r="F76" s="77" t="s">
        <v>111</v>
      </c>
      <c r="G76" s="8"/>
      <c r="H76" s="140"/>
    </row>
    <row r="77" spans="1:8" ht="17.25" customHeight="1" thickBot="1">
      <c r="A77" s="321"/>
      <c r="B77" s="289"/>
      <c r="C77" s="291"/>
      <c r="D77" s="296"/>
      <c r="E77" s="298"/>
      <c r="F77" s="176" t="s">
        <v>98</v>
      </c>
      <c r="G77" s="177"/>
      <c r="H77" s="178"/>
    </row>
    <row r="78" spans="1:8" ht="18">
      <c r="A78" s="309" t="s">
        <v>126</v>
      </c>
      <c r="B78" s="318"/>
      <c r="C78" s="318"/>
      <c r="D78" s="292"/>
      <c r="E78" s="292"/>
      <c r="F78" s="195" t="s">
        <v>127</v>
      </c>
      <c r="G78" s="196">
        <f>G80</f>
        <v>330000</v>
      </c>
      <c r="H78" s="197">
        <f>H80</f>
        <v>440000</v>
      </c>
    </row>
    <row r="79" spans="1:8" ht="25.5" customHeight="1">
      <c r="A79" s="307"/>
      <c r="B79" s="319"/>
      <c r="C79" s="299"/>
      <c r="D79" s="299"/>
      <c r="E79" s="293"/>
      <c r="F79" s="143" t="s">
        <v>24</v>
      </c>
      <c r="G79" s="82"/>
      <c r="H79" s="194"/>
    </row>
    <row r="80" spans="1:8" ht="18.75" customHeight="1">
      <c r="A80" s="307"/>
      <c r="B80" s="285" t="s">
        <v>129</v>
      </c>
      <c r="C80" s="299"/>
      <c r="D80" s="299"/>
      <c r="E80" s="293"/>
      <c r="F80" s="162" t="s">
        <v>128</v>
      </c>
      <c r="G80" s="174">
        <f>G82</f>
        <v>330000</v>
      </c>
      <c r="H80" s="187">
        <f>H82</f>
        <v>440000</v>
      </c>
    </row>
    <row r="81" spans="1:8" ht="21.75" customHeight="1">
      <c r="A81" s="307"/>
      <c r="B81" s="308"/>
      <c r="C81" s="319"/>
      <c r="D81" s="299"/>
      <c r="E81" s="293"/>
      <c r="F81" s="143" t="s">
        <v>24</v>
      </c>
      <c r="G81" s="82"/>
      <c r="H81" s="194"/>
    </row>
    <row r="82" spans="1:8" ht="24" customHeight="1">
      <c r="A82" s="307"/>
      <c r="B82" s="308"/>
      <c r="C82" s="285" t="s">
        <v>79</v>
      </c>
      <c r="D82" s="299"/>
      <c r="E82" s="293"/>
      <c r="F82" s="162" t="s">
        <v>128</v>
      </c>
      <c r="G82" s="174">
        <f>G84</f>
        <v>330000</v>
      </c>
      <c r="H82" s="187">
        <f>H84</f>
        <v>440000</v>
      </c>
    </row>
    <row r="83" spans="1:8" ht="21" customHeight="1">
      <c r="A83" s="307"/>
      <c r="B83" s="308"/>
      <c r="C83" s="308"/>
      <c r="D83" s="299"/>
      <c r="E83" s="293"/>
      <c r="F83" s="143" t="s">
        <v>24</v>
      </c>
      <c r="G83" s="82"/>
      <c r="H83" s="194"/>
    </row>
    <row r="84" spans="1:8" ht="43.5" customHeight="1">
      <c r="A84" s="307"/>
      <c r="B84" s="308"/>
      <c r="C84" s="308"/>
      <c r="D84" s="313">
        <v>1215</v>
      </c>
      <c r="E84" s="304" t="s">
        <v>131</v>
      </c>
      <c r="F84" s="305"/>
      <c r="G84" s="174">
        <f>G85</f>
        <v>330000</v>
      </c>
      <c r="H84" s="187">
        <f>H85</f>
        <v>440000</v>
      </c>
    </row>
    <row r="85" spans="1:8" s="90" customFormat="1" ht="30" customHeight="1">
      <c r="A85" s="307"/>
      <c r="B85" s="308"/>
      <c r="C85" s="308"/>
      <c r="D85" s="314"/>
      <c r="E85" s="304" t="s">
        <v>130</v>
      </c>
      <c r="F85" s="317"/>
      <c r="G85" s="174">
        <f>G86</f>
        <v>330000</v>
      </c>
      <c r="H85" s="187">
        <f>H86</f>
        <v>440000</v>
      </c>
    </row>
    <row r="86" spans="1:8" ht="31.2">
      <c r="A86" s="310"/>
      <c r="B86" s="293"/>
      <c r="C86" s="293"/>
      <c r="D86" s="315"/>
      <c r="E86" s="313">
        <v>12009</v>
      </c>
      <c r="F86" s="35" t="s">
        <v>150</v>
      </c>
      <c r="G86" s="174">
        <f>G88</f>
        <v>330000</v>
      </c>
      <c r="H86" s="187">
        <f>H88</f>
        <v>440000</v>
      </c>
    </row>
    <row r="87" spans="1:8">
      <c r="A87" s="310"/>
      <c r="B87" s="293"/>
      <c r="C87" s="293"/>
      <c r="D87" s="315"/>
      <c r="E87" s="315"/>
      <c r="F87" s="143" t="s">
        <v>132</v>
      </c>
      <c r="G87" s="82"/>
      <c r="H87" s="194"/>
    </row>
    <row r="88" spans="1:8">
      <c r="A88" s="310"/>
      <c r="B88" s="293"/>
      <c r="C88" s="293"/>
      <c r="D88" s="315"/>
      <c r="E88" s="315"/>
      <c r="F88" s="179" t="s">
        <v>130</v>
      </c>
      <c r="G88" s="174">
        <f>G90</f>
        <v>330000</v>
      </c>
      <c r="H88" s="187">
        <f>H90</f>
        <v>440000</v>
      </c>
    </row>
    <row r="89" spans="1:8" ht="30">
      <c r="A89" s="310"/>
      <c r="B89" s="293"/>
      <c r="C89" s="293"/>
      <c r="D89" s="315"/>
      <c r="E89" s="315"/>
      <c r="F89" s="143" t="s">
        <v>27</v>
      </c>
      <c r="G89" s="82"/>
      <c r="H89" s="194"/>
    </row>
    <row r="90" spans="1:8" ht="20.25" customHeight="1">
      <c r="A90" s="310"/>
      <c r="B90" s="293"/>
      <c r="C90" s="293"/>
      <c r="D90" s="315"/>
      <c r="E90" s="315"/>
      <c r="F90" s="143" t="s">
        <v>28</v>
      </c>
      <c r="G90" s="174">
        <f t="shared" ref="G90:H93" si="19">G91</f>
        <v>330000</v>
      </c>
      <c r="H90" s="187">
        <f t="shared" si="19"/>
        <v>440000</v>
      </c>
    </row>
    <row r="91" spans="1:8" ht="26.25" customHeight="1">
      <c r="A91" s="310"/>
      <c r="B91" s="293"/>
      <c r="C91" s="293"/>
      <c r="D91" s="315"/>
      <c r="E91" s="315"/>
      <c r="F91" s="143" t="s">
        <v>29</v>
      </c>
      <c r="G91" s="174">
        <f t="shared" si="19"/>
        <v>330000</v>
      </c>
      <c r="H91" s="187">
        <f t="shared" si="19"/>
        <v>440000</v>
      </c>
    </row>
    <row r="92" spans="1:8" ht="25.5" customHeight="1">
      <c r="A92" s="310"/>
      <c r="B92" s="293"/>
      <c r="C92" s="293"/>
      <c r="D92" s="315"/>
      <c r="E92" s="315"/>
      <c r="F92" s="143" t="s">
        <v>133</v>
      </c>
      <c r="G92" s="174">
        <f t="shared" si="19"/>
        <v>330000</v>
      </c>
      <c r="H92" s="187">
        <f t="shared" si="19"/>
        <v>440000</v>
      </c>
    </row>
    <row r="93" spans="1:8" ht="18.75" customHeight="1">
      <c r="A93" s="310"/>
      <c r="B93" s="293"/>
      <c r="C93" s="293"/>
      <c r="D93" s="315"/>
      <c r="E93" s="315"/>
      <c r="F93" s="5" t="s">
        <v>134</v>
      </c>
      <c r="G93" s="174">
        <f t="shared" si="19"/>
        <v>330000</v>
      </c>
      <c r="H93" s="187">
        <f t="shared" si="19"/>
        <v>440000</v>
      </c>
    </row>
    <row r="94" spans="1:8" ht="18.75" customHeight="1" thickBot="1">
      <c r="A94" s="311"/>
      <c r="B94" s="312"/>
      <c r="C94" s="312"/>
      <c r="D94" s="316"/>
      <c r="E94" s="316"/>
      <c r="F94" s="183" t="s">
        <v>135</v>
      </c>
      <c r="G94" s="198">
        <v>330000</v>
      </c>
      <c r="H94" s="199">
        <v>440000</v>
      </c>
    </row>
  </sheetData>
  <mergeCells count="43">
    <mergeCell ref="E84:F84"/>
    <mergeCell ref="E78:E83"/>
    <mergeCell ref="A35:A53"/>
    <mergeCell ref="B37:B53"/>
    <mergeCell ref="C39:C53"/>
    <mergeCell ref="D35:D53"/>
    <mergeCell ref="E46:E53"/>
    <mergeCell ref="A78:A94"/>
    <mergeCell ref="B80:B94"/>
    <mergeCell ref="C82:C94"/>
    <mergeCell ref="D84:D94"/>
    <mergeCell ref="E86:E94"/>
    <mergeCell ref="E85:F85"/>
    <mergeCell ref="B78:B79"/>
    <mergeCell ref="C78:C81"/>
    <mergeCell ref="A54:A77"/>
    <mergeCell ref="D78:D83"/>
    <mergeCell ref="E70:E77"/>
    <mergeCell ref="E20:E26"/>
    <mergeCell ref="D12:D17"/>
    <mergeCell ref="E54:E60"/>
    <mergeCell ref="E62:E68"/>
    <mergeCell ref="E35:E44"/>
    <mergeCell ref="B55:B77"/>
    <mergeCell ref="C58:C77"/>
    <mergeCell ref="C54:C57"/>
    <mergeCell ref="D60:D77"/>
    <mergeCell ref="D54:D59"/>
    <mergeCell ref="A1:H5"/>
    <mergeCell ref="B35:B36"/>
    <mergeCell ref="C35:C38"/>
    <mergeCell ref="A6:H6"/>
    <mergeCell ref="A9:C9"/>
    <mergeCell ref="D9:E9"/>
    <mergeCell ref="F9:F10"/>
    <mergeCell ref="E12:E18"/>
    <mergeCell ref="C12:C15"/>
    <mergeCell ref="A12:A34"/>
    <mergeCell ref="B13:B34"/>
    <mergeCell ref="C16:C34"/>
    <mergeCell ref="G9:H9"/>
    <mergeCell ref="E28:E34"/>
    <mergeCell ref="D18:D34"/>
  </mergeCells>
  <pageMargins left="0.7" right="0.7" top="0.75" bottom="0.75" header="0.3" footer="0.3"/>
  <pageSetup paperSize="9" scale="79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opLeftCell="A13" zoomScaleNormal="100" zoomScaleSheetLayoutView="100" workbookViewId="0">
      <selection activeCell="F10" sqref="F10"/>
    </sheetView>
  </sheetViews>
  <sheetFormatPr defaultColWidth="9.109375" defaultRowHeight="10.8"/>
  <cols>
    <col min="1" max="1" width="8.6640625" style="39" customWidth="1"/>
    <col min="2" max="2" width="13.88671875" style="39" customWidth="1"/>
    <col min="3" max="3" width="11" style="39" customWidth="1"/>
    <col min="4" max="4" width="48" style="40" customWidth="1"/>
    <col min="5" max="5" width="63.44140625" style="40" customWidth="1"/>
    <col min="6" max="6" width="21.44140625" style="39" customWidth="1"/>
    <col min="7" max="7" width="9.5546875" style="39" bestFit="1" customWidth="1"/>
    <col min="8" max="16384" width="9.109375" style="39"/>
  </cols>
  <sheetData>
    <row r="1" spans="1:37" s="23" customFormat="1" ht="24" customHeight="1">
      <c r="A1" s="274" t="s">
        <v>153</v>
      </c>
      <c r="B1" s="275"/>
      <c r="C1" s="275"/>
      <c r="D1" s="275"/>
      <c r="E1" s="275"/>
      <c r="F1" s="275"/>
      <c r="S1" s="26"/>
      <c r="T1" s="26"/>
      <c r="U1" s="26"/>
      <c r="V1" s="329"/>
      <c r="W1" s="329"/>
      <c r="X1" s="329"/>
    </row>
    <row r="2" spans="1:37" s="24" customFormat="1" ht="15.6">
      <c r="A2" s="275"/>
      <c r="B2" s="275"/>
      <c r="C2" s="275"/>
      <c r="D2" s="275"/>
      <c r="E2" s="275"/>
      <c r="F2" s="275"/>
      <c r="S2" s="29"/>
      <c r="T2" s="29"/>
      <c r="U2" s="329"/>
      <c r="V2" s="329"/>
      <c r="W2" s="329"/>
      <c r="X2" s="329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24" customFormat="1" ht="15.75" customHeight="1">
      <c r="A3" s="275"/>
      <c r="B3" s="275"/>
      <c r="C3" s="275"/>
      <c r="D3" s="275"/>
      <c r="E3" s="275"/>
      <c r="F3" s="275"/>
      <c r="S3" s="329"/>
      <c r="T3" s="329"/>
      <c r="U3" s="329"/>
      <c r="V3" s="329"/>
      <c r="W3" s="329"/>
      <c r="X3" s="329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s="23" customFormat="1" ht="17.399999999999999">
      <c r="A4" s="275"/>
      <c r="B4" s="275"/>
      <c r="C4" s="275"/>
      <c r="D4" s="275"/>
      <c r="E4" s="275"/>
      <c r="F4" s="275"/>
    </row>
    <row r="5" spans="1:37" s="23" customFormat="1" ht="15.75" customHeight="1">
      <c r="A5" s="275"/>
      <c r="B5" s="275"/>
      <c r="C5" s="275"/>
      <c r="D5" s="275"/>
      <c r="E5" s="275"/>
      <c r="F5" s="275"/>
    </row>
    <row r="6" spans="1:37" s="23" customFormat="1" ht="67.5" customHeight="1">
      <c r="A6" s="331" t="s">
        <v>91</v>
      </c>
      <c r="B6" s="331"/>
      <c r="C6" s="331"/>
      <c r="D6" s="331"/>
      <c r="E6" s="331"/>
      <c r="F6" s="331"/>
    </row>
    <row r="7" spans="1:37" s="23" customFormat="1" ht="40.5" customHeight="1">
      <c r="A7" s="332" t="s">
        <v>62</v>
      </c>
      <c r="B7" s="333"/>
      <c r="C7" s="333"/>
      <c r="D7" s="333"/>
      <c r="E7" s="333"/>
      <c r="F7" s="333"/>
    </row>
    <row r="8" spans="1:37" s="36" customFormat="1" ht="102.75" customHeight="1">
      <c r="A8" s="330" t="s">
        <v>14</v>
      </c>
      <c r="B8" s="330"/>
      <c r="C8" s="330"/>
      <c r="D8" s="330" t="s">
        <v>21</v>
      </c>
      <c r="E8" s="327" t="s">
        <v>78</v>
      </c>
      <c r="F8" s="84" t="s">
        <v>34</v>
      </c>
    </row>
    <row r="9" spans="1:37" s="36" customFormat="1" ht="41.25" customHeight="1">
      <c r="A9" s="37" t="s">
        <v>18</v>
      </c>
      <c r="B9" s="65" t="s">
        <v>19</v>
      </c>
      <c r="C9" s="64"/>
      <c r="D9" s="330"/>
      <c r="E9" s="328"/>
      <c r="F9" s="45" t="s">
        <v>17</v>
      </c>
      <c r="G9" s="207"/>
    </row>
    <row r="10" spans="1:37" s="36" customFormat="1" ht="30.75" customHeight="1">
      <c r="A10" s="342" t="s">
        <v>71</v>
      </c>
      <c r="B10" s="343"/>
      <c r="C10" s="343"/>
      <c r="D10" s="343"/>
      <c r="E10" s="344"/>
      <c r="F10" s="218">
        <f>F11</f>
        <v>-440000</v>
      </c>
      <c r="G10" s="207"/>
    </row>
    <row r="11" spans="1:37" s="38" customFormat="1" ht="24" customHeight="1">
      <c r="A11" s="47">
        <v>1168</v>
      </c>
      <c r="B11" s="322" t="s">
        <v>88</v>
      </c>
      <c r="C11" s="323"/>
      <c r="D11" s="323"/>
      <c r="E11" s="324"/>
      <c r="F11" s="67">
        <f>F12</f>
        <v>-440000</v>
      </c>
      <c r="G11" s="204"/>
    </row>
    <row r="12" spans="1:37" s="38" customFormat="1" ht="31.5" customHeight="1">
      <c r="A12" s="334"/>
      <c r="B12" s="336" t="s">
        <v>113</v>
      </c>
      <c r="C12" s="325" t="s">
        <v>96</v>
      </c>
      <c r="D12" s="326"/>
      <c r="E12" s="141" t="s">
        <v>71</v>
      </c>
      <c r="F12" s="66">
        <f>F14+F16+F18+F19+F20+F21</f>
        <v>-440000</v>
      </c>
      <c r="G12" s="204"/>
    </row>
    <row r="13" spans="1:37" s="38" customFormat="1" ht="30.75" customHeight="1">
      <c r="A13" s="335"/>
      <c r="B13" s="337"/>
      <c r="C13" s="339"/>
      <c r="D13" s="142" t="s">
        <v>114</v>
      </c>
      <c r="E13" s="69"/>
      <c r="F13" s="68"/>
    </row>
    <row r="14" spans="1:37" s="38" customFormat="1" ht="30.75" customHeight="1">
      <c r="A14" s="335"/>
      <c r="B14" s="337"/>
      <c r="C14" s="340"/>
      <c r="D14" s="201" t="s">
        <v>137</v>
      </c>
      <c r="E14" s="200"/>
      <c r="F14" s="216" t="s">
        <v>161</v>
      </c>
    </row>
    <row r="15" spans="1:37" s="38" customFormat="1" ht="30.75" customHeight="1">
      <c r="A15" s="335"/>
      <c r="B15" s="337"/>
      <c r="C15" s="340"/>
      <c r="D15" s="202" t="s">
        <v>138</v>
      </c>
      <c r="E15" s="200"/>
      <c r="F15" s="68">
        <v>290923.5</v>
      </c>
    </row>
    <row r="16" spans="1:37" s="38" customFormat="1" ht="30.75" customHeight="1">
      <c r="A16" s="335"/>
      <c r="B16" s="337"/>
      <c r="C16" s="340"/>
      <c r="D16" s="202" t="s">
        <v>143</v>
      </c>
      <c r="E16" s="200"/>
      <c r="F16" s="217" t="str">
        <f>F17</f>
        <v>(10000.0)</v>
      </c>
    </row>
    <row r="17" spans="1:8" s="38" customFormat="1" ht="30.75" customHeight="1">
      <c r="A17" s="335"/>
      <c r="B17" s="337"/>
      <c r="C17" s="340"/>
      <c r="D17" s="208" t="s">
        <v>136</v>
      </c>
      <c r="E17" s="200"/>
      <c r="F17" s="216" t="s">
        <v>160</v>
      </c>
    </row>
    <row r="18" spans="1:8" s="38" customFormat="1" ht="30.75" customHeight="1">
      <c r="A18" s="335"/>
      <c r="B18" s="337"/>
      <c r="C18" s="340"/>
      <c r="D18" s="203" t="s">
        <v>139</v>
      </c>
      <c r="E18" s="200"/>
      <c r="F18" s="216" t="s">
        <v>159</v>
      </c>
    </row>
    <row r="19" spans="1:8" s="38" customFormat="1" ht="57" customHeight="1">
      <c r="A19" s="335"/>
      <c r="B19" s="337"/>
      <c r="C19" s="340"/>
      <c r="D19" s="203" t="s">
        <v>118</v>
      </c>
      <c r="E19" s="200"/>
      <c r="F19" s="216" t="s">
        <v>158</v>
      </c>
      <c r="G19" s="204"/>
      <c r="H19" s="204"/>
    </row>
    <row r="20" spans="1:8" s="38" customFormat="1" ht="45" customHeight="1">
      <c r="A20" s="335"/>
      <c r="B20" s="337"/>
      <c r="C20" s="340"/>
      <c r="D20" s="203" t="s">
        <v>140</v>
      </c>
      <c r="E20" s="200"/>
      <c r="F20" s="216" t="s">
        <v>157</v>
      </c>
    </row>
    <row r="21" spans="1:8" s="38" customFormat="1" ht="45" customHeight="1">
      <c r="A21" s="163"/>
      <c r="B21" s="338"/>
      <c r="C21" s="341"/>
      <c r="D21" s="203" t="s">
        <v>141</v>
      </c>
      <c r="E21" s="205"/>
      <c r="F21" s="216" t="s">
        <v>156</v>
      </c>
    </row>
  </sheetData>
  <mergeCells count="15">
    <mergeCell ref="B11:E11"/>
    <mergeCell ref="A1:F5"/>
    <mergeCell ref="C12:D12"/>
    <mergeCell ref="E8:E9"/>
    <mergeCell ref="V1:X1"/>
    <mergeCell ref="U2:X2"/>
    <mergeCell ref="S3:X3"/>
    <mergeCell ref="A8:C8"/>
    <mergeCell ref="D8:D9"/>
    <mergeCell ref="A6:F6"/>
    <mergeCell ref="A7:F7"/>
    <mergeCell ref="A12:A20"/>
    <mergeCell ref="B12:B21"/>
    <mergeCell ref="C13:C21"/>
    <mergeCell ref="A10:E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F11 F12:F15 F17:F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46" zoomScaleNormal="100" zoomScaleSheetLayoutView="100" workbookViewId="0">
      <selection activeCell="B60" sqref="B60"/>
    </sheetView>
  </sheetViews>
  <sheetFormatPr defaultColWidth="9.109375" defaultRowHeight="15"/>
  <cols>
    <col min="1" max="1" width="5.33203125" style="1" customWidth="1"/>
    <col min="2" max="2" width="25.109375" style="1" customWidth="1"/>
    <col min="3" max="3" width="65.6640625" style="1" customWidth="1"/>
    <col min="4" max="4" width="11.88671875" style="1" customWidth="1"/>
    <col min="5" max="5" width="17" style="1" customWidth="1"/>
    <col min="6" max="6" width="9.109375" style="1"/>
    <col min="7" max="7" width="49.88671875" style="1" customWidth="1"/>
    <col min="8" max="16384" width="9.109375" style="1"/>
  </cols>
  <sheetData>
    <row r="1" spans="1:5">
      <c r="A1" s="347" t="s">
        <v>154</v>
      </c>
      <c r="B1" s="348"/>
      <c r="C1" s="348"/>
      <c r="D1" s="348"/>
      <c r="E1" s="348"/>
    </row>
    <row r="2" spans="1:5">
      <c r="A2" s="348"/>
      <c r="B2" s="348"/>
      <c r="C2" s="348"/>
      <c r="D2" s="348"/>
      <c r="E2" s="348"/>
    </row>
    <row r="3" spans="1:5">
      <c r="A3" s="348"/>
      <c r="B3" s="348"/>
      <c r="C3" s="348"/>
      <c r="D3" s="348"/>
      <c r="E3" s="348"/>
    </row>
    <row r="4" spans="1:5">
      <c r="A4" s="348"/>
      <c r="B4" s="348"/>
      <c r="C4" s="348"/>
      <c r="D4" s="348"/>
      <c r="E4" s="348"/>
    </row>
    <row r="5" spans="1:5">
      <c r="A5" s="348"/>
      <c r="B5" s="348"/>
      <c r="C5" s="348"/>
      <c r="D5" s="348"/>
      <c r="E5" s="348"/>
    </row>
    <row r="7" spans="1:5" ht="59.25" customHeight="1">
      <c r="A7" s="31"/>
      <c r="B7" s="277" t="s">
        <v>164</v>
      </c>
      <c r="C7" s="277"/>
      <c r="D7" s="31"/>
      <c r="E7" s="31"/>
    </row>
    <row r="8" spans="1:5" ht="23.25" customHeight="1"/>
    <row r="9" spans="1:5" ht="15.6">
      <c r="B9" s="10"/>
      <c r="C9" s="145" t="s">
        <v>73</v>
      </c>
      <c r="D9" s="10"/>
      <c r="E9" s="10"/>
    </row>
    <row r="10" spans="1:5">
      <c r="B10" s="11" t="s">
        <v>10</v>
      </c>
      <c r="C10" s="14"/>
      <c r="D10" s="15"/>
      <c r="E10" s="16"/>
    </row>
    <row r="11" spans="1:5">
      <c r="B11" s="11"/>
      <c r="C11" s="14"/>
      <c r="D11" s="15"/>
      <c r="E11" s="16"/>
    </row>
    <row r="12" spans="1:5">
      <c r="B12" s="11"/>
      <c r="C12" s="14"/>
      <c r="D12" s="15"/>
      <c r="E12" s="16"/>
    </row>
    <row r="13" spans="1:5">
      <c r="B13" s="3" t="s">
        <v>1</v>
      </c>
      <c r="C13" s="3" t="s">
        <v>2</v>
      </c>
      <c r="D13" s="8"/>
      <c r="E13" s="8"/>
    </row>
    <row r="14" spans="1:5">
      <c r="B14" s="30">
        <v>1139</v>
      </c>
      <c r="C14" s="30" t="s">
        <v>98</v>
      </c>
      <c r="D14" s="8"/>
      <c r="E14" s="8"/>
    </row>
    <row r="15" spans="1:5" ht="64.5" customHeight="1">
      <c r="B15" s="12" t="s">
        <v>3</v>
      </c>
      <c r="C15" s="8"/>
      <c r="D15" s="233" t="s">
        <v>34</v>
      </c>
      <c r="E15" s="248"/>
    </row>
    <row r="16" spans="1:5">
      <c r="B16" s="88" t="s">
        <v>4</v>
      </c>
      <c r="C16" s="30">
        <v>1139</v>
      </c>
      <c r="D16" s="233"/>
      <c r="E16" s="248"/>
    </row>
    <row r="17" spans="2:5">
      <c r="B17" s="88" t="s">
        <v>5</v>
      </c>
      <c r="C17" s="30">
        <v>11001</v>
      </c>
      <c r="D17" s="4" t="s">
        <v>11</v>
      </c>
      <c r="E17" s="4" t="s">
        <v>12</v>
      </c>
    </row>
    <row r="18" spans="2:5">
      <c r="B18" s="2" t="s">
        <v>6</v>
      </c>
      <c r="C18" s="77" t="s">
        <v>23</v>
      </c>
      <c r="D18" s="88"/>
      <c r="E18" s="88"/>
    </row>
    <row r="19" spans="2:5" ht="60">
      <c r="B19" s="151" t="s">
        <v>9</v>
      </c>
      <c r="C19" s="91" t="s">
        <v>103</v>
      </c>
      <c r="D19" s="88"/>
      <c r="E19" s="88"/>
    </row>
    <row r="20" spans="2:5">
      <c r="B20" s="2" t="s">
        <v>7</v>
      </c>
      <c r="C20" s="30" t="s">
        <v>52</v>
      </c>
      <c r="D20" s="88"/>
      <c r="E20" s="88"/>
    </row>
    <row r="21" spans="2:5" ht="45">
      <c r="B21" s="5" t="s">
        <v>53</v>
      </c>
      <c r="C21" s="144" t="s">
        <v>54</v>
      </c>
      <c r="D21" s="88"/>
      <c r="E21" s="88"/>
    </row>
    <row r="22" spans="2:5">
      <c r="B22" s="88"/>
      <c r="C22" s="88" t="s">
        <v>0</v>
      </c>
      <c r="D22" s="88"/>
      <c r="E22" s="88"/>
    </row>
    <row r="23" spans="2:5" ht="45">
      <c r="B23" s="87" t="s">
        <v>8</v>
      </c>
      <c r="C23" s="50"/>
      <c r="D23" s="79">
        <v>330000</v>
      </c>
      <c r="E23" s="79">
        <v>440000</v>
      </c>
    </row>
    <row r="24" spans="2:5">
      <c r="B24" s="88" t="s">
        <v>4</v>
      </c>
      <c r="C24" s="3" t="s">
        <v>2</v>
      </c>
      <c r="D24" s="8"/>
      <c r="E24" s="8"/>
    </row>
    <row r="25" spans="2:5">
      <c r="B25" s="88">
        <v>1139</v>
      </c>
      <c r="C25" s="30" t="s">
        <v>50</v>
      </c>
      <c r="D25" s="345"/>
      <c r="E25" s="346"/>
    </row>
    <row r="26" spans="2:5">
      <c r="B26" s="12" t="s">
        <v>3</v>
      </c>
      <c r="C26" s="30"/>
      <c r="D26" s="323"/>
      <c r="E26" s="324"/>
    </row>
    <row r="27" spans="2:5">
      <c r="B27" s="88" t="s">
        <v>4</v>
      </c>
      <c r="C27" s="30">
        <v>1139</v>
      </c>
      <c r="D27" s="349"/>
      <c r="E27" s="350"/>
    </row>
    <row r="28" spans="2:5">
      <c r="B28" s="88" t="s">
        <v>5</v>
      </c>
      <c r="C28" s="30">
        <v>11001</v>
      </c>
      <c r="D28" s="4" t="s">
        <v>11</v>
      </c>
      <c r="E28" s="4" t="s">
        <v>12</v>
      </c>
    </row>
    <row r="29" spans="2:5">
      <c r="B29" s="2" t="s">
        <v>6</v>
      </c>
      <c r="C29" s="30" t="s">
        <v>50</v>
      </c>
      <c r="D29" s="88"/>
      <c r="E29" s="88"/>
    </row>
    <row r="30" spans="2:5" ht="60">
      <c r="B30" s="88" t="s">
        <v>9</v>
      </c>
      <c r="C30" s="30" t="s">
        <v>51</v>
      </c>
      <c r="D30" s="88"/>
      <c r="E30" s="88"/>
    </row>
    <row r="31" spans="2:5">
      <c r="B31" s="2" t="s">
        <v>7</v>
      </c>
      <c r="C31" s="30" t="s">
        <v>52</v>
      </c>
      <c r="D31" s="88"/>
      <c r="E31" s="88"/>
    </row>
    <row r="32" spans="2:5" ht="45">
      <c r="B32" s="5" t="s">
        <v>53</v>
      </c>
      <c r="C32" s="30" t="s">
        <v>54</v>
      </c>
      <c r="D32" s="88"/>
      <c r="E32" s="88"/>
    </row>
    <row r="33" spans="2:5">
      <c r="B33" s="88"/>
      <c r="C33" s="88" t="s">
        <v>0</v>
      </c>
      <c r="D33" s="88"/>
      <c r="E33" s="88"/>
    </row>
    <row r="34" spans="2:5" ht="18.75" customHeight="1">
      <c r="B34" s="13" t="s">
        <v>8</v>
      </c>
      <c r="C34" s="13"/>
      <c r="D34" s="72">
        <v>-330000</v>
      </c>
      <c r="E34" s="72">
        <v>-440000</v>
      </c>
    </row>
    <row r="35" spans="2:5" ht="18">
      <c r="B35" s="351" t="s">
        <v>70</v>
      </c>
      <c r="C35" s="352"/>
      <c r="D35" s="32"/>
      <c r="E35" s="32"/>
    </row>
    <row r="36" spans="2:5">
      <c r="B36" s="10"/>
      <c r="C36" s="10"/>
      <c r="D36" s="10"/>
      <c r="E36" s="10"/>
    </row>
    <row r="37" spans="2:5">
      <c r="B37" s="17" t="s">
        <v>10</v>
      </c>
      <c r="C37" s="18"/>
      <c r="D37" s="18"/>
      <c r="E37" s="19"/>
    </row>
    <row r="38" spans="2:5" ht="45">
      <c r="B38" s="151" t="s">
        <v>115</v>
      </c>
      <c r="C38" s="353" t="s">
        <v>2</v>
      </c>
      <c r="D38" s="354"/>
      <c r="E38" s="355"/>
    </row>
    <row r="39" spans="2:5">
      <c r="B39" s="150">
        <v>1168</v>
      </c>
      <c r="C39" s="353" t="s">
        <v>88</v>
      </c>
      <c r="D39" s="354"/>
      <c r="E39" s="355"/>
    </row>
    <row r="40" spans="2:5">
      <c r="B40" s="356" t="s">
        <v>3</v>
      </c>
      <c r="C40" s="357"/>
      <c r="D40" s="80"/>
      <c r="E40" s="80"/>
    </row>
    <row r="41" spans="2:5" ht="32.25" customHeight="1">
      <c r="B41" s="5" t="s">
        <v>55</v>
      </c>
      <c r="C41" s="150">
        <v>1168</v>
      </c>
      <c r="D41" s="227"/>
      <c r="E41" s="227"/>
    </row>
    <row r="42" spans="2:5" ht="23.25" customHeight="1">
      <c r="B42" s="5" t="s">
        <v>56</v>
      </c>
      <c r="C42" s="150">
        <v>11005</v>
      </c>
      <c r="D42" s="149" t="s">
        <v>11</v>
      </c>
      <c r="E42" s="149" t="s">
        <v>12</v>
      </c>
    </row>
    <row r="43" spans="2:5" ht="22.5" customHeight="1">
      <c r="B43" s="5" t="s">
        <v>57</v>
      </c>
      <c r="C43" s="28" t="s">
        <v>96</v>
      </c>
      <c r="D43" s="5"/>
      <c r="E43" s="5"/>
    </row>
    <row r="44" spans="2:5" ht="39.6">
      <c r="B44" s="5" t="s">
        <v>58</v>
      </c>
      <c r="C44" s="78" t="s">
        <v>116</v>
      </c>
      <c r="D44" s="5"/>
      <c r="E44" s="5"/>
    </row>
    <row r="45" spans="2:5">
      <c r="B45" s="143" t="s">
        <v>59</v>
      </c>
      <c r="C45" s="56" t="s">
        <v>90</v>
      </c>
      <c r="D45" s="5"/>
      <c r="E45" s="5"/>
    </row>
    <row r="46" spans="2:5" ht="45">
      <c r="B46" s="5" t="s">
        <v>92</v>
      </c>
      <c r="C46" s="56" t="s">
        <v>117</v>
      </c>
      <c r="D46" s="5"/>
      <c r="E46" s="5"/>
    </row>
    <row r="47" spans="2:5" ht="21" customHeight="1">
      <c r="B47" s="360" t="s">
        <v>60</v>
      </c>
      <c r="C47" s="360"/>
      <c r="D47" s="5"/>
      <c r="E47" s="5"/>
    </row>
    <row r="48" spans="2:5" ht="49.5" customHeight="1">
      <c r="B48" s="359" t="s">
        <v>119</v>
      </c>
      <c r="C48" s="359"/>
      <c r="D48" s="160" t="s">
        <v>142</v>
      </c>
      <c r="E48" s="160" t="s">
        <v>142</v>
      </c>
    </row>
    <row r="49" spans="2:5" s="90" customFormat="1" ht="33.75" customHeight="1">
      <c r="B49" s="359" t="s">
        <v>144</v>
      </c>
      <c r="C49" s="359"/>
      <c r="D49" s="160" t="s">
        <v>120</v>
      </c>
      <c r="E49" s="160" t="s">
        <v>120</v>
      </c>
    </row>
    <row r="50" spans="2:5" s="90" customFormat="1" ht="31.5" customHeight="1">
      <c r="B50" s="359" t="s">
        <v>145</v>
      </c>
      <c r="C50" s="359"/>
      <c r="D50" s="160" t="s">
        <v>120</v>
      </c>
      <c r="E50" s="160" t="s">
        <v>120</v>
      </c>
    </row>
    <row r="51" spans="2:5" ht="24" customHeight="1" thickBot="1">
      <c r="B51" s="359" t="s">
        <v>61</v>
      </c>
      <c r="C51" s="359"/>
      <c r="D51" s="74">
        <v>-330000</v>
      </c>
      <c r="E51" s="74">
        <v>-440000</v>
      </c>
    </row>
    <row r="52" spans="2:5">
      <c r="B52" s="146" t="s">
        <v>55</v>
      </c>
      <c r="C52" s="353" t="s">
        <v>2</v>
      </c>
      <c r="D52" s="354"/>
      <c r="E52" s="355"/>
    </row>
    <row r="53" spans="2:5" s="90" customFormat="1" ht="30">
      <c r="B53" s="165">
        <v>1215</v>
      </c>
      <c r="C53" s="210" t="s">
        <v>131</v>
      </c>
      <c r="D53" s="211"/>
      <c r="E53" s="211"/>
    </row>
    <row r="54" spans="2:5" s="90" customFormat="1" ht="15.6">
      <c r="B54" s="356" t="s">
        <v>3</v>
      </c>
      <c r="C54" s="358"/>
      <c r="D54" s="211"/>
      <c r="E54" s="211"/>
    </row>
    <row r="55" spans="2:5" s="90" customFormat="1" ht="15.6">
      <c r="B55" s="146" t="s">
        <v>55</v>
      </c>
      <c r="C55" s="35">
        <v>1215</v>
      </c>
      <c r="D55" s="211"/>
      <c r="E55" s="211"/>
    </row>
    <row r="56" spans="2:5">
      <c r="B56" s="5" t="s">
        <v>56</v>
      </c>
      <c r="C56" s="169">
        <v>12009</v>
      </c>
      <c r="D56" s="149" t="s">
        <v>11</v>
      </c>
      <c r="E56" s="149" t="s">
        <v>12</v>
      </c>
    </row>
    <row r="57" spans="2:5" ht="32.25" customHeight="1">
      <c r="B57" s="143" t="s">
        <v>57</v>
      </c>
      <c r="C57" s="5" t="s">
        <v>149</v>
      </c>
      <c r="D57" s="5"/>
      <c r="E57" s="5"/>
    </row>
    <row r="58" spans="2:5" ht="45" customHeight="1">
      <c r="B58" s="143" t="s">
        <v>58</v>
      </c>
      <c r="C58" s="5" t="s">
        <v>148</v>
      </c>
      <c r="D58" s="5"/>
      <c r="E58" s="5"/>
    </row>
    <row r="59" spans="2:5" ht="18.75" customHeight="1">
      <c r="B59" s="5" t="s">
        <v>59</v>
      </c>
      <c r="C59" s="35" t="s">
        <v>125</v>
      </c>
      <c r="D59" s="5"/>
      <c r="E59" s="5"/>
    </row>
    <row r="60" spans="2:5" ht="34.5" customHeight="1">
      <c r="B60" s="5" t="s">
        <v>166</v>
      </c>
      <c r="C60" s="56" t="s">
        <v>146</v>
      </c>
      <c r="D60" s="5"/>
      <c r="E60" s="5"/>
    </row>
    <row r="61" spans="2:5" ht="19.5" customHeight="1">
      <c r="B61" s="237" t="s">
        <v>60</v>
      </c>
      <c r="C61" s="237"/>
      <c r="D61" s="165"/>
      <c r="E61" s="165"/>
    </row>
    <row r="62" spans="2:5" ht="18.75" customHeight="1">
      <c r="B62" s="359" t="s">
        <v>147</v>
      </c>
      <c r="C62" s="359"/>
      <c r="D62" s="165">
        <v>1</v>
      </c>
      <c r="E62" s="165">
        <v>1</v>
      </c>
    </row>
    <row r="63" spans="2:5" ht="21.75" customHeight="1">
      <c r="B63" s="359" t="s">
        <v>61</v>
      </c>
      <c r="C63" s="359"/>
      <c r="D63" s="99">
        <v>330000</v>
      </c>
      <c r="E63" s="99">
        <v>440000</v>
      </c>
    </row>
  </sheetData>
  <mergeCells count="22">
    <mergeCell ref="B62:C62"/>
    <mergeCell ref="B63:C63"/>
    <mergeCell ref="B47:C47"/>
    <mergeCell ref="B48:C48"/>
    <mergeCell ref="B51:C51"/>
    <mergeCell ref="D26:E26"/>
    <mergeCell ref="D27:E27"/>
    <mergeCell ref="B61:C61"/>
    <mergeCell ref="B35:C35"/>
    <mergeCell ref="C38:E38"/>
    <mergeCell ref="C39:E39"/>
    <mergeCell ref="B40:C40"/>
    <mergeCell ref="D41:E41"/>
    <mergeCell ref="C52:E52"/>
    <mergeCell ref="B54:C54"/>
    <mergeCell ref="B49:C49"/>
    <mergeCell ref="B50:C50"/>
    <mergeCell ref="B7:C7"/>
    <mergeCell ref="D15:E15"/>
    <mergeCell ref="D16:E16"/>
    <mergeCell ref="D25:E25"/>
    <mergeCell ref="A1:E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6" workbookViewId="0">
      <selection activeCell="B57" sqref="B57"/>
    </sheetView>
  </sheetViews>
  <sheetFormatPr defaultColWidth="9.109375" defaultRowHeight="15"/>
  <cols>
    <col min="1" max="1" width="6" customWidth="1"/>
    <col min="2" max="2" width="19.88671875" style="90" customWidth="1"/>
    <col min="3" max="3" width="62.109375" style="90" customWidth="1"/>
    <col min="4" max="4" width="11.88671875" style="90" customWidth="1"/>
    <col min="5" max="5" width="20.109375" style="90" customWidth="1"/>
    <col min="6" max="6" width="9.109375" style="90"/>
    <col min="7" max="7" width="49.88671875" customWidth="1"/>
    <col min="9" max="16384" width="9.109375" style="90"/>
  </cols>
  <sheetData>
    <row r="1" spans="1:6" ht="37.5" customHeight="1">
      <c r="A1" s="274" t="s">
        <v>155</v>
      </c>
      <c r="B1" s="275"/>
      <c r="C1" s="275"/>
      <c r="D1" s="275"/>
      <c r="E1" s="275"/>
      <c r="F1" s="275"/>
    </row>
    <row r="2" spans="1:6">
      <c r="A2" s="275"/>
      <c r="B2" s="275"/>
      <c r="C2" s="275"/>
      <c r="D2" s="275"/>
      <c r="E2" s="275"/>
      <c r="F2" s="275"/>
    </row>
    <row r="3" spans="1:6">
      <c r="A3" s="275"/>
      <c r="B3" s="275"/>
      <c r="C3" s="275"/>
      <c r="D3" s="275"/>
      <c r="E3" s="275"/>
      <c r="F3" s="275"/>
    </row>
    <row r="4" spans="1:6" ht="6" customHeight="1">
      <c r="A4" s="275"/>
      <c r="B4" s="275"/>
      <c r="C4" s="275"/>
      <c r="D4" s="275"/>
      <c r="E4" s="275"/>
      <c r="F4" s="275"/>
    </row>
    <row r="5" spans="1:6" ht="78.75" customHeight="1">
      <c r="B5" s="363" t="s">
        <v>165</v>
      </c>
      <c r="C5" s="363"/>
      <c r="D5" s="364"/>
      <c r="E5" s="364"/>
    </row>
    <row r="6" spans="1:6">
      <c r="B6" s="364"/>
      <c r="C6" s="364"/>
      <c r="D6" s="364"/>
      <c r="E6" s="364"/>
    </row>
    <row r="7" spans="1:6" ht="18">
      <c r="B7" s="32"/>
      <c r="C7" s="32"/>
      <c r="D7" s="32"/>
      <c r="E7" s="32"/>
    </row>
    <row r="8" spans="1:6" ht="15" customHeight="1">
      <c r="A8" s="156"/>
      <c r="B8" s="365" t="s">
        <v>73</v>
      </c>
      <c r="C8" s="366"/>
      <c r="D8" s="366"/>
      <c r="E8" s="305"/>
    </row>
    <row r="9" spans="1:6" ht="21.75" customHeight="1">
      <c r="B9" s="152" t="s">
        <v>13</v>
      </c>
      <c r="C9" s="153"/>
      <c r="D9" s="154"/>
      <c r="E9" s="155"/>
    </row>
    <row r="10" spans="1:6" ht="16.5" customHeight="1">
      <c r="B10" s="11"/>
      <c r="C10" s="14"/>
      <c r="D10" s="15"/>
      <c r="E10" s="16"/>
    </row>
    <row r="11" spans="1:6" ht="16.5" customHeight="1">
      <c r="B11" s="11"/>
      <c r="C11" s="14"/>
      <c r="D11" s="15"/>
      <c r="E11" s="16"/>
    </row>
    <row r="12" spans="1:6" ht="24" customHeight="1">
      <c r="B12" s="3" t="s">
        <v>1</v>
      </c>
      <c r="C12" s="3" t="s">
        <v>2</v>
      </c>
      <c r="D12" s="8"/>
      <c r="E12" s="8"/>
    </row>
    <row r="13" spans="1:6" ht="23.25" customHeight="1">
      <c r="B13" s="30">
        <v>1139</v>
      </c>
      <c r="C13" s="30" t="s">
        <v>98</v>
      </c>
      <c r="D13" s="8"/>
      <c r="E13" s="8"/>
    </row>
    <row r="14" spans="1:6" ht="55.5" customHeight="1">
      <c r="B14" s="12" t="s">
        <v>3</v>
      </c>
      <c r="C14" s="8"/>
      <c r="D14" s="233" t="s">
        <v>34</v>
      </c>
      <c r="E14" s="248"/>
    </row>
    <row r="15" spans="1:6" ht="18.75" customHeight="1">
      <c r="B15" s="88" t="s">
        <v>4</v>
      </c>
      <c r="C15" s="30">
        <v>1139</v>
      </c>
      <c r="D15" s="233"/>
      <c r="E15" s="248"/>
    </row>
    <row r="16" spans="1:6" ht="30.75" customHeight="1">
      <c r="B16" s="88" t="s">
        <v>5</v>
      </c>
      <c r="C16" s="30">
        <v>11001</v>
      </c>
      <c r="D16" s="4" t="s">
        <v>11</v>
      </c>
      <c r="E16" s="4" t="s">
        <v>12</v>
      </c>
    </row>
    <row r="17" spans="1:8" ht="28.5" customHeight="1">
      <c r="B17" s="2" t="s">
        <v>6</v>
      </c>
      <c r="C17" s="77" t="s">
        <v>23</v>
      </c>
      <c r="D17" s="88"/>
      <c r="E17" s="88"/>
    </row>
    <row r="18" spans="1:8" ht="66.75" customHeight="1">
      <c r="B18" s="151" t="s">
        <v>9</v>
      </c>
      <c r="C18" s="91" t="s">
        <v>103</v>
      </c>
      <c r="D18" s="88"/>
      <c r="E18" s="88"/>
    </row>
    <row r="19" spans="1:8" ht="30.75" customHeight="1">
      <c r="B19" s="2" t="s">
        <v>7</v>
      </c>
      <c r="C19" s="30" t="s">
        <v>52</v>
      </c>
      <c r="D19" s="88"/>
      <c r="E19" s="88"/>
    </row>
    <row r="20" spans="1:8" ht="44.25" customHeight="1">
      <c r="B20" s="5" t="s">
        <v>53</v>
      </c>
      <c r="C20" s="144" t="s">
        <v>54</v>
      </c>
      <c r="D20" s="88"/>
      <c r="E20" s="88"/>
    </row>
    <row r="21" spans="1:8" ht="18" customHeight="1">
      <c r="B21" s="88"/>
      <c r="C21" s="88" t="s">
        <v>0</v>
      </c>
      <c r="D21" s="88"/>
      <c r="E21" s="88"/>
    </row>
    <row r="22" spans="1:8" ht="43.5" customHeight="1">
      <c r="B22" s="147" t="s">
        <v>8</v>
      </c>
      <c r="C22" s="148"/>
      <c r="D22" s="212">
        <v>330000</v>
      </c>
      <c r="E22" s="212">
        <v>440000</v>
      </c>
    </row>
    <row r="23" spans="1:8">
      <c r="B23" s="3" t="s">
        <v>4</v>
      </c>
      <c r="C23" s="146" t="s">
        <v>2</v>
      </c>
      <c r="D23" s="8"/>
      <c r="E23" s="8"/>
    </row>
    <row r="24" spans="1:8" ht="22.5" customHeight="1">
      <c r="A24" s="90"/>
      <c r="B24" s="88">
        <v>1139</v>
      </c>
      <c r="C24" s="30" t="s">
        <v>50</v>
      </c>
      <c r="D24" s="345"/>
      <c r="E24" s="346"/>
      <c r="G24" s="90"/>
      <c r="H24" s="90"/>
    </row>
    <row r="25" spans="1:8" ht="32.25" customHeight="1">
      <c r="A25" s="90"/>
      <c r="B25" s="12" t="s">
        <v>3</v>
      </c>
      <c r="C25" s="30"/>
      <c r="D25" s="345"/>
      <c r="E25" s="346"/>
      <c r="G25" s="90"/>
      <c r="H25" s="90"/>
    </row>
    <row r="26" spans="1:8">
      <c r="A26" s="90"/>
      <c r="B26" s="88" t="s">
        <v>4</v>
      </c>
      <c r="C26" s="30">
        <v>1139</v>
      </c>
      <c r="D26" s="361"/>
      <c r="E26" s="362"/>
      <c r="G26" s="90"/>
      <c r="H26" s="90"/>
    </row>
    <row r="27" spans="1:8" ht="14.25" customHeight="1">
      <c r="A27" s="90"/>
      <c r="B27" s="88" t="s">
        <v>5</v>
      </c>
      <c r="C27" s="30">
        <v>11001</v>
      </c>
      <c r="D27" s="4" t="s">
        <v>11</v>
      </c>
      <c r="E27" s="4" t="s">
        <v>12</v>
      </c>
      <c r="G27" s="90"/>
      <c r="H27" s="90"/>
    </row>
    <row r="28" spans="1:8" ht="30">
      <c r="A28" s="90"/>
      <c r="B28" s="2" t="s">
        <v>6</v>
      </c>
      <c r="C28" s="30" t="s">
        <v>50</v>
      </c>
      <c r="D28" s="88"/>
      <c r="E28" s="88"/>
      <c r="G28" s="90"/>
      <c r="H28" s="90"/>
    </row>
    <row r="29" spans="1:8" ht="60">
      <c r="A29" s="90"/>
      <c r="B29" s="88" t="s">
        <v>9</v>
      </c>
      <c r="C29" s="30" t="s">
        <v>51</v>
      </c>
      <c r="D29" s="88"/>
      <c r="E29" s="88"/>
      <c r="G29" s="90"/>
      <c r="H29" s="90"/>
    </row>
    <row r="30" spans="1:8" ht="30">
      <c r="A30" s="90"/>
      <c r="B30" s="2" t="s">
        <v>7</v>
      </c>
      <c r="C30" s="30" t="s">
        <v>52</v>
      </c>
      <c r="D30" s="88"/>
      <c r="E30" s="88"/>
      <c r="G30" s="90"/>
      <c r="H30" s="90"/>
    </row>
    <row r="31" spans="1:8" ht="45">
      <c r="A31" s="90"/>
      <c r="B31" s="5" t="s">
        <v>53</v>
      </c>
      <c r="C31" s="30" t="s">
        <v>54</v>
      </c>
      <c r="D31" s="88"/>
      <c r="E31" s="88"/>
      <c r="G31" s="90"/>
      <c r="H31" s="90"/>
    </row>
    <row r="32" spans="1:8" ht="20.25" customHeight="1">
      <c r="A32" s="90"/>
      <c r="B32" s="88"/>
      <c r="C32" s="88" t="s">
        <v>0</v>
      </c>
      <c r="D32" s="88"/>
      <c r="E32" s="88"/>
      <c r="G32" s="90"/>
      <c r="H32" s="90"/>
    </row>
    <row r="33" spans="1:8" ht="19.5" customHeight="1">
      <c r="A33" s="90"/>
      <c r="B33" s="13" t="s">
        <v>8</v>
      </c>
      <c r="C33" s="13"/>
      <c r="D33" s="72">
        <v>-330000</v>
      </c>
      <c r="E33" s="72">
        <v>-440000</v>
      </c>
      <c r="G33" s="90"/>
      <c r="H33" s="90"/>
    </row>
    <row r="34" spans="1:8" ht="19.5" customHeight="1">
      <c r="A34" s="90"/>
      <c r="B34" s="367" t="s">
        <v>70</v>
      </c>
      <c r="C34" s="368"/>
      <c r="D34" s="368"/>
      <c r="E34" s="369"/>
      <c r="G34" s="90"/>
      <c r="H34" s="90"/>
    </row>
    <row r="35" spans="1:8">
      <c r="A35" s="90"/>
      <c r="B35" s="17" t="s">
        <v>13</v>
      </c>
      <c r="C35" s="18"/>
      <c r="D35" s="18"/>
      <c r="E35" s="19"/>
      <c r="G35" s="90"/>
      <c r="H35" s="90"/>
    </row>
    <row r="36" spans="1:8" ht="45">
      <c r="A36" s="90"/>
      <c r="B36" s="151" t="s">
        <v>115</v>
      </c>
      <c r="C36" s="353" t="s">
        <v>2</v>
      </c>
      <c r="D36" s="354"/>
      <c r="E36" s="355"/>
      <c r="G36" s="90"/>
      <c r="H36" s="90"/>
    </row>
    <row r="37" spans="1:8">
      <c r="A37" s="90"/>
      <c r="B37" s="150">
        <v>1168</v>
      </c>
      <c r="C37" s="353" t="s">
        <v>88</v>
      </c>
      <c r="D37" s="354"/>
      <c r="E37" s="355"/>
      <c r="G37" s="90"/>
      <c r="H37" s="90"/>
    </row>
    <row r="38" spans="1:8">
      <c r="A38" s="90"/>
      <c r="B38" s="356" t="s">
        <v>3</v>
      </c>
      <c r="C38" s="357"/>
      <c r="D38" s="80"/>
      <c r="E38" s="80"/>
      <c r="G38" s="90"/>
      <c r="H38" s="90"/>
    </row>
    <row r="39" spans="1:8" ht="21" customHeight="1">
      <c r="A39" s="90"/>
      <c r="B39" s="5" t="s">
        <v>55</v>
      </c>
      <c r="C39" s="150">
        <v>1168</v>
      </c>
      <c r="D39" s="227"/>
      <c r="E39" s="227"/>
      <c r="G39" s="90"/>
      <c r="H39" s="90"/>
    </row>
    <row r="40" spans="1:8" ht="30">
      <c r="A40" s="90"/>
      <c r="B40" s="5" t="s">
        <v>56</v>
      </c>
      <c r="C40" s="150">
        <v>11005</v>
      </c>
      <c r="D40" s="149" t="s">
        <v>11</v>
      </c>
      <c r="E40" s="149" t="s">
        <v>12</v>
      </c>
      <c r="G40" s="90"/>
      <c r="H40" s="90"/>
    </row>
    <row r="41" spans="1:8" ht="30">
      <c r="A41" s="90"/>
      <c r="B41" s="5" t="s">
        <v>57</v>
      </c>
      <c r="C41" s="28" t="s">
        <v>96</v>
      </c>
      <c r="D41" s="5"/>
      <c r="E41" s="5"/>
      <c r="G41" s="90"/>
      <c r="H41" s="90"/>
    </row>
    <row r="42" spans="1:8" ht="39.6">
      <c r="A42" s="90"/>
      <c r="B42" s="5" t="s">
        <v>58</v>
      </c>
      <c r="C42" s="78" t="s">
        <v>116</v>
      </c>
      <c r="D42" s="5"/>
      <c r="E42" s="5"/>
      <c r="G42" s="90"/>
      <c r="H42" s="90"/>
    </row>
    <row r="43" spans="1:8" ht="30">
      <c r="A43" s="90"/>
      <c r="B43" s="143" t="s">
        <v>59</v>
      </c>
      <c r="C43" s="56" t="s">
        <v>90</v>
      </c>
      <c r="D43" s="5"/>
      <c r="E43" s="5"/>
      <c r="G43" s="90"/>
      <c r="H43" s="90"/>
    </row>
    <row r="44" spans="1:8" ht="60">
      <c r="A44" s="90"/>
      <c r="B44" s="5" t="s">
        <v>92</v>
      </c>
      <c r="C44" s="56" t="s">
        <v>117</v>
      </c>
      <c r="D44" s="5"/>
      <c r="E44" s="5"/>
      <c r="G44" s="90"/>
      <c r="H44" s="90"/>
    </row>
    <row r="45" spans="1:8" ht="13.5" customHeight="1">
      <c r="A45" s="90"/>
      <c r="B45" s="360" t="s">
        <v>60</v>
      </c>
      <c r="C45" s="360"/>
      <c r="D45" s="5"/>
      <c r="E45" s="5"/>
      <c r="G45" s="90"/>
      <c r="H45" s="90"/>
    </row>
    <row r="46" spans="1:8" ht="54" customHeight="1">
      <c r="A46" s="90"/>
      <c r="B46" s="359" t="s">
        <v>119</v>
      </c>
      <c r="C46" s="359"/>
      <c r="D46" s="160" t="s">
        <v>142</v>
      </c>
      <c r="E46" s="160" t="s">
        <v>142</v>
      </c>
      <c r="G46" s="90"/>
      <c r="H46" s="90"/>
    </row>
    <row r="47" spans="1:8" ht="46.5" customHeight="1">
      <c r="A47" s="90"/>
      <c r="B47" s="359" t="s">
        <v>144</v>
      </c>
      <c r="C47" s="359"/>
      <c r="D47" s="160" t="s">
        <v>120</v>
      </c>
      <c r="E47" s="160" t="s">
        <v>120</v>
      </c>
      <c r="G47" s="90"/>
      <c r="H47" s="90"/>
    </row>
    <row r="48" spans="1:8" ht="46.5" customHeight="1">
      <c r="A48" s="90"/>
      <c r="B48" s="359" t="s">
        <v>145</v>
      </c>
      <c r="C48" s="359"/>
      <c r="D48" s="160" t="s">
        <v>120</v>
      </c>
      <c r="E48" s="160" t="s">
        <v>120</v>
      </c>
      <c r="G48" s="90"/>
      <c r="H48" s="90"/>
    </row>
    <row r="49" spans="1:8" ht="15.6" thickBot="1">
      <c r="A49" s="90"/>
      <c r="B49" s="359" t="s">
        <v>61</v>
      </c>
      <c r="C49" s="359"/>
      <c r="D49" s="74">
        <v>-330000</v>
      </c>
      <c r="E49" s="74">
        <v>-440000</v>
      </c>
      <c r="G49" s="90"/>
      <c r="H49" s="90"/>
    </row>
    <row r="50" spans="1:8" ht="19.5" customHeight="1">
      <c r="A50" s="90"/>
      <c r="B50" s="168" t="s">
        <v>115</v>
      </c>
      <c r="C50" s="353" t="s">
        <v>2</v>
      </c>
      <c r="D50" s="354"/>
      <c r="E50" s="355"/>
      <c r="G50" s="90"/>
      <c r="H50" s="90"/>
    </row>
    <row r="51" spans="1:8" ht="37.5" customHeight="1">
      <c r="A51" s="90"/>
      <c r="B51" s="168">
        <v>1215</v>
      </c>
      <c r="C51" s="210" t="s">
        <v>131</v>
      </c>
      <c r="D51" s="166"/>
      <c r="E51" s="167"/>
      <c r="G51" s="90"/>
      <c r="H51" s="90"/>
    </row>
    <row r="52" spans="1:8">
      <c r="A52" s="90"/>
      <c r="B52" s="5" t="s">
        <v>55</v>
      </c>
      <c r="C52" s="150">
        <v>1215</v>
      </c>
      <c r="D52" s="345"/>
      <c r="E52" s="346"/>
      <c r="G52" s="90"/>
      <c r="H52" s="90"/>
    </row>
    <row r="53" spans="1:8" ht="30">
      <c r="A53" s="90"/>
      <c r="B53" s="5" t="s">
        <v>56</v>
      </c>
      <c r="C53" s="158">
        <v>12009</v>
      </c>
      <c r="D53" s="149" t="s">
        <v>11</v>
      </c>
      <c r="E53" s="149" t="s">
        <v>12</v>
      </c>
      <c r="G53" s="90"/>
      <c r="H53" s="90"/>
    </row>
    <row r="54" spans="1:8" ht="34.5" customHeight="1">
      <c r="A54" s="90"/>
      <c r="B54" s="5" t="s">
        <v>57</v>
      </c>
      <c r="C54" s="5" t="s">
        <v>149</v>
      </c>
      <c r="D54" s="5"/>
      <c r="E54" s="5"/>
      <c r="G54" s="90"/>
      <c r="H54" s="90"/>
    </row>
    <row r="55" spans="1:8" ht="40.5" customHeight="1">
      <c r="A55" s="90"/>
      <c r="B55" s="5" t="s">
        <v>58</v>
      </c>
      <c r="C55" s="5" t="s">
        <v>148</v>
      </c>
      <c r="D55" s="5"/>
      <c r="E55" s="5"/>
      <c r="G55" s="90"/>
      <c r="H55" s="90"/>
    </row>
    <row r="56" spans="1:8" ht="32.25" customHeight="1">
      <c r="A56" s="90"/>
      <c r="B56" s="5" t="s">
        <v>59</v>
      </c>
      <c r="C56" s="209" t="s">
        <v>125</v>
      </c>
      <c r="D56" s="5"/>
      <c r="E56" s="5"/>
      <c r="G56" s="90"/>
      <c r="H56" s="90"/>
    </row>
    <row r="57" spans="1:8" ht="45">
      <c r="A57" s="90"/>
      <c r="B57" s="5" t="s">
        <v>166</v>
      </c>
      <c r="C57" s="56" t="s">
        <v>146</v>
      </c>
      <c r="D57" s="5"/>
      <c r="E57" s="5"/>
      <c r="G57" s="90"/>
      <c r="H57" s="90"/>
    </row>
    <row r="58" spans="1:8" ht="19.5" customHeight="1">
      <c r="A58" s="90"/>
      <c r="B58" s="237" t="s">
        <v>60</v>
      </c>
      <c r="C58" s="237"/>
      <c r="D58" s="213">
        <v>1</v>
      </c>
      <c r="E58" s="213">
        <v>1</v>
      </c>
      <c r="G58" s="90"/>
      <c r="H58" s="90"/>
    </row>
    <row r="59" spans="1:8" ht="18.75" customHeight="1">
      <c r="A59" s="90"/>
      <c r="B59" s="359" t="s">
        <v>147</v>
      </c>
      <c r="C59" s="359"/>
      <c r="D59" s="34"/>
      <c r="E59" s="34"/>
      <c r="G59" s="90"/>
      <c r="H59" s="90"/>
    </row>
    <row r="60" spans="1:8" ht="20.25" customHeight="1">
      <c r="A60" s="90"/>
      <c r="B60" s="359" t="s">
        <v>61</v>
      </c>
      <c r="C60" s="359"/>
      <c r="D60" s="99">
        <v>330000</v>
      </c>
      <c r="E60" s="99">
        <v>440000</v>
      </c>
      <c r="G60" s="90"/>
      <c r="H60" s="90"/>
    </row>
    <row r="61" spans="1:8">
      <c r="A61" s="90"/>
      <c r="G61" s="90"/>
      <c r="H61" s="90"/>
    </row>
    <row r="62" spans="1:8">
      <c r="A62" s="90"/>
      <c r="G62" s="90"/>
      <c r="H62" s="90"/>
    </row>
    <row r="63" spans="1:8">
      <c r="A63" s="90"/>
      <c r="G63" s="90"/>
      <c r="H63" s="90"/>
    </row>
    <row r="64" spans="1:8">
      <c r="A64" s="90"/>
      <c r="G64" s="90"/>
      <c r="H64" s="90"/>
    </row>
    <row r="65" spans="1:8">
      <c r="A65" s="90"/>
      <c r="G65" s="90"/>
      <c r="H65" s="90"/>
    </row>
    <row r="66" spans="1:8">
      <c r="A66" s="90"/>
      <c r="G66" s="90"/>
      <c r="H66" s="90"/>
    </row>
    <row r="67" spans="1:8">
      <c r="A67" s="90"/>
      <c r="G67" s="90"/>
      <c r="H67" s="90"/>
    </row>
    <row r="68" spans="1:8">
      <c r="A68" s="90"/>
      <c r="G68" s="90"/>
      <c r="H68" s="90"/>
    </row>
    <row r="69" spans="1:8">
      <c r="A69" s="90"/>
      <c r="G69" s="90"/>
      <c r="H69" s="90"/>
    </row>
    <row r="70" spans="1:8">
      <c r="A70" s="90"/>
      <c r="G70" s="90"/>
      <c r="H70" s="90"/>
    </row>
    <row r="71" spans="1:8">
      <c r="A71" s="90"/>
      <c r="G71" s="90"/>
      <c r="H71" s="90"/>
    </row>
    <row r="72" spans="1:8">
      <c r="A72" s="90"/>
      <c r="G72" s="90"/>
      <c r="H72" s="90"/>
    </row>
    <row r="73" spans="1:8">
      <c r="A73" s="90"/>
      <c r="G73" s="90"/>
      <c r="H73" s="90"/>
    </row>
    <row r="74" spans="1:8">
      <c r="A74" s="90"/>
      <c r="G74" s="90"/>
      <c r="H74" s="90"/>
    </row>
    <row r="75" spans="1:8">
      <c r="A75" s="90"/>
      <c r="G75" s="90"/>
      <c r="H75" s="90"/>
    </row>
    <row r="76" spans="1:8">
      <c r="A76" s="90"/>
      <c r="G76" s="90"/>
      <c r="H76" s="90"/>
    </row>
    <row r="77" spans="1:8">
      <c r="A77" s="90"/>
      <c r="G77" s="90"/>
      <c r="H77" s="90"/>
    </row>
    <row r="78" spans="1:8">
      <c r="A78" s="90"/>
      <c r="G78" s="90"/>
      <c r="H78" s="90"/>
    </row>
    <row r="79" spans="1:8">
      <c r="A79" s="90"/>
      <c r="G79" s="90"/>
      <c r="H79" s="90"/>
    </row>
  </sheetData>
  <mergeCells count="23">
    <mergeCell ref="B58:C58"/>
    <mergeCell ref="B59:C59"/>
    <mergeCell ref="B60:C60"/>
    <mergeCell ref="D39:E39"/>
    <mergeCell ref="B45:C45"/>
    <mergeCell ref="B48:C48"/>
    <mergeCell ref="B49:C49"/>
    <mergeCell ref="D52:E52"/>
    <mergeCell ref="B47:C47"/>
    <mergeCell ref="B46:C46"/>
    <mergeCell ref="C50:E50"/>
    <mergeCell ref="A1:F4"/>
    <mergeCell ref="C36:E36"/>
    <mergeCell ref="C37:E37"/>
    <mergeCell ref="B38:C38"/>
    <mergeCell ref="D26:E26"/>
    <mergeCell ref="B5:E6"/>
    <mergeCell ref="D14:E14"/>
    <mergeCell ref="D15:E15"/>
    <mergeCell ref="D24:E24"/>
    <mergeCell ref="D25:E25"/>
    <mergeCell ref="B8:E8"/>
    <mergeCell ref="B34:E3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Havelvac1</vt:lpstr>
      <vt:lpstr>Havelvac 2 </vt:lpstr>
      <vt:lpstr>Havelvac 3</vt:lpstr>
      <vt:lpstr>havelvac 4</vt:lpstr>
      <vt:lpstr>havelvac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https://mul2.gov.am/tasks/300629/oneclick/havelvacner.xlsx?token=95f4b9535a39248568e793531233c16a</cp:keywords>
  <cp:lastModifiedBy>user</cp:lastModifiedBy>
  <dcterms:created xsi:type="dcterms:W3CDTF">2020-07-13T12:06:27Z</dcterms:created>
  <dcterms:modified xsi:type="dcterms:W3CDTF">2020-07-13T12:13:32Z</dcterms:modified>
</cp:coreProperties>
</file>