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40" windowHeight="11760" activeTab="6"/>
  </bookViews>
  <sheets>
    <sheet name="HavN1" sheetId="10" r:id="rId1"/>
    <sheet name="HavN2" sheetId="11" r:id="rId2"/>
    <sheet name="HavN3" sheetId="4" r:id="rId3"/>
    <sheet name="HavN4" sheetId="13" r:id="rId4"/>
    <sheet name="HavN5" sheetId="3" r:id="rId5"/>
    <sheet name="HavN6" sheetId="8" r:id="rId6"/>
    <sheet name="HavN7" sheetId="9" r:id="rId7"/>
  </sheets>
  <definedNames>
    <definedName name="AgencyCode" localSheetId="5">#REF!</definedName>
    <definedName name="AgencyCode" localSheetId="6">#REF!</definedName>
    <definedName name="AgencyCode">#REF!</definedName>
    <definedName name="AgencyName" localSheetId="5">#REF!</definedName>
    <definedName name="AgencyName" localSheetId="6">#REF!</definedName>
    <definedName name="AgencyName">#REF!</definedName>
    <definedName name="davit" localSheetId="6">#REF!</definedName>
    <definedName name="davit">#REF!</definedName>
    <definedName name="Functional1" localSheetId="5">#REF!</definedName>
    <definedName name="Functional1" localSheetId="6">#REF!</definedName>
    <definedName name="Functional1">#REF!</definedName>
    <definedName name="PANature" localSheetId="6">#REF!</definedName>
    <definedName name="PANature">#REF!</definedName>
    <definedName name="PAType" localSheetId="6">#REF!</definedName>
    <definedName name="PAType">#REF!</definedName>
    <definedName name="Performance2" localSheetId="6">#REF!</definedName>
    <definedName name="Performance2">#REF!</definedName>
    <definedName name="PerformanceType" localSheetId="6">#REF!</definedName>
    <definedName name="PerformanceType">#REF!</definedName>
    <definedName name="_xlnm.Print_Titles" localSheetId="2">HavN3!$9:$10</definedName>
    <definedName name="_xlnm.Print_Titles" localSheetId="4">HavN5!$9:$10</definedName>
    <definedName name="_xlnm.Print_Area" localSheetId="0">HavN1!$A$1:$C$17</definedName>
    <definedName name="_xlnm.Print_Area" localSheetId="2">HavN3!$B$1:$D$102</definedName>
    <definedName name="_xlnm.Print_Area" localSheetId="5">HavN6!$A$1:$F$133</definedName>
    <definedName name="_xlnm.Print_Area" localSheetId="6">HavN7!$A$1:$G$86</definedName>
    <definedName name="Հավելված" localSheetId="6">#REF!</definedName>
    <definedName name="Հավելված">#REF!</definedName>
    <definedName name="Մաս" localSheetId="6">#REF!</definedName>
    <definedName name="Մաս">#REF!</definedName>
    <definedName name="շախմատիստ" localSheetId="6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H104" i="3"/>
  <c r="H99" s="1"/>
  <c r="H97" s="1"/>
  <c r="H95" s="1"/>
  <c r="H93" s="1"/>
  <c r="I104"/>
  <c r="I99" s="1"/>
  <c r="I97" s="1"/>
  <c r="I95" s="1"/>
  <c r="I93" s="1"/>
  <c r="G104"/>
  <c r="G99" s="1"/>
  <c r="G97" s="1"/>
  <c r="G95" s="1"/>
  <c r="G93" s="1"/>
  <c r="I103" l="1"/>
  <c r="I102" s="1"/>
  <c r="I101" s="1"/>
  <c r="I28"/>
  <c r="I27" s="1"/>
  <c r="I26" s="1"/>
  <c r="I25" s="1"/>
  <c r="H28"/>
  <c r="G28"/>
  <c r="G23" s="1"/>
  <c r="G21" s="1"/>
  <c r="G19" s="1"/>
  <c r="G17" s="1"/>
  <c r="I23"/>
  <c r="H23"/>
  <c r="H21" s="1"/>
  <c r="H19" s="1"/>
  <c r="H17" s="1"/>
  <c r="I21"/>
  <c r="I19" s="1"/>
  <c r="I17" s="1"/>
  <c r="H82" l="1"/>
  <c r="I82"/>
  <c r="G82"/>
  <c r="H48" i="13"/>
  <c r="F90" i="4"/>
  <c r="G90"/>
  <c r="E90"/>
  <c r="F53" l="1"/>
  <c r="G53"/>
  <c r="E53"/>
  <c r="E12" s="1"/>
  <c r="I91" i="3"/>
  <c r="H91"/>
  <c r="G91"/>
  <c r="I73"/>
  <c r="H73"/>
  <c r="G73"/>
  <c r="I64"/>
  <c r="H64"/>
  <c r="G64"/>
  <c r="I55"/>
  <c r="H55"/>
  <c r="H50" s="1"/>
  <c r="H48" s="1"/>
  <c r="G55"/>
  <c r="H30" i="13"/>
  <c r="H16"/>
  <c r="H46"/>
  <c r="H28"/>
  <c r="H32"/>
  <c r="H39"/>
  <c r="I86" i="3"/>
  <c r="I84" s="1"/>
  <c r="H86"/>
  <c r="G86"/>
  <c r="G84" s="1"/>
  <c r="H84"/>
  <c r="I77"/>
  <c r="I75" s="1"/>
  <c r="H77"/>
  <c r="G77"/>
  <c r="G75" s="1"/>
  <c r="H75"/>
  <c r="I68"/>
  <c r="I66" s="1"/>
  <c r="H68"/>
  <c r="G68"/>
  <c r="G66" s="1"/>
  <c r="H66"/>
  <c r="I59"/>
  <c r="I57" s="1"/>
  <c r="H59"/>
  <c r="H57" s="1"/>
  <c r="G59"/>
  <c r="G57" s="1"/>
  <c r="I54"/>
  <c r="I53" s="1"/>
  <c r="I52" s="1"/>
  <c r="I50"/>
  <c r="I48" s="1"/>
  <c r="G50"/>
  <c r="G48" s="1"/>
  <c r="G46" s="1"/>
  <c r="G44" s="1"/>
  <c r="G42"/>
  <c r="G37" s="1"/>
  <c r="G35" s="1"/>
  <c r="G33" s="1"/>
  <c r="G31" s="1"/>
  <c r="G15" s="1"/>
  <c r="G13" s="1"/>
  <c r="H42"/>
  <c r="H37" s="1"/>
  <c r="H35" s="1"/>
  <c r="H33" s="1"/>
  <c r="H31" s="1"/>
  <c r="I42"/>
  <c r="I37" s="1"/>
  <c r="I35" s="1"/>
  <c r="I33" s="1"/>
  <c r="I31" s="1"/>
  <c r="H27" i="13" l="1"/>
  <c r="H46" i="3"/>
  <c r="H44" s="1"/>
  <c r="H15" s="1"/>
  <c r="H13" s="1"/>
  <c r="I46"/>
  <c r="I44" s="1"/>
  <c r="I15" s="1"/>
  <c r="I13" s="1"/>
  <c r="I41"/>
  <c r="I40" s="1"/>
  <c r="I39" s="1"/>
  <c r="C11" i="11"/>
  <c r="G121" i="3"/>
  <c r="G116" s="1"/>
  <c r="G114" s="1"/>
  <c r="G112" s="1"/>
  <c r="G110" s="1"/>
  <c r="G108" s="1"/>
  <c r="G106" s="1"/>
  <c r="G11" s="1"/>
  <c r="H121"/>
  <c r="H116" s="1"/>
  <c r="H114" s="1"/>
  <c r="H112" s="1"/>
  <c r="H110" s="1"/>
  <c r="H108" s="1"/>
  <c r="H106" s="1"/>
  <c r="I121"/>
  <c r="I116" s="1"/>
  <c r="I114" s="1"/>
  <c r="I112" s="1"/>
  <c r="I110" s="1"/>
  <c r="I108" s="1"/>
  <c r="I106" s="1"/>
  <c r="H13" i="13"/>
  <c r="H12" s="1"/>
  <c r="D11" i="11"/>
  <c r="E11" i="4"/>
  <c r="F12"/>
  <c r="F11" s="1"/>
  <c r="G12"/>
  <c r="G11" s="1"/>
  <c r="H11" i="3" l="1"/>
  <c r="I11"/>
  <c r="H15" i="13"/>
  <c r="H23"/>
  <c r="H22" s="1"/>
  <c r="H11" s="1"/>
  <c r="C12" i="10"/>
  <c r="E11" i="11" l="1"/>
  <c r="I120" i="3" l="1"/>
  <c r="I119" s="1"/>
  <c r="I118" s="1"/>
</calcChain>
</file>

<file path=xl/sharedStrings.xml><?xml version="1.0" encoding="utf-8"?>
<sst xmlns="http://schemas.openxmlformats.org/spreadsheetml/2006/main" count="696" uniqueCount="177">
  <si>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</si>
  <si>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</si>
  <si>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</si>
  <si>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</si>
  <si>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</si>
  <si>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</si>
  <si>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</si>
  <si>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</si>
  <si>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>Գործառական դասիչը</t>
  </si>
  <si>
    <t>Բաժին</t>
  </si>
  <si>
    <t>խումբ</t>
  </si>
  <si>
    <t>Դաս</t>
  </si>
  <si>
    <t>01</t>
  </si>
  <si>
    <t>հազար դրամներով</t>
  </si>
  <si>
    <t>Ծրագիր</t>
  </si>
  <si>
    <t>Միջոցառում</t>
  </si>
  <si>
    <t>Ծրագրային դասիչը</t>
  </si>
  <si>
    <t>Բյուջետային գլխավոր կարգադրիչների, ծրագրերի և միջոցառումների անվանումները</t>
  </si>
  <si>
    <t>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</si>
  <si>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</si>
  <si>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</si>
  <si>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</si>
  <si>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</si>
  <si>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</si>
  <si>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</si>
  <si>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Ծառայությունների մատուցում</t>
  </si>
  <si>
    <t xml:space="preserve"> Միջոցառման տեսակը</t>
  </si>
  <si>
    <t>ԴՐԱՄԱՇՆՈՐՀՆԵՐ</t>
  </si>
  <si>
    <t xml:space="preserve"> Ընթացիկ դրամաշնորհներ պետական հատվածի այլ մակարդակներին</t>
  </si>
  <si>
    <t>08</t>
  </si>
  <si>
    <t>______________ ի    ___Ն որոշման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</si>
  <si>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</si>
  <si>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</si>
  <si>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</si>
  <si>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</si>
  <si>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</si>
  <si>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</si>
  <si>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</si>
  <si>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</si>
  <si>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</si>
  <si>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</si>
  <si>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</si>
  <si>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</si>
  <si>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 ՀԱՆԳԻՍՏ, ՄՇԱԿՈՒՅԹ ԵՎ ԿՐՈՆ</t>
  </si>
  <si>
    <t xml:space="preserve">    ------------------------ -ի N ---------- որոշման</t>
  </si>
  <si>
    <t xml:space="preserve"> Ցուցանիշների փոփոխությունը                                                         (գումարների  ավելացումը նշված է դրական նշանով)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</si>
  <si>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</si>
  <si>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</si>
  <si>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</si>
  <si>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>-</t>
  </si>
  <si>
    <t xml:space="preserve">          </t>
  </si>
  <si>
    <t xml:space="preserve">           </t>
  </si>
  <si>
    <t>Հավելված N 1</t>
  </si>
  <si>
    <t>Հավելված N 2</t>
  </si>
  <si>
    <t>--------------------- -ի N ---------- որոշման</t>
  </si>
  <si>
    <t>Ընդամենը</t>
  </si>
  <si>
    <t>այդ թվում</t>
  </si>
  <si>
    <t>Հարկային եկամուտներ և պետական տուրքեր</t>
  </si>
  <si>
    <t>Պետական բյուջեի եկամուտները</t>
  </si>
  <si>
    <t>Հավելված N 3</t>
  </si>
  <si>
    <t>(հազար դրամ)</t>
  </si>
  <si>
    <t xml:space="preserve"> Ցուցանիշների փոփոխությունը (ավելացումը նշված է դրական նշանով)                                                     </t>
  </si>
  <si>
    <t>Ցուցանիշների փոփոխությունը (ավելացումները նշված են դրական նշանով)</t>
  </si>
  <si>
    <t>տարի</t>
  </si>
  <si>
    <t>Կինեմատոգրաֆիայի ծրագիր</t>
  </si>
  <si>
    <t xml:space="preserve"> Առաջին կիսամյակ </t>
  </si>
  <si>
    <t xml:space="preserve"> Ինն ամիս </t>
  </si>
  <si>
    <t xml:space="preserve"> Տարի </t>
  </si>
  <si>
    <t>Արվեստների ծրագիր</t>
  </si>
  <si>
    <t>Øß³ÏáõÃ³ÛÇÝ Å³é³Ý·áõÃÛ³Ý Íñ³·Çñ</t>
  </si>
  <si>
    <t>Հանրակրթության ծրագիր</t>
  </si>
  <si>
    <t>ՀՀ Կրթության գիտության մշակույթի և սպորտի նախարարություն</t>
  </si>
  <si>
    <t xml:space="preserve"> Կինոարվեստի և կինոարտադրության զարգացմանն աջակցություն, հայկական ավանդույթների շարունակականության ապահովում և կինոարվեստի հանրահռչակում</t>
  </si>
  <si>
    <t xml:space="preserve"> Կինոարտադրության ընդլայնում և տարածում, հասարակության կինոհաղորդակցության բարելավում</t>
  </si>
  <si>
    <t xml:space="preserve"> 02</t>
  </si>
  <si>
    <t xml:space="preserve"> Մշակութային ծառայություններ</t>
  </si>
  <si>
    <t xml:space="preserve"> 04</t>
  </si>
  <si>
    <t xml:space="preserve"> Այլ մշակութային կազմակերպություններ</t>
  </si>
  <si>
    <t>Մշակութային ժառանգության ծրագիր</t>
  </si>
  <si>
    <t>Գրադարաններ</t>
  </si>
  <si>
    <t xml:space="preserve">  ՀՀ  կառավարության  2020 թվականի</t>
  </si>
  <si>
    <t xml:space="preserve">«ՀԱՅԱՍՏԱՆԻ ՀԱՆՐԱՊԵՏՈՒԹՅԱՆ 2020 ԹՎԱԿԱՆԻ ՊԵՏԱԿԱՆ ԲՅՈՒՋԵԻ ՄԱՍԻՆ» ՀԱՅԱՍՏԱՆԻ ՀԱՆՐԱՊԵՏՈՒԹՅԱՆ ՕՐԵՆՔԻ 2-ՐԴ ՀՈԴՎԱԾԻ ԱՂՅՈՒՍԱԿՈՒՄ
 ԿԱՏԱՐՎՈՂ ՓՈՓՈԽՈՒԹՅՈՒՆՆԵՐԸ  </t>
  </si>
  <si>
    <t>«ՀԱՅԱՍՏԱՆԻ ՀԱՆՐԱՊԵՏՈՒԹՅԱՆ 2019 ԹՎԱԿԱՆԻ ՊԵՏԱԿԱՆ ԲՅՈՒՋԵԻ ՄԱՍԻՆ»  ՀԱՅԱՍՏԱՆԻ  ՀԱՆՐԱՊԵՏՈՒԹՅԱՆ  ՕՐԵՆՔԻ 6-ՐԴ  ՀՈԴՎԱԾԻ ԱՂՅՈՒՍԱԿՈՒՄ ԵՎ ՀԱՅԱՍՏԱՆԻ ՀԱՆՐԱՊԵՏՈՒԹՅԱՆ ԿԱՌԱՎԱՐՈՒԹՅԱՆ 2019 ԹՎԱԿԱՆԻ ԴԵԿՏԵՄԲԵՐԻ 26-Ի N 1919-Ն ՈՐՈՇՄԱՆ N 2 ՀԱՎԵԼՎԱԾՈՒՄ ԿԱՏԱՐՎՈՂ ՓՈՓՈԽՈՒԹՅՈՒՆՆԵՐԸ</t>
  </si>
  <si>
    <t xml:space="preserve">ՀՀ կառավարության  2020 թվականի </t>
  </si>
  <si>
    <t>«ՀԱՅԱՍՏԱՆԻ  ՀԱՆՐԱՊԵՏՈՒԹՅԱՆ 2020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2019 ԹՎԱԿԱՆԻ ԴԵԿՏԵՄԲԵՐԻ 26-Ի N 1919-Ն ՈՐՈՇՄԱՆ N 5 ՀԱՎԵԼՎԱԾԻ N1 ԱՂՅՈՒՍԱԿՈՒՄ ԿԱՏԱՐՎՈՂ ՓՈՓՈԽՈՒԹՅՈՒՆՆԵՐԸ ԵՎ ԼՐԱՑՈՒՄՆԵՐԸ</t>
  </si>
  <si>
    <t xml:space="preserve"> Հանրակրթության ծրագիր</t>
  </si>
  <si>
    <t xml:space="preserve"> Գրահրատարակչության և գրադարանների ծրագիր</t>
  </si>
  <si>
    <t xml:space="preserve"> Նպաստել գրականության զարգացմանը, տարածմանը և հանրահռչակմանը_x000D_
</t>
  </si>
  <si>
    <t xml:space="preserve"> Գրքի և գրական արտադրանքի բազմազանության և հասանելիության ապահովում, ստեղծագործական գործընթացների խթանում_x000D_
</t>
  </si>
  <si>
    <t xml:space="preserve"> Արվեստների ծրագիր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</si>
  <si>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</si>
  <si>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</si>
  <si>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</si>
  <si>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</si>
  <si>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</si>
  <si>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09</t>
  </si>
  <si>
    <t xml:space="preserve"> ԿՐԹՈՒԹՅՈՒՆ</t>
  </si>
  <si>
    <t xml:space="preserve"> 01</t>
  </si>
  <si>
    <t xml:space="preserve"> Նախադպրոցական և տարրական ընդհանուր կրթություն</t>
  </si>
  <si>
    <t xml:space="preserve"> Տարրական ընդհանուր կրթություն</t>
  </si>
  <si>
    <t xml:space="preserve">ՀԱՅԱՍՏԱՆԻ ՀԱՆՐԱՊԵՏՈՒԹՅԱՆ ԿԱՌԱՎԱՐՈՒԹՅԱՆ 2019 ԹՎԱԿԱՆԻ ԴԵԿՏԵՄԲԵՐԻ 26-Ի ԹԻՎ 1919-Ն ՈՐՈՇՄԱՆ N 9 ՀԱՎԵԼՎԱԾԻ 9.14 ԱՂՅՈՒՍԱԿՈՒՄ ԿԱՏԱՐՎՈՂ ՓՈՓՈԽՈՒԹՅՈՒՆՆԵՐԸ ԵՎ ԼՐԱՑՈՒՄՆԵՐԸ </t>
  </si>
  <si>
    <t>ՀՀ  կառավարության 2020 թվականի</t>
  </si>
  <si>
    <t>ՀԱՅԱՍՏԱՆԻ  ՀԱՆՐԱՊԵՏՈՒԹՅԱՆ ԿԱՌԱՎԱՐՈՒԹՅԱՆ 2019 ԹՎԱԿԱՆԻ ԴԵԿՏԵՄԲԵՐԻ 26-Ի N 1919-Ն N 3 ԵՎ N 4 ՀԱՎԵԼՎԱԾՆԵՐՈՒՄ ԿԱՏԱՐՎՈՂ ՓՈՓՈԽՈՒԹՅՈՒՆՆԵՐԸ ԵՎ ԼՐԱՑՈՒՄՆԵՐԸ</t>
  </si>
  <si>
    <t xml:space="preserve">ՀՀ կրթության, գիտության, մշակույթի և սպորտի նախարարություն </t>
  </si>
  <si>
    <t xml:space="preserve">«Հայաստանի ազգային կինոկենտրոն» ՊՈԱԿ 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</si>
  <si>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</si>
  <si>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</si>
  <si>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</si>
  <si>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</si>
  <si>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«Հայաստանի ազգային պատկերասրահ» ՊՈԱԿ</t>
  </si>
  <si>
    <t>«Հայաստանի պատմության թանգարան» ՊՈԱԿ</t>
  </si>
  <si>
    <t>«Ե.Չարենցի անվան գրականության և արվեստի թանգարան» ՊՈԱԿ</t>
  </si>
  <si>
    <t>«Պատմամշակութային արգելոց-թանգարանների և պատմական միջավայրի պահպանության ծառայություն» ՊՈԱԿ</t>
  </si>
  <si>
    <t>«Կոմիտասի թանգարան-ինստիտուտ» ՊՈԱԿ</t>
  </si>
  <si>
    <t>ՀՀ  կրթության, գիտության, մշակույթի և սպորտի նախարարություն</t>
  </si>
  <si>
    <t>«Հայաստանի ազգային գրադարան»  ՊՈԱԿ</t>
  </si>
  <si>
    <t>«Խնկո-Ապոր անվան ազգային մանկական գրադարան» ՊՈԱԿ</t>
  </si>
  <si>
    <t>«Լոռու մարզային գրադարան» ՊՈԱԿ</t>
  </si>
  <si>
    <t xml:space="preserve">Արվեստների ծրագիր                                            </t>
  </si>
  <si>
    <t>«Հայաստանի ազգային ֆիլհարմոնիկ նվագախումբ» ՊՈԱԿ</t>
  </si>
  <si>
    <t>«Հայաստանի պետական սիմֆոնիկ նվագախումբ» ՊՈԱԿ</t>
  </si>
  <si>
    <t>«Կամերային երաժշտության ազգային կենտրոն» ՊՈԱԿ</t>
  </si>
  <si>
    <t>«Հայաստանի պետական ֆիլհարմոնիա» ՊՈԱԿ</t>
  </si>
  <si>
    <t>«Թ.Ալթունյանի անվան երգի-պարի պետական համույթ» ՊՈԱԿ</t>
  </si>
  <si>
    <t>«Հայաստանի պարի պետական անսամբլ» ՊՈԱԿ</t>
  </si>
  <si>
    <t>«Հայաստանի պետական ազգային ակադեմիական երգչախումբ» ՊՈԱԿ</t>
  </si>
  <si>
    <t>«Ալ. Սպենդիարյանի անվան  օպերայի և բալետի ազգային ակադեմիական թատրոն»  ՊՈԱԿ</t>
  </si>
  <si>
    <t>«Գ. Սունդուկյանի անվան ազգային ակադեմիական թատրոն» ՊՈԱԿ</t>
  </si>
  <si>
    <t>«Հ.Պարոնյանի անվան երաժշտական կոմեդիայի պետական թատրոն» ՊՈԱԿ</t>
  </si>
  <si>
    <t>«Կ. Ստանիսլավսկու անվան պետական ռուսական դրամատիկական թատրոն» ՊՈԱԿ</t>
  </si>
  <si>
    <t>«Գյումրու Վ.Աճեմյանի անվան պետական դրամատիկական թատրոն» ՊՈԱԿ</t>
  </si>
  <si>
    <t>«Վանաձորի Հ.Աբելյանի անվան պետական դրամատիկական թատրոն» ՊՈԱԿ</t>
  </si>
  <si>
    <t xml:space="preserve">«Երևանի Հ.Թումանյանի անվան պետական տիկնիկային թատրոն» ՊՈԱԿ </t>
  </si>
  <si>
    <t xml:space="preserve">«Երևանի Կամերային պետական թատրոն» ՊՈԱԿ </t>
  </si>
  <si>
    <t xml:space="preserve">Հանրակրթական ծրագիր                                            </t>
  </si>
  <si>
    <t>«Երևանի Պ. Չայկովսկու անվան միջնակարգ երաժշտական մասնագիտական դպրոց» ՊՈԱԿ</t>
  </si>
  <si>
    <t xml:space="preserve"> ՀԱՅԱՍՏԱՆԻ ՀԱՆՐԱՊԵՏՈՒԹՅԱՆ ԿԱՌԱՎԱՐՈՒԹՅԱՆ 2019 ԹՎԱԿԱՆԻ ԴԵԿՏԵՄԲԵՐԻ 26-Ի N 1919-Ն ՈՐՈՇՄԱՆ N 5 ՀԱՎԵԼՎԱԾԻ N7 ԱՂՅՈՒՍԱԿՈՒՄ ԿԱՏԱՐՎՈՂ ՓՈՓՈԽՈՒԹՅՈՒՆՆԵՐԸ ԵՎ ԼՐԱՑՈՒՄՆԵՐԸ</t>
  </si>
  <si>
    <t xml:space="preserve"> - Ընթացիկ դրամաշնորհներ պետական և համայնքային ոչ առևտրային կազմակերպություններին</t>
  </si>
  <si>
    <t>Հավելված N 4</t>
  </si>
  <si>
    <t xml:space="preserve"> Հավելված N 5</t>
  </si>
  <si>
    <t xml:space="preserve"> ՀՀ կրթության, գիտության, մշակույթի և սպորտի նախարարություն </t>
  </si>
  <si>
    <t>Հավելված N 6</t>
  </si>
  <si>
    <t>Օպերային և բալետային արվեստի ներկայացումներ</t>
  </si>
  <si>
    <t>Ազգային ակադեմիական թատերարվեստի ներկայացումներ</t>
  </si>
  <si>
    <t>Թատերական ներկայացումներ</t>
  </si>
  <si>
    <t xml:space="preserve">Երաժշտարվեստի և պարարվեստի համերգներ </t>
  </si>
  <si>
    <t>Գրադարանային ծառայություններ</t>
  </si>
  <si>
    <t>Թանգարանային ծառայություններ և ցուցահանդեսներ</t>
  </si>
  <si>
    <t xml:space="preserve"> Օպերային և բալետային արվեստի ներկայացումներ</t>
  </si>
  <si>
    <t xml:space="preserve"> Օպերային և բալետային արվեստի ներկայացումների բեմադրություն, թատրոնի գործունեության ապահովում, ազգային օպերային և բալետային արվեստի խթանում</t>
  </si>
  <si>
    <t xml:space="preserve"> Ազգային ակադեմիական թատերարվեստի ներկայացումներ</t>
  </si>
  <si>
    <t xml:space="preserve"> Ազգային թատերարվեստի ներկայացումների բեմադրության, թատրոնի գործունեության ապահովում, ազգային թատերավեստի խթանում</t>
  </si>
  <si>
    <t xml:space="preserve"> Թատերական ներկայացումներ</t>
  </si>
  <si>
    <t xml:space="preserve"> Թատերական ներկայացումների բեմադրություններ և թատրոնների գործունեության ապահավում</t>
  </si>
  <si>
    <t xml:space="preserve"> Երաժշտարվեստի և պարարվեստի համերգներ</t>
  </si>
  <si>
    <t xml:space="preserve"> Երաժշտական, պարային, համերգային կազմակերպությունների գործունեության ապահովում և համերգային ծրագրերի իրականացում_x000D_
_x000D_
</t>
  </si>
  <si>
    <t xml:space="preserve"> Ազգային ակադեմիական խմբերգային համերգներ</t>
  </si>
  <si>
    <t xml:space="preserve"> Խմբերգային համերգների իրականացում, Ազգային ակադեմիական երգչախմբի գործունեության ապահովում</t>
  </si>
  <si>
    <t xml:space="preserve"> Թանգարանային ծառայություններ և ցուցահանդեսներ</t>
  </si>
  <si>
    <t xml:space="preserve"> Թանգարանային նմուշների պահպանություն, ցուցահանդեսների կազմակերպում, մասնագետների վերապատրաստում</t>
  </si>
  <si>
    <t xml:space="preserve"> Գրադարանային ծառայություններ</t>
  </si>
  <si>
    <t xml:space="preserve"> Երաժշտական, պարային, համերգային կազմակերպությունների գործունեության ապահովում և համերգային ծրագրերի իրականացում
</t>
  </si>
  <si>
    <t xml:space="preserve"> Ազգային կինոծրագրերի իրականացում</t>
  </si>
  <si>
    <t xml:space="preserve"> Խաղարկային և մուլտիպլիկացիոն կինոնկարների արտադրության ապահովում</t>
  </si>
  <si>
    <t xml:space="preserve"> Տարրական մասնագիտացված հանրակրթություն</t>
  </si>
  <si>
    <t xml:space="preserve"> Տարրական կրթության մակարդակում մասնագիտացված հանրակրթական ծառայությունների մատուցման միջոցով սովորողների ընդգրկվածության և գրագիտության ապահովում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</si>
  <si>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</si>
  <si>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</si>
  <si>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Գրադարանային հավաքածուների պահպանում և համալրում, ընթերցողների սպասարկում, գրադարանային միջոցառումների կազմակերպում, գրադարանային կադրերի վերապատրաստում</t>
  </si>
  <si>
    <t xml:space="preserve"> Գրադարանային հավաքածուների պահպանում և համալրում, ընթերցողների սպասարկում, գրադարանային միջոցառումների կազմակերպում, գրադարանային կադրերի վերապատրաստում
</t>
  </si>
  <si>
    <t xml:space="preserve"> Տարրական մասնագիտացված հանրակրթություն
</t>
  </si>
  <si>
    <t>Արվեստ</t>
  </si>
  <si>
    <t>05</t>
  </si>
  <si>
    <t>06</t>
  </si>
  <si>
    <t xml:space="preserve"> Կինեմատոգրաֆիա</t>
  </si>
  <si>
    <t>Ծառայությունների մատուցում</t>
  </si>
  <si>
    <t>Մասնագիտացված կազմակերպություն</t>
  </si>
</sst>
</file>

<file path=xl/styles.xml><?xml version="1.0" encoding="utf-8"?>
<styleSheet xmlns="http://schemas.openxmlformats.org/spreadsheetml/2006/main">
  <numFmts count="9">
    <numFmt numFmtId="164" formatCode="_(* #,##0.00_);_(* \(#,##0.00\);_(* &quot;-&quot;??_);_(@_)"/>
    <numFmt numFmtId="165" formatCode="_-* #,##0.00_р_._-;\-* #,##0.00_р_._-;_-* &quot;-&quot;??_р_._-;_-@_-"/>
    <numFmt numFmtId="166" formatCode="##,##0.0;\(##,##0.0\);\-"/>
    <numFmt numFmtId="167" formatCode="_-* #,##0.00\ _₽_-;\-* #,##0.00\ _₽_-;_-* &quot;-&quot;??\ _₽_-;_-@_-"/>
    <numFmt numFmtId="168" formatCode="_ * #,##0_)\ &quot;$&quot;_ ;_ * \(#,##0\)\ &quot;$&quot;_ ;_ * &quot;-&quot;_)\ &quot;$&quot;_ ;_ @_ "/>
    <numFmt numFmtId="169" formatCode="0.0"/>
    <numFmt numFmtId="170" formatCode="#,##0.0"/>
    <numFmt numFmtId="171" formatCode="_-* #,##0.0_р_._-;\-* #,##0.0_р_._-;_-* &quot;-&quot;??_р_._-;_-@_-"/>
    <numFmt numFmtId="172" formatCode="#,##0.0_);\(#,##0.0\)"/>
  </numFmts>
  <fonts count="84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006100"/>
      <name val="Times Armenian"/>
      <family val="2"/>
    </font>
    <font>
      <sz val="11"/>
      <color rgb="FF9C0006"/>
      <name val="Times Armenian"/>
      <family val="2"/>
    </font>
    <font>
      <sz val="11"/>
      <color rgb="FF9C6500"/>
      <name val="Times Armenian"/>
      <family val="2"/>
    </font>
    <font>
      <sz val="11"/>
      <color rgb="FF3F3F76"/>
      <name val="Times Armenian"/>
      <family val="2"/>
    </font>
    <font>
      <b/>
      <sz val="11"/>
      <color rgb="FF3F3F3F"/>
      <name val="Times Armenian"/>
      <family val="2"/>
    </font>
    <font>
      <b/>
      <sz val="11"/>
      <color rgb="FFFA7D00"/>
      <name val="Times Armenian"/>
      <family val="2"/>
    </font>
    <font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sz val="11"/>
      <color rgb="FFFF0000"/>
      <name val="Times Armenian"/>
      <family val="2"/>
    </font>
    <font>
      <i/>
      <sz val="11"/>
      <color rgb="FF7F7F7F"/>
      <name val="Times Armenian"/>
      <family val="2"/>
    </font>
    <font>
      <b/>
      <sz val="11"/>
      <color theme="1"/>
      <name val="Times Armenian"/>
      <family val="2"/>
    </font>
    <font>
      <sz val="11"/>
      <color theme="0"/>
      <name val="Times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1"/>
      <name val="GHEA Grapalat"/>
      <family val="2"/>
    </font>
    <font>
      <sz val="11"/>
      <color theme="1"/>
      <name val="GHEA Grapalat"/>
      <family val="2"/>
    </font>
    <font>
      <b/>
      <sz val="11"/>
      <name val="GHEA Grapalat"/>
      <family val="2"/>
    </font>
    <font>
      <sz val="10"/>
      <name val="GHEA Grapalat"/>
      <family val="2"/>
    </font>
    <font>
      <sz val="8"/>
      <color theme="1"/>
      <name val="GHEA Grapalat"/>
      <family val="2"/>
    </font>
    <font>
      <b/>
      <sz val="10"/>
      <name val="GHEA Grapalat"/>
      <family val="3"/>
    </font>
    <font>
      <i/>
      <sz val="10"/>
      <name val="GHEA Grapalat"/>
      <family val="2"/>
    </font>
    <font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sz val="8"/>
      <name val="GHEA Grapalat"/>
      <family val="3"/>
    </font>
    <font>
      <b/>
      <sz val="12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 Armenian"/>
      <family val="2"/>
    </font>
    <font>
      <sz val="10"/>
      <name val="Arial"/>
      <family val="2"/>
    </font>
    <font>
      <sz val="10"/>
      <name val="Times Armenian"/>
      <family val="1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color rgb="FF9C6500"/>
      <name val="Calibri"/>
      <family val="2"/>
      <scheme val="minor"/>
    </font>
    <font>
      <sz val="11"/>
      <color indexed="60"/>
      <name val="Calibri"/>
      <family val="2"/>
    </font>
    <font>
      <sz val="12"/>
      <name val="Arial Armenian"/>
      <family val="2"/>
    </font>
    <font>
      <sz val="10"/>
      <name val="Arial"/>
      <family val="2"/>
      <charset val="204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sz val="10"/>
      <color theme="1"/>
      <name val="GHEA Grapalat"/>
      <family val="3"/>
    </font>
    <font>
      <sz val="11"/>
      <color indexed="8"/>
      <name val="Calibri"/>
      <family val="2"/>
      <charset val="204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1"/>
      <name val="GHEA Mariam"/>
      <family val="3"/>
    </font>
    <font>
      <sz val="4"/>
      <name val="GHEA Grapalat"/>
      <family val="3"/>
    </font>
    <font>
      <i/>
      <sz val="8"/>
      <name val="GHEA Grapalat"/>
      <family val="3"/>
    </font>
    <font>
      <sz val="8"/>
      <color theme="1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2"/>
    </font>
    <font>
      <b/>
      <i/>
      <sz val="10"/>
      <color theme="1"/>
      <name val="GHEA Grapalat"/>
      <family val="3"/>
    </font>
    <font>
      <b/>
      <i/>
      <sz val="10"/>
      <color theme="1"/>
      <name val="Arial AM"/>
      <family val="2"/>
    </font>
    <font>
      <sz val="8"/>
      <color rgb="FFFF0000"/>
      <name val="GHEA Grapalat"/>
      <family val="2"/>
    </font>
    <font>
      <b/>
      <sz val="8"/>
      <color rgb="FFFF0000"/>
      <name val="GHEA Grapalat"/>
      <family val="2"/>
    </font>
    <font>
      <b/>
      <i/>
      <sz val="10"/>
      <name val="GHEA Grapalat"/>
      <family val="3"/>
    </font>
    <font>
      <b/>
      <i/>
      <sz val="8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37">
    <xf numFmtId="0" fontId="0" fillId="0" borderId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166" fontId="20" fillId="0" borderId="0" applyFill="0" applyBorder="0" applyProtection="0">
      <alignment horizontal="right" vertical="top"/>
    </xf>
    <xf numFmtId="166" fontId="21" fillId="0" borderId="0" applyFill="0" applyBorder="0" applyProtection="0">
      <alignment horizontal="right" vertical="top"/>
    </xf>
    <xf numFmtId="166" fontId="22" fillId="0" borderId="0" applyFill="0" applyBorder="0" applyProtection="0">
      <alignment horizontal="right" vertical="top"/>
    </xf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7" fillId="0" borderId="0"/>
    <xf numFmtId="0" fontId="38" fillId="34" borderId="0" applyNumberFormat="0" applyBorder="0" applyAlignment="0" applyProtection="0"/>
    <xf numFmtId="0" fontId="38" fillId="35" borderId="0" applyNumberFormat="0" applyBorder="0" applyAlignment="0" applyProtection="0"/>
    <xf numFmtId="0" fontId="38" fillId="36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39" borderId="0" applyNumberFormat="0" applyBorder="0" applyAlignment="0" applyProtection="0"/>
    <xf numFmtId="0" fontId="38" fillId="40" borderId="0" applyNumberFormat="0" applyBorder="0" applyAlignment="0" applyProtection="0"/>
    <xf numFmtId="0" fontId="38" fillId="41" borderId="0" applyNumberFormat="0" applyBorder="0" applyAlignment="0" applyProtection="0"/>
    <xf numFmtId="0" fontId="38" fillId="42" borderId="0" applyNumberFormat="0" applyBorder="0" applyAlignment="0" applyProtection="0"/>
    <xf numFmtId="0" fontId="38" fillId="37" borderId="0" applyNumberFormat="0" applyBorder="0" applyAlignment="0" applyProtection="0"/>
    <xf numFmtId="0" fontId="38" fillId="40" borderId="0" applyNumberFormat="0" applyBorder="0" applyAlignment="0" applyProtection="0"/>
    <xf numFmtId="0" fontId="38" fillId="43" borderId="0" applyNumberFormat="0" applyBorder="0" applyAlignment="0" applyProtection="0"/>
    <xf numFmtId="0" fontId="39" fillId="44" borderId="0" applyNumberFormat="0" applyBorder="0" applyAlignment="0" applyProtection="0"/>
    <xf numFmtId="0" fontId="39" fillId="41" borderId="0" applyNumberFormat="0" applyBorder="0" applyAlignment="0" applyProtection="0"/>
    <xf numFmtId="0" fontId="39" fillId="42" borderId="0" applyNumberFormat="0" applyBorder="0" applyAlignment="0" applyProtection="0"/>
    <xf numFmtId="0" fontId="39" fillId="45" borderId="0" applyNumberFormat="0" applyBorder="0" applyAlignment="0" applyProtection="0"/>
    <xf numFmtId="0" fontId="39" fillId="46" borderId="0" applyNumberFormat="0" applyBorder="0" applyAlignment="0" applyProtection="0"/>
    <xf numFmtId="0" fontId="39" fillId="47" borderId="0" applyNumberFormat="0" applyBorder="0" applyAlignment="0" applyProtection="0"/>
    <xf numFmtId="0" fontId="39" fillId="48" borderId="0" applyNumberFormat="0" applyBorder="0" applyAlignment="0" applyProtection="0"/>
    <xf numFmtId="0" fontId="39" fillId="49" borderId="0" applyNumberFormat="0" applyBorder="0" applyAlignment="0" applyProtection="0"/>
    <xf numFmtId="0" fontId="39" fillId="50" borderId="0" applyNumberFormat="0" applyBorder="0" applyAlignment="0" applyProtection="0"/>
    <xf numFmtId="0" fontId="39" fillId="45" borderId="0" applyNumberFormat="0" applyBorder="0" applyAlignment="0" applyProtection="0"/>
    <xf numFmtId="0" fontId="39" fillId="46" borderId="0" applyNumberFormat="0" applyBorder="0" applyAlignment="0" applyProtection="0"/>
    <xf numFmtId="0" fontId="39" fillId="51" borderId="0" applyNumberFormat="0" applyBorder="0" applyAlignment="0" applyProtection="0"/>
    <xf numFmtId="0" fontId="40" fillId="35" borderId="0" applyNumberFormat="0" applyBorder="0" applyAlignment="0" applyProtection="0"/>
    <xf numFmtId="0" fontId="41" fillId="52" borderId="18" applyNumberFormat="0" applyAlignment="0" applyProtection="0"/>
    <xf numFmtId="0" fontId="42" fillId="53" borderId="19" applyNumberFormat="0" applyAlignment="0" applyProtection="0"/>
    <xf numFmtId="164" fontId="43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44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36" borderId="0" applyNumberFormat="0" applyBorder="0" applyAlignment="0" applyProtection="0"/>
    <xf numFmtId="0" fontId="48" fillId="0" borderId="20" applyNumberFormat="0" applyFill="0" applyAlignment="0" applyProtection="0"/>
    <xf numFmtId="0" fontId="49" fillId="0" borderId="21" applyNumberFormat="0" applyFill="0" applyAlignment="0" applyProtection="0"/>
    <xf numFmtId="0" fontId="50" fillId="0" borderId="22" applyNumberFormat="0" applyFill="0" applyAlignment="0" applyProtection="0"/>
    <xf numFmtId="0" fontId="50" fillId="0" borderId="0" applyNumberFormat="0" applyFill="0" applyBorder="0" applyAlignment="0" applyProtection="0"/>
    <xf numFmtId="0" fontId="51" fillId="39" borderId="18" applyNumberFormat="0" applyAlignment="0" applyProtection="0"/>
    <xf numFmtId="0" fontId="52" fillId="0" borderId="23" applyNumberFormat="0" applyFill="0" applyAlignment="0" applyProtection="0"/>
    <xf numFmtId="0" fontId="53" fillId="4" borderId="0" applyNumberFormat="0" applyBorder="0" applyAlignment="0" applyProtection="0"/>
    <xf numFmtId="0" fontId="54" fillId="54" borderId="0" applyNumberFormat="0" applyBorder="0" applyAlignment="0" applyProtection="0"/>
    <xf numFmtId="1" fontId="55" fillId="0" borderId="0"/>
    <xf numFmtId="1" fontId="55" fillId="0" borderId="0"/>
    <xf numFmtId="0" fontId="44" fillId="0" borderId="0"/>
    <xf numFmtId="0" fontId="56" fillId="0" borderId="0"/>
    <xf numFmtId="1" fontId="55" fillId="0" borderId="0"/>
    <xf numFmtId="0" fontId="45" fillId="0" borderId="0"/>
    <xf numFmtId="0" fontId="44" fillId="0" borderId="0"/>
    <xf numFmtId="0" fontId="43" fillId="0" borderId="0"/>
    <xf numFmtId="0" fontId="44" fillId="0" borderId="0"/>
    <xf numFmtId="0" fontId="2" fillId="0" borderId="0"/>
    <xf numFmtId="0" fontId="44" fillId="0" borderId="0"/>
    <xf numFmtId="0" fontId="44" fillId="0" borderId="0"/>
    <xf numFmtId="0" fontId="37" fillId="0" borderId="0"/>
    <xf numFmtId="0" fontId="43" fillId="55" borderId="24" applyNumberFormat="0" applyFont="0" applyAlignment="0" applyProtection="0"/>
    <xf numFmtId="0" fontId="57" fillId="52" borderId="25" applyNumberFormat="0" applyAlignment="0" applyProtection="0"/>
    <xf numFmtId="9" fontId="33" fillId="0" borderId="0" applyFont="0" applyFill="0" applyBorder="0" applyAlignment="0" applyProtection="0"/>
    <xf numFmtId="0" fontId="58" fillId="0" borderId="0"/>
    <xf numFmtId="0" fontId="58" fillId="0" borderId="0"/>
    <xf numFmtId="0" fontId="58" fillId="0" borderId="0"/>
    <xf numFmtId="0" fontId="59" fillId="0" borderId="0" applyNumberFormat="0" applyFill="0" applyBorder="0" applyAlignment="0" applyProtection="0"/>
    <xf numFmtId="0" fontId="60" fillId="0" borderId="26" applyNumberFormat="0" applyFill="0" applyAlignment="0" applyProtection="0"/>
    <xf numFmtId="0" fontId="61" fillId="0" borderId="0" applyNumberFormat="0" applyFill="0" applyBorder="0" applyAlignment="0" applyProtection="0"/>
    <xf numFmtId="0" fontId="56" fillId="0" borderId="0"/>
    <xf numFmtId="1" fontId="55" fillId="0" borderId="0"/>
    <xf numFmtId="0" fontId="1" fillId="0" borderId="0"/>
    <xf numFmtId="167" fontId="1" fillId="0" borderId="0" applyFont="0" applyFill="0" applyBorder="0" applyAlignment="0" applyProtection="0"/>
    <xf numFmtId="0" fontId="56" fillId="0" borderId="0"/>
    <xf numFmtId="164" fontId="67" fillId="0" borderId="0" applyFont="0" applyFill="0" applyBorder="0" applyAlignment="0" applyProtection="0"/>
    <xf numFmtId="168" fontId="44" fillId="0" borderId="0" applyFont="0" applyFill="0" applyBorder="0" applyAlignment="0" applyProtection="0"/>
    <xf numFmtId="0" fontId="68" fillId="0" borderId="0">
      <alignment horizontal="left" vertical="top" wrapText="1"/>
    </xf>
    <xf numFmtId="0" fontId="38" fillId="0" borderId="0"/>
    <xf numFmtId="0" fontId="44" fillId="0" borderId="0"/>
    <xf numFmtId="0" fontId="56" fillId="0" borderId="0"/>
    <xf numFmtId="0" fontId="69" fillId="0" borderId="0"/>
    <xf numFmtId="165" fontId="43" fillId="0" borderId="0" applyFont="0" applyFill="0" applyBorder="0" applyAlignment="0" applyProtection="0"/>
    <xf numFmtId="165" fontId="56" fillId="0" borderId="0" applyFont="0" applyFill="0" applyBorder="0" applyAlignment="0" applyProtection="0"/>
    <xf numFmtId="164" fontId="37" fillId="0" borderId="0" applyFont="0" applyFill="0" applyBorder="0" applyAlignment="0" applyProtection="0"/>
    <xf numFmtId="0" fontId="37" fillId="0" borderId="0"/>
    <xf numFmtId="0" fontId="33" fillId="0" borderId="0"/>
    <xf numFmtId="0" fontId="43" fillId="0" borderId="0"/>
    <xf numFmtId="165" fontId="20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1" fillId="52" borderId="33" applyNumberFormat="0" applyAlignment="0" applyProtection="0"/>
    <xf numFmtId="164" fontId="1" fillId="0" borderId="0" applyFont="0" applyFill="0" applyBorder="0" applyAlignment="0" applyProtection="0"/>
    <xf numFmtId="0" fontId="51" fillId="39" borderId="33" applyNumberFormat="0" applyAlignment="0" applyProtection="0"/>
    <xf numFmtId="0" fontId="1" fillId="0" borderId="0"/>
    <xf numFmtId="0" fontId="43" fillId="55" borderId="34" applyNumberFormat="0" applyFont="0" applyAlignment="0" applyProtection="0"/>
  </cellStyleXfs>
  <cellXfs count="290">
    <xf numFmtId="0" fontId="0" fillId="0" borderId="0" xfId="0">
      <alignment horizontal="left" vertical="top" wrapText="1"/>
    </xf>
    <xf numFmtId="0" fontId="23" fillId="0" borderId="0" xfId="0" applyFont="1">
      <alignment horizontal="left" vertical="top" wrapText="1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horizontal="center" vertical="center"/>
    </xf>
    <xf numFmtId="0" fontId="25" fillId="0" borderId="10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left" vertical="center" wrapText="1"/>
    </xf>
    <xf numFmtId="0" fontId="29" fillId="0" borderId="10" xfId="0" applyFont="1" applyBorder="1" applyAlignment="1">
      <alignment horizontal="left" vertical="center" wrapText="1"/>
    </xf>
    <xf numFmtId="0" fontId="23" fillId="0" borderId="0" xfId="0" applyFont="1" applyAlignment="1">
      <alignment horizontal="center" vertical="center" wrapText="1"/>
    </xf>
    <xf numFmtId="0" fontId="23" fillId="0" borderId="11" xfId="0" applyFont="1" applyBorder="1" applyAlignment="1">
      <alignment vertical="center" wrapText="1"/>
    </xf>
    <xf numFmtId="0" fontId="28" fillId="0" borderId="10" xfId="0" applyFont="1" applyBorder="1" applyAlignment="1">
      <alignment horizontal="center" vertical="center" wrapText="1"/>
    </xf>
    <xf numFmtId="49" fontId="30" fillId="0" borderId="10" xfId="0" applyNumberFormat="1" applyFont="1" applyBorder="1" applyAlignment="1">
      <alignment horizontal="center" vertical="center" wrapText="1"/>
    </xf>
    <xf numFmtId="0" fontId="31" fillId="33" borderId="0" xfId="0" applyFont="1" applyFill="1" applyAlignment="1">
      <alignment horizontal="left" vertical="center" wrapText="1"/>
    </xf>
    <xf numFmtId="0" fontId="31" fillId="33" borderId="0" xfId="0" applyFont="1" applyFill="1">
      <alignment horizontal="left" vertical="top" wrapText="1"/>
    </xf>
    <xf numFmtId="0" fontId="27" fillId="0" borderId="0" xfId="0" applyFont="1" applyAlignment="1">
      <alignment vertical="center"/>
    </xf>
    <xf numFmtId="0" fontId="33" fillId="0" borderId="0" xfId="0" applyFont="1" applyAlignment="1">
      <alignment horizontal="left" vertical="center" wrapText="1"/>
    </xf>
    <xf numFmtId="0" fontId="31" fillId="33" borderId="0" xfId="0" applyFont="1" applyFill="1" applyBorder="1" applyAlignment="1">
      <alignment horizontal="left" vertical="top"/>
    </xf>
    <xf numFmtId="166" fontId="31" fillId="33" borderId="0" xfId="0" applyNumberFormat="1" applyFont="1" applyFill="1">
      <alignment horizontal="left" vertical="top" wrapText="1"/>
    </xf>
    <xf numFmtId="0" fontId="26" fillId="0" borderId="10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31" fillId="33" borderId="27" xfId="0" applyFont="1" applyFill="1" applyBorder="1" applyAlignment="1">
      <alignment vertical="center" wrapText="1"/>
    </xf>
    <xf numFmtId="0" fontId="66" fillId="0" borderId="0" xfId="47" applyFont="1"/>
    <xf numFmtId="0" fontId="62" fillId="0" borderId="10" xfId="0" applyFont="1" applyBorder="1" applyAlignment="1">
      <alignment horizontal="left" vertical="center" wrapText="1"/>
    </xf>
    <xf numFmtId="0" fontId="72" fillId="0" borderId="0" xfId="0" applyFont="1" applyAlignment="1">
      <alignment horizontal="left" vertical="top" wrapText="1"/>
    </xf>
    <xf numFmtId="0" fontId="32" fillId="33" borderId="0" xfId="0" applyFont="1" applyFill="1" applyAlignment="1">
      <alignment horizontal="center" vertical="center" wrapText="1"/>
    </xf>
    <xf numFmtId="0" fontId="33" fillId="0" borderId="0" xfId="0" applyFont="1">
      <alignment horizontal="left" vertical="top" wrapText="1"/>
    </xf>
    <xf numFmtId="0" fontId="74" fillId="0" borderId="0" xfId="0" applyFont="1" applyAlignment="1">
      <alignment horizontal="right" vertical="center" wrapText="1"/>
    </xf>
    <xf numFmtId="0" fontId="66" fillId="0" borderId="0" xfId="47" applyFont="1" applyAlignment="1">
      <alignment vertical="center"/>
    </xf>
    <xf numFmtId="0" fontId="66" fillId="33" borderId="0" xfId="47" applyFont="1" applyFill="1" applyAlignment="1">
      <alignment vertical="center"/>
    </xf>
    <xf numFmtId="0" fontId="28" fillId="33" borderId="0" xfId="47" applyFont="1" applyFill="1" applyAlignment="1">
      <alignment vertical="center"/>
    </xf>
    <xf numFmtId="0" fontId="66" fillId="33" borderId="0" xfId="47" applyFont="1" applyFill="1" applyBorder="1" applyAlignment="1">
      <alignment horizontal="left" vertical="center"/>
    </xf>
    <xf numFmtId="0" fontId="64" fillId="33" borderId="27" xfId="47" applyFont="1" applyFill="1" applyBorder="1" applyAlignment="1">
      <alignment vertical="center" wrapText="1"/>
    </xf>
    <xf numFmtId="0" fontId="66" fillId="0" borderId="0" xfId="47" applyFont="1" applyAlignment="1">
      <alignment horizontal="justify" vertical="center"/>
    </xf>
    <xf numFmtId="0" fontId="66" fillId="33" borderId="27" xfId="47" applyFont="1" applyFill="1" applyBorder="1" applyAlignment="1">
      <alignment vertical="center" wrapText="1"/>
    </xf>
    <xf numFmtId="0" fontId="65" fillId="33" borderId="27" xfId="47" applyFont="1" applyFill="1" applyBorder="1" applyAlignment="1">
      <alignment horizontal="left" vertical="center" wrapText="1"/>
    </xf>
    <xf numFmtId="0" fontId="29" fillId="0" borderId="0" xfId="47" applyFont="1" applyAlignment="1">
      <alignment horizontal="left" vertical="center" wrapText="1"/>
    </xf>
    <xf numFmtId="0" fontId="66" fillId="0" borderId="27" xfId="47" applyFont="1" applyBorder="1" applyAlignment="1">
      <alignment horizontal="left" vertical="center" wrapText="1"/>
    </xf>
    <xf numFmtId="0" fontId="71" fillId="0" borderId="27" xfId="47" applyFont="1" applyBorder="1" applyAlignment="1">
      <alignment horizontal="left" vertical="center" wrapText="1"/>
    </xf>
    <xf numFmtId="0" fontId="66" fillId="33" borderId="28" xfId="47" applyFont="1" applyFill="1" applyBorder="1" applyAlignment="1">
      <alignment vertical="center" wrapText="1"/>
    </xf>
    <xf numFmtId="0" fontId="66" fillId="33" borderId="30" xfId="47" applyFont="1" applyFill="1" applyBorder="1" applyAlignment="1">
      <alignment vertical="center" wrapText="1"/>
    </xf>
    <xf numFmtId="0" fontId="66" fillId="33" borderId="28" xfId="47" applyFont="1" applyFill="1" applyBorder="1" applyAlignment="1">
      <alignment horizontal="left" vertical="center"/>
    </xf>
    <xf numFmtId="0" fontId="66" fillId="33" borderId="30" xfId="47" applyFont="1" applyFill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6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72" fillId="0" borderId="0" xfId="0" applyFont="1" applyAlignment="1">
      <alignment horizontal="left" vertical="center" wrapText="1"/>
    </xf>
    <xf numFmtId="0" fontId="72" fillId="0" borderId="0" xfId="0" applyFont="1" applyAlignment="1">
      <alignment horizontal="center" vertical="center" wrapText="1"/>
    </xf>
    <xf numFmtId="0" fontId="35" fillId="0" borderId="0" xfId="0" applyFont="1" applyAlignment="1">
      <alignment horizontal="right" vertical="center" wrapText="1"/>
    </xf>
    <xf numFmtId="0" fontId="35" fillId="0" borderId="0" xfId="0" applyFont="1" applyAlignment="1">
      <alignment horizontal="left" vertical="center" wrapText="1"/>
    </xf>
    <xf numFmtId="0" fontId="73" fillId="0" borderId="0" xfId="0" applyFont="1" applyAlignment="1">
      <alignment horizontal="right" vertical="center" wrapText="1"/>
    </xf>
    <xf numFmtId="0" fontId="35" fillId="0" borderId="0" xfId="0" applyFont="1" applyAlignment="1">
      <alignment horizontal="center" vertical="center" wrapText="1"/>
    </xf>
    <xf numFmtId="0" fontId="66" fillId="0" borderId="0" xfId="47" applyFont="1" applyAlignment="1">
      <alignment horizontal="right" vertical="center"/>
    </xf>
    <xf numFmtId="0" fontId="35" fillId="0" borderId="32" xfId="0" applyFont="1" applyBorder="1" applyAlignment="1">
      <alignment horizontal="center" vertical="center" wrapText="1"/>
    </xf>
    <xf numFmtId="0" fontId="35" fillId="0" borderId="32" xfId="0" applyFont="1" applyBorder="1" applyAlignment="1">
      <alignment horizontal="left" vertical="center"/>
    </xf>
    <xf numFmtId="0" fontId="35" fillId="0" borderId="32" xfId="0" applyFont="1" applyBorder="1" applyAlignment="1">
      <alignment horizontal="center" vertical="center"/>
    </xf>
    <xf numFmtId="0" fontId="35" fillId="0" borderId="10" xfId="0" applyFont="1" applyBorder="1" applyAlignment="1">
      <alignment horizontal="left" vertical="center" wrapText="1"/>
    </xf>
    <xf numFmtId="0" fontId="65" fillId="0" borderId="27" xfId="47" applyFont="1" applyBorder="1" applyAlignment="1">
      <alignment horizontal="left" vertical="center" wrapText="1"/>
    </xf>
    <xf numFmtId="0" fontId="64" fillId="0" borderId="0" xfId="47" applyFont="1" applyFill="1" applyBorder="1" applyAlignment="1">
      <alignment vertical="center" wrapText="1"/>
    </xf>
    <xf numFmtId="0" fontId="26" fillId="0" borderId="0" xfId="0" applyFont="1">
      <alignment horizontal="left" vertical="top" wrapText="1"/>
    </xf>
    <xf numFmtId="0" fontId="23" fillId="0" borderId="27" xfId="0" applyFont="1" applyFill="1" applyBorder="1" applyAlignment="1">
      <alignment horizontal="center" vertical="center" wrapText="1"/>
    </xf>
    <xf numFmtId="0" fontId="25" fillId="0" borderId="27" xfId="0" applyFont="1" applyFill="1" applyBorder="1" applyAlignment="1">
      <alignment horizontal="left" vertical="center" wrapText="1"/>
    </xf>
    <xf numFmtId="0" fontId="0" fillId="0" borderId="27" xfId="0" applyFont="1" applyFill="1" applyBorder="1" applyAlignment="1">
      <alignment horizontal="left" vertical="center" wrapText="1"/>
    </xf>
    <xf numFmtId="0" fontId="26" fillId="0" borderId="32" xfId="102" applyFont="1" applyFill="1" applyBorder="1" applyAlignment="1">
      <alignment horizontal="left" vertical="center" wrapText="1"/>
    </xf>
    <xf numFmtId="0" fontId="35" fillId="33" borderId="27" xfId="0" applyFont="1" applyFill="1" applyBorder="1" applyAlignment="1">
      <alignment horizontal="center" vertical="center" wrapText="1"/>
    </xf>
    <xf numFmtId="0" fontId="31" fillId="33" borderId="27" xfId="0" applyFont="1" applyFill="1" applyBorder="1" applyAlignment="1">
      <alignment horizontal="left" vertical="center" wrapText="1"/>
    </xf>
    <xf numFmtId="0" fontId="32" fillId="33" borderId="27" xfId="0" applyFont="1" applyFill="1" applyBorder="1" applyAlignment="1">
      <alignment horizontal="left" vertical="center" wrapText="1"/>
    </xf>
    <xf numFmtId="0" fontId="34" fillId="33" borderId="27" xfId="0" applyFont="1" applyFill="1" applyBorder="1" applyAlignment="1">
      <alignment horizontal="left" vertical="center" wrapText="1"/>
    </xf>
    <xf numFmtId="0" fontId="36" fillId="33" borderId="27" xfId="0" applyFont="1" applyFill="1" applyBorder="1" applyAlignment="1">
      <alignment horizontal="left" vertical="center" wrapText="1"/>
    </xf>
    <xf numFmtId="0" fontId="32" fillId="0" borderId="27" xfId="0" applyFont="1" applyBorder="1" applyAlignment="1">
      <alignment horizontal="left" vertical="center" wrapText="1"/>
    </xf>
    <xf numFmtId="0" fontId="31" fillId="0" borderId="27" xfId="0" applyFont="1" applyBorder="1" applyAlignment="1">
      <alignment horizontal="left" vertical="center" wrapText="1"/>
    </xf>
    <xf numFmtId="0" fontId="74" fillId="0" borderId="11" xfId="0" applyFont="1" applyBorder="1" applyAlignment="1">
      <alignment vertical="center" wrapText="1"/>
    </xf>
    <xf numFmtId="0" fontId="26" fillId="33" borderId="0" xfId="0" applyFont="1" applyFill="1" applyAlignment="1">
      <alignment vertical="center" wrapText="1"/>
    </xf>
    <xf numFmtId="0" fontId="35" fillId="0" borderId="10" xfId="0" applyFont="1" applyBorder="1" applyAlignment="1">
      <alignment horizontal="center" vertical="center" wrapText="1"/>
    </xf>
    <xf numFmtId="0" fontId="33" fillId="0" borderId="0" xfId="0" applyFont="1" applyFill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65" fillId="0" borderId="27" xfId="47" applyFont="1" applyFill="1" applyBorder="1" applyAlignment="1">
      <alignment horizontal="left" vertical="center" wrapText="1"/>
    </xf>
    <xf numFmtId="170" fontId="76" fillId="0" borderId="32" xfId="0" applyNumberFormat="1" applyFont="1" applyFill="1" applyBorder="1" applyAlignment="1">
      <alignment horizontal="center" vertical="center"/>
    </xf>
    <xf numFmtId="170" fontId="35" fillId="0" borderId="10" xfId="0" applyNumberFormat="1" applyFont="1" applyFill="1" applyBorder="1" applyAlignment="1">
      <alignment horizontal="center" vertical="center" wrapText="1"/>
    </xf>
    <xf numFmtId="170" fontId="76" fillId="0" borderId="10" xfId="0" applyNumberFormat="1" applyFont="1" applyFill="1" applyBorder="1" applyAlignment="1">
      <alignment horizontal="center" vertical="center" wrapText="1"/>
    </xf>
    <xf numFmtId="166" fontId="23" fillId="0" borderId="10" xfId="0" applyNumberFormat="1" applyFont="1" applyBorder="1" applyAlignment="1">
      <alignment horizontal="left" vertical="center" wrapText="1"/>
    </xf>
    <xf numFmtId="166" fontId="23" fillId="0" borderId="10" xfId="42" applyNumberFormat="1" applyFont="1" applyBorder="1" applyAlignment="1">
      <alignment horizontal="right" vertical="center"/>
    </xf>
    <xf numFmtId="166" fontId="26" fillId="0" borderId="10" xfId="42" applyNumberFormat="1" applyFont="1" applyBorder="1" applyAlignment="1">
      <alignment horizontal="right" vertical="center"/>
    </xf>
    <xf numFmtId="166" fontId="62" fillId="0" borderId="10" xfId="42" applyNumberFormat="1" applyFont="1" applyBorder="1" applyAlignment="1">
      <alignment horizontal="right" vertical="center"/>
    </xf>
    <xf numFmtId="0" fontId="32" fillId="33" borderId="0" xfId="0" applyFont="1" applyFill="1" applyAlignment="1">
      <alignment horizontal="right" vertical="center" wrapText="1"/>
    </xf>
    <xf numFmtId="166" fontId="63" fillId="33" borderId="27" xfId="43" applyNumberFormat="1" applyFont="1" applyFill="1" applyBorder="1" applyAlignment="1">
      <alignment horizontal="right" vertical="center"/>
    </xf>
    <xf numFmtId="166" fontId="31" fillId="33" borderId="27" xfId="0" applyNumberFormat="1" applyFont="1" applyFill="1" applyBorder="1" applyAlignment="1">
      <alignment horizontal="right" vertical="center" wrapText="1"/>
    </xf>
    <xf numFmtId="0" fontId="31" fillId="33" borderId="0" xfId="0" applyFont="1" applyFill="1" applyAlignment="1">
      <alignment horizontal="right" vertical="center" wrapText="1"/>
    </xf>
    <xf numFmtId="0" fontId="64" fillId="33" borderId="32" xfId="47" applyFont="1" applyFill="1" applyBorder="1" applyAlignment="1">
      <alignment vertical="center" wrapText="1"/>
    </xf>
    <xf numFmtId="0" fontId="65" fillId="0" borderId="32" xfId="47" applyFont="1" applyBorder="1" applyAlignment="1">
      <alignment horizontal="left" vertical="center" wrapText="1"/>
    </xf>
    <xf numFmtId="0" fontId="66" fillId="33" borderId="32" xfId="47" applyFont="1" applyFill="1" applyBorder="1" applyAlignment="1">
      <alignment vertical="center" wrapText="1"/>
    </xf>
    <xf numFmtId="0" fontId="70" fillId="33" borderId="31" xfId="47" applyFont="1" applyFill="1" applyBorder="1" applyAlignment="1">
      <alignment horizontal="center" vertical="center" wrapText="1"/>
    </xf>
    <xf numFmtId="0" fontId="70" fillId="33" borderId="32" xfId="47" applyFont="1" applyFill="1" applyBorder="1" applyAlignment="1">
      <alignment horizontal="center" vertical="center" wrapText="1"/>
    </xf>
    <xf numFmtId="0" fontId="66" fillId="0" borderId="0" xfId="47" applyFont="1" applyBorder="1"/>
    <xf numFmtId="0" fontId="66" fillId="0" borderId="32" xfId="47" applyFont="1" applyBorder="1" applyAlignment="1">
      <alignment horizontal="left" vertical="center" wrapText="1"/>
    </xf>
    <xf numFmtId="0" fontId="66" fillId="33" borderId="35" xfId="47" applyFont="1" applyFill="1" applyBorder="1" applyAlignment="1">
      <alignment horizontal="left" vertical="center"/>
    </xf>
    <xf numFmtId="166" fontId="71" fillId="33" borderId="32" xfId="42" applyNumberFormat="1" applyFont="1" applyFill="1" applyBorder="1" applyAlignment="1">
      <alignment horizontal="right" vertical="center"/>
    </xf>
    <xf numFmtId="171" fontId="30" fillId="33" borderId="0" xfId="130" applyNumberFormat="1" applyFont="1" applyFill="1" applyBorder="1" applyAlignment="1">
      <alignment horizontal="right" vertical="center"/>
    </xf>
    <xf numFmtId="0" fontId="66" fillId="33" borderId="36" xfId="47" applyFont="1" applyFill="1" applyBorder="1" applyAlignment="1">
      <alignment horizontal="left" vertical="center"/>
    </xf>
    <xf numFmtId="0" fontId="66" fillId="0" borderId="32" xfId="47" applyFont="1" applyBorder="1"/>
    <xf numFmtId="0" fontId="78" fillId="33" borderId="32" xfId="47" applyFont="1" applyFill="1" applyBorder="1" applyAlignment="1">
      <alignment horizontal="left" vertical="center" wrapText="1"/>
    </xf>
    <xf numFmtId="0" fontId="78" fillId="33" borderId="27" xfId="47" applyFont="1" applyFill="1" applyBorder="1" applyAlignment="1">
      <alignment horizontal="left" vertical="center" wrapText="1"/>
    </xf>
    <xf numFmtId="0" fontId="78" fillId="0" borderId="27" xfId="47" applyFont="1" applyFill="1" applyBorder="1" applyAlignment="1">
      <alignment horizontal="left" vertical="center" wrapText="1"/>
    </xf>
    <xf numFmtId="0" fontId="78" fillId="0" borderId="27" xfId="47" applyFont="1" applyBorder="1" applyAlignment="1">
      <alignment vertical="center"/>
    </xf>
    <xf numFmtId="0" fontId="79" fillId="0" borderId="32" xfId="47" applyFont="1" applyBorder="1" applyAlignment="1">
      <alignment vertical="center"/>
    </xf>
    <xf numFmtId="0" fontId="32" fillId="33" borderId="0" xfId="0" applyFont="1" applyFill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75" fillId="0" borderId="0" xfId="47" applyFont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0" fillId="0" borderId="10" xfId="0" applyBorder="1">
      <alignment horizontal="left" vertical="top" wrapText="1"/>
    </xf>
    <xf numFmtId="0" fontId="21" fillId="0" borderId="10" xfId="0" applyFont="1" applyBorder="1" applyAlignment="1">
      <alignment horizontal="left" vertical="top" wrapText="1"/>
    </xf>
    <xf numFmtId="0" fontId="80" fillId="0" borderId="10" xfId="0" applyFont="1" applyBorder="1">
      <alignment horizontal="left" vertical="top" wrapText="1"/>
    </xf>
    <xf numFmtId="0" fontId="81" fillId="0" borderId="10" xfId="0" applyFont="1" applyBorder="1" applyAlignment="1">
      <alignment horizontal="left" vertical="top" wrapText="1"/>
    </xf>
    <xf numFmtId="166" fontId="81" fillId="0" borderId="10" xfId="43" applyNumberFormat="1" applyFont="1" applyBorder="1" applyAlignment="1">
      <alignment horizontal="right" vertical="top"/>
    </xf>
    <xf numFmtId="0" fontId="80" fillId="0" borderId="0" xfId="0" applyFont="1">
      <alignment horizontal="left" vertical="top" wrapText="1"/>
    </xf>
    <xf numFmtId="166" fontId="81" fillId="0" borderId="0" xfId="43" applyNumberFormat="1" applyFont="1" applyBorder="1" applyAlignment="1">
      <alignment horizontal="right" vertical="top"/>
    </xf>
    <xf numFmtId="166" fontId="26" fillId="0" borderId="12" xfId="42" applyNumberFormat="1" applyFont="1" applyBorder="1" applyAlignment="1">
      <alignment horizontal="right" vertical="center"/>
    </xf>
    <xf numFmtId="0" fontId="23" fillId="0" borderId="0" xfId="0" applyFont="1" applyBorder="1">
      <alignment horizontal="left" vertical="top" wrapText="1"/>
    </xf>
    <xf numFmtId="166" fontId="21" fillId="0" borderId="0" xfId="43" applyNumberFormat="1" applyFont="1" applyBorder="1" applyAlignment="1">
      <alignment horizontal="right" vertical="top"/>
    </xf>
    <xf numFmtId="0" fontId="23" fillId="0" borderId="0" xfId="0" applyFont="1" applyBorder="1" applyAlignment="1">
      <alignment horizontal="center" vertical="center" wrapText="1"/>
    </xf>
    <xf numFmtId="0" fontId="26" fillId="0" borderId="0" xfId="102" applyFont="1" applyFill="1" applyBorder="1" applyAlignment="1">
      <alignment horizontal="left" vertical="center" wrapText="1"/>
    </xf>
    <xf numFmtId="166" fontId="30" fillId="33" borderId="0" xfId="42" applyNumberFormat="1" applyFont="1" applyFill="1" applyBorder="1" applyAlignment="1">
      <alignment horizontal="right" vertical="center"/>
    </xf>
    <xf numFmtId="0" fontId="74" fillId="0" borderId="0" xfId="0" applyFont="1" applyBorder="1" applyAlignment="1">
      <alignment vertical="center" wrapText="1"/>
    </xf>
    <xf numFmtId="0" fontId="77" fillId="0" borderId="0" xfId="47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166" fontId="25" fillId="0" borderId="0" xfId="43" applyNumberFormat="1" applyFont="1" applyFill="1" applyBorder="1" applyAlignment="1">
      <alignment horizontal="right" vertical="center"/>
    </xf>
    <xf numFmtId="166" fontId="23" fillId="0" borderId="0" xfId="0" applyNumberFormat="1" applyFont="1" applyBorder="1" applyAlignment="1">
      <alignment horizontal="left" vertical="center" wrapText="1"/>
    </xf>
    <xf numFmtId="166" fontId="23" fillId="0" borderId="0" xfId="42" applyNumberFormat="1" applyFont="1" applyBorder="1" applyAlignment="1">
      <alignment horizontal="right" vertical="center"/>
    </xf>
    <xf numFmtId="166" fontId="29" fillId="0" borderId="0" xfId="44" applyNumberFormat="1" applyFont="1" applyBorder="1" applyAlignment="1">
      <alignment horizontal="right" vertical="center"/>
    </xf>
    <xf numFmtId="166" fontId="26" fillId="0" borderId="0" xfId="42" applyNumberFormat="1" applyFont="1" applyBorder="1" applyAlignment="1">
      <alignment horizontal="right" vertical="center"/>
    </xf>
    <xf numFmtId="166" fontId="62" fillId="0" borderId="0" xfId="42" applyNumberFormat="1" applyFont="1" applyBorder="1" applyAlignment="1">
      <alignment horizontal="right" vertical="center"/>
    </xf>
    <xf numFmtId="0" fontId="32" fillId="33" borderId="0" xfId="0" applyFont="1" applyFill="1" applyAlignment="1">
      <alignment horizontal="center" vertical="center" wrapText="1"/>
    </xf>
    <xf numFmtId="0" fontId="31" fillId="33" borderId="10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left" vertical="center" wrapText="1"/>
    </xf>
    <xf numFmtId="0" fontId="0" fillId="0" borderId="10" xfId="0" applyFont="1" applyFill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top" wrapText="1"/>
    </xf>
    <xf numFmtId="0" fontId="62" fillId="33" borderId="27" xfId="0" applyFont="1" applyFill="1" applyBorder="1" applyAlignment="1">
      <alignment horizontal="center" vertical="center" wrapText="1"/>
    </xf>
    <xf numFmtId="0" fontId="66" fillId="33" borderId="12" xfId="47" applyFont="1" applyFill="1" applyBorder="1" applyAlignment="1">
      <alignment horizontal="left" vertical="center"/>
    </xf>
    <xf numFmtId="0" fontId="66" fillId="33" borderId="14" xfId="47" applyFont="1" applyFill="1" applyBorder="1" applyAlignment="1">
      <alignment horizontal="left" vertical="center"/>
    </xf>
    <xf numFmtId="0" fontId="66" fillId="0" borderId="0" xfId="0" applyFont="1" applyFill="1" applyAlignment="1"/>
    <xf numFmtId="0" fontId="28" fillId="0" borderId="10" xfId="0" applyFont="1" applyFill="1" applyBorder="1" applyAlignment="1">
      <alignment horizontal="center" vertical="center"/>
    </xf>
    <xf numFmtId="0" fontId="82" fillId="0" borderId="10" xfId="0" applyFont="1" applyFill="1" applyBorder="1" applyAlignment="1">
      <alignment horizontal="center" vertical="center"/>
    </xf>
    <xf numFmtId="0" fontId="66" fillId="33" borderId="10" xfId="0" applyFont="1" applyFill="1" applyBorder="1" applyAlignment="1">
      <alignment horizontal="left" vertical="center" wrapText="1"/>
    </xf>
    <xf numFmtId="0" fontId="0" fillId="0" borderId="0" xfId="0" applyBorder="1">
      <alignment horizontal="left" vertical="top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66" fillId="0" borderId="10" xfId="0" applyFont="1" applyFill="1" applyBorder="1" applyAlignment="1"/>
    <xf numFmtId="0" fontId="66" fillId="0" borderId="0" xfId="0" applyFont="1" applyFill="1" applyBorder="1" applyAlignment="1"/>
    <xf numFmtId="0" fontId="64" fillId="0" borderId="15" xfId="0" applyFont="1" applyFill="1" applyBorder="1" applyAlignment="1">
      <alignment horizontal="center" vertical="center" wrapText="1"/>
    </xf>
    <xf numFmtId="49" fontId="28" fillId="0" borderId="15" xfId="0" applyNumberFormat="1" applyFont="1" applyFill="1" applyBorder="1" applyAlignment="1">
      <alignment horizontal="center" vertical="center" wrapText="1"/>
    </xf>
    <xf numFmtId="0" fontId="66" fillId="33" borderId="14" xfId="0" applyFont="1" applyFill="1" applyBorder="1" applyAlignment="1">
      <alignment horizontal="left" vertical="center" wrapText="1"/>
    </xf>
    <xf numFmtId="49" fontId="28" fillId="0" borderId="37" xfId="0" applyNumberFormat="1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center" vertical="center" wrapText="1"/>
    </xf>
    <xf numFmtId="0" fontId="64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170" fontId="28" fillId="0" borderId="15" xfId="0" applyNumberFormat="1" applyFont="1" applyFill="1" applyBorder="1" applyAlignment="1">
      <alignment horizontal="right"/>
    </xf>
    <xf numFmtId="170" fontId="28" fillId="0" borderId="10" xfId="0" applyNumberFormat="1" applyFont="1" applyFill="1" applyBorder="1" applyAlignment="1">
      <alignment horizontal="right" vertical="center"/>
    </xf>
    <xf numFmtId="170" fontId="28" fillId="0" borderId="10" xfId="0" applyNumberFormat="1" applyFont="1" applyFill="1" applyBorder="1" applyAlignment="1">
      <alignment horizontal="right" vertical="center" wrapText="1"/>
    </xf>
    <xf numFmtId="172" fontId="30" fillId="0" borderId="10" xfId="0" applyNumberFormat="1" applyFont="1" applyFill="1" applyBorder="1" applyAlignment="1">
      <alignment horizontal="right" vertical="center"/>
    </xf>
    <xf numFmtId="170" fontId="30" fillId="0" borderId="10" xfId="0" applyNumberFormat="1" applyFont="1" applyFill="1" applyBorder="1" applyAlignment="1">
      <alignment horizontal="right" vertical="center"/>
    </xf>
    <xf numFmtId="171" fontId="28" fillId="33" borderId="32" xfId="130" applyNumberFormat="1" applyFont="1" applyFill="1" applyBorder="1" applyAlignment="1">
      <alignment horizontal="right" vertical="center"/>
    </xf>
    <xf numFmtId="0" fontId="80" fillId="0" borderId="0" xfId="0" applyFont="1" applyBorder="1">
      <alignment horizontal="left" vertical="top" wrapText="1"/>
    </xf>
    <xf numFmtId="0" fontId="64" fillId="0" borderId="10" xfId="0" applyFont="1" applyFill="1" applyBorder="1" applyAlignment="1">
      <alignment horizontal="center" vertical="center" wrapText="1"/>
    </xf>
    <xf numFmtId="0" fontId="66" fillId="0" borderId="14" xfId="0" applyFont="1" applyFill="1" applyBorder="1" applyAlignment="1"/>
    <xf numFmtId="0" fontId="32" fillId="33" borderId="0" xfId="0" applyFont="1" applyFill="1">
      <alignment horizontal="left" vertical="top" wrapText="1"/>
    </xf>
    <xf numFmtId="0" fontId="32" fillId="33" borderId="0" xfId="0" applyFont="1" applyFill="1" applyAlignment="1">
      <alignment horizontal="left" vertical="center" wrapText="1"/>
    </xf>
    <xf numFmtId="0" fontId="83" fillId="0" borderId="0" xfId="0" applyFont="1" applyAlignment="1">
      <alignment horizontal="right" vertical="center" wrapText="1"/>
    </xf>
    <xf numFmtId="166" fontId="35" fillId="0" borderId="10" xfId="42" applyNumberFormat="1" applyFont="1" applyBorder="1" applyAlignment="1">
      <alignment horizontal="right" vertical="center"/>
    </xf>
    <xf numFmtId="0" fontId="33" fillId="0" borderId="10" xfId="0" applyFont="1" applyBorder="1" applyAlignment="1">
      <alignment horizontal="left" vertical="center" wrapText="1"/>
    </xf>
    <xf numFmtId="166" fontId="35" fillId="0" borderId="10" xfId="0" applyNumberFormat="1" applyFont="1" applyBorder="1" applyAlignment="1">
      <alignment horizontal="left" vertical="center" wrapText="1"/>
    </xf>
    <xf numFmtId="166" fontId="36" fillId="0" borderId="10" xfId="42" applyNumberFormat="1" applyFont="1" applyBorder="1" applyAlignment="1">
      <alignment horizontal="right" vertical="center"/>
    </xf>
    <xf numFmtId="0" fontId="74" fillId="0" borderId="10" xfId="0" applyFont="1" applyBorder="1" applyAlignment="1">
      <alignment horizontal="left" vertical="center" wrapText="1"/>
    </xf>
    <xf numFmtId="166" fontId="36" fillId="0" borderId="10" xfId="0" applyNumberFormat="1" applyFont="1" applyBorder="1" applyAlignment="1">
      <alignment horizontal="left" vertical="center" wrapText="1"/>
    </xf>
    <xf numFmtId="0" fontId="36" fillId="0" borderId="10" xfId="0" applyFont="1" applyBorder="1" applyAlignment="1">
      <alignment horizontal="left" vertical="center" wrapText="1"/>
    </xf>
    <xf numFmtId="170" fontId="64" fillId="0" borderId="32" xfId="47" applyNumberFormat="1" applyFont="1" applyBorder="1"/>
    <xf numFmtId="0" fontId="66" fillId="33" borderId="0" xfId="0" applyFont="1" applyFill="1" applyAlignment="1"/>
    <xf numFmtId="0" fontId="28" fillId="33" borderId="10" xfId="0" applyFont="1" applyFill="1" applyBorder="1" applyAlignment="1">
      <alignment horizontal="center" vertical="center"/>
    </xf>
    <xf numFmtId="170" fontId="28" fillId="33" borderId="10" xfId="0" applyNumberFormat="1" applyFont="1" applyFill="1" applyBorder="1" applyAlignment="1">
      <alignment horizontal="center" vertical="center"/>
    </xf>
    <xf numFmtId="0" fontId="32" fillId="33" borderId="0" xfId="0" applyFont="1" applyFill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169" fontId="66" fillId="33" borderId="10" xfId="0" applyNumberFormat="1" applyFont="1" applyFill="1" applyBorder="1" applyAlignment="1">
      <alignment horizontal="right" vertical="center" wrapText="1"/>
    </xf>
    <xf numFmtId="170" fontId="30" fillId="0" borderId="10" xfId="0" applyNumberFormat="1" applyFont="1" applyFill="1" applyBorder="1" applyAlignment="1">
      <alignment horizontal="right"/>
    </xf>
    <xf numFmtId="0" fontId="23" fillId="0" borderId="15" xfId="0" applyFont="1" applyBorder="1" applyAlignment="1">
      <alignment horizontal="center" vertical="center" wrapText="1"/>
    </xf>
    <xf numFmtId="0" fontId="26" fillId="0" borderId="15" xfId="102" applyFont="1" applyFill="1" applyBorder="1" applyAlignment="1">
      <alignment horizontal="left" vertical="center" wrapText="1"/>
    </xf>
    <xf numFmtId="166" fontId="35" fillId="0" borderId="15" xfId="42" applyNumberFormat="1" applyFont="1" applyBorder="1" applyAlignment="1">
      <alignment horizontal="right" vertical="center"/>
    </xf>
    <xf numFmtId="0" fontId="0" fillId="33" borderId="0" xfId="0" applyFill="1" applyBorder="1">
      <alignment horizontal="left" vertical="top" wrapText="1"/>
    </xf>
    <xf numFmtId="0" fontId="0" fillId="33" borderId="10" xfId="0" applyFill="1" applyBorder="1">
      <alignment horizontal="left" vertical="top" wrapText="1"/>
    </xf>
    <xf numFmtId="170" fontId="30" fillId="33" borderId="10" xfId="0" applyNumberFormat="1" applyFont="1" applyFill="1" applyBorder="1" applyAlignment="1">
      <alignment horizontal="right" vertical="center"/>
    </xf>
    <xf numFmtId="0" fontId="0" fillId="33" borderId="0" xfId="0" applyFill="1">
      <alignment horizontal="left" vertical="top" wrapText="1"/>
    </xf>
    <xf numFmtId="0" fontId="31" fillId="33" borderId="10" xfId="0" applyFont="1" applyFill="1" applyBorder="1" applyAlignment="1">
      <alignment vertical="center" wrapText="1"/>
    </xf>
    <xf numFmtId="0" fontId="26" fillId="0" borderId="10" xfId="0" applyFont="1" applyBorder="1" applyAlignment="1">
      <alignment horizontal="center" vertical="center" wrapText="1"/>
    </xf>
    <xf numFmtId="0" fontId="62" fillId="0" borderId="10" xfId="102" applyFont="1" applyFill="1" applyBorder="1" applyAlignment="1">
      <alignment horizontal="left" vertical="center" wrapText="1"/>
    </xf>
    <xf numFmtId="166" fontId="35" fillId="0" borderId="0" xfId="42" applyNumberFormat="1" applyFont="1" applyBorder="1" applyAlignment="1">
      <alignment horizontal="right" vertical="center"/>
    </xf>
    <xf numFmtId="0" fontId="82" fillId="0" borderId="27" xfId="47" applyFont="1" applyBorder="1" applyAlignment="1">
      <alignment horizontal="left" vertical="center" wrapText="1"/>
    </xf>
    <xf numFmtId="170" fontId="28" fillId="56" borderId="10" xfId="0" applyNumberFormat="1" applyFont="1" applyFill="1" applyBorder="1" applyAlignment="1">
      <alignment horizontal="right" vertical="center"/>
    </xf>
    <xf numFmtId="0" fontId="26" fillId="0" borderId="10" xfId="0" applyFont="1" applyBorder="1" applyAlignment="1">
      <alignment horizontal="center" vertical="center" wrapText="1"/>
    </xf>
    <xf numFmtId="166" fontId="35" fillId="0" borderId="12" xfId="42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left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66" fillId="0" borderId="38" xfId="47" applyFont="1" applyBorder="1"/>
    <xf numFmtId="171" fontId="28" fillId="33" borderId="10" xfId="130" applyNumberFormat="1" applyFont="1" applyFill="1" applyBorder="1" applyAlignment="1">
      <alignment horizontal="right" vertical="center"/>
    </xf>
    <xf numFmtId="0" fontId="0" fillId="0" borderId="27" xfId="0" applyFill="1" applyBorder="1" applyAlignment="1">
      <alignment horizontal="left" vertical="center" wrapText="1"/>
    </xf>
    <xf numFmtId="0" fontId="62" fillId="0" borderId="10" xfId="0" applyFont="1" applyFill="1" applyBorder="1" applyAlignment="1">
      <alignment horizontal="left" vertical="center" wrapText="1"/>
    </xf>
    <xf numFmtId="49" fontId="28" fillId="0" borderId="10" xfId="0" applyNumberFormat="1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166" fontId="36" fillId="0" borderId="0" xfId="42" applyNumberFormat="1" applyFont="1" applyBorder="1" applyAlignment="1">
      <alignment horizontal="right" vertical="center"/>
    </xf>
    <xf numFmtId="0" fontId="26" fillId="0" borderId="10" xfId="102" applyFont="1" applyFill="1" applyBorder="1" applyAlignment="1">
      <alignment horizontal="left" vertical="center" wrapText="1"/>
    </xf>
    <xf numFmtId="0" fontId="63" fillId="33" borderId="0" xfId="47" applyFont="1" applyFill="1" applyAlignment="1">
      <alignment horizontal="center" vertical="center" wrapText="1"/>
    </xf>
    <xf numFmtId="0" fontId="66" fillId="33" borderId="0" xfId="47" applyFont="1" applyFill="1"/>
    <xf numFmtId="0" fontId="66" fillId="33" borderId="10" xfId="47" applyFont="1" applyFill="1" applyBorder="1" applyAlignment="1">
      <alignment vertical="center" wrapText="1"/>
    </xf>
    <xf numFmtId="0" fontId="71" fillId="0" borderId="10" xfId="47" applyFont="1" applyBorder="1" applyAlignment="1">
      <alignment horizontal="left" vertical="center" wrapText="1"/>
    </xf>
    <xf numFmtId="0" fontId="65" fillId="33" borderId="10" xfId="47" applyFont="1" applyFill="1" applyBorder="1" applyAlignment="1">
      <alignment vertical="center" wrapText="1"/>
    </xf>
    <xf numFmtId="0" fontId="29" fillId="0" borderId="10" xfId="47" applyFont="1" applyBorder="1" applyAlignment="1">
      <alignment horizontal="left" vertical="center" wrapText="1"/>
    </xf>
    <xf numFmtId="0" fontId="66" fillId="33" borderId="17" xfId="47" applyFont="1" applyFill="1" applyBorder="1" applyAlignment="1">
      <alignment vertical="center" wrapText="1"/>
    </xf>
    <xf numFmtId="0" fontId="82" fillId="0" borderId="10" xfId="47" applyFont="1" applyBorder="1" applyAlignment="1">
      <alignment horizontal="left" vertical="center" wrapText="1"/>
    </xf>
    <xf numFmtId="0" fontId="66" fillId="0" borderId="10" xfId="47" applyFont="1" applyBorder="1" applyAlignment="1"/>
    <xf numFmtId="0" fontId="78" fillId="33" borderId="10" xfId="47" applyFont="1" applyFill="1" applyBorder="1" applyAlignment="1">
      <alignment horizontal="left" vertical="center" wrapText="1"/>
    </xf>
    <xf numFmtId="0" fontId="64" fillId="33" borderId="10" xfId="47" applyFont="1" applyFill="1" applyBorder="1" applyAlignment="1">
      <alignment vertical="center" wrapText="1"/>
    </xf>
    <xf numFmtId="0" fontId="65" fillId="33" borderId="10" xfId="47" applyFont="1" applyFill="1" applyBorder="1" applyAlignment="1">
      <alignment horizontal="left" vertical="center" wrapText="1"/>
    </xf>
    <xf numFmtId="0" fontId="78" fillId="33" borderId="10" xfId="47" applyFont="1" applyFill="1" applyBorder="1" applyAlignment="1">
      <alignment vertical="center"/>
    </xf>
    <xf numFmtId="0" fontId="65" fillId="0" borderId="10" xfId="47" applyFont="1" applyBorder="1" applyAlignment="1">
      <alignment horizontal="left" vertical="center" wrapText="1"/>
    </xf>
    <xf numFmtId="0" fontId="78" fillId="0" borderId="10" xfId="47" applyFont="1" applyBorder="1" applyAlignment="1">
      <alignment vertical="center"/>
    </xf>
    <xf numFmtId="0" fontId="65" fillId="0" borderId="0" xfId="47" applyFont="1" applyBorder="1" applyAlignment="1">
      <alignment horizontal="left" vertical="center" wrapText="1"/>
    </xf>
    <xf numFmtId="0" fontId="78" fillId="0" borderId="0" xfId="47" applyFont="1" applyBorder="1" applyAlignment="1">
      <alignment vertical="center"/>
    </xf>
    <xf numFmtId="0" fontId="78" fillId="0" borderId="17" xfId="47" applyFont="1" applyFill="1" applyBorder="1" applyAlignment="1">
      <alignment horizontal="left" vertical="center" wrapText="1"/>
    </xf>
    <xf numFmtId="0" fontId="70" fillId="33" borderId="16" xfId="47" applyFont="1" applyFill="1" applyBorder="1" applyAlignment="1">
      <alignment horizontal="center" vertical="center" wrapText="1"/>
    </xf>
    <xf numFmtId="0" fontId="70" fillId="33" borderId="17" xfId="47" applyFont="1" applyFill="1" applyBorder="1" applyAlignment="1">
      <alignment horizontal="center" vertical="center" wrapText="1"/>
    </xf>
    <xf numFmtId="0" fontId="66" fillId="0" borderId="10" xfId="47" applyFont="1" applyBorder="1"/>
    <xf numFmtId="0" fontId="64" fillId="0" borderId="0" xfId="47" applyFont="1" applyAlignment="1">
      <alignment horizontal="justify" vertical="center"/>
    </xf>
    <xf numFmtId="0" fontId="82" fillId="33" borderId="27" xfId="47" applyFont="1" applyFill="1" applyBorder="1" applyAlignment="1">
      <alignment horizontal="left" vertical="center" wrapText="1"/>
    </xf>
    <xf numFmtId="0" fontId="66" fillId="33" borderId="32" xfId="47" applyFont="1" applyFill="1" applyBorder="1"/>
    <xf numFmtId="166" fontId="63" fillId="33" borderId="10" xfId="42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31" fillId="0" borderId="10" xfId="0" applyFont="1" applyBorder="1" applyAlignment="1">
      <alignment horizontal="left" vertical="center" wrapText="1"/>
    </xf>
    <xf numFmtId="0" fontId="31" fillId="33" borderId="10" xfId="0" applyFont="1" applyFill="1" applyBorder="1">
      <alignment horizontal="left" vertical="top" wrapText="1"/>
    </xf>
    <xf numFmtId="0" fontId="32" fillId="33" borderId="0" xfId="0" applyFont="1" applyFill="1" applyAlignment="1">
      <alignment horizontal="center" vertical="center" wrapText="1"/>
    </xf>
    <xf numFmtId="0" fontId="30" fillId="0" borderId="0" xfId="0" applyFont="1" applyAlignment="1">
      <alignment horizontal="right" vertical="center" wrapText="1"/>
    </xf>
    <xf numFmtId="0" fontId="33" fillId="0" borderId="0" xfId="0" applyFont="1" applyAlignment="1">
      <alignment horizontal="right" vertical="center" wrapText="1"/>
    </xf>
    <xf numFmtId="0" fontId="35" fillId="0" borderId="10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31" fillId="33" borderId="27" xfId="0" applyFont="1" applyFill="1" applyBorder="1" applyAlignment="1">
      <alignment horizontal="center" vertical="center" wrapText="1"/>
    </xf>
    <xf numFmtId="4" fontId="32" fillId="0" borderId="15" xfId="0" applyNumberFormat="1" applyFont="1" applyBorder="1" applyAlignment="1">
      <alignment horizontal="right" vertical="center" wrapText="1"/>
    </xf>
    <xf numFmtId="4" fontId="32" fillId="0" borderId="16" xfId="0" applyNumberFormat="1" applyFont="1" applyBorder="1" applyAlignment="1">
      <alignment horizontal="right" vertical="center" wrapText="1"/>
    </xf>
    <xf numFmtId="4" fontId="32" fillId="0" borderId="17" xfId="0" applyNumberFormat="1" applyFont="1" applyBorder="1" applyAlignment="1">
      <alignment horizontal="right" vertical="center" wrapText="1"/>
    </xf>
    <xf numFmtId="166" fontId="63" fillId="33" borderId="27" xfId="42" applyNumberFormat="1" applyFont="1" applyFill="1" applyBorder="1" applyAlignment="1">
      <alignment horizontal="right" vertical="center"/>
    </xf>
    <xf numFmtId="0" fontId="35" fillId="33" borderId="27" xfId="0" applyFont="1" applyFill="1" applyBorder="1" applyAlignment="1">
      <alignment horizontal="center" vertical="center" wrapText="1"/>
    </xf>
    <xf numFmtId="0" fontId="76" fillId="0" borderId="13" xfId="47" applyFont="1" applyBorder="1" applyAlignment="1">
      <alignment horizontal="center" vertical="center" wrapText="1"/>
    </xf>
    <xf numFmtId="0" fontId="76" fillId="0" borderId="14" xfId="47" applyFont="1" applyBorder="1" applyAlignment="1">
      <alignment horizontal="center" vertical="center" wrapText="1"/>
    </xf>
    <xf numFmtId="166" fontId="63" fillId="33" borderId="10" xfId="42" applyNumberFormat="1" applyFont="1" applyFill="1" applyBorder="1" applyAlignment="1">
      <alignment horizontal="right" vertical="center"/>
    </xf>
    <xf numFmtId="0" fontId="28" fillId="0" borderId="10" xfId="0" applyFont="1" applyFill="1" applyBorder="1" applyAlignment="1">
      <alignment horizontal="left" vertical="center" wrapText="1"/>
    </xf>
    <xf numFmtId="49" fontId="28" fillId="0" borderId="10" xfId="0" applyNumberFormat="1" applyFont="1" applyFill="1" applyBorder="1" applyAlignment="1">
      <alignment horizontal="center" vertical="center"/>
    </xf>
    <xf numFmtId="49" fontId="28" fillId="0" borderId="35" xfId="0" applyNumberFormat="1" applyFont="1" applyFill="1" applyBorder="1" applyAlignment="1">
      <alignment horizontal="center" vertical="center"/>
    </xf>
    <xf numFmtId="49" fontId="28" fillId="0" borderId="36" xfId="0" applyNumberFormat="1" applyFont="1" applyFill="1" applyBorder="1" applyAlignment="1">
      <alignment horizontal="center" vertical="center"/>
    </xf>
    <xf numFmtId="49" fontId="28" fillId="0" borderId="37" xfId="0" applyNumberFormat="1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horizontal="left" vertical="center" wrapText="1"/>
    </xf>
    <xf numFmtId="0" fontId="28" fillId="0" borderId="13" xfId="0" applyFont="1" applyFill="1" applyBorder="1" applyAlignment="1">
      <alignment horizontal="left" vertical="center" wrapText="1"/>
    </xf>
    <xf numFmtId="0" fontId="28" fillId="0" borderId="14" xfId="0" applyFont="1" applyFill="1" applyBorder="1" applyAlignment="1">
      <alignment horizontal="left" vertical="center" wrapText="1"/>
    </xf>
    <xf numFmtId="0" fontId="64" fillId="0" borderId="10" xfId="0" applyFont="1" applyFill="1" applyBorder="1" applyAlignment="1">
      <alignment horizontal="center" vertical="center" wrapText="1"/>
    </xf>
    <xf numFmtId="170" fontId="64" fillId="0" borderId="10" xfId="0" applyNumberFormat="1" applyFont="1" applyFill="1" applyBorder="1" applyAlignment="1">
      <alignment horizontal="center" vertical="center" wrapText="1"/>
    </xf>
    <xf numFmtId="0" fontId="28" fillId="56" borderId="12" xfId="0" applyFont="1" applyFill="1" applyBorder="1" applyAlignment="1">
      <alignment horizontal="center" vertical="center"/>
    </xf>
    <xf numFmtId="0" fontId="28" fillId="56" borderId="13" xfId="0" applyFont="1" applyFill="1" applyBorder="1" applyAlignment="1">
      <alignment horizontal="center" vertical="center"/>
    </xf>
    <xf numFmtId="0" fontId="28" fillId="56" borderId="14" xfId="0" applyFont="1" applyFill="1" applyBorder="1" applyAlignment="1">
      <alignment horizontal="center" vertical="center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center" vertical="center" wrapText="1"/>
    </xf>
    <xf numFmtId="49" fontId="28" fillId="0" borderId="12" xfId="0" applyNumberFormat="1" applyFont="1" applyFill="1" applyBorder="1" applyAlignment="1">
      <alignment horizontal="center" vertical="center"/>
    </xf>
    <xf numFmtId="49" fontId="28" fillId="0" borderId="13" xfId="0" applyNumberFormat="1" applyFont="1" applyFill="1" applyBorder="1" applyAlignment="1">
      <alignment horizontal="center" vertical="center"/>
    </xf>
    <xf numFmtId="49" fontId="28" fillId="0" borderId="14" xfId="0" applyNumberFormat="1" applyFont="1" applyFill="1" applyBorder="1" applyAlignment="1">
      <alignment horizontal="center" vertical="center"/>
    </xf>
    <xf numFmtId="0" fontId="28" fillId="33" borderId="12" xfId="0" applyFont="1" applyFill="1" applyBorder="1" applyAlignment="1">
      <alignment horizontal="center" vertical="center"/>
    </xf>
    <xf numFmtId="0" fontId="28" fillId="33" borderId="13" xfId="0" applyFont="1" applyFill="1" applyBorder="1" applyAlignment="1">
      <alignment horizontal="center" vertical="center"/>
    </xf>
    <xf numFmtId="0" fontId="28" fillId="33" borderId="14" xfId="0" applyFont="1" applyFill="1" applyBorder="1" applyAlignment="1">
      <alignment horizontal="center" vertical="center"/>
    </xf>
    <xf numFmtId="0" fontId="26" fillId="0" borderId="12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75" fillId="0" borderId="0" xfId="47" applyFont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77" fillId="0" borderId="10" xfId="47" applyFont="1" applyBorder="1" applyAlignment="1">
      <alignment horizontal="center" vertical="center" wrapText="1"/>
    </xf>
    <xf numFmtId="0" fontId="66" fillId="0" borderId="13" xfId="47" applyFont="1" applyBorder="1" applyAlignment="1">
      <alignment horizontal="center" vertical="center" wrapText="1"/>
    </xf>
    <xf numFmtId="0" fontId="66" fillId="0" borderId="14" xfId="47" applyFont="1" applyBorder="1" applyAlignment="1">
      <alignment horizontal="center" vertical="center" wrapText="1"/>
    </xf>
    <xf numFmtId="0" fontId="66" fillId="0" borderId="10" xfId="47" applyFont="1" applyBorder="1" applyAlignment="1">
      <alignment horizontal="center" vertical="center" wrapText="1"/>
    </xf>
    <xf numFmtId="0" fontId="63" fillId="33" borderId="0" xfId="47" applyFont="1" applyFill="1" applyAlignment="1">
      <alignment horizontal="center" vertical="center" wrapText="1"/>
    </xf>
    <xf numFmtId="0" fontId="29" fillId="33" borderId="27" xfId="47" applyFont="1" applyFill="1" applyBorder="1" applyAlignment="1">
      <alignment horizontal="left" vertical="center" wrapText="1"/>
    </xf>
    <xf numFmtId="0" fontId="63" fillId="33" borderId="0" xfId="47" applyFont="1" applyFill="1" applyAlignment="1">
      <alignment horizontal="center" vertical="center"/>
    </xf>
    <xf numFmtId="0" fontId="66" fillId="0" borderId="29" xfId="47" applyFont="1" applyBorder="1" applyAlignment="1">
      <alignment horizontal="center" vertical="center" wrapText="1"/>
    </xf>
    <xf numFmtId="0" fontId="66" fillId="0" borderId="30" xfId="47" applyFont="1" applyBorder="1" applyAlignment="1">
      <alignment horizontal="center" vertical="center" wrapText="1"/>
    </xf>
  </cellXfs>
  <cellStyles count="137">
    <cellStyle name="_artabyuje" xfId="116"/>
    <cellStyle name="20% - Accent1 2" xfId="48"/>
    <cellStyle name="20% - Accent2 2" xfId="49"/>
    <cellStyle name="20% - Accent3 2" xfId="50"/>
    <cellStyle name="20% - Accent4 2" xfId="51"/>
    <cellStyle name="20% - Accent5 2" xfId="52"/>
    <cellStyle name="20% - Accent6 2" xfId="53"/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Accent1 2" xfId="54"/>
    <cellStyle name="40% - Accent2 2" xfId="55"/>
    <cellStyle name="40% - Accent3 2" xfId="56"/>
    <cellStyle name="40% - Accent4 2" xfId="57"/>
    <cellStyle name="40% - Accent5 2" xfId="58"/>
    <cellStyle name="40% - Accent6 2" xfId="59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Accent1 2" xfId="60"/>
    <cellStyle name="60% - Accent2 2" xfId="61"/>
    <cellStyle name="60% - Accent3 2" xfId="62"/>
    <cellStyle name="60% - Accent4 2" xfId="63"/>
    <cellStyle name="60% - Accent5 2" xfId="64"/>
    <cellStyle name="60% - Accent6 2" xfId="65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Accent1 2" xfId="66"/>
    <cellStyle name="Accent2 2" xfId="67"/>
    <cellStyle name="Accent3 2" xfId="68"/>
    <cellStyle name="Accent4 2" xfId="69"/>
    <cellStyle name="Accent5 2" xfId="70"/>
    <cellStyle name="Accent6 2" xfId="71"/>
    <cellStyle name="Bad 2" xfId="72"/>
    <cellStyle name="Calculation 2" xfId="73"/>
    <cellStyle name="Calculation 2 2" xfId="132"/>
    <cellStyle name="Check Cell 2" xfId="74"/>
    <cellStyle name="Comma 2" xfId="45"/>
    <cellStyle name="Comma 2 2" xfId="46"/>
    <cellStyle name="Comma 2 2 2" xfId="75"/>
    <cellStyle name="Comma 2 2 3" xfId="131"/>
    <cellStyle name="Comma 2 3" xfId="76"/>
    <cellStyle name="Comma 2 4" xfId="115"/>
    <cellStyle name="Comma 3" xfId="77"/>
    <cellStyle name="Comma 3 2" xfId="78"/>
    <cellStyle name="Comma 3 2 2" xfId="133"/>
    <cellStyle name="Comma 4" xfId="79"/>
    <cellStyle name="Comma 5" xfId="117"/>
    <cellStyle name="Comma 6" xfId="126"/>
    <cellStyle name="Comma 7" xfId="118"/>
    <cellStyle name="Explanatory Text 2" xfId="80"/>
    <cellStyle name="Good 2" xfId="81"/>
    <cellStyle name="Heading 1 2" xfId="82"/>
    <cellStyle name="Heading 2 2" xfId="83"/>
    <cellStyle name="Heading 3 2" xfId="84"/>
    <cellStyle name="Heading 4 2" xfId="85"/>
    <cellStyle name="Input 2" xfId="86"/>
    <cellStyle name="Input 2 2" xfId="134"/>
    <cellStyle name="Linked Cell 2" xfId="87"/>
    <cellStyle name="Neutral 2" xfId="88"/>
    <cellStyle name="Neutral 3" xfId="89"/>
    <cellStyle name="Normal 10" xfId="119"/>
    <cellStyle name="Normal 11" xfId="120"/>
    <cellStyle name="Normal 2" xfId="47"/>
    <cellStyle name="Normal 2 2" xfId="90"/>
    <cellStyle name="Normal 2 2 2" xfId="121"/>
    <cellStyle name="Normal 2 3" xfId="91"/>
    <cellStyle name="Normal 2 4" xfId="128"/>
    <cellStyle name="Normal 3" xfId="92"/>
    <cellStyle name="Normal 3 2" xfId="93"/>
    <cellStyle name="Normal 3 2 2" xfId="94"/>
    <cellStyle name="Normal 3_HavelvacN2axjusakN3" xfId="95"/>
    <cellStyle name="Normal 4" xfId="96"/>
    <cellStyle name="Normal 4 2" xfId="97"/>
    <cellStyle name="Normal 4 3" xfId="127"/>
    <cellStyle name="Normal 5" xfId="98"/>
    <cellStyle name="Normal 5 2" xfId="99"/>
    <cellStyle name="Normal 5 2 2" xfId="135"/>
    <cellStyle name="Normal 5 3" xfId="114"/>
    <cellStyle name="Normal 6" xfId="100"/>
    <cellStyle name="Normal 7" xfId="101"/>
    <cellStyle name="Normal 8" xfId="102"/>
    <cellStyle name="Note 2" xfId="103"/>
    <cellStyle name="Note 2 2" xfId="136"/>
    <cellStyle name="Output 2" xfId="104"/>
    <cellStyle name="Percent 2" xfId="105"/>
    <cellStyle name="SN_241" xfId="42"/>
    <cellStyle name="SN_b" xfId="43"/>
    <cellStyle name="SN_it" xfId="44"/>
    <cellStyle name="Style 1" xfId="106"/>
    <cellStyle name="Style 1 2" xfId="107"/>
    <cellStyle name="Style 1_verchnakan_ax21-25_2018" xfId="108"/>
    <cellStyle name="Title 2" xfId="109"/>
    <cellStyle name="Total 2" xfId="110"/>
    <cellStyle name="Warning Text 2" xfId="11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Обычный 2" xfId="112"/>
    <cellStyle name="Обычный 2 2" xfId="113"/>
    <cellStyle name="Обычный 2 3" xfId="129"/>
    <cellStyle name="Обычный 3" xfId="122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Стиль 1" xfId="123"/>
    <cellStyle name="Текст предупреждения" xfId="14" builtinId="11" customBuiltin="1"/>
    <cellStyle name="Финансовый" xfId="130" builtinId="3"/>
    <cellStyle name="Финансовый 2" xfId="124"/>
    <cellStyle name="Финансовый 3" xfId="125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B2:G18"/>
  <sheetViews>
    <sheetView view="pageBreakPreview" zoomScaleNormal="115" zoomScaleSheetLayoutView="100" workbookViewId="0">
      <selection activeCell="B7" sqref="B7:C7"/>
    </sheetView>
  </sheetViews>
  <sheetFormatPr defaultRowHeight="12.75"/>
  <cols>
    <col min="1" max="1" width="3" customWidth="1"/>
    <col min="2" max="2" width="52.85546875" style="44" customWidth="1"/>
    <col min="3" max="3" width="53.140625" style="44" customWidth="1"/>
  </cols>
  <sheetData>
    <row r="2" spans="2:3" ht="13.5">
      <c r="C2" s="45" t="s">
        <v>52</v>
      </c>
    </row>
    <row r="3" spans="2:3">
      <c r="C3" s="46" t="s">
        <v>80</v>
      </c>
    </row>
    <row r="4" spans="2:3" ht="17.25" customHeight="1">
      <c r="B4" s="47" t="s">
        <v>51</v>
      </c>
      <c r="C4" s="46" t="s">
        <v>44</v>
      </c>
    </row>
    <row r="5" spans="2:3" ht="16.5">
      <c r="B5" s="48"/>
    </row>
    <row r="6" spans="2:3" ht="16.5">
      <c r="B6" s="48"/>
    </row>
    <row r="7" spans="2:3" ht="75.75" customHeight="1">
      <c r="B7" s="236" t="s">
        <v>81</v>
      </c>
      <c r="C7" s="236"/>
    </row>
    <row r="8" spans="2:3" ht="31.5" customHeight="1">
      <c r="B8" s="26"/>
      <c r="C8" s="26"/>
    </row>
    <row r="9" spans="2:3" ht="16.5">
      <c r="B9" s="52"/>
      <c r="C9" s="28" t="s">
        <v>60</v>
      </c>
    </row>
    <row r="10" spans="2:3" ht="48" customHeight="1">
      <c r="B10" s="55"/>
      <c r="C10" s="54" t="s">
        <v>45</v>
      </c>
    </row>
    <row r="11" spans="2:3" ht="21" customHeight="1">
      <c r="B11" s="55" t="s">
        <v>46</v>
      </c>
      <c r="C11" s="78">
        <v>3488200.7</v>
      </c>
    </row>
    <row r="12" spans="2:3" ht="22.5" customHeight="1">
      <c r="B12" s="55" t="s">
        <v>47</v>
      </c>
      <c r="C12" s="78">
        <f>+C11</f>
        <v>3488200.7</v>
      </c>
    </row>
    <row r="13" spans="2:3" ht="16.5">
      <c r="B13" s="55" t="s">
        <v>48</v>
      </c>
      <c r="C13" s="56" t="s">
        <v>49</v>
      </c>
    </row>
    <row r="14" spans="2:3" ht="16.5">
      <c r="B14" s="48"/>
    </row>
    <row r="15" spans="2:3" ht="16.5">
      <c r="B15" s="48"/>
    </row>
    <row r="16" spans="2:3" ht="16.5">
      <c r="B16" s="50"/>
      <c r="C16" s="52"/>
    </row>
    <row r="17" spans="2:7" ht="16.5">
      <c r="B17" s="50"/>
      <c r="C17" s="17"/>
      <c r="G17" s="25" t="s">
        <v>50</v>
      </c>
    </row>
    <row r="18" spans="2:7" ht="16.5">
      <c r="B18" s="50"/>
      <c r="C18" s="17"/>
    </row>
  </sheetData>
  <mergeCells count="1">
    <mergeCell ref="B7:C7"/>
  </mergeCells>
  <pageMargins left="0.19685039370078741" right="0.15748031496062992" top="0.19685039370078741" bottom="0.74803149606299213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19"/>
  <sheetViews>
    <sheetView view="pageBreakPreview" topLeftCell="A4" zoomScaleSheetLayoutView="100" workbookViewId="0">
      <selection activeCell="E13" sqref="E13"/>
    </sheetView>
  </sheetViews>
  <sheetFormatPr defaultColWidth="9.140625" defaultRowHeight="12.75"/>
  <cols>
    <col min="1" max="1" width="5.7109375" style="27" customWidth="1"/>
    <col min="2" max="2" width="57" style="17" customWidth="1"/>
    <col min="3" max="3" width="16.42578125" style="17" customWidth="1"/>
    <col min="4" max="4" width="14.85546875" style="17" customWidth="1"/>
    <col min="5" max="5" width="23.7109375" style="17" customWidth="1"/>
    <col min="6" max="14" width="22.42578125" style="27" customWidth="1"/>
    <col min="15" max="16384" width="9.140625" style="27"/>
  </cols>
  <sheetData>
    <row r="1" spans="1:5" ht="13.5">
      <c r="B1" s="237" t="s">
        <v>53</v>
      </c>
      <c r="C1" s="237"/>
      <c r="D1" s="237"/>
      <c r="E1" s="237"/>
    </row>
    <row r="2" spans="1:5" ht="16.5" customHeight="1">
      <c r="B2" s="238" t="s">
        <v>101</v>
      </c>
      <c r="C2" s="238"/>
      <c r="D2" s="238"/>
      <c r="E2" s="238"/>
    </row>
    <row r="3" spans="1:5" ht="17.25" customHeight="1">
      <c r="B3" s="238" t="s">
        <v>54</v>
      </c>
      <c r="C3" s="238"/>
      <c r="D3" s="238"/>
      <c r="E3" s="238"/>
    </row>
    <row r="4" spans="1:5" ht="16.5">
      <c r="B4" s="49"/>
      <c r="C4" s="49"/>
      <c r="D4" s="49"/>
    </row>
    <row r="5" spans="1:5" ht="16.5">
      <c r="B5" s="50"/>
      <c r="C5" s="50"/>
      <c r="D5" s="50"/>
    </row>
    <row r="6" spans="1:5" ht="118.5" customHeight="1">
      <c r="A6" s="236" t="s">
        <v>82</v>
      </c>
      <c r="B6" s="236"/>
      <c r="C6" s="236"/>
      <c r="D6" s="236"/>
      <c r="E6" s="236"/>
    </row>
    <row r="7" spans="1:5" ht="27" customHeight="1">
      <c r="B7" s="26"/>
      <c r="C7" s="178"/>
      <c r="D7" s="178"/>
      <c r="E7" s="26"/>
    </row>
    <row r="8" spans="1:5" ht="15.75" customHeight="1">
      <c r="B8" s="51"/>
      <c r="C8" s="51"/>
      <c r="D8" s="51"/>
      <c r="E8" s="28" t="s">
        <v>60</v>
      </c>
    </row>
    <row r="9" spans="1:5" ht="80.25" customHeight="1">
      <c r="B9" s="239" t="s">
        <v>58</v>
      </c>
      <c r="C9" s="240" t="s">
        <v>61</v>
      </c>
      <c r="D9" s="241"/>
      <c r="E9" s="242"/>
    </row>
    <row r="10" spans="1:5" ht="27" customHeight="1">
      <c r="B10" s="239"/>
      <c r="C10" s="92" t="s">
        <v>65</v>
      </c>
      <c r="D10" s="93" t="s">
        <v>66</v>
      </c>
      <c r="E10" s="74" t="s">
        <v>63</v>
      </c>
    </row>
    <row r="11" spans="1:5" ht="16.5">
      <c r="B11" s="57" t="s">
        <v>55</v>
      </c>
      <c r="C11" s="79">
        <f>C13</f>
        <v>3488200.7</v>
      </c>
      <c r="D11" s="79">
        <f t="shared" ref="D11:E11" si="0">D13</f>
        <v>3488200.7</v>
      </c>
      <c r="E11" s="79">
        <f t="shared" si="0"/>
        <v>3488200.7</v>
      </c>
    </row>
    <row r="12" spans="1:5" ht="19.5" customHeight="1">
      <c r="B12" s="74" t="s">
        <v>56</v>
      </c>
      <c r="C12" s="179"/>
      <c r="D12" s="179"/>
      <c r="E12" s="79"/>
    </row>
    <row r="13" spans="1:5" ht="23.25" customHeight="1">
      <c r="B13" s="57" t="s">
        <v>57</v>
      </c>
      <c r="C13" s="80">
        <v>3488200.7</v>
      </c>
      <c r="D13" s="80">
        <v>3488200.7</v>
      </c>
      <c r="E13" s="80">
        <v>3488200.7</v>
      </c>
    </row>
    <row r="14" spans="1:5" ht="16.5">
      <c r="B14" s="50"/>
      <c r="C14" s="50"/>
      <c r="D14" s="50"/>
      <c r="E14" s="75"/>
    </row>
    <row r="15" spans="1:5" ht="16.5">
      <c r="B15" s="50"/>
      <c r="C15" s="50"/>
      <c r="D15" s="50"/>
    </row>
    <row r="16" spans="1:5" ht="16.5">
      <c r="B16" s="52"/>
      <c r="C16" s="52"/>
      <c r="D16" s="52"/>
    </row>
    <row r="17" spans="2:4" ht="16.5">
      <c r="B17" s="52"/>
      <c r="C17" s="52"/>
      <c r="D17" s="52"/>
    </row>
    <row r="18" spans="2:4" ht="21" customHeight="1">
      <c r="B18" s="50"/>
      <c r="C18" s="50"/>
      <c r="D18" s="50"/>
    </row>
    <row r="19" spans="2:4" ht="21" customHeight="1">
      <c r="B19" s="50"/>
      <c r="C19" s="50"/>
      <c r="D19" s="50"/>
    </row>
  </sheetData>
  <mergeCells count="6">
    <mergeCell ref="B1:E1"/>
    <mergeCell ref="B2:E2"/>
    <mergeCell ref="B3:E3"/>
    <mergeCell ref="B9:B10"/>
    <mergeCell ref="A6:E6"/>
    <mergeCell ref="C9:E9"/>
  </mergeCells>
  <pageMargins left="0.41" right="0.22" top="0.2" bottom="0.74803149606299213" header="0.22" footer="0.31496062992125984"/>
  <pageSetup paperSize="9" scale="9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B1:I102"/>
  <sheetViews>
    <sheetView topLeftCell="A44" zoomScale="82" zoomScaleNormal="82" zoomScaleSheetLayoutView="80" workbookViewId="0">
      <selection activeCell="B91" sqref="B91"/>
    </sheetView>
  </sheetViews>
  <sheetFormatPr defaultRowHeight="17.25"/>
  <cols>
    <col min="1" max="1" width="4.42578125" style="15" customWidth="1"/>
    <col min="2" max="2" width="11.85546875" style="14" customWidth="1"/>
    <col min="3" max="3" width="15.7109375" style="14" customWidth="1"/>
    <col min="4" max="4" width="77.140625" style="14" customWidth="1"/>
    <col min="5" max="5" width="23.28515625" style="14" customWidth="1"/>
    <col min="6" max="6" width="20" style="14" customWidth="1"/>
    <col min="7" max="7" width="29.42578125" style="88" customWidth="1"/>
    <col min="8" max="10" width="9.140625" style="15"/>
    <col min="11" max="11" width="13" style="15" bestFit="1" customWidth="1"/>
    <col min="12" max="12" width="15.85546875" style="15" customWidth="1"/>
    <col min="13" max="256" width="9.140625" style="15"/>
    <col min="257" max="257" width="10.7109375" style="15" customWidth="1"/>
    <col min="258" max="258" width="10.42578125" style="15" customWidth="1"/>
    <col min="259" max="259" width="76.140625" style="15" customWidth="1"/>
    <col min="260" max="260" width="17.42578125" style="15" customWidth="1"/>
    <col min="261" max="261" width="15.42578125" style="15" customWidth="1"/>
    <col min="262" max="262" width="16" style="15" customWidth="1"/>
    <col min="263" max="263" width="19.28515625" style="15" customWidth="1"/>
    <col min="264" max="266" width="9.140625" style="15"/>
    <col min="267" max="267" width="13" style="15" bestFit="1" customWidth="1"/>
    <col min="268" max="268" width="15.85546875" style="15" customWidth="1"/>
    <col min="269" max="512" width="9.140625" style="15"/>
    <col min="513" max="513" width="10.7109375" style="15" customWidth="1"/>
    <col min="514" max="514" width="10.42578125" style="15" customWidth="1"/>
    <col min="515" max="515" width="76.140625" style="15" customWidth="1"/>
    <col min="516" max="516" width="17.42578125" style="15" customWidth="1"/>
    <col min="517" max="517" width="15.42578125" style="15" customWidth="1"/>
    <col min="518" max="518" width="16" style="15" customWidth="1"/>
    <col min="519" max="519" width="19.28515625" style="15" customWidth="1"/>
    <col min="520" max="522" width="9.140625" style="15"/>
    <col min="523" max="523" width="13" style="15" bestFit="1" customWidth="1"/>
    <col min="524" max="524" width="15.85546875" style="15" customWidth="1"/>
    <col min="525" max="768" width="9.140625" style="15"/>
    <col min="769" max="769" width="10.7109375" style="15" customWidth="1"/>
    <col min="770" max="770" width="10.42578125" style="15" customWidth="1"/>
    <col min="771" max="771" width="76.140625" style="15" customWidth="1"/>
    <col min="772" max="772" width="17.42578125" style="15" customWidth="1"/>
    <col min="773" max="773" width="15.42578125" style="15" customWidth="1"/>
    <col min="774" max="774" width="16" style="15" customWidth="1"/>
    <col min="775" max="775" width="19.28515625" style="15" customWidth="1"/>
    <col min="776" max="778" width="9.140625" style="15"/>
    <col min="779" max="779" width="13" style="15" bestFit="1" customWidth="1"/>
    <col min="780" max="780" width="15.85546875" style="15" customWidth="1"/>
    <col min="781" max="1024" width="9.140625" style="15"/>
    <col min="1025" max="1025" width="10.7109375" style="15" customWidth="1"/>
    <col min="1026" max="1026" width="10.42578125" style="15" customWidth="1"/>
    <col min="1027" max="1027" width="76.140625" style="15" customWidth="1"/>
    <col min="1028" max="1028" width="17.42578125" style="15" customWidth="1"/>
    <col min="1029" max="1029" width="15.42578125" style="15" customWidth="1"/>
    <col min="1030" max="1030" width="16" style="15" customWidth="1"/>
    <col min="1031" max="1031" width="19.28515625" style="15" customWidth="1"/>
    <col min="1032" max="1034" width="9.140625" style="15"/>
    <col min="1035" max="1035" width="13" style="15" bestFit="1" customWidth="1"/>
    <col min="1036" max="1036" width="15.85546875" style="15" customWidth="1"/>
    <col min="1037" max="1280" width="9.140625" style="15"/>
    <col min="1281" max="1281" width="10.7109375" style="15" customWidth="1"/>
    <col min="1282" max="1282" width="10.42578125" style="15" customWidth="1"/>
    <col min="1283" max="1283" width="76.140625" style="15" customWidth="1"/>
    <col min="1284" max="1284" width="17.42578125" style="15" customWidth="1"/>
    <col min="1285" max="1285" width="15.42578125" style="15" customWidth="1"/>
    <col min="1286" max="1286" width="16" style="15" customWidth="1"/>
    <col min="1287" max="1287" width="19.28515625" style="15" customWidth="1"/>
    <col min="1288" max="1290" width="9.140625" style="15"/>
    <col min="1291" max="1291" width="13" style="15" bestFit="1" customWidth="1"/>
    <col min="1292" max="1292" width="15.85546875" style="15" customWidth="1"/>
    <col min="1293" max="1536" width="9.140625" style="15"/>
    <col min="1537" max="1537" width="10.7109375" style="15" customWidth="1"/>
    <col min="1538" max="1538" width="10.42578125" style="15" customWidth="1"/>
    <col min="1539" max="1539" width="76.140625" style="15" customWidth="1"/>
    <col min="1540" max="1540" width="17.42578125" style="15" customWidth="1"/>
    <col min="1541" max="1541" width="15.42578125" style="15" customWidth="1"/>
    <col min="1542" max="1542" width="16" style="15" customWidth="1"/>
    <col min="1543" max="1543" width="19.28515625" style="15" customWidth="1"/>
    <col min="1544" max="1546" width="9.140625" style="15"/>
    <col min="1547" max="1547" width="13" style="15" bestFit="1" customWidth="1"/>
    <col min="1548" max="1548" width="15.85546875" style="15" customWidth="1"/>
    <col min="1549" max="1792" width="9.140625" style="15"/>
    <col min="1793" max="1793" width="10.7109375" style="15" customWidth="1"/>
    <col min="1794" max="1794" width="10.42578125" style="15" customWidth="1"/>
    <col min="1795" max="1795" width="76.140625" style="15" customWidth="1"/>
    <col min="1796" max="1796" width="17.42578125" style="15" customWidth="1"/>
    <col min="1797" max="1797" width="15.42578125" style="15" customWidth="1"/>
    <col min="1798" max="1798" width="16" style="15" customWidth="1"/>
    <col min="1799" max="1799" width="19.28515625" style="15" customWidth="1"/>
    <col min="1800" max="1802" width="9.140625" style="15"/>
    <col min="1803" max="1803" width="13" style="15" bestFit="1" customWidth="1"/>
    <col min="1804" max="1804" width="15.85546875" style="15" customWidth="1"/>
    <col min="1805" max="2048" width="9.140625" style="15"/>
    <col min="2049" max="2049" width="10.7109375" style="15" customWidth="1"/>
    <col min="2050" max="2050" width="10.42578125" style="15" customWidth="1"/>
    <col min="2051" max="2051" width="76.140625" style="15" customWidth="1"/>
    <col min="2052" max="2052" width="17.42578125" style="15" customWidth="1"/>
    <col min="2053" max="2053" width="15.42578125" style="15" customWidth="1"/>
    <col min="2054" max="2054" width="16" style="15" customWidth="1"/>
    <col min="2055" max="2055" width="19.28515625" style="15" customWidth="1"/>
    <col min="2056" max="2058" width="9.140625" style="15"/>
    <col min="2059" max="2059" width="13" style="15" bestFit="1" customWidth="1"/>
    <col min="2060" max="2060" width="15.85546875" style="15" customWidth="1"/>
    <col min="2061" max="2304" width="9.140625" style="15"/>
    <col min="2305" max="2305" width="10.7109375" style="15" customWidth="1"/>
    <col min="2306" max="2306" width="10.42578125" style="15" customWidth="1"/>
    <col min="2307" max="2307" width="76.140625" style="15" customWidth="1"/>
    <col min="2308" max="2308" width="17.42578125" style="15" customWidth="1"/>
    <col min="2309" max="2309" width="15.42578125" style="15" customWidth="1"/>
    <col min="2310" max="2310" width="16" style="15" customWidth="1"/>
    <col min="2311" max="2311" width="19.28515625" style="15" customWidth="1"/>
    <col min="2312" max="2314" width="9.140625" style="15"/>
    <col min="2315" max="2315" width="13" style="15" bestFit="1" customWidth="1"/>
    <col min="2316" max="2316" width="15.85546875" style="15" customWidth="1"/>
    <col min="2317" max="2560" width="9.140625" style="15"/>
    <col min="2561" max="2561" width="10.7109375" style="15" customWidth="1"/>
    <col min="2562" max="2562" width="10.42578125" style="15" customWidth="1"/>
    <col min="2563" max="2563" width="76.140625" style="15" customWidth="1"/>
    <col min="2564" max="2564" width="17.42578125" style="15" customWidth="1"/>
    <col min="2565" max="2565" width="15.42578125" style="15" customWidth="1"/>
    <col min="2566" max="2566" width="16" style="15" customWidth="1"/>
    <col min="2567" max="2567" width="19.28515625" style="15" customWidth="1"/>
    <col min="2568" max="2570" width="9.140625" style="15"/>
    <col min="2571" max="2571" width="13" style="15" bestFit="1" customWidth="1"/>
    <col min="2572" max="2572" width="15.85546875" style="15" customWidth="1"/>
    <col min="2573" max="2816" width="9.140625" style="15"/>
    <col min="2817" max="2817" width="10.7109375" style="15" customWidth="1"/>
    <col min="2818" max="2818" width="10.42578125" style="15" customWidth="1"/>
    <col min="2819" max="2819" width="76.140625" style="15" customWidth="1"/>
    <col min="2820" max="2820" width="17.42578125" style="15" customWidth="1"/>
    <col min="2821" max="2821" width="15.42578125" style="15" customWidth="1"/>
    <col min="2822" max="2822" width="16" style="15" customWidth="1"/>
    <col min="2823" max="2823" width="19.28515625" style="15" customWidth="1"/>
    <col min="2824" max="2826" width="9.140625" style="15"/>
    <col min="2827" max="2827" width="13" style="15" bestFit="1" customWidth="1"/>
    <col min="2828" max="2828" width="15.85546875" style="15" customWidth="1"/>
    <col min="2829" max="3072" width="9.140625" style="15"/>
    <col min="3073" max="3073" width="10.7109375" style="15" customWidth="1"/>
    <col min="3074" max="3074" width="10.42578125" style="15" customWidth="1"/>
    <col min="3075" max="3075" width="76.140625" style="15" customWidth="1"/>
    <col min="3076" max="3076" width="17.42578125" style="15" customWidth="1"/>
    <col min="3077" max="3077" width="15.42578125" style="15" customWidth="1"/>
    <col min="3078" max="3078" width="16" style="15" customWidth="1"/>
    <col min="3079" max="3079" width="19.28515625" style="15" customWidth="1"/>
    <col min="3080" max="3082" width="9.140625" style="15"/>
    <col min="3083" max="3083" width="13" style="15" bestFit="1" customWidth="1"/>
    <col min="3084" max="3084" width="15.85546875" style="15" customWidth="1"/>
    <col min="3085" max="3328" width="9.140625" style="15"/>
    <col min="3329" max="3329" width="10.7109375" style="15" customWidth="1"/>
    <col min="3330" max="3330" width="10.42578125" style="15" customWidth="1"/>
    <col min="3331" max="3331" width="76.140625" style="15" customWidth="1"/>
    <col min="3332" max="3332" width="17.42578125" style="15" customWidth="1"/>
    <col min="3333" max="3333" width="15.42578125" style="15" customWidth="1"/>
    <col min="3334" max="3334" width="16" style="15" customWidth="1"/>
    <col min="3335" max="3335" width="19.28515625" style="15" customWidth="1"/>
    <col min="3336" max="3338" width="9.140625" style="15"/>
    <col min="3339" max="3339" width="13" style="15" bestFit="1" customWidth="1"/>
    <col min="3340" max="3340" width="15.85546875" style="15" customWidth="1"/>
    <col min="3341" max="3584" width="9.140625" style="15"/>
    <col min="3585" max="3585" width="10.7109375" style="15" customWidth="1"/>
    <col min="3586" max="3586" width="10.42578125" style="15" customWidth="1"/>
    <col min="3587" max="3587" width="76.140625" style="15" customWidth="1"/>
    <col min="3588" max="3588" width="17.42578125" style="15" customWidth="1"/>
    <col min="3589" max="3589" width="15.42578125" style="15" customWidth="1"/>
    <col min="3590" max="3590" width="16" style="15" customWidth="1"/>
    <col min="3591" max="3591" width="19.28515625" style="15" customWidth="1"/>
    <col min="3592" max="3594" width="9.140625" style="15"/>
    <col min="3595" max="3595" width="13" style="15" bestFit="1" customWidth="1"/>
    <col min="3596" max="3596" width="15.85546875" style="15" customWidth="1"/>
    <col min="3597" max="3840" width="9.140625" style="15"/>
    <col min="3841" max="3841" width="10.7109375" style="15" customWidth="1"/>
    <col min="3842" max="3842" width="10.42578125" style="15" customWidth="1"/>
    <col min="3843" max="3843" width="76.140625" style="15" customWidth="1"/>
    <col min="3844" max="3844" width="17.42578125" style="15" customWidth="1"/>
    <col min="3845" max="3845" width="15.42578125" style="15" customWidth="1"/>
    <col min="3846" max="3846" width="16" style="15" customWidth="1"/>
    <col min="3847" max="3847" width="19.28515625" style="15" customWidth="1"/>
    <col min="3848" max="3850" width="9.140625" style="15"/>
    <col min="3851" max="3851" width="13" style="15" bestFit="1" customWidth="1"/>
    <col min="3852" max="3852" width="15.85546875" style="15" customWidth="1"/>
    <col min="3853" max="4096" width="9.140625" style="15"/>
    <col min="4097" max="4097" width="10.7109375" style="15" customWidth="1"/>
    <col min="4098" max="4098" width="10.42578125" style="15" customWidth="1"/>
    <col min="4099" max="4099" width="76.140625" style="15" customWidth="1"/>
    <col min="4100" max="4100" width="17.42578125" style="15" customWidth="1"/>
    <col min="4101" max="4101" width="15.42578125" style="15" customWidth="1"/>
    <col min="4102" max="4102" width="16" style="15" customWidth="1"/>
    <col min="4103" max="4103" width="19.28515625" style="15" customWidth="1"/>
    <col min="4104" max="4106" width="9.140625" style="15"/>
    <col min="4107" max="4107" width="13" style="15" bestFit="1" customWidth="1"/>
    <col min="4108" max="4108" width="15.85546875" style="15" customWidth="1"/>
    <col min="4109" max="4352" width="9.140625" style="15"/>
    <col min="4353" max="4353" width="10.7109375" style="15" customWidth="1"/>
    <col min="4354" max="4354" width="10.42578125" style="15" customWidth="1"/>
    <col min="4355" max="4355" width="76.140625" style="15" customWidth="1"/>
    <col min="4356" max="4356" width="17.42578125" style="15" customWidth="1"/>
    <col min="4357" max="4357" width="15.42578125" style="15" customWidth="1"/>
    <col min="4358" max="4358" width="16" style="15" customWidth="1"/>
    <col min="4359" max="4359" width="19.28515625" style="15" customWidth="1"/>
    <col min="4360" max="4362" width="9.140625" style="15"/>
    <col min="4363" max="4363" width="13" style="15" bestFit="1" customWidth="1"/>
    <col min="4364" max="4364" width="15.85546875" style="15" customWidth="1"/>
    <col min="4365" max="4608" width="9.140625" style="15"/>
    <col min="4609" max="4609" width="10.7109375" style="15" customWidth="1"/>
    <col min="4610" max="4610" width="10.42578125" style="15" customWidth="1"/>
    <col min="4611" max="4611" width="76.140625" style="15" customWidth="1"/>
    <col min="4612" max="4612" width="17.42578125" style="15" customWidth="1"/>
    <col min="4613" max="4613" width="15.42578125" style="15" customWidth="1"/>
    <col min="4614" max="4614" width="16" style="15" customWidth="1"/>
    <col min="4615" max="4615" width="19.28515625" style="15" customWidth="1"/>
    <col min="4616" max="4618" width="9.140625" style="15"/>
    <col min="4619" max="4619" width="13" style="15" bestFit="1" customWidth="1"/>
    <col min="4620" max="4620" width="15.85546875" style="15" customWidth="1"/>
    <col min="4621" max="4864" width="9.140625" style="15"/>
    <col min="4865" max="4865" width="10.7109375" style="15" customWidth="1"/>
    <col min="4866" max="4866" width="10.42578125" style="15" customWidth="1"/>
    <col min="4867" max="4867" width="76.140625" style="15" customWidth="1"/>
    <col min="4868" max="4868" width="17.42578125" style="15" customWidth="1"/>
    <col min="4869" max="4869" width="15.42578125" style="15" customWidth="1"/>
    <col min="4870" max="4870" width="16" style="15" customWidth="1"/>
    <col min="4871" max="4871" width="19.28515625" style="15" customWidth="1"/>
    <col min="4872" max="4874" width="9.140625" style="15"/>
    <col min="4875" max="4875" width="13" style="15" bestFit="1" customWidth="1"/>
    <col min="4876" max="4876" width="15.85546875" style="15" customWidth="1"/>
    <col min="4877" max="5120" width="9.140625" style="15"/>
    <col min="5121" max="5121" width="10.7109375" style="15" customWidth="1"/>
    <col min="5122" max="5122" width="10.42578125" style="15" customWidth="1"/>
    <col min="5123" max="5123" width="76.140625" style="15" customWidth="1"/>
    <col min="5124" max="5124" width="17.42578125" style="15" customWidth="1"/>
    <col min="5125" max="5125" width="15.42578125" style="15" customWidth="1"/>
    <col min="5126" max="5126" width="16" style="15" customWidth="1"/>
    <col min="5127" max="5127" width="19.28515625" style="15" customWidth="1"/>
    <col min="5128" max="5130" width="9.140625" style="15"/>
    <col min="5131" max="5131" width="13" style="15" bestFit="1" customWidth="1"/>
    <col min="5132" max="5132" width="15.85546875" style="15" customWidth="1"/>
    <col min="5133" max="5376" width="9.140625" style="15"/>
    <col min="5377" max="5377" width="10.7109375" style="15" customWidth="1"/>
    <col min="5378" max="5378" width="10.42578125" style="15" customWidth="1"/>
    <col min="5379" max="5379" width="76.140625" style="15" customWidth="1"/>
    <col min="5380" max="5380" width="17.42578125" style="15" customWidth="1"/>
    <col min="5381" max="5381" width="15.42578125" style="15" customWidth="1"/>
    <col min="5382" max="5382" width="16" style="15" customWidth="1"/>
    <col min="5383" max="5383" width="19.28515625" style="15" customWidth="1"/>
    <col min="5384" max="5386" width="9.140625" style="15"/>
    <col min="5387" max="5387" width="13" style="15" bestFit="1" customWidth="1"/>
    <col min="5388" max="5388" width="15.85546875" style="15" customWidth="1"/>
    <col min="5389" max="5632" width="9.140625" style="15"/>
    <col min="5633" max="5633" width="10.7109375" style="15" customWidth="1"/>
    <col min="5634" max="5634" width="10.42578125" style="15" customWidth="1"/>
    <col min="5635" max="5635" width="76.140625" style="15" customWidth="1"/>
    <col min="5636" max="5636" width="17.42578125" style="15" customWidth="1"/>
    <col min="5637" max="5637" width="15.42578125" style="15" customWidth="1"/>
    <col min="5638" max="5638" width="16" style="15" customWidth="1"/>
    <col min="5639" max="5639" width="19.28515625" style="15" customWidth="1"/>
    <col min="5640" max="5642" width="9.140625" style="15"/>
    <col min="5643" max="5643" width="13" style="15" bestFit="1" customWidth="1"/>
    <col min="5644" max="5644" width="15.85546875" style="15" customWidth="1"/>
    <col min="5645" max="5888" width="9.140625" style="15"/>
    <col min="5889" max="5889" width="10.7109375" style="15" customWidth="1"/>
    <col min="5890" max="5890" width="10.42578125" style="15" customWidth="1"/>
    <col min="5891" max="5891" width="76.140625" style="15" customWidth="1"/>
    <col min="5892" max="5892" width="17.42578125" style="15" customWidth="1"/>
    <col min="5893" max="5893" width="15.42578125" style="15" customWidth="1"/>
    <col min="5894" max="5894" width="16" style="15" customWidth="1"/>
    <col min="5895" max="5895" width="19.28515625" style="15" customWidth="1"/>
    <col min="5896" max="5898" width="9.140625" style="15"/>
    <col min="5899" max="5899" width="13" style="15" bestFit="1" customWidth="1"/>
    <col min="5900" max="5900" width="15.85546875" style="15" customWidth="1"/>
    <col min="5901" max="6144" width="9.140625" style="15"/>
    <col min="6145" max="6145" width="10.7109375" style="15" customWidth="1"/>
    <col min="6146" max="6146" width="10.42578125" style="15" customWidth="1"/>
    <col min="6147" max="6147" width="76.140625" style="15" customWidth="1"/>
    <col min="6148" max="6148" width="17.42578125" style="15" customWidth="1"/>
    <col min="6149" max="6149" width="15.42578125" style="15" customWidth="1"/>
    <col min="6150" max="6150" width="16" style="15" customWidth="1"/>
    <col min="6151" max="6151" width="19.28515625" style="15" customWidth="1"/>
    <col min="6152" max="6154" width="9.140625" style="15"/>
    <col min="6155" max="6155" width="13" style="15" bestFit="1" customWidth="1"/>
    <col min="6156" max="6156" width="15.85546875" style="15" customWidth="1"/>
    <col min="6157" max="6400" width="9.140625" style="15"/>
    <col min="6401" max="6401" width="10.7109375" style="15" customWidth="1"/>
    <col min="6402" max="6402" width="10.42578125" style="15" customWidth="1"/>
    <col min="6403" max="6403" width="76.140625" style="15" customWidth="1"/>
    <col min="6404" max="6404" width="17.42578125" style="15" customWidth="1"/>
    <col min="6405" max="6405" width="15.42578125" style="15" customWidth="1"/>
    <col min="6406" max="6406" width="16" style="15" customWidth="1"/>
    <col min="6407" max="6407" width="19.28515625" style="15" customWidth="1"/>
    <col min="6408" max="6410" width="9.140625" style="15"/>
    <col min="6411" max="6411" width="13" style="15" bestFit="1" customWidth="1"/>
    <col min="6412" max="6412" width="15.85546875" style="15" customWidth="1"/>
    <col min="6413" max="6656" width="9.140625" style="15"/>
    <col min="6657" max="6657" width="10.7109375" style="15" customWidth="1"/>
    <col min="6658" max="6658" width="10.42578125" style="15" customWidth="1"/>
    <col min="6659" max="6659" width="76.140625" style="15" customWidth="1"/>
    <col min="6660" max="6660" width="17.42578125" style="15" customWidth="1"/>
    <col min="6661" max="6661" width="15.42578125" style="15" customWidth="1"/>
    <col min="6662" max="6662" width="16" style="15" customWidth="1"/>
    <col min="6663" max="6663" width="19.28515625" style="15" customWidth="1"/>
    <col min="6664" max="6666" width="9.140625" style="15"/>
    <col min="6667" max="6667" width="13" style="15" bestFit="1" customWidth="1"/>
    <col min="6668" max="6668" width="15.85546875" style="15" customWidth="1"/>
    <col min="6669" max="6912" width="9.140625" style="15"/>
    <col min="6913" max="6913" width="10.7109375" style="15" customWidth="1"/>
    <col min="6914" max="6914" width="10.42578125" style="15" customWidth="1"/>
    <col min="6915" max="6915" width="76.140625" style="15" customWidth="1"/>
    <col min="6916" max="6916" width="17.42578125" style="15" customWidth="1"/>
    <col min="6917" max="6917" width="15.42578125" style="15" customWidth="1"/>
    <col min="6918" max="6918" width="16" style="15" customWidth="1"/>
    <col min="6919" max="6919" width="19.28515625" style="15" customWidth="1"/>
    <col min="6920" max="6922" width="9.140625" style="15"/>
    <col min="6923" max="6923" width="13" style="15" bestFit="1" customWidth="1"/>
    <col min="6924" max="6924" width="15.85546875" style="15" customWidth="1"/>
    <col min="6925" max="7168" width="9.140625" style="15"/>
    <col min="7169" max="7169" width="10.7109375" style="15" customWidth="1"/>
    <col min="7170" max="7170" width="10.42578125" style="15" customWidth="1"/>
    <col min="7171" max="7171" width="76.140625" style="15" customWidth="1"/>
    <col min="7172" max="7172" width="17.42578125" style="15" customWidth="1"/>
    <col min="7173" max="7173" width="15.42578125" style="15" customWidth="1"/>
    <col min="7174" max="7174" width="16" style="15" customWidth="1"/>
    <col min="7175" max="7175" width="19.28515625" style="15" customWidth="1"/>
    <col min="7176" max="7178" width="9.140625" style="15"/>
    <col min="7179" max="7179" width="13" style="15" bestFit="1" customWidth="1"/>
    <col min="7180" max="7180" width="15.85546875" style="15" customWidth="1"/>
    <col min="7181" max="7424" width="9.140625" style="15"/>
    <col min="7425" max="7425" width="10.7109375" style="15" customWidth="1"/>
    <col min="7426" max="7426" width="10.42578125" style="15" customWidth="1"/>
    <col min="7427" max="7427" width="76.140625" style="15" customWidth="1"/>
    <col min="7428" max="7428" width="17.42578125" style="15" customWidth="1"/>
    <col min="7429" max="7429" width="15.42578125" style="15" customWidth="1"/>
    <col min="7430" max="7430" width="16" style="15" customWidth="1"/>
    <col min="7431" max="7431" width="19.28515625" style="15" customWidth="1"/>
    <col min="7432" max="7434" width="9.140625" style="15"/>
    <col min="7435" max="7435" width="13" style="15" bestFit="1" customWidth="1"/>
    <col min="7436" max="7436" width="15.85546875" style="15" customWidth="1"/>
    <col min="7437" max="7680" width="9.140625" style="15"/>
    <col min="7681" max="7681" width="10.7109375" style="15" customWidth="1"/>
    <col min="7682" max="7682" width="10.42578125" style="15" customWidth="1"/>
    <col min="7683" max="7683" width="76.140625" style="15" customWidth="1"/>
    <col min="7684" max="7684" width="17.42578125" style="15" customWidth="1"/>
    <col min="7685" max="7685" width="15.42578125" style="15" customWidth="1"/>
    <col min="7686" max="7686" width="16" style="15" customWidth="1"/>
    <col min="7687" max="7687" width="19.28515625" style="15" customWidth="1"/>
    <col min="7688" max="7690" width="9.140625" style="15"/>
    <col min="7691" max="7691" width="13" style="15" bestFit="1" customWidth="1"/>
    <col min="7692" max="7692" width="15.85546875" style="15" customWidth="1"/>
    <col min="7693" max="7936" width="9.140625" style="15"/>
    <col min="7937" max="7937" width="10.7109375" style="15" customWidth="1"/>
    <col min="7938" max="7938" width="10.42578125" style="15" customWidth="1"/>
    <col min="7939" max="7939" width="76.140625" style="15" customWidth="1"/>
    <col min="7940" max="7940" width="17.42578125" style="15" customWidth="1"/>
    <col min="7941" max="7941" width="15.42578125" style="15" customWidth="1"/>
    <col min="7942" max="7942" width="16" style="15" customWidth="1"/>
    <col min="7943" max="7943" width="19.28515625" style="15" customWidth="1"/>
    <col min="7944" max="7946" width="9.140625" style="15"/>
    <col min="7947" max="7947" width="13" style="15" bestFit="1" customWidth="1"/>
    <col min="7948" max="7948" width="15.85546875" style="15" customWidth="1"/>
    <col min="7949" max="8192" width="9.140625" style="15"/>
    <col min="8193" max="8193" width="10.7109375" style="15" customWidth="1"/>
    <col min="8194" max="8194" width="10.42578125" style="15" customWidth="1"/>
    <col min="8195" max="8195" width="76.140625" style="15" customWidth="1"/>
    <col min="8196" max="8196" width="17.42578125" style="15" customWidth="1"/>
    <col min="8197" max="8197" width="15.42578125" style="15" customWidth="1"/>
    <col min="8198" max="8198" width="16" style="15" customWidth="1"/>
    <col min="8199" max="8199" width="19.28515625" style="15" customWidth="1"/>
    <col min="8200" max="8202" width="9.140625" style="15"/>
    <col min="8203" max="8203" width="13" style="15" bestFit="1" customWidth="1"/>
    <col min="8204" max="8204" width="15.85546875" style="15" customWidth="1"/>
    <col min="8205" max="8448" width="9.140625" style="15"/>
    <col min="8449" max="8449" width="10.7109375" style="15" customWidth="1"/>
    <col min="8450" max="8450" width="10.42578125" style="15" customWidth="1"/>
    <col min="8451" max="8451" width="76.140625" style="15" customWidth="1"/>
    <col min="8452" max="8452" width="17.42578125" style="15" customWidth="1"/>
    <col min="8453" max="8453" width="15.42578125" style="15" customWidth="1"/>
    <col min="8454" max="8454" width="16" style="15" customWidth="1"/>
    <col min="8455" max="8455" width="19.28515625" style="15" customWidth="1"/>
    <col min="8456" max="8458" width="9.140625" style="15"/>
    <col min="8459" max="8459" width="13" style="15" bestFit="1" customWidth="1"/>
    <col min="8460" max="8460" width="15.85546875" style="15" customWidth="1"/>
    <col min="8461" max="8704" width="9.140625" style="15"/>
    <col min="8705" max="8705" width="10.7109375" style="15" customWidth="1"/>
    <col min="8706" max="8706" width="10.42578125" style="15" customWidth="1"/>
    <col min="8707" max="8707" width="76.140625" style="15" customWidth="1"/>
    <col min="8708" max="8708" width="17.42578125" style="15" customWidth="1"/>
    <col min="8709" max="8709" width="15.42578125" style="15" customWidth="1"/>
    <col min="8710" max="8710" width="16" style="15" customWidth="1"/>
    <col min="8711" max="8711" width="19.28515625" style="15" customWidth="1"/>
    <col min="8712" max="8714" width="9.140625" style="15"/>
    <col min="8715" max="8715" width="13" style="15" bestFit="1" customWidth="1"/>
    <col min="8716" max="8716" width="15.85546875" style="15" customWidth="1"/>
    <col min="8717" max="8960" width="9.140625" style="15"/>
    <col min="8961" max="8961" width="10.7109375" style="15" customWidth="1"/>
    <col min="8962" max="8962" width="10.42578125" style="15" customWidth="1"/>
    <col min="8963" max="8963" width="76.140625" style="15" customWidth="1"/>
    <col min="8964" max="8964" width="17.42578125" style="15" customWidth="1"/>
    <col min="8965" max="8965" width="15.42578125" style="15" customWidth="1"/>
    <col min="8966" max="8966" width="16" style="15" customWidth="1"/>
    <col min="8967" max="8967" width="19.28515625" style="15" customWidth="1"/>
    <col min="8968" max="8970" width="9.140625" style="15"/>
    <col min="8971" max="8971" width="13" style="15" bestFit="1" customWidth="1"/>
    <col min="8972" max="8972" width="15.85546875" style="15" customWidth="1"/>
    <col min="8973" max="9216" width="9.140625" style="15"/>
    <col min="9217" max="9217" width="10.7109375" style="15" customWidth="1"/>
    <col min="9218" max="9218" width="10.42578125" style="15" customWidth="1"/>
    <col min="9219" max="9219" width="76.140625" style="15" customWidth="1"/>
    <col min="9220" max="9220" width="17.42578125" style="15" customWidth="1"/>
    <col min="9221" max="9221" width="15.42578125" style="15" customWidth="1"/>
    <col min="9222" max="9222" width="16" style="15" customWidth="1"/>
    <col min="9223" max="9223" width="19.28515625" style="15" customWidth="1"/>
    <col min="9224" max="9226" width="9.140625" style="15"/>
    <col min="9227" max="9227" width="13" style="15" bestFit="1" customWidth="1"/>
    <col min="9228" max="9228" width="15.85546875" style="15" customWidth="1"/>
    <col min="9229" max="9472" width="9.140625" style="15"/>
    <col min="9473" max="9473" width="10.7109375" style="15" customWidth="1"/>
    <col min="9474" max="9474" width="10.42578125" style="15" customWidth="1"/>
    <col min="9475" max="9475" width="76.140625" style="15" customWidth="1"/>
    <col min="9476" max="9476" width="17.42578125" style="15" customWidth="1"/>
    <col min="9477" max="9477" width="15.42578125" style="15" customWidth="1"/>
    <col min="9478" max="9478" width="16" style="15" customWidth="1"/>
    <col min="9479" max="9479" width="19.28515625" style="15" customWidth="1"/>
    <col min="9480" max="9482" width="9.140625" style="15"/>
    <col min="9483" max="9483" width="13" style="15" bestFit="1" customWidth="1"/>
    <col min="9484" max="9484" width="15.85546875" style="15" customWidth="1"/>
    <col min="9485" max="9728" width="9.140625" style="15"/>
    <col min="9729" max="9729" width="10.7109375" style="15" customWidth="1"/>
    <col min="9730" max="9730" width="10.42578125" style="15" customWidth="1"/>
    <col min="9731" max="9731" width="76.140625" style="15" customWidth="1"/>
    <col min="9732" max="9732" width="17.42578125" style="15" customWidth="1"/>
    <col min="9733" max="9733" width="15.42578125" style="15" customWidth="1"/>
    <col min="9734" max="9734" width="16" style="15" customWidth="1"/>
    <col min="9735" max="9735" width="19.28515625" style="15" customWidth="1"/>
    <col min="9736" max="9738" width="9.140625" style="15"/>
    <col min="9739" max="9739" width="13" style="15" bestFit="1" customWidth="1"/>
    <col min="9740" max="9740" width="15.85546875" style="15" customWidth="1"/>
    <col min="9741" max="9984" width="9.140625" style="15"/>
    <col min="9985" max="9985" width="10.7109375" style="15" customWidth="1"/>
    <col min="9986" max="9986" width="10.42578125" style="15" customWidth="1"/>
    <col min="9987" max="9987" width="76.140625" style="15" customWidth="1"/>
    <col min="9988" max="9988" width="17.42578125" style="15" customWidth="1"/>
    <col min="9989" max="9989" width="15.42578125" style="15" customWidth="1"/>
    <col min="9990" max="9990" width="16" style="15" customWidth="1"/>
    <col min="9991" max="9991" width="19.28515625" style="15" customWidth="1"/>
    <col min="9992" max="9994" width="9.140625" style="15"/>
    <col min="9995" max="9995" width="13" style="15" bestFit="1" customWidth="1"/>
    <col min="9996" max="9996" width="15.85546875" style="15" customWidth="1"/>
    <col min="9997" max="10240" width="9.140625" style="15"/>
    <col min="10241" max="10241" width="10.7109375" style="15" customWidth="1"/>
    <col min="10242" max="10242" width="10.42578125" style="15" customWidth="1"/>
    <col min="10243" max="10243" width="76.140625" style="15" customWidth="1"/>
    <col min="10244" max="10244" width="17.42578125" style="15" customWidth="1"/>
    <col min="10245" max="10245" width="15.42578125" style="15" customWidth="1"/>
    <col min="10246" max="10246" width="16" style="15" customWidth="1"/>
    <col min="10247" max="10247" width="19.28515625" style="15" customWidth="1"/>
    <col min="10248" max="10250" width="9.140625" style="15"/>
    <col min="10251" max="10251" width="13" style="15" bestFit="1" customWidth="1"/>
    <col min="10252" max="10252" width="15.85546875" style="15" customWidth="1"/>
    <col min="10253" max="10496" width="9.140625" style="15"/>
    <col min="10497" max="10497" width="10.7109375" style="15" customWidth="1"/>
    <col min="10498" max="10498" width="10.42578125" style="15" customWidth="1"/>
    <col min="10499" max="10499" width="76.140625" style="15" customWidth="1"/>
    <col min="10500" max="10500" width="17.42578125" style="15" customWidth="1"/>
    <col min="10501" max="10501" width="15.42578125" style="15" customWidth="1"/>
    <col min="10502" max="10502" width="16" style="15" customWidth="1"/>
    <col min="10503" max="10503" width="19.28515625" style="15" customWidth="1"/>
    <col min="10504" max="10506" width="9.140625" style="15"/>
    <col min="10507" max="10507" width="13" style="15" bestFit="1" customWidth="1"/>
    <col min="10508" max="10508" width="15.85546875" style="15" customWidth="1"/>
    <col min="10509" max="10752" width="9.140625" style="15"/>
    <col min="10753" max="10753" width="10.7109375" style="15" customWidth="1"/>
    <col min="10754" max="10754" width="10.42578125" style="15" customWidth="1"/>
    <col min="10755" max="10755" width="76.140625" style="15" customWidth="1"/>
    <col min="10756" max="10756" width="17.42578125" style="15" customWidth="1"/>
    <col min="10757" max="10757" width="15.42578125" style="15" customWidth="1"/>
    <col min="10758" max="10758" width="16" style="15" customWidth="1"/>
    <col min="10759" max="10759" width="19.28515625" style="15" customWidth="1"/>
    <col min="10760" max="10762" width="9.140625" style="15"/>
    <col min="10763" max="10763" width="13" style="15" bestFit="1" customWidth="1"/>
    <col min="10764" max="10764" width="15.85546875" style="15" customWidth="1"/>
    <col min="10765" max="11008" width="9.140625" style="15"/>
    <col min="11009" max="11009" width="10.7109375" style="15" customWidth="1"/>
    <col min="11010" max="11010" width="10.42578125" style="15" customWidth="1"/>
    <col min="11011" max="11011" width="76.140625" style="15" customWidth="1"/>
    <col min="11012" max="11012" width="17.42578125" style="15" customWidth="1"/>
    <col min="11013" max="11013" width="15.42578125" style="15" customWidth="1"/>
    <col min="11014" max="11014" width="16" style="15" customWidth="1"/>
    <col min="11015" max="11015" width="19.28515625" style="15" customWidth="1"/>
    <col min="11016" max="11018" width="9.140625" style="15"/>
    <col min="11019" max="11019" width="13" style="15" bestFit="1" customWidth="1"/>
    <col min="11020" max="11020" width="15.85546875" style="15" customWidth="1"/>
    <col min="11021" max="11264" width="9.140625" style="15"/>
    <col min="11265" max="11265" width="10.7109375" style="15" customWidth="1"/>
    <col min="11266" max="11266" width="10.42578125" style="15" customWidth="1"/>
    <col min="11267" max="11267" width="76.140625" style="15" customWidth="1"/>
    <col min="11268" max="11268" width="17.42578125" style="15" customWidth="1"/>
    <col min="11269" max="11269" width="15.42578125" style="15" customWidth="1"/>
    <col min="11270" max="11270" width="16" style="15" customWidth="1"/>
    <col min="11271" max="11271" width="19.28515625" style="15" customWidth="1"/>
    <col min="11272" max="11274" width="9.140625" style="15"/>
    <col min="11275" max="11275" width="13" style="15" bestFit="1" customWidth="1"/>
    <col min="11276" max="11276" width="15.85546875" style="15" customWidth="1"/>
    <col min="11277" max="11520" width="9.140625" style="15"/>
    <col min="11521" max="11521" width="10.7109375" style="15" customWidth="1"/>
    <col min="11522" max="11522" width="10.42578125" style="15" customWidth="1"/>
    <col min="11523" max="11523" width="76.140625" style="15" customWidth="1"/>
    <col min="11524" max="11524" width="17.42578125" style="15" customWidth="1"/>
    <col min="11525" max="11525" width="15.42578125" style="15" customWidth="1"/>
    <col min="11526" max="11526" width="16" style="15" customWidth="1"/>
    <col min="11527" max="11527" width="19.28515625" style="15" customWidth="1"/>
    <col min="11528" max="11530" width="9.140625" style="15"/>
    <col min="11531" max="11531" width="13" style="15" bestFit="1" customWidth="1"/>
    <col min="11532" max="11532" width="15.85546875" style="15" customWidth="1"/>
    <col min="11533" max="11776" width="9.140625" style="15"/>
    <col min="11777" max="11777" width="10.7109375" style="15" customWidth="1"/>
    <col min="11778" max="11778" width="10.42578125" style="15" customWidth="1"/>
    <col min="11779" max="11779" width="76.140625" style="15" customWidth="1"/>
    <col min="11780" max="11780" width="17.42578125" style="15" customWidth="1"/>
    <col min="11781" max="11781" width="15.42578125" style="15" customWidth="1"/>
    <col min="11782" max="11782" width="16" style="15" customWidth="1"/>
    <col min="11783" max="11783" width="19.28515625" style="15" customWidth="1"/>
    <col min="11784" max="11786" width="9.140625" style="15"/>
    <col min="11787" max="11787" width="13" style="15" bestFit="1" customWidth="1"/>
    <col min="11788" max="11788" width="15.85546875" style="15" customWidth="1"/>
    <col min="11789" max="12032" width="9.140625" style="15"/>
    <col min="12033" max="12033" width="10.7109375" style="15" customWidth="1"/>
    <col min="12034" max="12034" width="10.42578125" style="15" customWidth="1"/>
    <col min="12035" max="12035" width="76.140625" style="15" customWidth="1"/>
    <col min="12036" max="12036" width="17.42578125" style="15" customWidth="1"/>
    <col min="12037" max="12037" width="15.42578125" style="15" customWidth="1"/>
    <col min="12038" max="12038" width="16" style="15" customWidth="1"/>
    <col min="12039" max="12039" width="19.28515625" style="15" customWidth="1"/>
    <col min="12040" max="12042" width="9.140625" style="15"/>
    <col min="12043" max="12043" width="13" style="15" bestFit="1" customWidth="1"/>
    <col min="12044" max="12044" width="15.85546875" style="15" customWidth="1"/>
    <col min="12045" max="12288" width="9.140625" style="15"/>
    <col min="12289" max="12289" width="10.7109375" style="15" customWidth="1"/>
    <col min="12290" max="12290" width="10.42578125" style="15" customWidth="1"/>
    <col min="12291" max="12291" width="76.140625" style="15" customWidth="1"/>
    <col min="12292" max="12292" width="17.42578125" style="15" customWidth="1"/>
    <col min="12293" max="12293" width="15.42578125" style="15" customWidth="1"/>
    <col min="12294" max="12294" width="16" style="15" customWidth="1"/>
    <col min="12295" max="12295" width="19.28515625" style="15" customWidth="1"/>
    <col min="12296" max="12298" width="9.140625" style="15"/>
    <col min="12299" max="12299" width="13" style="15" bestFit="1" customWidth="1"/>
    <col min="12300" max="12300" width="15.85546875" style="15" customWidth="1"/>
    <col min="12301" max="12544" width="9.140625" style="15"/>
    <col min="12545" max="12545" width="10.7109375" style="15" customWidth="1"/>
    <col min="12546" max="12546" width="10.42578125" style="15" customWidth="1"/>
    <col min="12547" max="12547" width="76.140625" style="15" customWidth="1"/>
    <col min="12548" max="12548" width="17.42578125" style="15" customWidth="1"/>
    <col min="12549" max="12549" width="15.42578125" style="15" customWidth="1"/>
    <col min="12550" max="12550" width="16" style="15" customWidth="1"/>
    <col min="12551" max="12551" width="19.28515625" style="15" customWidth="1"/>
    <col min="12552" max="12554" width="9.140625" style="15"/>
    <col min="12555" max="12555" width="13" style="15" bestFit="1" customWidth="1"/>
    <col min="12556" max="12556" width="15.85546875" style="15" customWidth="1"/>
    <col min="12557" max="12800" width="9.140625" style="15"/>
    <col min="12801" max="12801" width="10.7109375" style="15" customWidth="1"/>
    <col min="12802" max="12802" width="10.42578125" style="15" customWidth="1"/>
    <col min="12803" max="12803" width="76.140625" style="15" customWidth="1"/>
    <col min="12804" max="12804" width="17.42578125" style="15" customWidth="1"/>
    <col min="12805" max="12805" width="15.42578125" style="15" customWidth="1"/>
    <col min="12806" max="12806" width="16" style="15" customWidth="1"/>
    <col min="12807" max="12807" width="19.28515625" style="15" customWidth="1"/>
    <col min="12808" max="12810" width="9.140625" style="15"/>
    <col min="12811" max="12811" width="13" style="15" bestFit="1" customWidth="1"/>
    <col min="12812" max="12812" width="15.85546875" style="15" customWidth="1"/>
    <col min="12813" max="13056" width="9.140625" style="15"/>
    <col min="13057" max="13057" width="10.7109375" style="15" customWidth="1"/>
    <col min="13058" max="13058" width="10.42578125" style="15" customWidth="1"/>
    <col min="13059" max="13059" width="76.140625" style="15" customWidth="1"/>
    <col min="13060" max="13060" width="17.42578125" style="15" customWidth="1"/>
    <col min="13061" max="13061" width="15.42578125" style="15" customWidth="1"/>
    <col min="13062" max="13062" width="16" style="15" customWidth="1"/>
    <col min="13063" max="13063" width="19.28515625" style="15" customWidth="1"/>
    <col min="13064" max="13066" width="9.140625" style="15"/>
    <col min="13067" max="13067" width="13" style="15" bestFit="1" customWidth="1"/>
    <col min="13068" max="13068" width="15.85546875" style="15" customWidth="1"/>
    <col min="13069" max="13312" width="9.140625" style="15"/>
    <col min="13313" max="13313" width="10.7109375" style="15" customWidth="1"/>
    <col min="13314" max="13314" width="10.42578125" style="15" customWidth="1"/>
    <col min="13315" max="13315" width="76.140625" style="15" customWidth="1"/>
    <col min="13316" max="13316" width="17.42578125" style="15" customWidth="1"/>
    <col min="13317" max="13317" width="15.42578125" style="15" customWidth="1"/>
    <col min="13318" max="13318" width="16" style="15" customWidth="1"/>
    <col min="13319" max="13319" width="19.28515625" style="15" customWidth="1"/>
    <col min="13320" max="13322" width="9.140625" style="15"/>
    <col min="13323" max="13323" width="13" style="15" bestFit="1" customWidth="1"/>
    <col min="13324" max="13324" width="15.85546875" style="15" customWidth="1"/>
    <col min="13325" max="13568" width="9.140625" style="15"/>
    <col min="13569" max="13569" width="10.7109375" style="15" customWidth="1"/>
    <col min="13570" max="13570" width="10.42578125" style="15" customWidth="1"/>
    <col min="13571" max="13571" width="76.140625" style="15" customWidth="1"/>
    <col min="13572" max="13572" width="17.42578125" style="15" customWidth="1"/>
    <col min="13573" max="13573" width="15.42578125" style="15" customWidth="1"/>
    <col min="13574" max="13574" width="16" style="15" customWidth="1"/>
    <col min="13575" max="13575" width="19.28515625" style="15" customWidth="1"/>
    <col min="13576" max="13578" width="9.140625" style="15"/>
    <col min="13579" max="13579" width="13" style="15" bestFit="1" customWidth="1"/>
    <col min="13580" max="13580" width="15.85546875" style="15" customWidth="1"/>
    <col min="13581" max="13824" width="9.140625" style="15"/>
    <col min="13825" max="13825" width="10.7109375" style="15" customWidth="1"/>
    <col min="13826" max="13826" width="10.42578125" style="15" customWidth="1"/>
    <col min="13827" max="13827" width="76.140625" style="15" customWidth="1"/>
    <col min="13828" max="13828" width="17.42578125" style="15" customWidth="1"/>
    <col min="13829" max="13829" width="15.42578125" style="15" customWidth="1"/>
    <col min="13830" max="13830" width="16" style="15" customWidth="1"/>
    <col min="13831" max="13831" width="19.28515625" style="15" customWidth="1"/>
    <col min="13832" max="13834" width="9.140625" style="15"/>
    <col min="13835" max="13835" width="13" style="15" bestFit="1" customWidth="1"/>
    <col min="13836" max="13836" width="15.85546875" style="15" customWidth="1"/>
    <col min="13837" max="14080" width="9.140625" style="15"/>
    <col min="14081" max="14081" width="10.7109375" style="15" customWidth="1"/>
    <col min="14082" max="14082" width="10.42578125" style="15" customWidth="1"/>
    <col min="14083" max="14083" width="76.140625" style="15" customWidth="1"/>
    <col min="14084" max="14084" width="17.42578125" style="15" customWidth="1"/>
    <col min="14085" max="14085" width="15.42578125" style="15" customWidth="1"/>
    <col min="14086" max="14086" width="16" style="15" customWidth="1"/>
    <col min="14087" max="14087" width="19.28515625" style="15" customWidth="1"/>
    <col min="14088" max="14090" width="9.140625" style="15"/>
    <col min="14091" max="14091" width="13" style="15" bestFit="1" customWidth="1"/>
    <col min="14092" max="14092" width="15.85546875" style="15" customWidth="1"/>
    <col min="14093" max="14336" width="9.140625" style="15"/>
    <col min="14337" max="14337" width="10.7109375" style="15" customWidth="1"/>
    <col min="14338" max="14338" width="10.42578125" style="15" customWidth="1"/>
    <col min="14339" max="14339" width="76.140625" style="15" customWidth="1"/>
    <col min="14340" max="14340" width="17.42578125" style="15" customWidth="1"/>
    <col min="14341" max="14341" width="15.42578125" style="15" customWidth="1"/>
    <col min="14342" max="14342" width="16" style="15" customWidth="1"/>
    <col min="14343" max="14343" width="19.28515625" style="15" customWidth="1"/>
    <col min="14344" max="14346" width="9.140625" style="15"/>
    <col min="14347" max="14347" width="13" style="15" bestFit="1" customWidth="1"/>
    <col min="14348" max="14348" width="15.85546875" style="15" customWidth="1"/>
    <col min="14349" max="14592" width="9.140625" style="15"/>
    <col min="14593" max="14593" width="10.7109375" style="15" customWidth="1"/>
    <col min="14594" max="14594" width="10.42578125" style="15" customWidth="1"/>
    <col min="14595" max="14595" width="76.140625" style="15" customWidth="1"/>
    <col min="14596" max="14596" width="17.42578125" style="15" customWidth="1"/>
    <col min="14597" max="14597" width="15.42578125" style="15" customWidth="1"/>
    <col min="14598" max="14598" width="16" style="15" customWidth="1"/>
    <col min="14599" max="14599" width="19.28515625" style="15" customWidth="1"/>
    <col min="14600" max="14602" width="9.140625" style="15"/>
    <col min="14603" max="14603" width="13" style="15" bestFit="1" customWidth="1"/>
    <col min="14604" max="14604" width="15.85546875" style="15" customWidth="1"/>
    <col min="14605" max="14848" width="9.140625" style="15"/>
    <col min="14849" max="14849" width="10.7109375" style="15" customWidth="1"/>
    <col min="14850" max="14850" width="10.42578125" style="15" customWidth="1"/>
    <col min="14851" max="14851" width="76.140625" style="15" customWidth="1"/>
    <col min="14852" max="14852" width="17.42578125" style="15" customWidth="1"/>
    <col min="14853" max="14853" width="15.42578125" style="15" customWidth="1"/>
    <col min="14854" max="14854" width="16" style="15" customWidth="1"/>
    <col min="14855" max="14855" width="19.28515625" style="15" customWidth="1"/>
    <col min="14856" max="14858" width="9.140625" style="15"/>
    <col min="14859" max="14859" width="13" style="15" bestFit="1" customWidth="1"/>
    <col min="14860" max="14860" width="15.85546875" style="15" customWidth="1"/>
    <col min="14861" max="15104" width="9.140625" style="15"/>
    <col min="15105" max="15105" width="10.7109375" style="15" customWidth="1"/>
    <col min="15106" max="15106" width="10.42578125" style="15" customWidth="1"/>
    <col min="15107" max="15107" width="76.140625" style="15" customWidth="1"/>
    <col min="15108" max="15108" width="17.42578125" style="15" customWidth="1"/>
    <col min="15109" max="15109" width="15.42578125" style="15" customWidth="1"/>
    <col min="15110" max="15110" width="16" style="15" customWidth="1"/>
    <col min="15111" max="15111" width="19.28515625" style="15" customWidth="1"/>
    <col min="15112" max="15114" width="9.140625" style="15"/>
    <col min="15115" max="15115" width="13" style="15" bestFit="1" customWidth="1"/>
    <col min="15116" max="15116" width="15.85546875" style="15" customWidth="1"/>
    <col min="15117" max="15360" width="9.140625" style="15"/>
    <col min="15361" max="15361" width="10.7109375" style="15" customWidth="1"/>
    <col min="15362" max="15362" width="10.42578125" style="15" customWidth="1"/>
    <col min="15363" max="15363" width="76.140625" style="15" customWidth="1"/>
    <col min="15364" max="15364" width="17.42578125" style="15" customWidth="1"/>
    <col min="15365" max="15365" width="15.42578125" style="15" customWidth="1"/>
    <col min="15366" max="15366" width="16" style="15" customWidth="1"/>
    <col min="15367" max="15367" width="19.28515625" style="15" customWidth="1"/>
    <col min="15368" max="15370" width="9.140625" style="15"/>
    <col min="15371" max="15371" width="13" style="15" bestFit="1" customWidth="1"/>
    <col min="15372" max="15372" width="15.85546875" style="15" customWidth="1"/>
    <col min="15373" max="15616" width="9.140625" style="15"/>
    <col min="15617" max="15617" width="10.7109375" style="15" customWidth="1"/>
    <col min="15618" max="15618" width="10.42578125" style="15" customWidth="1"/>
    <col min="15619" max="15619" width="76.140625" style="15" customWidth="1"/>
    <col min="15620" max="15620" width="17.42578125" style="15" customWidth="1"/>
    <col min="15621" max="15621" width="15.42578125" style="15" customWidth="1"/>
    <col min="15622" max="15622" width="16" style="15" customWidth="1"/>
    <col min="15623" max="15623" width="19.28515625" style="15" customWidth="1"/>
    <col min="15624" max="15626" width="9.140625" style="15"/>
    <col min="15627" max="15627" width="13" style="15" bestFit="1" customWidth="1"/>
    <col min="15628" max="15628" width="15.85546875" style="15" customWidth="1"/>
    <col min="15629" max="15872" width="9.140625" style="15"/>
    <col min="15873" max="15873" width="10.7109375" style="15" customWidth="1"/>
    <col min="15874" max="15874" width="10.42578125" style="15" customWidth="1"/>
    <col min="15875" max="15875" width="76.140625" style="15" customWidth="1"/>
    <col min="15876" max="15876" width="17.42578125" style="15" customWidth="1"/>
    <col min="15877" max="15877" width="15.42578125" style="15" customWidth="1"/>
    <col min="15878" max="15878" width="16" style="15" customWidth="1"/>
    <col min="15879" max="15879" width="19.28515625" style="15" customWidth="1"/>
    <col min="15880" max="15882" width="9.140625" style="15"/>
    <col min="15883" max="15883" width="13" style="15" bestFit="1" customWidth="1"/>
    <col min="15884" max="15884" width="15.85546875" style="15" customWidth="1"/>
    <col min="15885" max="16128" width="9.140625" style="15"/>
    <col min="16129" max="16129" width="10.7109375" style="15" customWidth="1"/>
    <col min="16130" max="16130" width="10.42578125" style="15" customWidth="1"/>
    <col min="16131" max="16131" width="76.140625" style="15" customWidth="1"/>
    <col min="16132" max="16132" width="17.42578125" style="15" customWidth="1"/>
    <col min="16133" max="16133" width="15.42578125" style="15" customWidth="1"/>
    <col min="16134" max="16134" width="16" style="15" customWidth="1"/>
    <col min="16135" max="16135" width="19.28515625" style="15" customWidth="1"/>
    <col min="16136" max="16138" width="9.140625" style="15"/>
    <col min="16139" max="16139" width="13" style="15" bestFit="1" customWidth="1"/>
    <col min="16140" max="16140" width="15.85546875" style="15" customWidth="1"/>
    <col min="16141" max="16384" width="9.140625" style="15"/>
  </cols>
  <sheetData>
    <row r="1" spans="2:9" ht="20.25" customHeight="1">
      <c r="G1" s="53" t="s">
        <v>59</v>
      </c>
      <c r="H1" s="29"/>
    </row>
    <row r="2" spans="2:9" ht="20.25" customHeight="1">
      <c r="G2" s="53" t="s">
        <v>83</v>
      </c>
      <c r="H2" s="29"/>
    </row>
    <row r="3" spans="2:9" ht="21" customHeight="1">
      <c r="G3" s="53" t="s">
        <v>30</v>
      </c>
      <c r="H3" s="29"/>
      <c r="I3" s="16"/>
    </row>
    <row r="4" spans="2:9" ht="12" customHeight="1">
      <c r="G4" s="53"/>
      <c r="H4" s="29"/>
      <c r="I4" s="16"/>
    </row>
    <row r="5" spans="2:9" ht="3" customHeight="1">
      <c r="B5" s="236" t="s">
        <v>84</v>
      </c>
      <c r="C5" s="236"/>
      <c r="D5" s="236"/>
      <c r="E5" s="236"/>
      <c r="F5" s="236"/>
      <c r="G5" s="236"/>
    </row>
    <row r="6" spans="2:9" ht="105.75" customHeight="1">
      <c r="B6" s="236"/>
      <c r="C6" s="236"/>
      <c r="D6" s="236"/>
      <c r="E6" s="236"/>
      <c r="F6" s="236"/>
      <c r="G6" s="236"/>
    </row>
    <row r="7" spans="2:9" ht="5.25" customHeight="1">
      <c r="B7" s="26"/>
      <c r="C7" s="26"/>
      <c r="D7" s="26"/>
      <c r="E7" s="132"/>
      <c r="F7" s="132"/>
      <c r="G7" s="85"/>
    </row>
    <row r="8" spans="2:9" ht="39" customHeight="1">
      <c r="G8" s="28" t="s">
        <v>60</v>
      </c>
    </row>
    <row r="9" spans="2:9" s="18" customFormat="1" ht="81.75" customHeight="1">
      <c r="B9" s="248" t="s">
        <v>16</v>
      </c>
      <c r="C9" s="248"/>
      <c r="D9" s="248" t="s">
        <v>17</v>
      </c>
      <c r="E9" s="249" t="s">
        <v>62</v>
      </c>
      <c r="F9" s="249"/>
      <c r="G9" s="250"/>
    </row>
    <row r="10" spans="2:9" s="18" customFormat="1" ht="36" customHeight="1">
      <c r="B10" s="65" t="s">
        <v>14</v>
      </c>
      <c r="C10" s="65" t="s">
        <v>15</v>
      </c>
      <c r="D10" s="248"/>
      <c r="E10" s="92" t="s">
        <v>65</v>
      </c>
      <c r="F10" s="93" t="s">
        <v>66</v>
      </c>
      <c r="G10" s="93" t="s">
        <v>67</v>
      </c>
    </row>
    <row r="11" spans="2:9" ht="27.75" customHeight="1">
      <c r="B11" s="66"/>
      <c r="C11" s="66"/>
      <c r="D11" s="67" t="s">
        <v>18</v>
      </c>
      <c r="E11" s="86">
        <f>E12</f>
        <v>3488200.6999999997</v>
      </c>
      <c r="F11" s="86">
        <f t="shared" ref="F11:G11" si="0">F12</f>
        <v>3488200.6999999997</v>
      </c>
      <c r="G11" s="86">
        <f t="shared" si="0"/>
        <v>3488200.6999999997</v>
      </c>
    </row>
    <row r="12" spans="2:9" ht="42" customHeight="1">
      <c r="B12" s="66"/>
      <c r="C12" s="66"/>
      <c r="D12" s="68" t="s">
        <v>71</v>
      </c>
      <c r="E12" s="86">
        <f>SUM(E13+E27+E40+E53+E90)</f>
        <v>3488200.6999999997</v>
      </c>
      <c r="F12" s="86">
        <f>F13+F27+F40+F53+F90</f>
        <v>3488200.6999999997</v>
      </c>
      <c r="G12" s="86">
        <f>G13+G27+G40+G53+G90</f>
        <v>3488200.6999999997</v>
      </c>
    </row>
    <row r="13" spans="2:9" ht="24" customHeight="1">
      <c r="B13" s="137">
        <v>1056</v>
      </c>
      <c r="C13" s="22"/>
      <c r="D13" s="69" t="s">
        <v>19</v>
      </c>
      <c r="E13" s="247">
        <v>150010.9</v>
      </c>
      <c r="F13" s="247">
        <v>150010.9</v>
      </c>
      <c r="G13" s="247">
        <v>150010.9</v>
      </c>
      <c r="I13" s="19"/>
    </row>
    <row r="14" spans="2:9" ht="30.75" customHeight="1">
      <c r="B14" s="22"/>
      <c r="C14" s="22"/>
      <c r="D14" s="70" t="s">
        <v>64</v>
      </c>
      <c r="E14" s="247"/>
      <c r="F14" s="247"/>
      <c r="G14" s="247"/>
    </row>
    <row r="15" spans="2:9" ht="23.25" customHeight="1">
      <c r="B15" s="22"/>
      <c r="C15" s="22"/>
      <c r="D15" s="69" t="s">
        <v>20</v>
      </c>
      <c r="E15" s="247"/>
      <c r="F15" s="247"/>
      <c r="G15" s="247"/>
    </row>
    <row r="16" spans="2:9" ht="91.5" customHeight="1">
      <c r="B16" s="22"/>
      <c r="C16" s="22"/>
      <c r="D16" s="71" t="s">
        <v>72</v>
      </c>
      <c r="E16" s="247"/>
      <c r="F16" s="247"/>
      <c r="G16" s="247"/>
    </row>
    <row r="17" spans="2:7" ht="21.75" customHeight="1">
      <c r="B17" s="22"/>
      <c r="C17" s="22"/>
      <c r="D17" s="69" t="s">
        <v>21</v>
      </c>
      <c r="E17" s="247"/>
      <c r="F17" s="247"/>
      <c r="G17" s="247"/>
    </row>
    <row r="18" spans="2:7" ht="54.75" customHeight="1">
      <c r="B18" s="22"/>
      <c r="C18" s="22"/>
      <c r="D18" s="71" t="s">
        <v>73</v>
      </c>
      <c r="E18" s="247"/>
      <c r="F18" s="247"/>
      <c r="G18" s="247"/>
    </row>
    <row r="19" spans="2:7" ht="19.5" customHeight="1">
      <c r="B19" s="243" t="s">
        <v>22</v>
      </c>
      <c r="C19" s="243"/>
      <c r="D19" s="243"/>
      <c r="E19" s="133"/>
      <c r="F19" s="133"/>
      <c r="G19" s="87"/>
    </row>
    <row r="20" spans="2:7" ht="24.75" customHeight="1">
      <c r="B20" s="71"/>
      <c r="C20" s="71">
        <v>11003</v>
      </c>
      <c r="D20" s="69" t="s">
        <v>23</v>
      </c>
      <c r="E20" s="247">
        <v>150010.9</v>
      </c>
      <c r="F20" s="247">
        <v>150010.9</v>
      </c>
      <c r="G20" s="247">
        <v>150010.9</v>
      </c>
    </row>
    <row r="21" spans="2:7" ht="40.5" customHeight="1">
      <c r="B21" s="71"/>
      <c r="C21" s="71"/>
      <c r="D21" s="70" t="s">
        <v>162</v>
      </c>
      <c r="E21" s="247"/>
      <c r="F21" s="247"/>
      <c r="G21" s="247"/>
    </row>
    <row r="22" spans="2:7" ht="24" customHeight="1">
      <c r="B22" s="71"/>
      <c r="C22" s="71"/>
      <c r="D22" s="69" t="s">
        <v>24</v>
      </c>
      <c r="E22" s="247"/>
      <c r="F22" s="247"/>
      <c r="G22" s="247"/>
    </row>
    <row r="23" spans="2:7" ht="56.25" customHeight="1">
      <c r="B23" s="71"/>
      <c r="C23" s="71"/>
      <c r="D23" s="71" t="s">
        <v>163</v>
      </c>
      <c r="E23" s="247"/>
      <c r="F23" s="247"/>
      <c r="G23" s="247"/>
    </row>
    <row r="24" spans="2:7" ht="20.25" customHeight="1">
      <c r="B24" s="71"/>
      <c r="C24" s="71"/>
      <c r="D24" s="69" t="s">
        <v>26</v>
      </c>
      <c r="E24" s="247"/>
      <c r="F24" s="247"/>
      <c r="G24" s="247"/>
    </row>
    <row r="25" spans="2:7" ht="24.75" customHeight="1">
      <c r="B25" s="71"/>
      <c r="C25" s="71"/>
      <c r="D25" s="71" t="s">
        <v>25</v>
      </c>
      <c r="E25" s="247"/>
      <c r="F25" s="247"/>
      <c r="G25" s="247"/>
    </row>
    <row r="26" spans="2:7" ht="42" customHeight="1">
      <c r="B26" s="66"/>
      <c r="C26" s="66"/>
      <c r="D26" s="68" t="s">
        <v>71</v>
      </c>
      <c r="E26" s="86"/>
      <c r="F26" s="86"/>
      <c r="G26" s="86"/>
    </row>
    <row r="27" spans="2:7" ht="30.75" customHeight="1">
      <c r="B27" s="71"/>
      <c r="C27" s="71"/>
      <c r="D27" s="70" t="s">
        <v>92</v>
      </c>
      <c r="E27" s="244">
        <v>459417.5</v>
      </c>
      <c r="F27" s="244">
        <v>459417.5</v>
      </c>
      <c r="G27" s="244">
        <v>459417.5</v>
      </c>
    </row>
    <row r="28" spans="2:7" ht="23.25" customHeight="1">
      <c r="B28" s="71"/>
      <c r="C28" s="71"/>
      <c r="D28" s="69" t="s">
        <v>20</v>
      </c>
      <c r="E28" s="245"/>
      <c r="F28" s="245"/>
      <c r="G28" s="245"/>
    </row>
    <row r="29" spans="2:7" ht="91.5" customHeight="1">
      <c r="B29" s="71"/>
      <c r="C29" s="71"/>
      <c r="D29" s="71" t="s">
        <v>93</v>
      </c>
      <c r="E29" s="245"/>
      <c r="F29" s="245"/>
      <c r="G29" s="245"/>
    </row>
    <row r="30" spans="2:7" ht="21.75" customHeight="1">
      <c r="B30" s="71"/>
      <c r="C30" s="71"/>
      <c r="D30" s="69" t="s">
        <v>21</v>
      </c>
      <c r="E30" s="245"/>
      <c r="F30" s="245"/>
      <c r="G30" s="245"/>
    </row>
    <row r="31" spans="2:7" ht="54.75" customHeight="1">
      <c r="B31" s="71"/>
      <c r="C31" s="71"/>
      <c r="D31" s="71" t="s">
        <v>94</v>
      </c>
      <c r="E31" s="246"/>
      <c r="F31" s="246"/>
      <c r="G31" s="246"/>
    </row>
    <row r="32" spans="2:7" ht="19.5" customHeight="1">
      <c r="B32" s="71"/>
      <c r="C32" s="71"/>
      <c r="D32" s="71"/>
      <c r="E32" s="133"/>
      <c r="F32" s="133"/>
      <c r="G32" s="87"/>
    </row>
    <row r="33" spans="2:9" ht="24.75" customHeight="1">
      <c r="B33" s="71"/>
      <c r="C33" s="71">
        <v>11004</v>
      </c>
      <c r="D33" s="69" t="s">
        <v>23</v>
      </c>
      <c r="E33" s="247">
        <v>459417.5</v>
      </c>
      <c r="F33" s="247">
        <v>459417.5</v>
      </c>
      <c r="G33" s="247">
        <v>459417.5</v>
      </c>
    </row>
    <row r="34" spans="2:9" ht="46.5" customHeight="1">
      <c r="B34" s="71"/>
      <c r="C34" s="71"/>
      <c r="D34" s="70" t="s">
        <v>158</v>
      </c>
      <c r="E34" s="247"/>
      <c r="F34" s="247"/>
      <c r="G34" s="247"/>
    </row>
    <row r="35" spans="2:9" ht="21" customHeight="1">
      <c r="B35" s="71"/>
      <c r="C35" s="71"/>
      <c r="D35" s="69" t="s">
        <v>24</v>
      </c>
      <c r="E35" s="247"/>
      <c r="F35" s="247"/>
      <c r="G35" s="247"/>
    </row>
    <row r="36" spans="2:9" ht="75.75" customHeight="1">
      <c r="B36" s="71"/>
      <c r="C36" s="71"/>
      <c r="D36" s="71" t="s">
        <v>159</v>
      </c>
      <c r="E36" s="247"/>
      <c r="F36" s="247"/>
      <c r="G36" s="247"/>
    </row>
    <row r="37" spans="2:9" ht="20.25" customHeight="1">
      <c r="B37" s="71"/>
      <c r="C37" s="71"/>
      <c r="D37" s="69" t="s">
        <v>26</v>
      </c>
      <c r="E37" s="247"/>
      <c r="F37" s="247"/>
      <c r="G37" s="247"/>
    </row>
    <row r="38" spans="2:9" ht="19.5" customHeight="1">
      <c r="B38" s="71"/>
      <c r="C38" s="71"/>
      <c r="D38" s="71" t="s">
        <v>25</v>
      </c>
      <c r="E38" s="247"/>
      <c r="F38" s="247"/>
      <c r="G38" s="247"/>
    </row>
    <row r="39" spans="2:9" ht="31.5" customHeight="1">
      <c r="B39" s="234"/>
      <c r="C39" s="234"/>
      <c r="D39" s="68" t="s">
        <v>71</v>
      </c>
      <c r="E39" s="232"/>
      <c r="F39" s="232"/>
      <c r="G39" s="232"/>
    </row>
    <row r="40" spans="2:9" ht="24" customHeight="1">
      <c r="B40" s="137">
        <v>1124</v>
      </c>
      <c r="C40" s="71"/>
      <c r="D40" s="69" t="s">
        <v>19</v>
      </c>
      <c r="E40" s="247">
        <v>329235.09999999998</v>
      </c>
      <c r="F40" s="247">
        <v>329235.09999999998</v>
      </c>
      <c r="G40" s="247">
        <v>329235.09999999998</v>
      </c>
      <c r="I40" s="19"/>
    </row>
    <row r="41" spans="2:9" ht="30.75" customHeight="1">
      <c r="B41" s="71"/>
      <c r="C41" s="71"/>
      <c r="D41" s="70" t="s">
        <v>86</v>
      </c>
      <c r="E41" s="247"/>
      <c r="F41" s="247"/>
      <c r="G41" s="247"/>
    </row>
    <row r="42" spans="2:9" ht="23.25" customHeight="1">
      <c r="B42" s="71"/>
      <c r="C42" s="71"/>
      <c r="D42" s="69" t="s">
        <v>20</v>
      </c>
      <c r="E42" s="247"/>
      <c r="F42" s="247"/>
      <c r="G42" s="247"/>
    </row>
    <row r="43" spans="2:9" ht="91.5" customHeight="1">
      <c r="B43" s="71"/>
      <c r="C43" s="71"/>
      <c r="D43" s="71" t="s">
        <v>87</v>
      </c>
      <c r="E43" s="247"/>
      <c r="F43" s="247"/>
      <c r="G43" s="247"/>
    </row>
    <row r="44" spans="2:9" ht="21.75" customHeight="1">
      <c r="B44" s="71"/>
      <c r="C44" s="71"/>
      <c r="D44" s="69" t="s">
        <v>21</v>
      </c>
      <c r="E44" s="247"/>
      <c r="F44" s="247"/>
      <c r="G44" s="247"/>
    </row>
    <row r="45" spans="2:9" ht="54.75" customHeight="1">
      <c r="B45" s="71"/>
      <c r="C45" s="71"/>
      <c r="D45" s="71" t="s">
        <v>88</v>
      </c>
      <c r="E45" s="247"/>
      <c r="F45" s="247"/>
      <c r="G45" s="247"/>
    </row>
    <row r="46" spans="2:9" ht="19.5" customHeight="1">
      <c r="B46" s="71"/>
      <c r="C46" s="71"/>
      <c r="D46" s="71"/>
      <c r="E46" s="133"/>
      <c r="F46" s="133"/>
      <c r="G46" s="87"/>
    </row>
    <row r="47" spans="2:9" ht="24.75" customHeight="1">
      <c r="B47" s="71"/>
      <c r="C47" s="71">
        <v>11004</v>
      </c>
      <c r="D47" s="69" t="s">
        <v>23</v>
      </c>
      <c r="E47" s="247">
        <v>329235.09999999998</v>
      </c>
      <c r="F47" s="247">
        <v>329235.09999999998</v>
      </c>
      <c r="G47" s="247">
        <v>329235.09999999998</v>
      </c>
    </row>
    <row r="48" spans="2:9" ht="79.5" customHeight="1">
      <c r="B48" s="71"/>
      <c r="C48" s="71"/>
      <c r="D48" s="70" t="s">
        <v>160</v>
      </c>
      <c r="E48" s="247"/>
      <c r="F48" s="247"/>
      <c r="G48" s="247"/>
    </row>
    <row r="49" spans="2:7" ht="21" customHeight="1">
      <c r="B49" s="71"/>
      <c r="C49" s="71"/>
      <c r="D49" s="69" t="s">
        <v>24</v>
      </c>
      <c r="E49" s="247"/>
      <c r="F49" s="247"/>
      <c r="G49" s="247"/>
    </row>
    <row r="50" spans="2:7" ht="75.75" customHeight="1">
      <c r="B50" s="71"/>
      <c r="C50" s="71"/>
      <c r="D50" s="71" t="s">
        <v>168</v>
      </c>
      <c r="E50" s="247"/>
      <c r="F50" s="247"/>
      <c r="G50" s="247"/>
    </row>
    <row r="51" spans="2:7" ht="20.25" customHeight="1">
      <c r="B51" s="71"/>
      <c r="C51" s="71"/>
      <c r="D51" s="69" t="s">
        <v>26</v>
      </c>
      <c r="E51" s="247"/>
      <c r="F51" s="247"/>
      <c r="G51" s="247"/>
    </row>
    <row r="52" spans="2:7" ht="19.5" customHeight="1">
      <c r="B52" s="71"/>
      <c r="C52" s="71"/>
      <c r="D52" s="71" t="s">
        <v>25</v>
      </c>
      <c r="E52" s="247"/>
      <c r="F52" s="247"/>
      <c r="G52" s="247"/>
    </row>
    <row r="53" spans="2:7" ht="31.5" customHeight="1">
      <c r="B53" s="234"/>
      <c r="C53" s="234"/>
      <c r="D53" s="68" t="s">
        <v>71</v>
      </c>
      <c r="E53" s="247">
        <f>SUM(E60+E66+E72+E78+E84)</f>
        <v>2548703.7999999998</v>
      </c>
      <c r="F53" s="247">
        <f t="shared" ref="F53:G53" si="1">SUM(F60+F66+F72+F78+F84)</f>
        <v>2548703.7999999998</v>
      </c>
      <c r="G53" s="247">
        <f t="shared" si="1"/>
        <v>2548703.7999999998</v>
      </c>
    </row>
    <row r="54" spans="2:7" ht="30.75" customHeight="1">
      <c r="B54" s="137">
        <v>1168</v>
      </c>
      <c r="C54" s="22"/>
      <c r="D54" s="70" t="s">
        <v>89</v>
      </c>
      <c r="E54" s="247"/>
      <c r="F54" s="247"/>
      <c r="G54" s="247"/>
    </row>
    <row r="55" spans="2:7" ht="23.25" customHeight="1">
      <c r="B55" s="22"/>
      <c r="C55" s="22"/>
      <c r="D55" s="69" t="s">
        <v>20</v>
      </c>
      <c r="E55" s="247"/>
      <c r="F55" s="247"/>
      <c r="G55" s="247"/>
    </row>
    <row r="56" spans="2:7" ht="91.5" customHeight="1">
      <c r="B56" s="22"/>
      <c r="C56" s="22"/>
      <c r="D56" s="71" t="s">
        <v>90</v>
      </c>
      <c r="E56" s="247"/>
      <c r="F56" s="247"/>
      <c r="G56" s="247"/>
    </row>
    <row r="57" spans="2:7" ht="21.75" customHeight="1">
      <c r="B57" s="22"/>
      <c r="C57" s="22"/>
      <c r="D57" s="69" t="s">
        <v>21</v>
      </c>
      <c r="E57" s="247"/>
      <c r="F57" s="247"/>
      <c r="G57" s="247"/>
    </row>
    <row r="58" spans="2:7" ht="59.25" customHeight="1">
      <c r="B58" s="22"/>
      <c r="C58" s="22"/>
      <c r="D58" s="71" t="s">
        <v>91</v>
      </c>
      <c r="E58" s="247"/>
      <c r="F58" s="247"/>
      <c r="G58" s="247"/>
    </row>
    <row r="59" spans="2:7" ht="19.5" customHeight="1">
      <c r="B59" s="243" t="s">
        <v>22</v>
      </c>
      <c r="C59" s="243"/>
      <c r="D59" s="243"/>
      <c r="E59" s="133"/>
      <c r="F59" s="133"/>
      <c r="G59" s="87"/>
    </row>
    <row r="60" spans="2:7" ht="19.5" customHeight="1">
      <c r="B60" s="133"/>
      <c r="C60" s="133">
        <v>11001</v>
      </c>
      <c r="D60" s="69" t="s">
        <v>23</v>
      </c>
      <c r="E60" s="247">
        <v>1394966.5</v>
      </c>
      <c r="F60" s="247">
        <v>1394966.5</v>
      </c>
      <c r="G60" s="247">
        <v>1394966.5</v>
      </c>
    </row>
    <row r="61" spans="2:7" ht="19.5" customHeight="1">
      <c r="B61" s="133"/>
      <c r="C61" s="133"/>
      <c r="D61" s="70" t="s">
        <v>148</v>
      </c>
      <c r="E61" s="247"/>
      <c r="F61" s="247"/>
      <c r="G61" s="247"/>
    </row>
    <row r="62" spans="2:7" ht="19.5" customHeight="1">
      <c r="B62" s="133"/>
      <c r="C62" s="133"/>
      <c r="D62" s="69" t="s">
        <v>24</v>
      </c>
      <c r="E62" s="247"/>
      <c r="F62" s="247"/>
      <c r="G62" s="247"/>
    </row>
    <row r="63" spans="2:7" ht="68.25" customHeight="1">
      <c r="B63" s="133"/>
      <c r="C63" s="133"/>
      <c r="D63" s="71" t="s">
        <v>149</v>
      </c>
      <c r="E63" s="247"/>
      <c r="F63" s="247"/>
      <c r="G63" s="247"/>
    </row>
    <row r="64" spans="2:7" ht="19.5" customHeight="1">
      <c r="B64" s="133"/>
      <c r="C64" s="133"/>
      <c r="D64" s="69" t="s">
        <v>26</v>
      </c>
      <c r="E64" s="247"/>
      <c r="F64" s="247"/>
      <c r="G64" s="247"/>
    </row>
    <row r="65" spans="2:7" ht="19.5" customHeight="1">
      <c r="B65" s="133"/>
      <c r="C65" s="133"/>
      <c r="D65" s="71" t="s">
        <v>25</v>
      </c>
      <c r="E65" s="247"/>
      <c r="F65" s="247"/>
      <c r="G65" s="247"/>
    </row>
    <row r="66" spans="2:7" ht="19.5" customHeight="1">
      <c r="B66" s="133"/>
      <c r="C66" s="133">
        <v>11002</v>
      </c>
      <c r="D66" s="69" t="s">
        <v>23</v>
      </c>
      <c r="E66" s="247">
        <v>214086.1</v>
      </c>
      <c r="F66" s="247">
        <v>214086.1</v>
      </c>
      <c r="G66" s="247">
        <v>214086.1</v>
      </c>
    </row>
    <row r="67" spans="2:7" ht="19.5" customHeight="1">
      <c r="B67" s="133"/>
      <c r="C67" s="133"/>
      <c r="D67" s="70" t="s">
        <v>150</v>
      </c>
      <c r="E67" s="247"/>
      <c r="F67" s="247"/>
      <c r="G67" s="247"/>
    </row>
    <row r="68" spans="2:7" ht="19.5" customHeight="1">
      <c r="B68" s="133"/>
      <c r="C68" s="133"/>
      <c r="D68" s="69" t="s">
        <v>24</v>
      </c>
      <c r="E68" s="247"/>
      <c r="F68" s="247"/>
      <c r="G68" s="247"/>
    </row>
    <row r="69" spans="2:7" ht="63.75" customHeight="1">
      <c r="B69" s="133"/>
      <c r="C69" s="133"/>
      <c r="D69" s="71" t="s">
        <v>151</v>
      </c>
      <c r="E69" s="247"/>
      <c r="F69" s="247"/>
      <c r="G69" s="247"/>
    </row>
    <row r="70" spans="2:7" ht="19.5" customHeight="1">
      <c r="B70" s="133"/>
      <c r="C70" s="133"/>
      <c r="D70" s="71" t="s">
        <v>26</v>
      </c>
      <c r="E70" s="247"/>
      <c r="F70" s="247"/>
      <c r="G70" s="247"/>
    </row>
    <row r="71" spans="2:7" ht="19.5" customHeight="1">
      <c r="B71" s="133"/>
      <c r="C71" s="133"/>
      <c r="D71" s="71" t="s">
        <v>25</v>
      </c>
      <c r="E71" s="247"/>
      <c r="F71" s="247"/>
      <c r="G71" s="247"/>
    </row>
    <row r="72" spans="2:7" ht="19.5" customHeight="1">
      <c r="B72" s="133"/>
      <c r="C72" s="133">
        <v>11003</v>
      </c>
      <c r="D72" s="69" t="s">
        <v>23</v>
      </c>
      <c r="E72" s="247">
        <v>418630.8</v>
      </c>
      <c r="F72" s="247">
        <v>418630.8</v>
      </c>
      <c r="G72" s="247">
        <v>418630.8</v>
      </c>
    </row>
    <row r="73" spans="2:7" ht="24" customHeight="1">
      <c r="B73" s="133"/>
      <c r="C73" s="133"/>
      <c r="D73" s="70" t="s">
        <v>152</v>
      </c>
      <c r="E73" s="247"/>
      <c r="F73" s="247"/>
      <c r="G73" s="247"/>
    </row>
    <row r="74" spans="2:7" ht="19.5" customHeight="1">
      <c r="B74" s="133"/>
      <c r="C74" s="133"/>
      <c r="D74" s="69" t="s">
        <v>24</v>
      </c>
      <c r="E74" s="247"/>
      <c r="F74" s="247"/>
      <c r="G74" s="247"/>
    </row>
    <row r="75" spans="2:7" ht="38.25" customHeight="1">
      <c r="B75" s="133"/>
      <c r="C75" s="133"/>
      <c r="D75" s="71" t="s">
        <v>153</v>
      </c>
      <c r="E75" s="247"/>
      <c r="F75" s="247"/>
      <c r="G75" s="247"/>
    </row>
    <row r="76" spans="2:7" ht="19.5" customHeight="1">
      <c r="B76" s="133"/>
      <c r="C76" s="133"/>
      <c r="D76" s="69" t="s">
        <v>26</v>
      </c>
      <c r="E76" s="247"/>
      <c r="F76" s="247"/>
      <c r="G76" s="247"/>
    </row>
    <row r="77" spans="2:7" ht="19.5" customHeight="1">
      <c r="B77" s="133"/>
      <c r="C77" s="133"/>
      <c r="D77" s="71" t="s">
        <v>25</v>
      </c>
      <c r="E77" s="247"/>
      <c r="F77" s="247"/>
      <c r="G77" s="247"/>
    </row>
    <row r="78" spans="2:7" ht="19.5" customHeight="1">
      <c r="B78" s="133"/>
      <c r="C78" s="133">
        <v>11004</v>
      </c>
      <c r="D78" s="71" t="s">
        <v>23</v>
      </c>
      <c r="E78" s="247">
        <v>445118.1</v>
      </c>
      <c r="F78" s="247">
        <v>445118.1</v>
      </c>
      <c r="G78" s="247">
        <v>445118.1</v>
      </c>
    </row>
    <row r="79" spans="2:7" ht="19.5" customHeight="1">
      <c r="B79" s="133"/>
      <c r="C79" s="133"/>
      <c r="D79" s="70" t="s">
        <v>154</v>
      </c>
      <c r="E79" s="247"/>
      <c r="F79" s="247"/>
      <c r="G79" s="247"/>
    </row>
    <row r="80" spans="2:7" ht="19.5" customHeight="1">
      <c r="B80" s="133"/>
      <c r="C80" s="133"/>
      <c r="D80" s="69" t="s">
        <v>24</v>
      </c>
      <c r="E80" s="247"/>
      <c r="F80" s="247"/>
      <c r="G80" s="247"/>
    </row>
    <row r="81" spans="2:7" ht="46.5" customHeight="1">
      <c r="B81" s="133"/>
      <c r="C81" s="133"/>
      <c r="D81" s="71" t="s">
        <v>155</v>
      </c>
      <c r="E81" s="247"/>
      <c r="F81" s="247"/>
      <c r="G81" s="247"/>
    </row>
    <row r="82" spans="2:7" ht="19.5" customHeight="1">
      <c r="B82" s="133"/>
      <c r="C82" s="133"/>
      <c r="D82" s="69" t="s">
        <v>26</v>
      </c>
      <c r="E82" s="247"/>
      <c r="F82" s="247"/>
      <c r="G82" s="247"/>
    </row>
    <row r="83" spans="2:7" ht="19.5" customHeight="1">
      <c r="B83" s="133"/>
      <c r="C83" s="133"/>
      <c r="D83" s="71" t="s">
        <v>25</v>
      </c>
      <c r="E83" s="247"/>
      <c r="F83" s="247"/>
      <c r="G83" s="247"/>
    </row>
    <row r="84" spans="2:7" ht="19.5" customHeight="1">
      <c r="B84" s="133"/>
      <c r="C84" s="133">
        <v>11006</v>
      </c>
      <c r="D84" s="69" t="s">
        <v>23</v>
      </c>
      <c r="E84" s="247">
        <v>75902.3</v>
      </c>
      <c r="F84" s="247">
        <v>75902.3</v>
      </c>
      <c r="G84" s="247">
        <v>75902.3</v>
      </c>
    </row>
    <row r="85" spans="2:7" ht="19.5" customHeight="1">
      <c r="B85" s="133"/>
      <c r="C85" s="133"/>
      <c r="D85" s="70" t="s">
        <v>156</v>
      </c>
      <c r="E85" s="247"/>
      <c r="F85" s="247"/>
      <c r="G85" s="247"/>
    </row>
    <row r="86" spans="2:7" ht="19.5" customHeight="1">
      <c r="B86" s="133"/>
      <c r="C86" s="133"/>
      <c r="D86" s="69" t="s">
        <v>24</v>
      </c>
      <c r="E86" s="247"/>
      <c r="F86" s="247"/>
      <c r="G86" s="247"/>
    </row>
    <row r="87" spans="2:7" ht="47.25" customHeight="1">
      <c r="B87" s="133"/>
      <c r="C87" s="133"/>
      <c r="D87" s="71" t="s">
        <v>157</v>
      </c>
      <c r="E87" s="247"/>
      <c r="F87" s="247"/>
      <c r="G87" s="247"/>
    </row>
    <row r="88" spans="2:7" ht="19.5" customHeight="1">
      <c r="B88" s="133"/>
      <c r="C88" s="133"/>
      <c r="D88" s="69" t="s">
        <v>26</v>
      </c>
      <c r="E88" s="247"/>
      <c r="F88" s="247"/>
      <c r="G88" s="247"/>
    </row>
    <row r="89" spans="2:7" ht="19.5" customHeight="1">
      <c r="B89" s="133"/>
      <c r="C89" s="133"/>
      <c r="D89" s="71" t="s">
        <v>25</v>
      </c>
      <c r="E89" s="247"/>
      <c r="F89" s="247"/>
      <c r="G89" s="247"/>
    </row>
    <row r="90" spans="2:7" ht="31.5" customHeight="1">
      <c r="B90" s="235"/>
      <c r="C90" s="234"/>
      <c r="D90" s="68" t="s">
        <v>71</v>
      </c>
      <c r="E90" s="247">
        <f>E97</f>
        <v>833.4</v>
      </c>
      <c r="F90" s="247">
        <f t="shared" ref="F90:G90" si="2">F97</f>
        <v>833.4</v>
      </c>
      <c r="G90" s="247">
        <f t="shared" si="2"/>
        <v>833.4</v>
      </c>
    </row>
    <row r="91" spans="2:7" ht="30.75" customHeight="1">
      <c r="B91" s="137">
        <v>1146</v>
      </c>
      <c r="C91" s="22"/>
      <c r="D91" s="70" t="s">
        <v>85</v>
      </c>
      <c r="E91" s="247"/>
      <c r="F91" s="247"/>
      <c r="G91" s="247"/>
    </row>
    <row r="92" spans="2:7" ht="21.75" customHeight="1">
      <c r="B92" s="22"/>
      <c r="C92" s="22"/>
      <c r="D92" s="69" t="s">
        <v>20</v>
      </c>
      <c r="E92" s="247"/>
      <c r="F92" s="247"/>
      <c r="G92" s="247"/>
    </row>
    <row r="93" spans="2:7" ht="59.25" customHeight="1">
      <c r="B93" s="190"/>
      <c r="C93" s="190"/>
      <c r="D93" s="71" t="s">
        <v>166</v>
      </c>
      <c r="E93" s="251"/>
      <c r="F93" s="251"/>
      <c r="G93" s="251"/>
    </row>
    <row r="94" spans="2:7" ht="21.75" customHeight="1">
      <c r="B94" s="190"/>
      <c r="C94" s="190"/>
      <c r="D94" s="69" t="s">
        <v>21</v>
      </c>
      <c r="E94" s="251"/>
      <c r="F94" s="251"/>
      <c r="G94" s="251"/>
    </row>
    <row r="95" spans="2:7" ht="75.75" customHeight="1">
      <c r="B95" s="190"/>
      <c r="C95" s="190"/>
      <c r="D95" s="71" t="s">
        <v>167</v>
      </c>
      <c r="E95" s="251"/>
      <c r="F95" s="251"/>
      <c r="G95" s="251"/>
    </row>
    <row r="96" spans="2:7" ht="19.5" customHeight="1">
      <c r="B96" s="243" t="s">
        <v>22</v>
      </c>
      <c r="C96" s="243"/>
      <c r="D96" s="243"/>
      <c r="E96" s="133"/>
      <c r="F96" s="133"/>
      <c r="G96" s="87"/>
    </row>
    <row r="97" spans="2:7" ht="24.75" customHeight="1">
      <c r="B97" s="22"/>
      <c r="C97" s="133">
        <v>11010</v>
      </c>
      <c r="D97" s="69" t="s">
        <v>23</v>
      </c>
      <c r="E97" s="247">
        <v>833.4</v>
      </c>
      <c r="F97" s="247">
        <v>833.4</v>
      </c>
      <c r="G97" s="247">
        <v>833.4</v>
      </c>
    </row>
    <row r="98" spans="2:7" ht="39.75" customHeight="1">
      <c r="B98" s="22"/>
      <c r="C98" s="22"/>
      <c r="D98" s="70" t="s">
        <v>164</v>
      </c>
      <c r="E98" s="247"/>
      <c r="F98" s="247"/>
      <c r="G98" s="247"/>
    </row>
    <row r="99" spans="2:7" ht="21" customHeight="1">
      <c r="B99" s="22"/>
      <c r="C99" s="22"/>
      <c r="D99" s="69" t="s">
        <v>24</v>
      </c>
      <c r="E99" s="247"/>
      <c r="F99" s="247"/>
      <c r="G99" s="247"/>
    </row>
    <row r="100" spans="2:7" ht="75.75" customHeight="1">
      <c r="B100" s="22"/>
      <c r="C100" s="22"/>
      <c r="D100" s="71" t="s">
        <v>165</v>
      </c>
      <c r="E100" s="247"/>
      <c r="F100" s="247"/>
      <c r="G100" s="247"/>
    </row>
    <row r="101" spans="2:7" ht="20.25" customHeight="1">
      <c r="B101" s="22"/>
      <c r="C101" s="22"/>
      <c r="D101" s="69" t="s">
        <v>26</v>
      </c>
      <c r="E101" s="247"/>
      <c r="F101" s="247"/>
      <c r="G101" s="247"/>
    </row>
    <row r="102" spans="2:7" ht="19.5" customHeight="1">
      <c r="B102" s="22"/>
      <c r="C102" s="22"/>
      <c r="D102" s="71" t="s">
        <v>25</v>
      </c>
      <c r="E102" s="247"/>
      <c r="F102" s="247"/>
      <c r="G102" s="247"/>
    </row>
  </sheetData>
  <mergeCells count="49">
    <mergeCell ref="G84:G89"/>
    <mergeCell ref="F90:F95"/>
    <mergeCell ref="G53:G58"/>
    <mergeCell ref="F53:F58"/>
    <mergeCell ref="E53:E58"/>
    <mergeCell ref="E60:E65"/>
    <mergeCell ref="F60:F65"/>
    <mergeCell ref="G60:G65"/>
    <mergeCell ref="E66:E71"/>
    <mergeCell ref="F66:F71"/>
    <mergeCell ref="G66:G71"/>
    <mergeCell ref="E72:E77"/>
    <mergeCell ref="F72:F77"/>
    <mergeCell ref="G72:G77"/>
    <mergeCell ref="G33:G38"/>
    <mergeCell ref="G40:G45"/>
    <mergeCell ref="G47:G52"/>
    <mergeCell ref="F33:F38"/>
    <mergeCell ref="E33:E38"/>
    <mergeCell ref="B59:D59"/>
    <mergeCell ref="G97:G102"/>
    <mergeCell ref="E40:E45"/>
    <mergeCell ref="F40:F45"/>
    <mergeCell ref="E47:E52"/>
    <mergeCell ref="F47:F52"/>
    <mergeCell ref="G90:G95"/>
    <mergeCell ref="E90:E95"/>
    <mergeCell ref="E78:E83"/>
    <mergeCell ref="F78:F83"/>
    <mergeCell ref="G78:G83"/>
    <mergeCell ref="B96:D96"/>
    <mergeCell ref="E97:E102"/>
    <mergeCell ref="F97:F102"/>
    <mergeCell ref="E84:E89"/>
    <mergeCell ref="F84:F89"/>
    <mergeCell ref="B5:G6"/>
    <mergeCell ref="B9:C9"/>
    <mergeCell ref="D9:D10"/>
    <mergeCell ref="E9:G9"/>
    <mergeCell ref="E13:E18"/>
    <mergeCell ref="F13:F18"/>
    <mergeCell ref="B19:D19"/>
    <mergeCell ref="G27:G31"/>
    <mergeCell ref="E27:E31"/>
    <mergeCell ref="F27:F31"/>
    <mergeCell ref="G13:G18"/>
    <mergeCell ref="G20:G25"/>
    <mergeCell ref="E20:E25"/>
    <mergeCell ref="F20:F25"/>
  </mergeCells>
  <pageMargins left="0.19685039370078741" right="0" top="0.19685039370078741" bottom="0.19685039370078741" header="0.31496062992125984" footer="0.15748031496062992"/>
  <pageSetup scale="75" firstPageNumber="3410" fitToHeight="0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BN67"/>
  <sheetViews>
    <sheetView topLeftCell="B22" workbookViewId="0">
      <selection activeCell="L6" sqref="L6"/>
    </sheetView>
  </sheetViews>
  <sheetFormatPr defaultRowHeight="12.75"/>
  <cols>
    <col min="2" max="2" width="8.42578125" customWidth="1"/>
    <col min="6" max="6" width="39.85546875" customWidth="1"/>
    <col min="7" max="7" width="65.28515625" customWidth="1"/>
    <col min="8" max="8" width="20.42578125" customWidth="1"/>
    <col min="9" max="9" width="9.140625" hidden="1" customWidth="1"/>
    <col min="10" max="10" width="0.28515625" customWidth="1"/>
  </cols>
  <sheetData>
    <row r="1" spans="1:10" s="15" customFormat="1" ht="20.25" customHeight="1">
      <c r="B1" s="14"/>
      <c r="C1" s="14"/>
      <c r="D1" s="14"/>
      <c r="E1" s="14"/>
      <c r="F1" s="14"/>
      <c r="G1" s="14"/>
      <c r="H1" s="53" t="s">
        <v>138</v>
      </c>
      <c r="I1" s="29"/>
    </row>
    <row r="2" spans="1:10" s="15" customFormat="1" ht="20.25" customHeight="1">
      <c r="B2" s="14"/>
      <c r="C2" s="14"/>
      <c r="D2" s="14"/>
      <c r="E2" s="14"/>
      <c r="F2" s="14"/>
      <c r="G2" s="14"/>
      <c r="H2" s="53" t="s">
        <v>83</v>
      </c>
      <c r="I2" s="29"/>
    </row>
    <row r="3" spans="1:10" s="15" customFormat="1" ht="21" customHeight="1">
      <c r="B3" s="14"/>
      <c r="C3" s="14"/>
      <c r="D3" s="14"/>
      <c r="E3" s="14"/>
      <c r="F3" s="14"/>
      <c r="G3" s="14"/>
      <c r="H3" s="53" t="s">
        <v>30</v>
      </c>
      <c r="I3" s="29"/>
      <c r="J3" s="16"/>
    </row>
    <row r="4" spans="1:10" s="15" customFormat="1" ht="12" customHeight="1">
      <c r="B4" s="14"/>
      <c r="C4" s="14"/>
      <c r="D4" s="14"/>
      <c r="E4" s="14"/>
      <c r="F4" s="14"/>
      <c r="G4" s="14"/>
      <c r="H4" s="53"/>
      <c r="I4" s="29"/>
      <c r="J4" s="16"/>
    </row>
    <row r="5" spans="1:10" s="15" customFormat="1" ht="30.75" customHeight="1">
      <c r="B5" s="236" t="s">
        <v>136</v>
      </c>
      <c r="C5" s="236"/>
      <c r="D5" s="236"/>
      <c r="E5" s="236"/>
      <c r="F5" s="236"/>
      <c r="G5" s="236"/>
      <c r="H5" s="236"/>
    </row>
    <row r="6" spans="1:10" s="15" customFormat="1" ht="36.75" customHeight="1">
      <c r="B6" s="236"/>
      <c r="C6" s="236"/>
      <c r="D6" s="236"/>
      <c r="E6" s="236"/>
      <c r="F6" s="236"/>
      <c r="G6" s="236"/>
      <c r="H6" s="236"/>
    </row>
    <row r="7" spans="1:10" s="164" customFormat="1" ht="15.75" customHeight="1">
      <c r="B7" s="165"/>
      <c r="C7" s="165"/>
      <c r="D7" s="165"/>
      <c r="E7" s="165"/>
      <c r="F7" s="165"/>
      <c r="G7" s="165"/>
      <c r="H7" s="166" t="s">
        <v>60</v>
      </c>
    </row>
    <row r="8" spans="1:10">
      <c r="A8" s="144"/>
      <c r="B8" s="144"/>
      <c r="C8" s="144"/>
      <c r="D8" s="144"/>
      <c r="E8" s="144"/>
      <c r="F8" s="144"/>
      <c r="G8" s="144"/>
      <c r="H8" s="144"/>
      <c r="I8" s="144"/>
    </row>
    <row r="9" spans="1:10" ht="14.25">
      <c r="A9" s="147"/>
      <c r="B9" s="260" t="s">
        <v>105</v>
      </c>
      <c r="C9" s="260"/>
      <c r="D9" s="260" t="s">
        <v>106</v>
      </c>
      <c r="E9" s="260"/>
      <c r="F9" s="260"/>
      <c r="G9" s="260" t="s">
        <v>107</v>
      </c>
      <c r="H9" s="261" t="s">
        <v>108</v>
      </c>
      <c r="I9" s="140"/>
    </row>
    <row r="10" spans="1:10" ht="28.5">
      <c r="A10" s="147"/>
      <c r="B10" s="162" t="s">
        <v>14</v>
      </c>
      <c r="C10" s="162" t="s">
        <v>15</v>
      </c>
      <c r="D10" s="260"/>
      <c r="E10" s="260"/>
      <c r="F10" s="260"/>
      <c r="G10" s="260"/>
      <c r="H10" s="261"/>
      <c r="I10" s="140"/>
    </row>
    <row r="11" spans="1:10" s="140" customFormat="1" ht="31.5" customHeight="1">
      <c r="B11" s="262" t="s">
        <v>140</v>
      </c>
      <c r="C11" s="263"/>
      <c r="D11" s="263"/>
      <c r="E11" s="263"/>
      <c r="F11" s="263"/>
      <c r="G11" s="264"/>
      <c r="H11" s="195">
        <f>SUM(H12+H15+H22+H27+H48)</f>
        <v>3488200.6999999997</v>
      </c>
    </row>
    <row r="12" spans="1:10" s="175" customFormat="1" ht="31.5" customHeight="1">
      <c r="B12" s="176">
        <v>1056</v>
      </c>
      <c r="C12" s="272" t="s">
        <v>64</v>
      </c>
      <c r="D12" s="273"/>
      <c r="E12" s="273"/>
      <c r="F12" s="274"/>
      <c r="G12" s="176"/>
      <c r="H12" s="177">
        <f>SUM(H13)</f>
        <v>150010.9</v>
      </c>
    </row>
    <row r="13" spans="1:10" s="140" customFormat="1" ht="43.5" customHeight="1">
      <c r="A13" s="147"/>
      <c r="B13" s="110"/>
      <c r="C13" s="141">
        <v>11003</v>
      </c>
      <c r="D13" s="257" t="s">
        <v>162</v>
      </c>
      <c r="E13" s="258"/>
      <c r="F13" s="259"/>
      <c r="G13" s="76" t="s">
        <v>103</v>
      </c>
      <c r="H13" s="156">
        <f>H14</f>
        <v>150010.9</v>
      </c>
    </row>
    <row r="14" spans="1:10" s="140" customFormat="1" ht="42.75" customHeight="1">
      <c r="A14" s="147"/>
      <c r="B14" s="110"/>
      <c r="C14" s="141"/>
      <c r="D14" s="154"/>
      <c r="E14" s="154"/>
      <c r="F14" s="154"/>
      <c r="G14" s="143" t="s">
        <v>104</v>
      </c>
      <c r="H14" s="158">
        <v>150010.9</v>
      </c>
    </row>
    <row r="15" spans="1:10" s="140" customFormat="1" ht="26.25" customHeight="1">
      <c r="A15" s="147"/>
      <c r="B15" s="153">
        <v>1075</v>
      </c>
      <c r="C15" s="266" t="s">
        <v>78</v>
      </c>
      <c r="D15" s="267"/>
      <c r="E15" s="267"/>
      <c r="F15" s="268"/>
      <c r="G15" s="142"/>
      <c r="H15" s="156">
        <f>SUM(H17:H21)</f>
        <v>459417.50000000006</v>
      </c>
    </row>
    <row r="16" spans="1:10" s="140" customFormat="1" ht="65.25" customHeight="1">
      <c r="A16" s="147"/>
      <c r="B16" s="110"/>
      <c r="C16" s="141">
        <v>11004</v>
      </c>
      <c r="D16" s="257" t="s">
        <v>147</v>
      </c>
      <c r="E16" s="258"/>
      <c r="F16" s="259"/>
      <c r="G16" s="76" t="s">
        <v>103</v>
      </c>
      <c r="H16" s="156">
        <f>SUM(H17:H21)</f>
        <v>459417.50000000006</v>
      </c>
    </row>
    <row r="17" spans="1:66" s="140" customFormat="1" ht="37.5" customHeight="1">
      <c r="A17" s="147"/>
      <c r="B17" s="110"/>
      <c r="C17" s="76"/>
      <c r="D17" s="76"/>
      <c r="E17" s="76"/>
      <c r="F17" s="76"/>
      <c r="G17" s="143" t="s">
        <v>109</v>
      </c>
      <c r="H17" s="181">
        <v>93729.1</v>
      </c>
    </row>
    <row r="18" spans="1:66" ht="18" customHeight="1">
      <c r="A18" s="144"/>
      <c r="B18" s="110"/>
      <c r="C18" s="110"/>
      <c r="D18" s="110"/>
      <c r="E18" s="110"/>
      <c r="F18" s="110"/>
      <c r="G18" s="143" t="s">
        <v>110</v>
      </c>
      <c r="H18" s="181">
        <v>39728.300000000003</v>
      </c>
    </row>
    <row r="19" spans="1:66" ht="24.75" customHeight="1">
      <c r="A19" s="144"/>
      <c r="B19" s="110"/>
      <c r="C19" s="110"/>
      <c r="D19" s="110"/>
      <c r="E19" s="110"/>
      <c r="F19" s="110"/>
      <c r="G19" s="143" t="s">
        <v>111</v>
      </c>
      <c r="H19" s="181">
        <v>41231.5</v>
      </c>
    </row>
    <row r="20" spans="1:66" ht="33.75" customHeight="1">
      <c r="A20" s="144"/>
      <c r="B20" s="110"/>
      <c r="C20" s="110"/>
      <c r="D20" s="110"/>
      <c r="E20" s="110"/>
      <c r="F20" s="110"/>
      <c r="G20" s="143" t="s">
        <v>112</v>
      </c>
      <c r="H20" s="181">
        <v>248883.9</v>
      </c>
    </row>
    <row r="21" spans="1:66" ht="20.25" customHeight="1">
      <c r="A21" s="144"/>
      <c r="B21" s="110"/>
      <c r="C21" s="110"/>
      <c r="D21" s="110"/>
      <c r="E21" s="110"/>
      <c r="F21" s="110"/>
      <c r="G21" s="143" t="s">
        <v>113</v>
      </c>
      <c r="H21" s="181">
        <v>35844.699999999997</v>
      </c>
    </row>
    <row r="22" spans="1:66" s="140" customFormat="1" ht="30" customHeight="1">
      <c r="A22" s="147"/>
      <c r="B22" s="153">
        <v>1124</v>
      </c>
      <c r="C22" s="269" t="s">
        <v>86</v>
      </c>
      <c r="D22" s="270"/>
      <c r="E22" s="270"/>
      <c r="F22" s="271"/>
      <c r="G22" s="145"/>
      <c r="H22" s="156">
        <f>H23</f>
        <v>329235.09999999998</v>
      </c>
    </row>
    <row r="23" spans="1:66" s="140" customFormat="1" ht="60.75" customHeight="1">
      <c r="A23" s="147"/>
      <c r="B23" s="110"/>
      <c r="C23" s="141">
        <v>11004</v>
      </c>
      <c r="D23" s="257" t="s">
        <v>146</v>
      </c>
      <c r="E23" s="258"/>
      <c r="F23" s="259"/>
      <c r="G23" s="76" t="s">
        <v>114</v>
      </c>
      <c r="H23" s="157">
        <f>SUM(H24:H26)</f>
        <v>329235.09999999998</v>
      </c>
    </row>
    <row r="24" spans="1:66" s="140" customFormat="1" ht="30" customHeight="1">
      <c r="A24" s="147"/>
      <c r="B24" s="153"/>
      <c r="C24" s="253"/>
      <c r="D24" s="253"/>
      <c r="E24" s="253"/>
      <c r="F24" s="253"/>
      <c r="G24" s="143" t="s">
        <v>115</v>
      </c>
      <c r="H24" s="159">
        <v>200003.5</v>
      </c>
    </row>
    <row r="25" spans="1:66" s="140" customFormat="1" ht="54.75" customHeight="1">
      <c r="A25" s="147"/>
      <c r="B25" s="110"/>
      <c r="C25" s="141"/>
      <c r="D25" s="265"/>
      <c r="E25" s="265"/>
      <c r="F25" s="265"/>
      <c r="G25" s="143" t="s">
        <v>116</v>
      </c>
      <c r="H25" s="159">
        <v>97917.3</v>
      </c>
    </row>
    <row r="26" spans="1:66" s="140" customFormat="1" ht="27" customHeight="1">
      <c r="A26" s="147"/>
      <c r="B26" s="153"/>
      <c r="C26" s="253"/>
      <c r="D26" s="253"/>
      <c r="E26" s="253"/>
      <c r="F26" s="253"/>
      <c r="G26" s="143" t="s">
        <v>117</v>
      </c>
      <c r="H26" s="159">
        <v>31314.3</v>
      </c>
    </row>
    <row r="27" spans="1:66" s="140" customFormat="1" ht="33" customHeight="1">
      <c r="A27" s="147"/>
      <c r="B27" s="148">
        <v>1168</v>
      </c>
      <c r="C27" s="254" t="s">
        <v>118</v>
      </c>
      <c r="D27" s="255"/>
      <c r="E27" s="255"/>
      <c r="F27" s="256"/>
      <c r="G27" s="149"/>
      <c r="H27" s="156">
        <f>SUM(H28+H30+H32+H39+H46)</f>
        <v>2548703.7999999998</v>
      </c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7"/>
      <c r="T27" s="147"/>
      <c r="U27" s="147"/>
      <c r="V27" s="147"/>
      <c r="W27" s="147"/>
      <c r="X27" s="147"/>
      <c r="Y27" s="147"/>
      <c r="Z27" s="147"/>
      <c r="AA27" s="147"/>
      <c r="AB27" s="147"/>
      <c r="AC27" s="147"/>
      <c r="AD27" s="147"/>
      <c r="AE27" s="147"/>
      <c r="AF27" s="147"/>
      <c r="AG27" s="147"/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  <c r="BI27" s="147"/>
      <c r="BJ27" s="147"/>
      <c r="BK27" s="147"/>
      <c r="BL27" s="147"/>
      <c r="BM27" s="147"/>
      <c r="BN27" s="147"/>
    </row>
    <row r="28" spans="1:66" s="146" customFormat="1" ht="61.5" customHeight="1">
      <c r="A28" s="147"/>
      <c r="B28" s="153"/>
      <c r="C28" s="141">
        <v>11001</v>
      </c>
      <c r="D28" s="257" t="s">
        <v>142</v>
      </c>
      <c r="E28" s="258"/>
      <c r="F28" s="259"/>
      <c r="G28" s="76" t="s">
        <v>103</v>
      </c>
      <c r="H28" s="156">
        <f>SUM(H29)</f>
        <v>1394966.5</v>
      </c>
      <c r="I28" s="147"/>
      <c r="J28" s="147"/>
      <c r="K28" s="147"/>
      <c r="L28" s="147"/>
      <c r="M28" s="147"/>
      <c r="N28" s="147"/>
      <c r="O28" s="147"/>
      <c r="P28" s="147"/>
      <c r="Q28" s="147"/>
      <c r="R28" s="147"/>
      <c r="S28" s="147"/>
      <c r="T28" s="147"/>
      <c r="U28" s="147"/>
      <c r="V28" s="147"/>
      <c r="W28" s="147"/>
      <c r="X28" s="147"/>
      <c r="Y28" s="147"/>
      <c r="Z28" s="147"/>
      <c r="AA28" s="147"/>
      <c r="AB28" s="147"/>
      <c r="AC28" s="147"/>
      <c r="AD28" s="147"/>
      <c r="AE28" s="147"/>
      <c r="AF28" s="147"/>
      <c r="AG28" s="147"/>
      <c r="AH28" s="147"/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  <c r="AS28" s="147"/>
      <c r="AT28" s="147"/>
      <c r="AU28" s="147"/>
      <c r="AV28" s="147"/>
      <c r="AW28" s="147"/>
      <c r="AX28" s="147"/>
      <c r="AY28" s="147"/>
      <c r="AZ28" s="147"/>
      <c r="BA28" s="147"/>
      <c r="BB28" s="147"/>
      <c r="BC28" s="147"/>
      <c r="BD28" s="147"/>
      <c r="BE28" s="147"/>
      <c r="BF28" s="147"/>
      <c r="BG28" s="147"/>
      <c r="BH28" s="147"/>
      <c r="BI28" s="147"/>
      <c r="BJ28" s="147"/>
      <c r="BK28" s="147"/>
      <c r="BL28" s="147"/>
      <c r="BM28" s="147"/>
      <c r="BN28" s="147"/>
    </row>
    <row r="29" spans="1:66" ht="53.25" customHeight="1">
      <c r="A29" s="144"/>
      <c r="B29" s="110"/>
      <c r="C29" s="110"/>
      <c r="D29" s="110"/>
      <c r="E29" s="110"/>
      <c r="F29" s="110"/>
      <c r="G29" s="143" t="s">
        <v>126</v>
      </c>
      <c r="H29" s="159">
        <v>1394966.5</v>
      </c>
    </row>
    <row r="30" spans="1:66" ht="53.25" customHeight="1">
      <c r="A30" s="144"/>
      <c r="B30" s="110"/>
      <c r="C30" s="141">
        <v>11002</v>
      </c>
      <c r="D30" s="257" t="s">
        <v>143</v>
      </c>
      <c r="E30" s="258"/>
      <c r="F30" s="259"/>
      <c r="G30" s="76" t="s">
        <v>103</v>
      </c>
      <c r="H30" s="156">
        <f>SUM(H31)</f>
        <v>214086.1</v>
      </c>
    </row>
    <row r="31" spans="1:66" ht="33.75" customHeight="1">
      <c r="A31" s="144"/>
      <c r="B31" s="110"/>
      <c r="C31" s="110"/>
      <c r="D31" s="110"/>
      <c r="E31" s="110"/>
      <c r="F31" s="110"/>
      <c r="G31" s="143" t="s">
        <v>127</v>
      </c>
      <c r="H31" s="159">
        <v>214086.1</v>
      </c>
    </row>
    <row r="32" spans="1:66" ht="33.75" customHeight="1">
      <c r="A32" s="144"/>
      <c r="B32" s="110"/>
      <c r="C32" s="141">
        <v>11003</v>
      </c>
      <c r="D32" s="257" t="s">
        <v>144</v>
      </c>
      <c r="E32" s="258"/>
      <c r="F32" s="259"/>
      <c r="G32" s="76" t="s">
        <v>103</v>
      </c>
      <c r="H32" s="156">
        <f>SUM(H33:H38)</f>
        <v>418630.8</v>
      </c>
    </row>
    <row r="33" spans="1:56" ht="38.25" customHeight="1">
      <c r="A33" s="144"/>
      <c r="B33" s="110"/>
      <c r="C33" s="110"/>
      <c r="D33" s="110"/>
      <c r="E33" s="110"/>
      <c r="F33" s="110"/>
      <c r="G33" s="143" t="s">
        <v>128</v>
      </c>
      <c r="H33" s="159">
        <v>86773.5</v>
      </c>
    </row>
    <row r="34" spans="1:56" ht="44.25" customHeight="1">
      <c r="A34" s="144"/>
      <c r="B34" s="110"/>
      <c r="C34" s="110"/>
      <c r="D34" s="110"/>
      <c r="E34" s="110"/>
      <c r="F34" s="110"/>
      <c r="G34" s="143" t="s">
        <v>129</v>
      </c>
      <c r="H34" s="159">
        <v>61211</v>
      </c>
    </row>
    <row r="35" spans="1:56" ht="34.5" customHeight="1">
      <c r="A35" s="144"/>
      <c r="B35" s="110"/>
      <c r="C35" s="110"/>
      <c r="D35" s="110"/>
      <c r="E35" s="110"/>
      <c r="F35" s="110"/>
      <c r="G35" s="143" t="s">
        <v>130</v>
      </c>
      <c r="H35" s="159">
        <v>138106.70000000001</v>
      </c>
    </row>
    <row r="36" spans="1:56" ht="27">
      <c r="A36" s="144"/>
      <c r="B36" s="110"/>
      <c r="C36" s="110"/>
      <c r="D36" s="110"/>
      <c r="E36" s="110"/>
      <c r="F36" s="110"/>
      <c r="G36" s="143" t="s">
        <v>131</v>
      </c>
      <c r="H36" s="159">
        <v>36746.1</v>
      </c>
    </row>
    <row r="37" spans="1:56" s="189" customFormat="1" ht="33" customHeight="1">
      <c r="A37" s="186"/>
      <c r="B37" s="187"/>
      <c r="C37" s="187"/>
      <c r="D37" s="187"/>
      <c r="E37" s="187"/>
      <c r="F37" s="187"/>
      <c r="G37" s="143" t="s">
        <v>133</v>
      </c>
      <c r="H37" s="188">
        <v>62192.4</v>
      </c>
    </row>
    <row r="38" spans="1:56" ht="27">
      <c r="A38" s="144"/>
      <c r="B38" s="110"/>
      <c r="C38" s="110"/>
      <c r="D38" s="110"/>
      <c r="E38" s="110"/>
      <c r="F38" s="110"/>
      <c r="G38" s="143" t="s">
        <v>132</v>
      </c>
      <c r="H38" s="159">
        <v>33601.1</v>
      </c>
    </row>
    <row r="39" spans="1:56" ht="31.5" customHeight="1">
      <c r="A39" s="144"/>
      <c r="B39" s="110"/>
      <c r="C39" s="141">
        <v>11004</v>
      </c>
      <c r="D39" s="257" t="s">
        <v>145</v>
      </c>
      <c r="E39" s="258"/>
      <c r="F39" s="259"/>
      <c r="G39" s="76" t="s">
        <v>103</v>
      </c>
      <c r="H39" s="156">
        <f>SUM(H40:H45)</f>
        <v>445118.1</v>
      </c>
    </row>
    <row r="40" spans="1:56" ht="32.25" customHeight="1">
      <c r="A40" s="144"/>
      <c r="B40" s="110"/>
      <c r="C40" s="110"/>
      <c r="D40" s="110"/>
      <c r="E40" s="110"/>
      <c r="F40" s="110"/>
      <c r="G40" s="143" t="s">
        <v>119</v>
      </c>
      <c r="H40" s="159">
        <v>131070.39999999999</v>
      </c>
    </row>
    <row r="41" spans="1:56" ht="38.25" customHeight="1">
      <c r="A41" s="144"/>
      <c r="B41" s="110"/>
      <c r="C41" s="110"/>
      <c r="D41" s="110"/>
      <c r="E41" s="110"/>
      <c r="F41" s="110"/>
      <c r="G41" s="143" t="s">
        <v>120</v>
      </c>
      <c r="H41" s="159">
        <v>126329.60000000001</v>
      </c>
    </row>
    <row r="42" spans="1:56" ht="36.75" customHeight="1">
      <c r="A42" s="144"/>
      <c r="B42" s="110"/>
      <c r="C42" s="110"/>
      <c r="D42" s="110"/>
      <c r="E42" s="110"/>
      <c r="F42" s="110"/>
      <c r="G42" s="143" t="s">
        <v>121</v>
      </c>
      <c r="H42" s="159">
        <v>77977.600000000006</v>
      </c>
    </row>
    <row r="43" spans="1:56" ht="35.25" customHeight="1">
      <c r="A43" s="144"/>
      <c r="B43" s="110"/>
      <c r="C43" s="110"/>
      <c r="D43" s="110"/>
      <c r="E43" s="110"/>
      <c r="F43" s="110"/>
      <c r="G43" s="143" t="s">
        <v>122</v>
      </c>
      <c r="H43" s="159">
        <v>43173.2</v>
      </c>
    </row>
    <row r="44" spans="1:56" s="189" customFormat="1" ht="33" customHeight="1">
      <c r="A44" s="186"/>
      <c r="B44" s="187"/>
      <c r="C44" s="187"/>
      <c r="D44" s="187"/>
      <c r="E44" s="187"/>
      <c r="F44" s="187"/>
      <c r="G44" s="143" t="s">
        <v>123</v>
      </c>
      <c r="H44" s="188">
        <v>40982.800000000003</v>
      </c>
    </row>
    <row r="45" spans="1:56" ht="24" customHeight="1">
      <c r="A45" s="144"/>
      <c r="B45" s="110"/>
      <c r="C45" s="110"/>
      <c r="D45" s="110"/>
      <c r="E45" s="110"/>
      <c r="F45" s="110"/>
      <c r="G45" s="143" t="s">
        <v>124</v>
      </c>
      <c r="H45" s="159">
        <v>25584.5</v>
      </c>
    </row>
    <row r="46" spans="1:56" ht="24" customHeight="1">
      <c r="A46" s="144"/>
      <c r="B46" s="110"/>
      <c r="C46" s="141">
        <v>11006</v>
      </c>
      <c r="D46" s="257" t="s">
        <v>156</v>
      </c>
      <c r="E46" s="258"/>
      <c r="F46" s="259"/>
      <c r="G46" s="76" t="s">
        <v>103</v>
      </c>
      <c r="H46" s="156">
        <f>H47</f>
        <v>75902.3</v>
      </c>
    </row>
    <row r="47" spans="1:56" ht="31.5" customHeight="1">
      <c r="A47" s="144"/>
      <c r="B47" s="110"/>
      <c r="C47" s="110"/>
      <c r="D47" s="110"/>
      <c r="E47" s="110"/>
      <c r="F47" s="110"/>
      <c r="G47" s="150" t="s">
        <v>125</v>
      </c>
      <c r="H47" s="159">
        <v>75902.3</v>
      </c>
    </row>
    <row r="48" spans="1:56" s="140" customFormat="1" ht="33" customHeight="1">
      <c r="A48" s="147"/>
      <c r="B48" s="153">
        <v>1146</v>
      </c>
      <c r="C48" s="253" t="s">
        <v>134</v>
      </c>
      <c r="D48" s="253"/>
      <c r="E48" s="253"/>
      <c r="F48" s="253"/>
      <c r="G48" s="151"/>
      <c r="H48" s="155">
        <f>H49</f>
        <v>833.4</v>
      </c>
      <c r="I48" s="147"/>
      <c r="J48" s="147"/>
      <c r="K48" s="147"/>
      <c r="L48" s="147"/>
      <c r="M48" s="147"/>
      <c r="N48" s="147"/>
      <c r="O48" s="147"/>
      <c r="P48" s="147"/>
      <c r="Q48" s="147"/>
      <c r="R48" s="147"/>
      <c r="S48" s="147"/>
      <c r="T48" s="147"/>
      <c r="U48" s="147"/>
      <c r="V48" s="147"/>
      <c r="W48" s="147"/>
      <c r="X48" s="147"/>
      <c r="Y48" s="147"/>
      <c r="Z48" s="147"/>
      <c r="AA48" s="147"/>
      <c r="AB48" s="147"/>
      <c r="AC48" s="147"/>
      <c r="AD48" s="147"/>
      <c r="AE48" s="147"/>
      <c r="AF48" s="147"/>
      <c r="AG48" s="147"/>
      <c r="AH48" s="147"/>
      <c r="AI48" s="147"/>
      <c r="AJ48" s="147"/>
      <c r="AK48" s="147"/>
      <c r="AL48" s="147"/>
      <c r="AM48" s="147"/>
      <c r="AN48" s="147"/>
      <c r="AO48" s="147"/>
      <c r="AP48" s="147"/>
      <c r="AQ48" s="147"/>
      <c r="AR48" s="147"/>
      <c r="AS48" s="147"/>
      <c r="AT48" s="147"/>
      <c r="AU48" s="147"/>
      <c r="AV48" s="147"/>
      <c r="AW48" s="147"/>
      <c r="AX48" s="147"/>
      <c r="AY48" s="147"/>
      <c r="AZ48" s="147"/>
      <c r="BA48" s="147"/>
      <c r="BB48" s="147"/>
      <c r="BC48" s="147"/>
      <c r="BD48" s="147"/>
    </row>
    <row r="49" spans="1:57" s="146" customFormat="1" ht="61.5" customHeight="1">
      <c r="A49" s="147"/>
      <c r="B49" s="153"/>
      <c r="C49" s="141">
        <v>11010</v>
      </c>
      <c r="D49" s="252" t="s">
        <v>164</v>
      </c>
      <c r="E49" s="252"/>
      <c r="F49" s="252"/>
      <c r="G49" s="152" t="s">
        <v>103</v>
      </c>
      <c r="H49" s="155">
        <v>833.4</v>
      </c>
      <c r="I49" s="147"/>
      <c r="J49" s="147"/>
      <c r="K49" s="147"/>
      <c r="L49" s="147"/>
      <c r="M49" s="147"/>
      <c r="N49" s="147"/>
      <c r="O49" s="147"/>
      <c r="P49" s="147"/>
      <c r="Q49" s="147"/>
      <c r="R49" s="147"/>
      <c r="S49" s="147"/>
      <c r="T49" s="147"/>
      <c r="U49" s="147"/>
      <c r="V49" s="147"/>
      <c r="W49" s="147"/>
      <c r="X49" s="147"/>
      <c r="Y49" s="147"/>
      <c r="Z49" s="147"/>
      <c r="AA49" s="147"/>
      <c r="AB49" s="147"/>
      <c r="AC49" s="147"/>
      <c r="AD49" s="147"/>
      <c r="AE49" s="147"/>
      <c r="AF49" s="147"/>
      <c r="AG49" s="147"/>
      <c r="AH49" s="147"/>
      <c r="AI49" s="147"/>
      <c r="AJ49" s="147"/>
      <c r="AK49" s="147"/>
      <c r="AL49" s="147"/>
      <c r="AM49" s="147"/>
      <c r="AN49" s="147"/>
      <c r="AO49" s="147"/>
      <c r="AP49" s="147"/>
      <c r="AQ49" s="147"/>
      <c r="AR49" s="147"/>
      <c r="AS49" s="147"/>
      <c r="AT49" s="147"/>
      <c r="AU49" s="147"/>
      <c r="AV49" s="147"/>
      <c r="AW49" s="147"/>
      <c r="AX49" s="147"/>
      <c r="AY49" s="147"/>
      <c r="AZ49" s="147"/>
      <c r="BA49" s="147"/>
      <c r="BB49" s="147"/>
      <c r="BC49" s="147"/>
      <c r="BD49" s="147"/>
      <c r="BE49" s="163"/>
    </row>
    <row r="50" spans="1:57" ht="53.25" customHeight="1">
      <c r="A50" s="144"/>
      <c r="B50" s="110"/>
      <c r="C50" s="110"/>
      <c r="D50" s="110"/>
      <c r="E50" s="110"/>
      <c r="F50" s="110"/>
      <c r="G50" s="150" t="s">
        <v>135</v>
      </c>
      <c r="H50" s="182">
        <v>833.4</v>
      </c>
      <c r="I50" s="144"/>
      <c r="J50" s="144"/>
      <c r="K50" s="144"/>
      <c r="L50" s="144"/>
      <c r="M50" s="144"/>
      <c r="N50" s="144"/>
      <c r="O50" s="144"/>
      <c r="P50" s="144"/>
      <c r="Q50" s="144"/>
      <c r="R50" s="144"/>
      <c r="S50" s="144"/>
      <c r="T50" s="144"/>
      <c r="U50" s="144"/>
      <c r="V50" s="144"/>
      <c r="W50" s="144"/>
      <c r="X50" s="144"/>
      <c r="Y50" s="144"/>
      <c r="Z50" s="144"/>
      <c r="AA50" s="144"/>
      <c r="AB50" s="144"/>
      <c r="AC50" s="144"/>
      <c r="AD50" s="144"/>
      <c r="AE50" s="144"/>
      <c r="AF50" s="144"/>
      <c r="AG50" s="144"/>
      <c r="AH50" s="144"/>
      <c r="AI50" s="144"/>
      <c r="AJ50" s="144"/>
      <c r="AK50" s="144"/>
      <c r="AL50" s="144"/>
      <c r="AM50" s="144"/>
      <c r="AN50" s="144"/>
      <c r="AO50" s="144"/>
      <c r="AP50" s="144"/>
      <c r="AQ50" s="144"/>
      <c r="AR50" s="144"/>
      <c r="AS50" s="144"/>
      <c r="AT50" s="144"/>
      <c r="AU50" s="144"/>
      <c r="AV50" s="144"/>
      <c r="AW50" s="144"/>
      <c r="AX50" s="144"/>
      <c r="AY50" s="144"/>
      <c r="AZ50" s="144"/>
      <c r="BA50" s="144"/>
      <c r="BB50" s="144"/>
      <c r="BC50" s="144"/>
      <c r="BD50" s="144"/>
    </row>
    <row r="51" spans="1:57">
      <c r="A51" s="144"/>
    </row>
    <row r="52" spans="1:57">
      <c r="A52" s="144"/>
    </row>
    <row r="53" spans="1:57">
      <c r="A53" s="144"/>
    </row>
    <row r="54" spans="1:57">
      <c r="A54" s="144"/>
    </row>
    <row r="63" spans="1:57">
      <c r="G63" s="144"/>
    </row>
    <row r="64" spans="1:57">
      <c r="G64" s="144"/>
    </row>
    <row r="65" spans="7:7">
      <c r="G65" s="144"/>
    </row>
    <row r="66" spans="7:7">
      <c r="G66" s="144"/>
    </row>
    <row r="67" spans="7:7">
      <c r="G67" s="144"/>
    </row>
  </sheetData>
  <mergeCells count="23">
    <mergeCell ref="B5:H6"/>
    <mergeCell ref="G9:G10"/>
    <mergeCell ref="H9:H10"/>
    <mergeCell ref="B11:G11"/>
    <mergeCell ref="D30:F30"/>
    <mergeCell ref="D25:F25"/>
    <mergeCell ref="D13:F13"/>
    <mergeCell ref="B9:C9"/>
    <mergeCell ref="D9:F10"/>
    <mergeCell ref="C15:F15"/>
    <mergeCell ref="D16:F16"/>
    <mergeCell ref="C22:F22"/>
    <mergeCell ref="C12:F12"/>
    <mergeCell ref="D23:F23"/>
    <mergeCell ref="C24:F24"/>
    <mergeCell ref="D49:F49"/>
    <mergeCell ref="C48:F48"/>
    <mergeCell ref="C26:F26"/>
    <mergeCell ref="C27:F27"/>
    <mergeCell ref="D28:F28"/>
    <mergeCell ref="D32:F32"/>
    <mergeCell ref="D39:F39"/>
    <mergeCell ref="D46:F46"/>
  </mergeCells>
  <pageMargins left="0.7" right="0.7" top="0.75" bottom="0.75" header="0.3" footer="0.3"/>
  <pageSetup paperSize="9" scale="5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P177"/>
  <sheetViews>
    <sheetView view="pageBreakPreview" topLeftCell="A45" zoomScaleNormal="115" zoomScaleSheetLayoutView="100" workbookViewId="0">
      <selection activeCell="J48" sqref="J48"/>
    </sheetView>
  </sheetViews>
  <sheetFormatPr defaultColWidth="9.140625" defaultRowHeight="16.5"/>
  <cols>
    <col min="1" max="1" width="8.42578125" style="10" customWidth="1"/>
    <col min="2" max="3" width="9.140625" style="10"/>
    <col min="4" max="5" width="8.28515625" style="10" customWidth="1"/>
    <col min="6" max="6" width="59.42578125" style="2" customWidth="1"/>
    <col min="7" max="7" width="15.28515625" style="2" customWidth="1"/>
    <col min="8" max="8" width="16.42578125" style="2" customWidth="1"/>
    <col min="9" max="9" width="18" style="2" customWidth="1"/>
    <col min="10" max="12" width="20.140625" style="2" customWidth="1"/>
    <col min="13" max="16384" width="9.140625" style="1"/>
  </cols>
  <sheetData>
    <row r="1" spans="1:15" ht="17.25" customHeight="1">
      <c r="I1" s="73" t="s">
        <v>139</v>
      </c>
      <c r="J1" s="73"/>
      <c r="K1" s="73"/>
      <c r="L1" s="73"/>
    </row>
    <row r="2" spans="1:15" ht="17.25" customHeight="1">
      <c r="F2" s="279" t="s">
        <v>83</v>
      </c>
      <c r="G2" s="279"/>
      <c r="H2" s="279"/>
      <c r="I2" s="279"/>
      <c r="J2" s="108"/>
      <c r="K2" s="108"/>
      <c r="L2" s="108"/>
    </row>
    <row r="3" spans="1:15" ht="24.75" customHeight="1">
      <c r="F3" s="280" t="s">
        <v>30</v>
      </c>
      <c r="G3" s="280"/>
      <c r="H3" s="280"/>
      <c r="I3" s="280"/>
      <c r="J3" s="109"/>
      <c r="K3" s="109"/>
      <c r="L3" s="109"/>
    </row>
    <row r="4" spans="1:15" ht="12" customHeight="1">
      <c r="I4" s="3"/>
      <c r="J4" s="3"/>
      <c r="K4" s="3"/>
      <c r="L4" s="3"/>
    </row>
    <row r="5" spans="1:15" ht="17.25" customHeight="1">
      <c r="A5" s="236" t="s">
        <v>102</v>
      </c>
      <c r="B5" s="236"/>
      <c r="C5" s="236"/>
      <c r="D5" s="236"/>
      <c r="E5" s="236"/>
      <c r="F5" s="236"/>
      <c r="G5" s="236"/>
      <c r="H5" s="236"/>
      <c r="I5" s="236"/>
      <c r="J5" s="106"/>
      <c r="K5" s="106"/>
      <c r="L5" s="106"/>
    </row>
    <row r="6" spans="1:15" ht="24.75" customHeight="1">
      <c r="A6" s="236"/>
      <c r="B6" s="236"/>
      <c r="C6" s="236"/>
      <c r="D6" s="236"/>
      <c r="E6" s="236"/>
      <c r="F6" s="236"/>
      <c r="G6" s="236"/>
      <c r="H6" s="236"/>
      <c r="I6" s="236"/>
      <c r="J6" s="106"/>
      <c r="K6" s="106"/>
      <c r="L6" s="106"/>
    </row>
    <row r="7" spans="1:15" ht="24.75" customHeight="1">
      <c r="D7" s="26"/>
      <c r="E7" s="26"/>
      <c r="F7" s="26"/>
      <c r="G7" s="132"/>
      <c r="H7" s="132"/>
      <c r="I7" s="26"/>
      <c r="J7" s="106"/>
      <c r="K7" s="106"/>
      <c r="L7" s="106"/>
    </row>
    <row r="8" spans="1:15" ht="23.25" customHeight="1">
      <c r="D8" s="11"/>
      <c r="E8" s="11"/>
      <c r="F8" s="11"/>
      <c r="G8" s="11"/>
      <c r="H8" s="11"/>
      <c r="I8" s="72" t="s">
        <v>13</v>
      </c>
      <c r="J8" s="123"/>
      <c r="K8" s="123"/>
      <c r="L8" s="123"/>
    </row>
    <row r="9" spans="1:15" s="60" customFormat="1" ht="64.5" customHeight="1">
      <c r="A9" s="275" t="s">
        <v>8</v>
      </c>
      <c r="B9" s="276"/>
      <c r="C9" s="277"/>
      <c r="D9" s="278" t="s">
        <v>0</v>
      </c>
      <c r="E9" s="278"/>
      <c r="F9" s="278" t="s">
        <v>1</v>
      </c>
      <c r="G9" s="281" t="s">
        <v>62</v>
      </c>
      <c r="H9" s="281"/>
      <c r="I9" s="281"/>
      <c r="J9" s="124"/>
      <c r="K9" s="124"/>
      <c r="L9" s="124"/>
    </row>
    <row r="10" spans="1:15" s="60" customFormat="1" ht="33" customHeight="1">
      <c r="A10" s="20" t="s">
        <v>9</v>
      </c>
      <c r="B10" s="20" t="s">
        <v>10</v>
      </c>
      <c r="C10" s="20" t="s">
        <v>11</v>
      </c>
      <c r="D10" s="20" t="s">
        <v>14</v>
      </c>
      <c r="E10" s="20" t="s">
        <v>15</v>
      </c>
      <c r="F10" s="278"/>
      <c r="G10" s="92" t="s">
        <v>65</v>
      </c>
      <c r="H10" s="93" t="s">
        <v>66</v>
      </c>
      <c r="I10" s="93" t="s">
        <v>67</v>
      </c>
      <c r="J10" s="125"/>
      <c r="K10" s="125"/>
      <c r="L10" s="125"/>
    </row>
    <row r="11" spans="1:15" ht="29.25" customHeight="1">
      <c r="A11" s="7"/>
      <c r="B11" s="7"/>
      <c r="C11" s="7"/>
      <c r="D11" s="7"/>
      <c r="E11" s="7"/>
      <c r="F11" s="4" t="s">
        <v>2</v>
      </c>
      <c r="G11" s="84">
        <f>SUM(G13+G106)</f>
        <v>3488200.6999999997</v>
      </c>
      <c r="H11" s="86">
        <f>SUM(H13+H106)</f>
        <v>3488200.6999999997</v>
      </c>
      <c r="I11" s="86">
        <f>SUM(I13+I106)</f>
        <v>3488200.6999999997</v>
      </c>
      <c r="J11" s="126"/>
      <c r="K11" s="126"/>
      <c r="L11" s="126"/>
    </row>
    <row r="12" spans="1:15">
      <c r="A12" s="7"/>
      <c r="B12" s="7"/>
      <c r="C12" s="7"/>
      <c r="D12" s="7"/>
      <c r="E12" s="7"/>
      <c r="F12" s="8" t="s">
        <v>3</v>
      </c>
      <c r="G12" s="84"/>
      <c r="H12" s="8"/>
      <c r="I12" s="81"/>
      <c r="J12" s="127"/>
      <c r="K12" s="127"/>
      <c r="L12" s="127"/>
    </row>
    <row r="13" spans="1:15" ht="25.5" customHeight="1">
      <c r="A13" s="12" t="s">
        <v>29</v>
      </c>
      <c r="B13" s="61"/>
      <c r="C13" s="61"/>
      <c r="D13" s="61"/>
      <c r="E13" s="61"/>
      <c r="F13" s="62" t="s">
        <v>43</v>
      </c>
      <c r="G13" s="84">
        <f>G15</f>
        <v>3487367.3</v>
      </c>
      <c r="H13" s="84">
        <f t="shared" ref="H13:I13" si="0">H15</f>
        <v>3487367.3</v>
      </c>
      <c r="I13" s="84">
        <f t="shared" si="0"/>
        <v>3487367.3</v>
      </c>
      <c r="J13" s="131"/>
      <c r="K13" s="131"/>
      <c r="L13" s="131"/>
    </row>
    <row r="14" spans="1:15">
      <c r="A14" s="61"/>
      <c r="B14" s="61"/>
      <c r="C14" s="61"/>
      <c r="D14" s="61"/>
      <c r="E14" s="61"/>
      <c r="F14" s="63" t="s">
        <v>3</v>
      </c>
      <c r="G14" s="134"/>
      <c r="H14" s="134"/>
      <c r="I14" s="117"/>
      <c r="J14" s="130"/>
      <c r="K14" s="130"/>
      <c r="L14" s="130"/>
      <c r="M14" s="118"/>
      <c r="N14" s="118"/>
      <c r="O14" s="118"/>
    </row>
    <row r="15" spans="1:15" customFormat="1">
      <c r="A15" s="110"/>
      <c r="B15" s="12" t="s">
        <v>74</v>
      </c>
      <c r="C15" s="110"/>
      <c r="D15" s="110"/>
      <c r="E15" s="110"/>
      <c r="F15" s="24" t="s">
        <v>75</v>
      </c>
      <c r="G15" s="84">
        <f>SUM(G17+G31+G44+G93)</f>
        <v>3487367.3</v>
      </c>
      <c r="H15" s="84">
        <f t="shared" ref="H15:I15" si="1">SUM(H17+H31+H44+H93)</f>
        <v>3487367.3</v>
      </c>
      <c r="I15" s="84">
        <f t="shared" si="1"/>
        <v>3487367.3</v>
      </c>
      <c r="J15" s="119"/>
      <c r="K15" s="119"/>
      <c r="L15" s="119"/>
      <c r="M15" s="119"/>
      <c r="N15" s="119"/>
      <c r="O15" s="119"/>
    </row>
    <row r="16" spans="1:15">
      <c r="A16" s="61"/>
      <c r="B16" s="12"/>
      <c r="C16" s="61"/>
      <c r="D16" s="61"/>
      <c r="E16" s="61"/>
      <c r="F16" s="202" t="s">
        <v>3</v>
      </c>
      <c r="G16" s="134"/>
      <c r="H16" s="134"/>
      <c r="I16" s="117"/>
      <c r="J16" s="130"/>
      <c r="K16" s="130"/>
      <c r="L16" s="130"/>
      <c r="M16" s="118"/>
      <c r="N16" s="118"/>
      <c r="O16" s="118"/>
    </row>
    <row r="17" spans="1:16" s="144" customFormat="1" ht="17.25" customHeight="1">
      <c r="A17" s="110"/>
      <c r="B17" s="110"/>
      <c r="C17" s="204" t="s">
        <v>12</v>
      </c>
      <c r="D17" s="110"/>
      <c r="E17" s="110"/>
      <c r="F17" s="24" t="s">
        <v>79</v>
      </c>
      <c r="G17" s="84">
        <f t="shared" ref="G17:I17" si="2">G19</f>
        <v>329235.09999999998</v>
      </c>
      <c r="H17" s="84">
        <f t="shared" si="2"/>
        <v>329235.09999999998</v>
      </c>
      <c r="I17" s="84">
        <f t="shared" si="2"/>
        <v>329235.09999999998</v>
      </c>
      <c r="J17" s="119"/>
      <c r="K17" s="119"/>
      <c r="L17" s="119"/>
      <c r="M17" s="119"/>
      <c r="N17" s="119"/>
      <c r="O17" s="119"/>
    </row>
    <row r="18" spans="1:16" s="115" customFormat="1">
      <c r="A18" s="112"/>
      <c r="B18" s="112"/>
      <c r="C18" s="113"/>
      <c r="D18" s="112"/>
      <c r="E18" s="112"/>
      <c r="F18" s="135" t="s">
        <v>3</v>
      </c>
      <c r="G18" s="135"/>
      <c r="H18" s="135"/>
      <c r="I18" s="114"/>
      <c r="J18" s="116"/>
      <c r="K18" s="116"/>
      <c r="L18" s="116"/>
      <c r="M18" s="116"/>
      <c r="N18" s="116"/>
      <c r="O18" s="118"/>
    </row>
    <row r="19" spans="1:16" ht="23.25" customHeight="1">
      <c r="A19" s="13"/>
      <c r="B19" s="13"/>
      <c r="C19" s="13"/>
      <c r="D19" s="12">
        <v>1124</v>
      </c>
      <c r="E19" s="12"/>
      <c r="F19" s="24" t="s">
        <v>86</v>
      </c>
      <c r="G19" s="84">
        <f t="shared" ref="G19:I19" si="3">G21</f>
        <v>329235.09999999998</v>
      </c>
      <c r="H19" s="84">
        <f t="shared" si="3"/>
        <v>329235.09999999998</v>
      </c>
      <c r="I19" s="84">
        <f t="shared" si="3"/>
        <v>329235.09999999998</v>
      </c>
      <c r="J19" s="128"/>
      <c r="K19" s="128"/>
      <c r="L19" s="128"/>
    </row>
    <row r="20" spans="1:16">
      <c r="A20" s="7"/>
      <c r="B20" s="7"/>
      <c r="C20" s="7"/>
      <c r="D20" s="12"/>
      <c r="E20" s="12"/>
      <c r="F20" s="6" t="s">
        <v>3</v>
      </c>
      <c r="G20" s="6"/>
      <c r="H20" s="6"/>
      <c r="I20" s="81"/>
      <c r="J20" s="127"/>
      <c r="K20" s="127"/>
      <c r="L20" s="127"/>
    </row>
    <row r="21" spans="1:16" ht="41.25" customHeight="1">
      <c r="A21" s="7"/>
      <c r="B21" s="7"/>
      <c r="C21" s="7"/>
      <c r="D21" s="12"/>
      <c r="E21" s="76">
        <v>11004</v>
      </c>
      <c r="F21" s="24" t="s">
        <v>160</v>
      </c>
      <c r="G21" s="84">
        <f t="shared" ref="G21:I21" si="4">G23</f>
        <v>329235.09999999998</v>
      </c>
      <c r="H21" s="84">
        <f t="shared" si="4"/>
        <v>329235.09999999998</v>
      </c>
      <c r="I21" s="84">
        <f t="shared" si="4"/>
        <v>329235.09999999998</v>
      </c>
      <c r="J21" s="128"/>
      <c r="K21" s="128"/>
      <c r="L21" s="128"/>
    </row>
    <row r="22" spans="1:16">
      <c r="A22" s="7"/>
      <c r="B22" s="7"/>
      <c r="C22" s="7"/>
      <c r="D22" s="12"/>
      <c r="E22" s="12"/>
      <c r="F22" s="6" t="s">
        <v>4</v>
      </c>
      <c r="G22" s="6"/>
      <c r="H22" s="6"/>
      <c r="I22" s="81"/>
      <c r="J22" s="127"/>
      <c r="K22" s="127"/>
      <c r="L22" s="127"/>
    </row>
    <row r="23" spans="1:16" ht="28.5" customHeight="1">
      <c r="A23" s="7"/>
      <c r="B23" s="7"/>
      <c r="C23" s="7"/>
      <c r="D23" s="196"/>
      <c r="E23" s="196"/>
      <c r="F23" s="9" t="s">
        <v>71</v>
      </c>
      <c r="G23" s="170">
        <f t="shared" ref="G23:I23" si="5">G28</f>
        <v>329235.09999999998</v>
      </c>
      <c r="H23" s="170">
        <f t="shared" si="5"/>
        <v>329235.09999999998</v>
      </c>
      <c r="I23" s="170">
        <f t="shared" si="5"/>
        <v>329235.09999999998</v>
      </c>
      <c r="J23" s="129"/>
      <c r="K23" s="129"/>
      <c r="L23" s="129"/>
    </row>
    <row r="24" spans="1:16" ht="25.5">
      <c r="A24" s="7"/>
      <c r="B24" s="7"/>
      <c r="C24" s="7"/>
      <c r="D24" s="196"/>
      <c r="E24" s="196"/>
      <c r="F24" s="6" t="s">
        <v>5</v>
      </c>
      <c r="G24" s="6"/>
      <c r="H24" s="6"/>
      <c r="I24" s="81"/>
      <c r="J24" s="127"/>
      <c r="K24" s="127"/>
      <c r="L24" s="127"/>
    </row>
    <row r="25" spans="1:16" hidden="1">
      <c r="A25" s="7"/>
      <c r="B25" s="7"/>
      <c r="C25" s="7"/>
      <c r="D25" s="196"/>
      <c r="E25" s="196"/>
      <c r="F25" s="5" t="s">
        <v>6</v>
      </c>
      <c r="G25" s="5"/>
      <c r="H25" s="5"/>
      <c r="I25" s="82">
        <f t="shared" ref="I25:I28" si="6">I26</f>
        <v>329235.09999999998</v>
      </c>
      <c r="J25" s="128"/>
      <c r="K25" s="128"/>
      <c r="L25" s="128"/>
    </row>
    <row r="26" spans="1:16" hidden="1">
      <c r="A26" s="7"/>
      <c r="B26" s="7"/>
      <c r="C26" s="7"/>
      <c r="D26" s="196"/>
      <c r="E26" s="196"/>
      <c r="F26" s="5" t="s">
        <v>7</v>
      </c>
      <c r="G26" s="5"/>
      <c r="H26" s="5"/>
      <c r="I26" s="82">
        <f t="shared" si="6"/>
        <v>329235.09999999998</v>
      </c>
      <c r="J26" s="128"/>
      <c r="K26" s="128"/>
      <c r="L26" s="128"/>
    </row>
    <row r="27" spans="1:16" hidden="1">
      <c r="A27" s="7"/>
      <c r="B27" s="7"/>
      <c r="C27" s="7"/>
      <c r="D27" s="196"/>
      <c r="E27" s="196"/>
      <c r="F27" s="5" t="s">
        <v>27</v>
      </c>
      <c r="G27" s="5"/>
      <c r="H27" s="5"/>
      <c r="I27" s="82">
        <f t="shared" si="6"/>
        <v>329235.09999999998</v>
      </c>
      <c r="J27" s="128"/>
      <c r="K27" s="128"/>
      <c r="L27" s="128"/>
    </row>
    <row r="28" spans="1:16" ht="29.25" customHeight="1">
      <c r="A28" s="21"/>
      <c r="B28" s="21"/>
      <c r="C28" s="21"/>
      <c r="D28" s="21"/>
      <c r="E28" s="21"/>
      <c r="F28" s="64" t="s">
        <v>28</v>
      </c>
      <c r="G28" s="167">
        <f t="shared" ref="G28:H28" si="7">G29</f>
        <v>329235.09999999998</v>
      </c>
      <c r="H28" s="167">
        <f t="shared" si="7"/>
        <v>329235.09999999998</v>
      </c>
      <c r="I28" s="167">
        <f t="shared" si="6"/>
        <v>329235.09999999998</v>
      </c>
      <c r="J28" s="130"/>
      <c r="K28" s="130"/>
      <c r="L28" s="130"/>
    </row>
    <row r="29" spans="1:16" ht="34.5" customHeight="1">
      <c r="A29" s="21"/>
      <c r="B29" s="21"/>
      <c r="C29" s="21"/>
      <c r="D29" s="21"/>
      <c r="E29" s="21"/>
      <c r="F29" s="64" t="s">
        <v>137</v>
      </c>
      <c r="G29" s="167">
        <v>329235.09999999998</v>
      </c>
      <c r="H29" s="167">
        <v>329235.09999999998</v>
      </c>
      <c r="I29" s="167">
        <v>329235.09999999998</v>
      </c>
      <c r="J29" s="122"/>
      <c r="K29" s="122"/>
      <c r="L29" s="122"/>
      <c r="M29" s="118"/>
      <c r="N29" s="118"/>
      <c r="O29" s="118"/>
    </row>
    <row r="30" spans="1:16" hidden="1">
      <c r="A30" s="61"/>
      <c r="B30" s="61"/>
      <c r="C30" s="61"/>
      <c r="D30" s="61"/>
      <c r="E30" s="61"/>
      <c r="F30" s="63" t="s">
        <v>3</v>
      </c>
      <c r="G30" s="134"/>
      <c r="H30" s="134"/>
      <c r="I30" s="83"/>
      <c r="J30" s="130"/>
      <c r="K30" s="130"/>
      <c r="L30" s="130"/>
      <c r="M30" s="118"/>
      <c r="N30" s="118"/>
      <c r="O30" s="118"/>
      <c r="P30" s="118"/>
    </row>
    <row r="31" spans="1:16" customFormat="1">
      <c r="A31" s="110"/>
      <c r="B31" s="110"/>
      <c r="C31" s="111" t="s">
        <v>76</v>
      </c>
      <c r="D31" s="110"/>
      <c r="E31" s="110"/>
      <c r="F31" s="24" t="s">
        <v>77</v>
      </c>
      <c r="G31" s="84">
        <f t="shared" ref="G31:I31" si="8">G33</f>
        <v>459417.5</v>
      </c>
      <c r="H31" s="84">
        <f t="shared" si="8"/>
        <v>459417.5</v>
      </c>
      <c r="I31" s="84">
        <f t="shared" si="8"/>
        <v>459417.5</v>
      </c>
      <c r="J31" s="119"/>
      <c r="K31" s="119"/>
      <c r="L31" s="119"/>
      <c r="M31" s="119"/>
      <c r="N31" s="119"/>
      <c r="O31" s="119"/>
      <c r="P31" s="144"/>
    </row>
    <row r="32" spans="1:16" s="115" customFormat="1">
      <c r="A32" s="112"/>
      <c r="B32" s="112"/>
      <c r="C32" s="113"/>
      <c r="D32" s="112"/>
      <c r="E32" s="112"/>
      <c r="F32" s="63" t="s">
        <v>3</v>
      </c>
      <c r="G32" s="134"/>
      <c r="H32" s="134"/>
      <c r="I32" s="114"/>
      <c r="J32" s="116"/>
      <c r="K32" s="116"/>
      <c r="L32" s="116"/>
      <c r="M32" s="116"/>
      <c r="N32" s="116"/>
      <c r="O32" s="118"/>
      <c r="P32" s="161"/>
    </row>
    <row r="33" spans="1:16" ht="23.25" customHeight="1">
      <c r="A33" s="13"/>
      <c r="B33" s="13"/>
      <c r="C33" s="13"/>
      <c r="D33" s="12">
        <v>1075</v>
      </c>
      <c r="E33" s="12"/>
      <c r="F33" s="24" t="s">
        <v>78</v>
      </c>
      <c r="G33" s="84">
        <f t="shared" ref="G33:I33" si="9">G35</f>
        <v>459417.5</v>
      </c>
      <c r="H33" s="84">
        <f t="shared" si="9"/>
        <v>459417.5</v>
      </c>
      <c r="I33" s="84">
        <f t="shared" si="9"/>
        <v>459417.5</v>
      </c>
      <c r="J33" s="128"/>
      <c r="K33" s="128"/>
      <c r="L33" s="128"/>
      <c r="M33" s="118"/>
      <c r="N33" s="118"/>
      <c r="O33" s="118"/>
      <c r="P33" s="118"/>
    </row>
    <row r="34" spans="1:16">
      <c r="A34" s="7"/>
      <c r="B34" s="7"/>
      <c r="C34" s="7"/>
      <c r="D34" s="12"/>
      <c r="E34" s="12"/>
      <c r="F34" s="6" t="s">
        <v>3</v>
      </c>
      <c r="G34" s="6"/>
      <c r="H34" s="6"/>
      <c r="I34" s="81"/>
      <c r="J34" s="127"/>
      <c r="K34" s="127"/>
      <c r="L34" s="127"/>
      <c r="M34" s="118"/>
      <c r="N34" s="118"/>
      <c r="O34" s="118"/>
      <c r="P34" s="118"/>
    </row>
    <row r="35" spans="1:16" ht="68.25" customHeight="1">
      <c r="A35" s="7"/>
      <c r="B35" s="7"/>
      <c r="C35" s="7"/>
      <c r="D35" s="12"/>
      <c r="E35" s="76">
        <v>11004</v>
      </c>
      <c r="F35" s="24" t="s">
        <v>158</v>
      </c>
      <c r="G35" s="84">
        <f t="shared" ref="G35:I35" si="10">G37</f>
        <v>459417.5</v>
      </c>
      <c r="H35" s="84">
        <f t="shared" si="10"/>
        <v>459417.5</v>
      </c>
      <c r="I35" s="84">
        <f t="shared" si="10"/>
        <v>459417.5</v>
      </c>
      <c r="J35" s="128"/>
      <c r="K35" s="128"/>
      <c r="L35" s="128"/>
    </row>
    <row r="36" spans="1:16">
      <c r="A36" s="7"/>
      <c r="B36" s="7"/>
      <c r="C36" s="7"/>
      <c r="D36" s="12"/>
      <c r="E36" s="12"/>
      <c r="F36" s="6" t="s">
        <v>4</v>
      </c>
      <c r="G36" s="6"/>
      <c r="H36" s="6"/>
      <c r="I36" s="81"/>
      <c r="J36" s="127"/>
      <c r="K36" s="127"/>
      <c r="L36" s="127"/>
    </row>
    <row r="37" spans="1:16" ht="28.5" customHeight="1">
      <c r="A37" s="7"/>
      <c r="B37" s="7"/>
      <c r="C37" s="7"/>
      <c r="D37" s="107"/>
      <c r="E37" s="107"/>
      <c r="F37" s="9" t="s">
        <v>71</v>
      </c>
      <c r="G37" s="170">
        <f t="shared" ref="G37:I37" si="11">G42</f>
        <v>459417.5</v>
      </c>
      <c r="H37" s="170">
        <f t="shared" si="11"/>
        <v>459417.5</v>
      </c>
      <c r="I37" s="170">
        <f t="shared" si="11"/>
        <v>459417.5</v>
      </c>
      <c r="J37" s="129"/>
      <c r="K37" s="129"/>
      <c r="L37" s="129"/>
    </row>
    <row r="38" spans="1:16" ht="25.5">
      <c r="A38" s="7"/>
      <c r="B38" s="7"/>
      <c r="C38" s="7"/>
      <c r="D38" s="107"/>
      <c r="E38" s="107"/>
      <c r="F38" s="6" t="s">
        <v>5</v>
      </c>
      <c r="G38" s="171"/>
      <c r="H38" s="171"/>
      <c r="I38" s="172"/>
      <c r="J38" s="127"/>
      <c r="K38" s="127"/>
      <c r="L38" s="127"/>
    </row>
    <row r="39" spans="1:16" hidden="1">
      <c r="A39" s="7"/>
      <c r="B39" s="7"/>
      <c r="C39" s="7"/>
      <c r="D39" s="107"/>
      <c r="E39" s="107"/>
      <c r="F39" s="5" t="s">
        <v>6</v>
      </c>
      <c r="G39" s="173"/>
      <c r="H39" s="173"/>
      <c r="I39" s="170">
        <f t="shared" ref="I39:I42" si="12">I40</f>
        <v>459417.5</v>
      </c>
      <c r="J39" s="128"/>
      <c r="K39" s="128"/>
      <c r="L39" s="128"/>
    </row>
    <row r="40" spans="1:16" hidden="1">
      <c r="A40" s="7"/>
      <c r="B40" s="7"/>
      <c r="C40" s="7"/>
      <c r="D40" s="107"/>
      <c r="E40" s="107"/>
      <c r="F40" s="5" t="s">
        <v>7</v>
      </c>
      <c r="G40" s="173"/>
      <c r="H40" s="173"/>
      <c r="I40" s="170">
        <f t="shared" si="12"/>
        <v>459417.5</v>
      </c>
      <c r="J40" s="128"/>
      <c r="K40" s="128"/>
      <c r="L40" s="128"/>
    </row>
    <row r="41" spans="1:16" hidden="1">
      <c r="A41" s="7"/>
      <c r="B41" s="7"/>
      <c r="C41" s="7"/>
      <c r="D41" s="107"/>
      <c r="E41" s="107"/>
      <c r="F41" s="5" t="s">
        <v>27</v>
      </c>
      <c r="G41" s="173"/>
      <c r="H41" s="173"/>
      <c r="I41" s="170">
        <f t="shared" si="12"/>
        <v>459417.5</v>
      </c>
      <c r="J41" s="128"/>
      <c r="K41" s="128"/>
      <c r="L41" s="128"/>
    </row>
    <row r="42" spans="1:16" ht="29.25" customHeight="1">
      <c r="A42" s="21"/>
      <c r="B42" s="21"/>
      <c r="C42" s="21"/>
      <c r="D42" s="21"/>
      <c r="E42" s="21"/>
      <c r="F42" s="64" t="s">
        <v>28</v>
      </c>
      <c r="G42" s="167">
        <f t="shared" ref="G42:H42" si="13">G43</f>
        <v>459417.5</v>
      </c>
      <c r="H42" s="167">
        <f t="shared" si="13"/>
        <v>459417.5</v>
      </c>
      <c r="I42" s="167">
        <f t="shared" si="12"/>
        <v>459417.5</v>
      </c>
      <c r="J42" s="122"/>
      <c r="K42" s="130"/>
      <c r="L42" s="130"/>
    </row>
    <row r="43" spans="1:16" ht="34.5" customHeight="1">
      <c r="A43" s="183"/>
      <c r="B43" s="183"/>
      <c r="C43" s="183"/>
      <c r="D43" s="183"/>
      <c r="E43" s="183"/>
      <c r="F43" s="184" t="s">
        <v>137</v>
      </c>
      <c r="G43" s="185">
        <v>459417.5</v>
      </c>
      <c r="H43" s="185">
        <v>459417.5</v>
      </c>
      <c r="I43" s="185">
        <v>459417.5</v>
      </c>
      <c r="J43" s="122"/>
      <c r="K43" s="122"/>
      <c r="L43" s="122"/>
      <c r="M43" s="118"/>
      <c r="N43" s="118"/>
      <c r="O43" s="118"/>
    </row>
    <row r="44" spans="1:16">
      <c r="A44" s="199"/>
      <c r="B44" s="199"/>
      <c r="C44" s="204" t="s">
        <v>172</v>
      </c>
      <c r="D44" s="199"/>
      <c r="E44" s="199"/>
      <c r="F44" s="203" t="s">
        <v>171</v>
      </c>
      <c r="G44" s="84">
        <f>SUM(G46)</f>
        <v>2548703.7999999998</v>
      </c>
      <c r="H44" s="84">
        <f t="shared" ref="H44:I44" si="14">SUM(H46)</f>
        <v>2548703.7999999998</v>
      </c>
      <c r="I44" s="84">
        <f t="shared" si="14"/>
        <v>2548703.7999999998</v>
      </c>
      <c r="J44" s="130"/>
      <c r="K44" s="130"/>
      <c r="L44" s="130"/>
      <c r="M44" s="118"/>
      <c r="N44" s="118"/>
      <c r="O44" s="118"/>
      <c r="P44" s="118"/>
    </row>
    <row r="45" spans="1:16">
      <c r="A45" s="199"/>
      <c r="B45" s="199"/>
      <c r="C45" s="199"/>
      <c r="D45" s="199"/>
      <c r="E45" s="199"/>
      <c r="F45" s="135" t="s">
        <v>3</v>
      </c>
      <c r="G45" s="134"/>
      <c r="H45" s="134"/>
      <c r="I45" s="83"/>
      <c r="J45" s="130"/>
      <c r="K45" s="130"/>
      <c r="L45" s="130"/>
      <c r="M45" s="118"/>
      <c r="N45" s="118"/>
      <c r="O45" s="118"/>
      <c r="P45" s="118"/>
    </row>
    <row r="46" spans="1:16" ht="23.25" customHeight="1">
      <c r="A46" s="13"/>
      <c r="B46" s="13"/>
      <c r="C46" s="13"/>
      <c r="D46" s="12">
        <v>1168</v>
      </c>
      <c r="E46" s="12"/>
      <c r="F46" s="24" t="s">
        <v>68</v>
      </c>
      <c r="G46" s="84">
        <f>SUM(G48+G57+G66+G75+G84)</f>
        <v>2548703.7999999998</v>
      </c>
      <c r="H46" s="84">
        <f t="shared" ref="H46:I46" si="15">SUM(H48+H57+H66+H75+H84)</f>
        <v>2548703.7999999998</v>
      </c>
      <c r="I46" s="84">
        <f t="shared" si="15"/>
        <v>2548703.7999999998</v>
      </c>
      <c r="J46" s="128"/>
      <c r="K46" s="128"/>
      <c r="L46" s="128"/>
      <c r="M46" s="118"/>
      <c r="N46" s="118"/>
      <c r="O46" s="118"/>
    </row>
    <row r="47" spans="1:16">
      <c r="A47" s="7"/>
      <c r="B47" s="7"/>
      <c r="C47" s="7"/>
      <c r="D47" s="12"/>
      <c r="E47" s="12"/>
      <c r="F47" s="6" t="s">
        <v>3</v>
      </c>
      <c r="G47" s="6"/>
      <c r="H47" s="6"/>
      <c r="I47" s="81"/>
      <c r="J47" s="127"/>
      <c r="K47" s="127"/>
      <c r="L47" s="127"/>
      <c r="M47" s="118"/>
      <c r="N47" s="118"/>
      <c r="O47" s="118"/>
    </row>
    <row r="48" spans="1:16" ht="87.75" customHeight="1">
      <c r="A48" s="7"/>
      <c r="B48" s="7"/>
      <c r="C48" s="7"/>
      <c r="D48" s="12"/>
      <c r="E48" s="76">
        <v>11001</v>
      </c>
      <c r="F48" s="24" t="s">
        <v>148</v>
      </c>
      <c r="G48" s="84">
        <f t="shared" ref="G48:I48" si="16">G50</f>
        <v>1394966.5</v>
      </c>
      <c r="H48" s="84">
        <f t="shared" si="16"/>
        <v>1394966.5</v>
      </c>
      <c r="I48" s="84">
        <f t="shared" si="16"/>
        <v>1394966.5</v>
      </c>
      <c r="J48" s="128"/>
      <c r="K48" s="128"/>
      <c r="L48" s="128"/>
    </row>
    <row r="49" spans="1:16">
      <c r="A49" s="7"/>
      <c r="B49" s="7"/>
      <c r="C49" s="7"/>
      <c r="D49" s="12"/>
      <c r="E49" s="12"/>
      <c r="F49" s="6" t="s">
        <v>4</v>
      </c>
      <c r="G49" s="6"/>
      <c r="H49" s="6"/>
      <c r="I49" s="81"/>
      <c r="J49" s="127"/>
      <c r="K49" s="127"/>
      <c r="L49" s="127"/>
    </row>
    <row r="50" spans="1:16" ht="28.5" customHeight="1">
      <c r="A50" s="7"/>
      <c r="B50" s="7"/>
      <c r="C50" s="7"/>
      <c r="D50" s="191"/>
      <c r="E50" s="191"/>
      <c r="F50" s="9" t="s">
        <v>71</v>
      </c>
      <c r="G50" s="170">
        <f t="shared" ref="G50:I50" si="17">G55</f>
        <v>1394966.5</v>
      </c>
      <c r="H50" s="170">
        <f t="shared" si="17"/>
        <v>1394966.5</v>
      </c>
      <c r="I50" s="170">
        <f t="shared" si="17"/>
        <v>1394966.5</v>
      </c>
      <c r="J50" s="129"/>
      <c r="K50" s="129"/>
      <c r="L50" s="129"/>
    </row>
    <row r="51" spans="1:16" ht="25.5">
      <c r="A51" s="7"/>
      <c r="B51" s="7"/>
      <c r="C51" s="7"/>
      <c r="D51" s="191"/>
      <c r="E51" s="191"/>
      <c r="F51" s="6" t="s">
        <v>5</v>
      </c>
      <c r="G51" s="168"/>
      <c r="H51" s="168"/>
      <c r="I51" s="169"/>
      <c r="J51" s="127"/>
      <c r="K51" s="127"/>
      <c r="L51" s="127"/>
    </row>
    <row r="52" spans="1:16" hidden="1">
      <c r="A52" s="7"/>
      <c r="B52" s="7"/>
      <c r="C52" s="7"/>
      <c r="D52" s="191"/>
      <c r="E52" s="191"/>
      <c r="F52" s="5" t="s">
        <v>6</v>
      </c>
      <c r="G52" s="57"/>
      <c r="H52" s="57"/>
      <c r="I52" s="167">
        <f t="shared" ref="I52:I54" si="18">I53</f>
        <v>1394966.5</v>
      </c>
      <c r="J52" s="128"/>
      <c r="K52" s="128"/>
      <c r="L52" s="128"/>
    </row>
    <row r="53" spans="1:16" hidden="1">
      <c r="A53" s="7"/>
      <c r="B53" s="7"/>
      <c r="C53" s="7"/>
      <c r="D53" s="191"/>
      <c r="E53" s="191"/>
      <c r="F53" s="5" t="s">
        <v>7</v>
      </c>
      <c r="G53" s="57"/>
      <c r="H53" s="57"/>
      <c r="I53" s="167">
        <f t="shared" si="18"/>
        <v>1394966.5</v>
      </c>
      <c r="J53" s="128"/>
      <c r="K53" s="128"/>
      <c r="L53" s="128"/>
    </row>
    <row r="54" spans="1:16" hidden="1">
      <c r="A54" s="7"/>
      <c r="B54" s="7"/>
      <c r="C54" s="7"/>
      <c r="D54" s="191"/>
      <c r="E54" s="191"/>
      <c r="F54" s="5" t="s">
        <v>27</v>
      </c>
      <c r="G54" s="57"/>
      <c r="H54" s="57"/>
      <c r="I54" s="167">
        <f t="shared" si="18"/>
        <v>1394966.5</v>
      </c>
      <c r="J54" s="128"/>
      <c r="K54" s="128"/>
      <c r="L54" s="128"/>
    </row>
    <row r="55" spans="1:16" ht="29.25" customHeight="1">
      <c r="A55" s="21"/>
      <c r="B55" s="21"/>
      <c r="C55" s="21"/>
      <c r="D55" s="21"/>
      <c r="E55" s="21"/>
      <c r="F55" s="64" t="s">
        <v>28</v>
      </c>
      <c r="G55" s="167">
        <f>G56</f>
        <v>1394966.5</v>
      </c>
      <c r="H55" s="167">
        <f>H56</f>
        <v>1394966.5</v>
      </c>
      <c r="I55" s="167">
        <f>I56</f>
        <v>1394966.5</v>
      </c>
      <c r="J55" s="130"/>
      <c r="K55" s="130"/>
      <c r="L55" s="130"/>
    </row>
    <row r="56" spans="1:16" ht="34.5" customHeight="1">
      <c r="A56" s="21"/>
      <c r="B56" s="21"/>
      <c r="C56" s="21"/>
      <c r="D56" s="21"/>
      <c r="E56" s="21"/>
      <c r="F56" s="64" t="s">
        <v>137</v>
      </c>
      <c r="G56" s="167">
        <v>1394966.5</v>
      </c>
      <c r="H56" s="167">
        <v>1394966.5</v>
      </c>
      <c r="I56" s="167">
        <v>1394966.5</v>
      </c>
      <c r="J56" s="122"/>
      <c r="K56" s="122"/>
      <c r="L56" s="122"/>
      <c r="M56" s="118"/>
      <c r="N56" s="118"/>
      <c r="O56" s="118"/>
      <c r="P56" s="118"/>
    </row>
    <row r="57" spans="1:16" ht="40.5" customHeight="1">
      <c r="A57" s="7"/>
      <c r="B57" s="7"/>
      <c r="C57" s="7"/>
      <c r="D57" s="7"/>
      <c r="E57" s="76">
        <v>11002</v>
      </c>
      <c r="F57" s="192" t="s">
        <v>150</v>
      </c>
      <c r="G57" s="84">
        <f>G59</f>
        <v>214086.1</v>
      </c>
      <c r="H57" s="84">
        <f>H59</f>
        <v>214086.1</v>
      </c>
      <c r="I57" s="84">
        <f>I59</f>
        <v>214086.1</v>
      </c>
      <c r="J57" s="130"/>
      <c r="K57" s="130"/>
      <c r="L57" s="130"/>
    </row>
    <row r="58" spans="1:16" ht="29.25" customHeight="1">
      <c r="A58" s="7"/>
      <c r="B58" s="7"/>
      <c r="C58" s="7"/>
      <c r="D58" s="7"/>
      <c r="E58" s="7"/>
      <c r="F58" s="6" t="s">
        <v>4</v>
      </c>
      <c r="G58" s="167"/>
      <c r="H58" s="167"/>
      <c r="I58" s="167"/>
      <c r="J58" s="130"/>
      <c r="K58" s="130"/>
      <c r="L58" s="130"/>
    </row>
    <row r="59" spans="1:16" ht="29.25" customHeight="1">
      <c r="A59" s="7"/>
      <c r="B59" s="7"/>
      <c r="C59" s="7"/>
      <c r="D59" s="7"/>
      <c r="E59" s="7"/>
      <c r="F59" s="9" t="s">
        <v>71</v>
      </c>
      <c r="G59" s="167">
        <f>G64</f>
        <v>214086.1</v>
      </c>
      <c r="H59" s="167">
        <f>H64</f>
        <v>214086.1</v>
      </c>
      <c r="I59" s="167">
        <f>I64</f>
        <v>214086.1</v>
      </c>
      <c r="J59" s="130"/>
      <c r="K59" s="130"/>
      <c r="L59" s="130"/>
    </row>
    <row r="60" spans="1:16" ht="29.25" customHeight="1">
      <c r="A60" s="7"/>
      <c r="B60" s="7"/>
      <c r="C60" s="7"/>
      <c r="D60" s="7"/>
      <c r="E60" s="7"/>
      <c r="F60" s="6" t="s">
        <v>5</v>
      </c>
      <c r="G60" s="167"/>
      <c r="H60" s="167"/>
      <c r="I60" s="167"/>
      <c r="J60" s="130"/>
      <c r="K60" s="130"/>
      <c r="L60" s="130"/>
    </row>
    <row r="61" spans="1:16" ht="29.25" hidden="1" customHeight="1">
      <c r="A61" s="7"/>
      <c r="B61" s="7"/>
      <c r="C61" s="7"/>
      <c r="D61" s="7"/>
      <c r="E61" s="7"/>
      <c r="F61" s="5" t="s">
        <v>6</v>
      </c>
      <c r="G61" s="167"/>
      <c r="H61" s="167"/>
      <c r="I61" s="167"/>
      <c r="J61" s="130"/>
      <c r="K61" s="130"/>
      <c r="L61" s="130"/>
    </row>
    <row r="62" spans="1:16" ht="29.25" hidden="1" customHeight="1">
      <c r="A62" s="7"/>
      <c r="B62" s="7"/>
      <c r="C62" s="7"/>
      <c r="D62" s="7"/>
      <c r="E62" s="7"/>
      <c r="F62" s="5" t="s">
        <v>7</v>
      </c>
      <c r="G62" s="167"/>
      <c r="H62" s="167"/>
      <c r="I62" s="167"/>
      <c r="J62" s="130"/>
      <c r="K62" s="130"/>
      <c r="L62" s="130"/>
    </row>
    <row r="63" spans="1:16" ht="29.25" hidden="1" customHeight="1">
      <c r="A63" s="7"/>
      <c r="B63" s="7"/>
      <c r="C63" s="7"/>
      <c r="D63" s="7"/>
      <c r="E63" s="7"/>
      <c r="F63" s="5" t="s">
        <v>27</v>
      </c>
      <c r="G63" s="167"/>
      <c r="H63" s="167"/>
      <c r="I63" s="167"/>
      <c r="J63" s="130"/>
      <c r="K63" s="130"/>
      <c r="L63" s="130"/>
    </row>
    <row r="64" spans="1:16" ht="29.25" customHeight="1">
      <c r="A64" s="7"/>
      <c r="B64" s="7"/>
      <c r="C64" s="7"/>
      <c r="D64" s="7"/>
      <c r="E64" s="7"/>
      <c r="F64" s="64" t="s">
        <v>28</v>
      </c>
      <c r="G64" s="167">
        <f>G65</f>
        <v>214086.1</v>
      </c>
      <c r="H64" s="167">
        <f>H65</f>
        <v>214086.1</v>
      </c>
      <c r="I64" s="167">
        <f>I65</f>
        <v>214086.1</v>
      </c>
      <c r="J64" s="130"/>
      <c r="K64" s="130"/>
      <c r="L64" s="130"/>
    </row>
    <row r="65" spans="1:16" ht="34.5" customHeight="1">
      <c r="A65" s="21"/>
      <c r="B65" s="21"/>
      <c r="C65" s="21"/>
      <c r="D65" s="21"/>
      <c r="E65" s="21"/>
      <c r="F65" s="64" t="s">
        <v>137</v>
      </c>
      <c r="G65" s="167">
        <v>214086.1</v>
      </c>
      <c r="H65" s="167">
        <v>214086.1</v>
      </c>
      <c r="I65" s="167">
        <v>214086.1</v>
      </c>
      <c r="J65" s="122"/>
      <c r="K65" s="122"/>
      <c r="L65" s="122"/>
      <c r="M65" s="118"/>
      <c r="N65" s="118"/>
      <c r="O65" s="118"/>
      <c r="P65" s="118"/>
    </row>
    <row r="66" spans="1:16" ht="29.25" customHeight="1">
      <c r="A66" s="7"/>
      <c r="B66" s="7"/>
      <c r="C66" s="7"/>
      <c r="D66" s="7"/>
      <c r="E66" s="76">
        <v>11003</v>
      </c>
      <c r="F66" s="192" t="s">
        <v>152</v>
      </c>
      <c r="G66" s="84">
        <f>G68</f>
        <v>418630.8</v>
      </c>
      <c r="H66" s="84">
        <f t="shared" ref="H66:I66" si="19">H68</f>
        <v>418630.8</v>
      </c>
      <c r="I66" s="84">
        <f t="shared" si="19"/>
        <v>418630.8</v>
      </c>
      <c r="J66" s="130"/>
      <c r="K66" s="130"/>
      <c r="L66" s="130"/>
    </row>
    <row r="67" spans="1:16" ht="29.25" customHeight="1">
      <c r="A67" s="7"/>
      <c r="B67" s="7"/>
      <c r="C67" s="7"/>
      <c r="D67" s="7"/>
      <c r="E67" s="7"/>
      <c r="F67" s="6" t="s">
        <v>4</v>
      </c>
      <c r="G67" s="167"/>
      <c r="H67" s="167"/>
      <c r="I67" s="167"/>
      <c r="J67" s="130"/>
      <c r="K67" s="130"/>
      <c r="L67" s="130"/>
    </row>
    <row r="68" spans="1:16" ht="29.25" customHeight="1">
      <c r="A68" s="7"/>
      <c r="B68" s="7"/>
      <c r="C68" s="7"/>
      <c r="D68" s="7"/>
      <c r="E68" s="7"/>
      <c r="F68" s="9" t="s">
        <v>71</v>
      </c>
      <c r="G68" s="167">
        <f>G73</f>
        <v>418630.8</v>
      </c>
      <c r="H68" s="167">
        <f t="shared" ref="H68:I68" si="20">H73</f>
        <v>418630.8</v>
      </c>
      <c r="I68" s="167">
        <f t="shared" si="20"/>
        <v>418630.8</v>
      </c>
      <c r="J68" s="130"/>
      <c r="K68" s="130"/>
      <c r="L68" s="130"/>
    </row>
    <row r="69" spans="1:16" ht="29.25" customHeight="1">
      <c r="A69" s="7"/>
      <c r="B69" s="7"/>
      <c r="C69" s="7"/>
      <c r="D69" s="7"/>
      <c r="E69" s="7"/>
      <c r="F69" s="6" t="s">
        <v>5</v>
      </c>
      <c r="G69" s="167"/>
      <c r="H69" s="167"/>
      <c r="I69" s="167"/>
      <c r="J69" s="130"/>
      <c r="K69" s="130"/>
      <c r="L69" s="130"/>
    </row>
    <row r="70" spans="1:16" ht="29.25" hidden="1" customHeight="1">
      <c r="A70" s="7"/>
      <c r="B70" s="7"/>
      <c r="C70" s="7"/>
      <c r="D70" s="7"/>
      <c r="E70" s="7"/>
      <c r="F70" s="5" t="s">
        <v>6</v>
      </c>
      <c r="G70" s="167"/>
      <c r="H70" s="167"/>
      <c r="I70" s="167"/>
      <c r="J70" s="130"/>
      <c r="K70" s="130"/>
      <c r="L70" s="130"/>
    </row>
    <row r="71" spans="1:16" ht="29.25" hidden="1" customHeight="1">
      <c r="A71" s="7"/>
      <c r="B71" s="7"/>
      <c r="C71" s="7"/>
      <c r="D71" s="7"/>
      <c r="E71" s="7"/>
      <c r="F71" s="5" t="s">
        <v>7</v>
      </c>
      <c r="G71" s="167"/>
      <c r="H71" s="167"/>
      <c r="I71" s="167"/>
      <c r="J71" s="130"/>
      <c r="K71" s="130"/>
      <c r="L71" s="130"/>
    </row>
    <row r="72" spans="1:16" ht="29.25" hidden="1" customHeight="1">
      <c r="A72" s="7"/>
      <c r="B72" s="7"/>
      <c r="C72" s="7"/>
      <c r="D72" s="7"/>
      <c r="E72" s="7"/>
      <c r="F72" s="5" t="s">
        <v>27</v>
      </c>
      <c r="G72" s="167"/>
      <c r="H72" s="167"/>
      <c r="I72" s="167"/>
      <c r="J72" s="130"/>
      <c r="K72" s="130"/>
      <c r="L72" s="130"/>
    </row>
    <row r="73" spans="1:16" ht="29.25" customHeight="1">
      <c r="A73" s="7"/>
      <c r="B73" s="7"/>
      <c r="C73" s="7"/>
      <c r="D73" s="7"/>
      <c r="E73" s="7"/>
      <c r="F73" s="64" t="s">
        <v>28</v>
      </c>
      <c r="G73" s="167">
        <f>G74</f>
        <v>418630.8</v>
      </c>
      <c r="H73" s="167">
        <f>H74</f>
        <v>418630.8</v>
      </c>
      <c r="I73" s="167">
        <f>I74</f>
        <v>418630.8</v>
      </c>
      <c r="J73" s="130"/>
      <c r="K73" s="130"/>
      <c r="L73" s="130"/>
    </row>
    <row r="74" spans="1:16" ht="34.5" customHeight="1">
      <c r="A74" s="21"/>
      <c r="B74" s="21"/>
      <c r="C74" s="21"/>
      <c r="D74" s="21"/>
      <c r="E74" s="21"/>
      <c r="F74" s="64" t="s">
        <v>137</v>
      </c>
      <c r="G74" s="167">
        <v>418630.8</v>
      </c>
      <c r="H74" s="167">
        <v>418630.8</v>
      </c>
      <c r="I74" s="167">
        <v>418630.8</v>
      </c>
      <c r="J74" s="122"/>
      <c r="K74" s="122"/>
      <c r="L74" s="122"/>
      <c r="M74" s="118"/>
      <c r="N74" s="118"/>
      <c r="O74" s="118"/>
      <c r="P74" s="118"/>
    </row>
    <row r="75" spans="1:16" ht="29.25" customHeight="1">
      <c r="A75" s="7"/>
      <c r="B75" s="7"/>
      <c r="C75" s="7"/>
      <c r="D75" s="7"/>
      <c r="E75" s="76">
        <v>11004</v>
      </c>
      <c r="F75" s="192" t="s">
        <v>154</v>
      </c>
      <c r="G75" s="84">
        <f>G77</f>
        <v>445118.1</v>
      </c>
      <c r="H75" s="84">
        <f t="shared" ref="H75:I75" si="21">H77</f>
        <v>445118.1</v>
      </c>
      <c r="I75" s="84">
        <f t="shared" si="21"/>
        <v>445118.1</v>
      </c>
      <c r="J75" s="130"/>
      <c r="K75" s="130"/>
      <c r="L75" s="130"/>
    </row>
    <row r="76" spans="1:16" ht="29.25" customHeight="1">
      <c r="A76" s="7"/>
      <c r="B76" s="7"/>
      <c r="C76" s="7"/>
      <c r="D76" s="7"/>
      <c r="E76" s="7"/>
      <c r="F76" s="6" t="s">
        <v>4</v>
      </c>
      <c r="G76" s="167"/>
      <c r="H76" s="167"/>
      <c r="I76" s="167"/>
      <c r="J76" s="130"/>
      <c r="K76" s="130"/>
      <c r="L76" s="130"/>
    </row>
    <row r="77" spans="1:16" ht="29.25" customHeight="1">
      <c r="A77" s="7"/>
      <c r="B77" s="7"/>
      <c r="C77" s="7"/>
      <c r="D77" s="7"/>
      <c r="E77" s="7"/>
      <c r="F77" s="9" t="s">
        <v>71</v>
      </c>
      <c r="G77" s="167">
        <f>G82</f>
        <v>445118.1</v>
      </c>
      <c r="H77" s="167">
        <f t="shared" ref="H77:I77" si="22">H82</f>
        <v>445118.1</v>
      </c>
      <c r="I77" s="167">
        <f t="shared" si="22"/>
        <v>445118.1</v>
      </c>
      <c r="J77" s="130"/>
      <c r="K77" s="130"/>
      <c r="L77" s="130"/>
    </row>
    <row r="78" spans="1:16" ht="29.25" customHeight="1">
      <c r="A78" s="7"/>
      <c r="B78" s="7"/>
      <c r="C78" s="7"/>
      <c r="D78" s="7"/>
      <c r="E78" s="7"/>
      <c r="F78" s="6" t="s">
        <v>5</v>
      </c>
      <c r="G78" s="167"/>
      <c r="H78" s="167"/>
      <c r="I78" s="167"/>
      <c r="J78" s="130"/>
      <c r="K78" s="130"/>
      <c r="L78" s="130"/>
    </row>
    <row r="79" spans="1:16" ht="29.25" hidden="1" customHeight="1">
      <c r="A79" s="7"/>
      <c r="B79" s="7"/>
      <c r="C79" s="7"/>
      <c r="D79" s="7"/>
      <c r="E79" s="7"/>
      <c r="F79" s="5" t="s">
        <v>6</v>
      </c>
      <c r="G79" s="167"/>
      <c r="H79" s="167"/>
      <c r="I79" s="167"/>
      <c r="J79" s="130"/>
      <c r="K79" s="130"/>
      <c r="L79" s="130"/>
    </row>
    <row r="80" spans="1:16" ht="29.25" hidden="1" customHeight="1">
      <c r="A80" s="7"/>
      <c r="B80" s="7"/>
      <c r="C80" s="7"/>
      <c r="D80" s="7"/>
      <c r="E80" s="7"/>
      <c r="F80" s="5" t="s">
        <v>7</v>
      </c>
      <c r="G80" s="167"/>
      <c r="H80" s="167"/>
      <c r="I80" s="167"/>
      <c r="J80" s="130"/>
      <c r="K80" s="130"/>
      <c r="L80" s="130"/>
    </row>
    <row r="81" spans="1:16" ht="29.25" hidden="1" customHeight="1">
      <c r="A81" s="7"/>
      <c r="B81" s="7"/>
      <c r="C81" s="7"/>
      <c r="D81" s="7"/>
      <c r="E81" s="7"/>
      <c r="F81" s="5" t="s">
        <v>27</v>
      </c>
      <c r="G81" s="167"/>
      <c r="H81" s="167"/>
      <c r="I81" s="167"/>
      <c r="J81" s="130"/>
      <c r="K81" s="130"/>
      <c r="L81" s="130"/>
    </row>
    <row r="82" spans="1:16" ht="29.25" customHeight="1">
      <c r="A82" s="7"/>
      <c r="B82" s="7"/>
      <c r="C82" s="7"/>
      <c r="D82" s="7"/>
      <c r="E82" s="7"/>
      <c r="F82" s="64" t="s">
        <v>28</v>
      </c>
      <c r="G82" s="167">
        <f>G83</f>
        <v>445118.1</v>
      </c>
      <c r="H82" s="167">
        <f t="shared" ref="H82:I82" si="23">H83</f>
        <v>445118.1</v>
      </c>
      <c r="I82" s="167">
        <f t="shared" si="23"/>
        <v>445118.1</v>
      </c>
      <c r="J82" s="130"/>
      <c r="K82" s="130"/>
      <c r="L82" s="130"/>
    </row>
    <row r="83" spans="1:16" ht="34.5" customHeight="1">
      <c r="A83" s="21"/>
      <c r="B83" s="21"/>
      <c r="C83" s="21"/>
      <c r="D83" s="21"/>
      <c r="E83" s="21"/>
      <c r="F83" s="64" t="s">
        <v>137</v>
      </c>
      <c r="G83" s="167">
        <v>445118.1</v>
      </c>
      <c r="H83" s="167">
        <v>445118.1</v>
      </c>
      <c r="I83" s="167">
        <v>445118.1</v>
      </c>
      <c r="J83" s="122"/>
      <c r="K83" s="122"/>
      <c r="L83" s="122"/>
      <c r="M83" s="118"/>
      <c r="N83" s="118"/>
      <c r="O83" s="118"/>
      <c r="P83" s="118"/>
    </row>
    <row r="84" spans="1:16" ht="29.25" customHeight="1">
      <c r="A84" s="7"/>
      <c r="B84" s="7"/>
      <c r="C84" s="7"/>
      <c r="D84" s="7"/>
      <c r="E84" s="76">
        <v>11006</v>
      </c>
      <c r="F84" s="192" t="s">
        <v>156</v>
      </c>
      <c r="G84" s="84">
        <f>G86</f>
        <v>75902.3</v>
      </c>
      <c r="H84" s="84">
        <f t="shared" ref="H84:I84" si="24">H86</f>
        <v>75902.3</v>
      </c>
      <c r="I84" s="84">
        <f t="shared" si="24"/>
        <v>75902.3</v>
      </c>
      <c r="J84" s="130"/>
      <c r="K84" s="130"/>
      <c r="L84" s="130"/>
    </row>
    <row r="85" spans="1:16" ht="29.25" customHeight="1">
      <c r="A85" s="7"/>
      <c r="B85" s="7"/>
      <c r="C85" s="7"/>
      <c r="D85" s="7"/>
      <c r="E85" s="7"/>
      <c r="F85" s="6" t="s">
        <v>4</v>
      </c>
      <c r="G85" s="167"/>
      <c r="H85" s="167"/>
      <c r="I85" s="167"/>
      <c r="J85" s="130"/>
      <c r="K85" s="130"/>
      <c r="L85" s="130"/>
    </row>
    <row r="86" spans="1:16" ht="29.25" customHeight="1">
      <c r="A86" s="7"/>
      <c r="B86" s="7"/>
      <c r="C86" s="7"/>
      <c r="D86" s="7"/>
      <c r="E86" s="7"/>
      <c r="F86" s="9" t="s">
        <v>71</v>
      </c>
      <c r="G86" s="167">
        <f>G91</f>
        <v>75902.3</v>
      </c>
      <c r="H86" s="167">
        <f t="shared" ref="H86:I86" si="25">H91</f>
        <v>75902.3</v>
      </c>
      <c r="I86" s="167">
        <f t="shared" si="25"/>
        <v>75902.3</v>
      </c>
      <c r="J86" s="193"/>
      <c r="K86" s="130"/>
      <c r="L86" s="130"/>
    </row>
    <row r="87" spans="1:16" ht="29.25" customHeight="1">
      <c r="A87" s="7"/>
      <c r="B87" s="7"/>
      <c r="C87" s="7"/>
      <c r="D87" s="7"/>
      <c r="E87" s="7"/>
      <c r="F87" s="6" t="s">
        <v>5</v>
      </c>
      <c r="G87" s="167"/>
      <c r="H87" s="167"/>
      <c r="I87" s="197"/>
      <c r="J87" s="130"/>
      <c r="K87" s="130"/>
      <c r="L87" s="130"/>
    </row>
    <row r="88" spans="1:16" ht="29.25" hidden="1" customHeight="1">
      <c r="A88" s="7"/>
      <c r="B88" s="7"/>
      <c r="C88" s="7"/>
      <c r="D88" s="7"/>
      <c r="E88" s="7"/>
      <c r="F88" s="5" t="s">
        <v>6</v>
      </c>
      <c r="G88" s="167"/>
      <c r="H88" s="167"/>
      <c r="I88" s="197"/>
      <c r="J88" s="130"/>
      <c r="K88" s="130"/>
      <c r="L88" s="130"/>
    </row>
    <row r="89" spans="1:16" ht="29.25" hidden="1" customHeight="1">
      <c r="A89" s="7"/>
      <c r="B89" s="7"/>
      <c r="C89" s="7"/>
      <c r="D89" s="7"/>
      <c r="E89" s="7"/>
      <c r="F89" s="5" t="s">
        <v>7</v>
      </c>
      <c r="G89" s="167"/>
      <c r="H89" s="167"/>
      <c r="I89" s="197"/>
      <c r="J89" s="130"/>
      <c r="K89" s="130"/>
      <c r="L89" s="130"/>
    </row>
    <row r="90" spans="1:16" ht="29.25" hidden="1" customHeight="1">
      <c r="A90" s="7"/>
      <c r="B90" s="7"/>
      <c r="C90" s="7"/>
      <c r="D90" s="7"/>
      <c r="E90" s="7"/>
      <c r="F90" s="5" t="s">
        <v>27</v>
      </c>
      <c r="G90" s="167"/>
      <c r="H90" s="167"/>
      <c r="I90" s="197"/>
      <c r="J90" s="130"/>
      <c r="K90" s="130"/>
      <c r="L90" s="130"/>
    </row>
    <row r="91" spans="1:16" ht="29.25" customHeight="1">
      <c r="A91" s="7"/>
      <c r="B91" s="7"/>
      <c r="C91" s="7"/>
      <c r="D91" s="7"/>
      <c r="E91" s="7"/>
      <c r="F91" s="64" t="s">
        <v>28</v>
      </c>
      <c r="G91" s="167">
        <f>G92</f>
        <v>75902.3</v>
      </c>
      <c r="H91" s="167">
        <f>H92</f>
        <v>75902.3</v>
      </c>
      <c r="I91" s="197">
        <f>I92</f>
        <v>75902.3</v>
      </c>
      <c r="J91" s="130"/>
      <c r="K91" s="130"/>
      <c r="L91" s="130"/>
    </row>
    <row r="92" spans="1:16" ht="34.5" customHeight="1">
      <c r="A92" s="21"/>
      <c r="B92" s="21"/>
      <c r="C92" s="21"/>
      <c r="D92" s="21"/>
      <c r="E92" s="21"/>
      <c r="F92" s="64" t="s">
        <v>137</v>
      </c>
      <c r="G92" s="167">
        <v>75902.3</v>
      </c>
      <c r="H92" s="167">
        <v>75902.3</v>
      </c>
      <c r="I92" s="197">
        <v>75902.3</v>
      </c>
      <c r="J92" s="198"/>
      <c r="K92" s="122"/>
      <c r="L92" s="122"/>
      <c r="M92" s="118"/>
      <c r="N92" s="118"/>
      <c r="O92" s="118"/>
      <c r="P92" s="118"/>
    </row>
    <row r="93" spans="1:16">
      <c r="A93" s="199"/>
      <c r="B93" s="199"/>
      <c r="C93" s="204" t="s">
        <v>173</v>
      </c>
      <c r="D93" s="199"/>
      <c r="E93" s="199"/>
      <c r="F93" s="24" t="s">
        <v>174</v>
      </c>
      <c r="G93" s="84">
        <f>G95</f>
        <v>150010.9</v>
      </c>
      <c r="H93" s="84">
        <f t="shared" ref="H93:I93" si="26">H95</f>
        <v>150010.9</v>
      </c>
      <c r="I93" s="84">
        <f t="shared" si="26"/>
        <v>150010.9</v>
      </c>
      <c r="J93" s="130"/>
      <c r="K93" s="130"/>
      <c r="L93" s="130"/>
      <c r="M93" s="118"/>
      <c r="N93" s="118"/>
      <c r="O93" s="118"/>
      <c r="P93" s="118"/>
    </row>
    <row r="94" spans="1:16">
      <c r="A94" s="7"/>
      <c r="B94" s="7"/>
      <c r="C94" s="7"/>
      <c r="D94" s="12"/>
      <c r="E94" s="12"/>
      <c r="F94" s="6" t="s">
        <v>3</v>
      </c>
      <c r="G94" s="6"/>
      <c r="H94" s="6"/>
      <c r="I94" s="81"/>
      <c r="J94" s="127"/>
      <c r="K94" s="127"/>
      <c r="L94" s="127"/>
      <c r="M94" s="118"/>
      <c r="N94" s="118"/>
      <c r="O94" s="118"/>
      <c r="P94" s="118"/>
    </row>
    <row r="95" spans="1:16" ht="23.25" customHeight="1">
      <c r="A95" s="13"/>
      <c r="B95" s="13"/>
      <c r="C95" s="13"/>
      <c r="D95" s="12">
        <v>1056</v>
      </c>
      <c r="E95" s="12"/>
      <c r="F95" s="24" t="s">
        <v>64</v>
      </c>
      <c r="G95" s="84">
        <f>G97</f>
        <v>150010.9</v>
      </c>
      <c r="H95" s="84">
        <f t="shared" ref="H95:I95" si="27">H97</f>
        <v>150010.9</v>
      </c>
      <c r="I95" s="84">
        <f t="shared" si="27"/>
        <v>150010.9</v>
      </c>
      <c r="J95" s="128"/>
      <c r="K95" s="128"/>
      <c r="L95" s="128"/>
    </row>
    <row r="96" spans="1:16">
      <c r="A96" s="7"/>
      <c r="B96" s="7"/>
      <c r="C96" s="7"/>
      <c r="D96" s="12"/>
      <c r="E96" s="12"/>
      <c r="F96" s="6" t="s">
        <v>3</v>
      </c>
      <c r="G96" s="6"/>
      <c r="H96" s="6"/>
      <c r="I96" s="81"/>
      <c r="J96" s="127"/>
      <c r="K96" s="127"/>
      <c r="L96" s="127"/>
    </row>
    <row r="97" spans="1:16" ht="44.25" customHeight="1">
      <c r="A97" s="7"/>
      <c r="B97" s="7"/>
      <c r="C97" s="7"/>
      <c r="D97" s="12"/>
      <c r="E97" s="76">
        <v>11003</v>
      </c>
      <c r="F97" s="24" t="s">
        <v>162</v>
      </c>
      <c r="G97" s="84">
        <f>G99</f>
        <v>150010.9</v>
      </c>
      <c r="H97" s="84">
        <f t="shared" ref="H97:I97" si="28">H99</f>
        <v>150010.9</v>
      </c>
      <c r="I97" s="84">
        <f t="shared" si="28"/>
        <v>150010.9</v>
      </c>
      <c r="J97" s="128"/>
      <c r="K97" s="128"/>
      <c r="L97" s="128"/>
    </row>
    <row r="98" spans="1:16">
      <c r="A98" s="7"/>
      <c r="B98" s="7"/>
      <c r="C98" s="7"/>
      <c r="D98" s="12"/>
      <c r="E98" s="12"/>
      <c r="F98" s="6" t="s">
        <v>4</v>
      </c>
      <c r="G98" s="6"/>
      <c r="H98" s="6"/>
      <c r="I98" s="81"/>
      <c r="J98" s="127"/>
      <c r="K98" s="127"/>
      <c r="L98" s="127"/>
    </row>
    <row r="99" spans="1:16" ht="28.5" customHeight="1">
      <c r="A99" s="7"/>
      <c r="B99" s="7"/>
      <c r="C99" s="7"/>
      <c r="D99" s="205"/>
      <c r="E99" s="205"/>
      <c r="F99" s="9" t="s">
        <v>71</v>
      </c>
      <c r="G99" s="167">
        <f>G104</f>
        <v>150010.9</v>
      </c>
      <c r="H99" s="167">
        <f t="shared" ref="H99:I99" si="29">H104</f>
        <v>150010.9</v>
      </c>
      <c r="I99" s="167">
        <f t="shared" si="29"/>
        <v>150010.9</v>
      </c>
      <c r="J99" s="206"/>
      <c r="K99" s="129"/>
      <c r="L99" s="129"/>
    </row>
    <row r="100" spans="1:16" ht="25.5">
      <c r="A100" s="7"/>
      <c r="B100" s="7"/>
      <c r="C100" s="7"/>
      <c r="D100" s="205"/>
      <c r="E100" s="205"/>
      <c r="F100" s="6" t="s">
        <v>5</v>
      </c>
      <c r="G100" s="171"/>
      <c r="H100" s="167"/>
      <c r="I100" s="167"/>
      <c r="J100" s="127"/>
      <c r="K100" s="127"/>
      <c r="L100" s="127"/>
    </row>
    <row r="101" spans="1:16" hidden="1">
      <c r="A101" s="7"/>
      <c r="B101" s="7"/>
      <c r="C101" s="7"/>
      <c r="D101" s="205"/>
      <c r="E101" s="205"/>
      <c r="F101" s="5" t="s">
        <v>6</v>
      </c>
      <c r="G101" s="173"/>
      <c r="H101" s="167"/>
      <c r="I101" s="167">
        <f t="shared" ref="I101:I104" si="30">I102</f>
        <v>150010.9</v>
      </c>
      <c r="J101" s="128"/>
      <c r="K101" s="128"/>
      <c r="L101" s="128"/>
    </row>
    <row r="102" spans="1:16" hidden="1">
      <c r="A102" s="7"/>
      <c r="B102" s="7"/>
      <c r="C102" s="7"/>
      <c r="D102" s="205"/>
      <c r="E102" s="205"/>
      <c r="F102" s="5" t="s">
        <v>7</v>
      </c>
      <c r="G102" s="173"/>
      <c r="H102" s="167"/>
      <c r="I102" s="167">
        <f t="shared" si="30"/>
        <v>150010.9</v>
      </c>
      <c r="J102" s="128"/>
      <c r="K102" s="128"/>
      <c r="L102" s="128"/>
    </row>
    <row r="103" spans="1:16" hidden="1">
      <c r="A103" s="7"/>
      <c r="B103" s="7"/>
      <c r="C103" s="7"/>
      <c r="D103" s="205"/>
      <c r="E103" s="205"/>
      <c r="F103" s="5" t="s">
        <v>27</v>
      </c>
      <c r="G103" s="173"/>
      <c r="H103" s="167"/>
      <c r="I103" s="167">
        <f t="shared" si="30"/>
        <v>150010.9</v>
      </c>
      <c r="J103" s="128"/>
      <c r="K103" s="128"/>
      <c r="L103" s="128"/>
    </row>
    <row r="104" spans="1:16" ht="29.25" customHeight="1">
      <c r="A104" s="7"/>
      <c r="B104" s="7"/>
      <c r="C104" s="7"/>
      <c r="D104" s="7"/>
      <c r="E104" s="7"/>
      <c r="F104" s="207" t="s">
        <v>28</v>
      </c>
      <c r="G104" s="167">
        <f>G105</f>
        <v>150010.9</v>
      </c>
      <c r="H104" s="167">
        <f t="shared" ref="H104" si="31">H105</f>
        <v>150010.9</v>
      </c>
      <c r="I104" s="167">
        <f t="shared" si="30"/>
        <v>150010.9</v>
      </c>
      <c r="J104" s="130"/>
      <c r="K104" s="130"/>
      <c r="L104" s="130"/>
    </row>
    <row r="105" spans="1:16" ht="34.5" customHeight="1">
      <c r="A105" s="7"/>
      <c r="B105" s="7"/>
      <c r="C105" s="7"/>
      <c r="D105" s="7"/>
      <c r="E105" s="7"/>
      <c r="F105" s="207" t="s">
        <v>137</v>
      </c>
      <c r="G105" s="167">
        <v>150010.9</v>
      </c>
      <c r="H105" s="167">
        <v>150010.9</v>
      </c>
      <c r="I105" s="167">
        <v>150010.9</v>
      </c>
      <c r="J105" s="122"/>
      <c r="K105" s="122"/>
      <c r="L105" s="122"/>
      <c r="M105" s="118"/>
      <c r="N105" s="118"/>
      <c r="O105" s="118"/>
      <c r="P105" s="118"/>
    </row>
    <row r="106" spans="1:16" ht="25.5" customHeight="1">
      <c r="A106" s="12" t="s">
        <v>95</v>
      </c>
      <c r="B106" s="110"/>
      <c r="C106" s="110"/>
      <c r="D106" s="110"/>
      <c r="E106" s="110"/>
      <c r="F106" s="24" t="s">
        <v>96</v>
      </c>
      <c r="G106" s="84">
        <f t="shared" ref="G106:I106" si="32">G108</f>
        <v>833.4</v>
      </c>
      <c r="H106" s="84">
        <f t="shared" si="32"/>
        <v>833.4</v>
      </c>
      <c r="I106" s="84">
        <f t="shared" si="32"/>
        <v>833.4</v>
      </c>
      <c r="J106" s="131"/>
      <c r="K106" s="131"/>
      <c r="L106" s="131"/>
      <c r="M106" s="118"/>
      <c r="N106" s="118"/>
      <c r="O106" s="118"/>
    </row>
    <row r="107" spans="1:16">
      <c r="A107" s="110"/>
      <c r="B107" s="110"/>
      <c r="C107" s="110"/>
      <c r="D107" s="110"/>
      <c r="E107" s="110"/>
      <c r="F107" s="136" t="s">
        <v>3</v>
      </c>
      <c r="G107" s="135"/>
      <c r="H107" s="135"/>
      <c r="I107" s="83"/>
      <c r="J107" s="130"/>
      <c r="K107" s="130"/>
      <c r="L107" s="130"/>
      <c r="M107" s="118"/>
      <c r="N107" s="118"/>
      <c r="O107" s="118"/>
    </row>
    <row r="108" spans="1:16" customFormat="1" ht="33">
      <c r="A108" s="110"/>
      <c r="B108" s="12" t="s">
        <v>97</v>
      </c>
      <c r="C108" s="110"/>
      <c r="D108" s="110"/>
      <c r="E108" s="110"/>
      <c r="F108" s="24" t="s">
        <v>98</v>
      </c>
      <c r="G108" s="84">
        <f t="shared" ref="G108:I108" si="33">G110</f>
        <v>833.4</v>
      </c>
      <c r="H108" s="84">
        <f t="shared" si="33"/>
        <v>833.4</v>
      </c>
      <c r="I108" s="84">
        <f t="shared" si="33"/>
        <v>833.4</v>
      </c>
      <c r="J108" s="119"/>
      <c r="K108" s="119"/>
      <c r="L108" s="119"/>
      <c r="M108" s="119"/>
      <c r="N108" s="119"/>
      <c r="O108" s="119"/>
    </row>
    <row r="109" spans="1:16">
      <c r="A109" s="110"/>
      <c r="B109" s="110"/>
      <c r="C109" s="110"/>
      <c r="D109" s="110"/>
      <c r="E109" s="110"/>
      <c r="F109" s="136" t="s">
        <v>3</v>
      </c>
      <c r="G109" s="135"/>
      <c r="H109" s="135"/>
      <c r="I109" s="83"/>
      <c r="J109" s="130"/>
      <c r="K109" s="130"/>
      <c r="L109" s="130"/>
      <c r="M109" s="118"/>
      <c r="N109" s="118"/>
      <c r="O109" s="118"/>
    </row>
    <row r="110" spans="1:16" customFormat="1">
      <c r="A110" s="110"/>
      <c r="B110" s="110"/>
      <c r="C110" s="12" t="s">
        <v>74</v>
      </c>
      <c r="D110" s="110"/>
      <c r="E110" s="110"/>
      <c r="F110" s="24" t="s">
        <v>99</v>
      </c>
      <c r="G110" s="84">
        <f t="shared" ref="G110:I110" si="34">G112</f>
        <v>833.4</v>
      </c>
      <c r="H110" s="84">
        <f t="shared" si="34"/>
        <v>833.4</v>
      </c>
      <c r="I110" s="84">
        <f t="shared" si="34"/>
        <v>833.4</v>
      </c>
      <c r="J110" s="119"/>
      <c r="K110" s="119"/>
      <c r="L110" s="119"/>
      <c r="M110" s="119"/>
      <c r="N110" s="119"/>
      <c r="O110" s="119"/>
    </row>
    <row r="111" spans="1:16" s="115" customFormat="1">
      <c r="A111" s="110"/>
      <c r="B111" s="110"/>
      <c r="C111" s="110"/>
      <c r="D111" s="110"/>
      <c r="E111" s="110"/>
      <c r="F111" s="136" t="s">
        <v>3</v>
      </c>
      <c r="G111" s="135"/>
      <c r="H111" s="135"/>
      <c r="I111" s="84"/>
      <c r="J111" s="116"/>
      <c r="K111" s="116"/>
      <c r="L111" s="116"/>
      <c r="M111" s="116"/>
      <c r="N111" s="116"/>
      <c r="O111" s="118"/>
    </row>
    <row r="112" spans="1:16" ht="23.25" customHeight="1">
      <c r="A112" s="110"/>
      <c r="B112" s="110"/>
      <c r="C112" s="110"/>
      <c r="D112" s="12">
        <v>1146</v>
      </c>
      <c r="E112" s="136"/>
      <c r="F112" s="24" t="s">
        <v>70</v>
      </c>
      <c r="G112" s="84">
        <f t="shared" ref="G112:I112" si="35">G114</f>
        <v>833.4</v>
      </c>
      <c r="H112" s="84">
        <f t="shared" si="35"/>
        <v>833.4</v>
      </c>
      <c r="I112" s="84">
        <f t="shared" si="35"/>
        <v>833.4</v>
      </c>
      <c r="J112" s="128"/>
      <c r="K112" s="128"/>
      <c r="L112" s="128"/>
      <c r="M112" s="118"/>
      <c r="N112" s="118"/>
      <c r="O112" s="118"/>
    </row>
    <row r="113" spans="1:15">
      <c r="A113" s="7"/>
      <c r="B113" s="7"/>
      <c r="C113" s="7"/>
      <c r="D113" s="12"/>
      <c r="E113" s="12"/>
      <c r="F113" s="6" t="s">
        <v>3</v>
      </c>
      <c r="G113" s="6"/>
      <c r="H113" s="6"/>
      <c r="I113" s="81"/>
      <c r="J113" s="127"/>
      <c r="K113" s="127"/>
      <c r="L113" s="127"/>
      <c r="M113" s="118"/>
      <c r="N113" s="118"/>
      <c r="O113" s="118"/>
    </row>
    <row r="114" spans="1:15" ht="39.75" customHeight="1">
      <c r="A114" s="7"/>
      <c r="B114" s="7"/>
      <c r="C114" s="7"/>
      <c r="D114" s="12"/>
      <c r="E114" s="76">
        <v>11010</v>
      </c>
      <c r="F114" s="192" t="s">
        <v>164</v>
      </c>
      <c r="G114" s="84">
        <f t="shared" ref="G114:I114" si="36">G116</f>
        <v>833.4</v>
      </c>
      <c r="H114" s="84">
        <f t="shared" si="36"/>
        <v>833.4</v>
      </c>
      <c r="I114" s="84">
        <f t="shared" si="36"/>
        <v>833.4</v>
      </c>
      <c r="J114" s="128"/>
      <c r="K114" s="128"/>
      <c r="L114" s="128"/>
    </row>
    <row r="115" spans="1:15">
      <c r="A115" s="7"/>
      <c r="B115" s="7"/>
      <c r="C115" s="7"/>
      <c r="D115" s="12"/>
      <c r="E115" s="12"/>
      <c r="F115" s="6" t="s">
        <v>4</v>
      </c>
      <c r="G115" s="6"/>
      <c r="H115" s="6"/>
      <c r="I115" s="81"/>
      <c r="J115" s="127"/>
      <c r="K115" s="127"/>
      <c r="L115" s="127"/>
    </row>
    <row r="116" spans="1:15" ht="28.5" customHeight="1">
      <c r="A116" s="7"/>
      <c r="B116" s="7"/>
      <c r="C116" s="7"/>
      <c r="D116" s="107"/>
      <c r="E116" s="107"/>
      <c r="F116" s="9" t="s">
        <v>71</v>
      </c>
      <c r="G116" s="167">
        <f t="shared" ref="G116:I116" si="37">G121</f>
        <v>833.4</v>
      </c>
      <c r="H116" s="167">
        <f t="shared" si="37"/>
        <v>833.4</v>
      </c>
      <c r="I116" s="167">
        <f t="shared" si="37"/>
        <v>833.4</v>
      </c>
      <c r="J116" s="129"/>
      <c r="K116" s="129"/>
      <c r="L116" s="129"/>
    </row>
    <row r="117" spans="1:15" ht="25.5">
      <c r="A117" s="7"/>
      <c r="B117" s="7"/>
      <c r="C117" s="7"/>
      <c r="D117" s="107"/>
      <c r="E117" s="107"/>
      <c r="F117" s="6" t="s">
        <v>5</v>
      </c>
      <c r="G117" s="167"/>
      <c r="H117" s="167"/>
      <c r="I117" s="167"/>
      <c r="J117" s="127"/>
      <c r="K117" s="127"/>
      <c r="L117" s="127"/>
    </row>
    <row r="118" spans="1:15" hidden="1">
      <c r="A118" s="7"/>
      <c r="B118" s="7"/>
      <c r="C118" s="7"/>
      <c r="D118" s="107"/>
      <c r="E118" s="107"/>
      <c r="F118" s="5" t="s">
        <v>6</v>
      </c>
      <c r="G118" s="167"/>
      <c r="H118" s="167"/>
      <c r="I118" s="167">
        <f t="shared" ref="I118:I121" si="38">I119</f>
        <v>833.4</v>
      </c>
      <c r="J118" s="128"/>
      <c r="K118" s="128"/>
      <c r="L118" s="128"/>
    </row>
    <row r="119" spans="1:15" hidden="1">
      <c r="A119" s="7"/>
      <c r="B119" s="7"/>
      <c r="C119" s="7"/>
      <c r="D119" s="107"/>
      <c r="E119" s="107"/>
      <c r="F119" s="5" t="s">
        <v>7</v>
      </c>
      <c r="G119" s="167"/>
      <c r="H119" s="167"/>
      <c r="I119" s="167">
        <f t="shared" si="38"/>
        <v>833.4</v>
      </c>
      <c r="J119" s="128"/>
      <c r="K119" s="128"/>
      <c r="L119" s="128"/>
    </row>
    <row r="120" spans="1:15" hidden="1">
      <c r="A120" s="7"/>
      <c r="B120" s="7"/>
      <c r="C120" s="7"/>
      <c r="D120" s="107"/>
      <c r="E120" s="107"/>
      <c r="F120" s="5" t="s">
        <v>27</v>
      </c>
      <c r="G120" s="167"/>
      <c r="H120" s="167"/>
      <c r="I120" s="167">
        <f t="shared" si="38"/>
        <v>833.4</v>
      </c>
      <c r="J120" s="128"/>
      <c r="K120" s="128"/>
      <c r="L120" s="128"/>
    </row>
    <row r="121" spans="1:15" ht="29.25" customHeight="1">
      <c r="A121" s="21"/>
      <c r="B121" s="21"/>
      <c r="C121" s="21"/>
      <c r="D121" s="21"/>
      <c r="E121" s="21"/>
      <c r="F121" s="64" t="s">
        <v>28</v>
      </c>
      <c r="G121" s="167">
        <f t="shared" ref="G121:H121" si="39">G122</f>
        <v>833.4</v>
      </c>
      <c r="H121" s="167">
        <f t="shared" si="39"/>
        <v>833.4</v>
      </c>
      <c r="I121" s="167">
        <f t="shared" si="38"/>
        <v>833.4</v>
      </c>
      <c r="J121" s="130"/>
      <c r="K121" s="130"/>
      <c r="L121" s="130"/>
    </row>
    <row r="122" spans="1:15" ht="34.5" customHeight="1">
      <c r="A122" s="21"/>
      <c r="B122" s="21"/>
      <c r="C122" s="21"/>
      <c r="D122" s="21"/>
      <c r="E122" s="21"/>
      <c r="F122" s="64" t="s">
        <v>137</v>
      </c>
      <c r="G122" s="167">
        <v>833.4</v>
      </c>
      <c r="H122" s="167">
        <v>833.4</v>
      </c>
      <c r="I122" s="167">
        <v>833.4</v>
      </c>
      <c r="J122" s="122"/>
      <c r="K122" s="122"/>
      <c r="L122" s="122"/>
    </row>
    <row r="123" spans="1:15" ht="34.5" customHeight="1">
      <c r="A123" s="120"/>
      <c r="B123" s="120"/>
      <c r="C123" s="120"/>
      <c r="D123" s="120"/>
      <c r="E123" s="120"/>
      <c r="F123" s="121"/>
      <c r="G123" s="121"/>
      <c r="H123" s="121"/>
      <c r="I123" s="122"/>
      <c r="J123" s="122"/>
      <c r="K123" s="122"/>
      <c r="L123" s="122"/>
    </row>
    <row r="124" spans="1:15" ht="34.5" customHeight="1">
      <c r="A124" s="120"/>
      <c r="B124" s="120"/>
      <c r="C124" s="120"/>
      <c r="D124" s="120"/>
      <c r="E124" s="120"/>
      <c r="F124" s="121"/>
      <c r="G124" s="121"/>
      <c r="H124" s="121"/>
      <c r="I124" s="122"/>
      <c r="J124" s="122"/>
      <c r="K124" s="122"/>
      <c r="L124" s="122"/>
    </row>
    <row r="125" spans="1:15" ht="34.5" customHeight="1">
      <c r="A125" s="120"/>
      <c r="B125" s="120"/>
      <c r="C125" s="120"/>
      <c r="D125" s="120"/>
      <c r="E125" s="120"/>
      <c r="F125" s="121"/>
      <c r="G125" s="121"/>
      <c r="H125" s="121"/>
      <c r="I125" s="122"/>
      <c r="J125" s="122"/>
      <c r="K125" s="122"/>
      <c r="L125" s="122"/>
    </row>
    <row r="126" spans="1:15" ht="34.5" customHeight="1">
      <c r="A126" s="120"/>
      <c r="B126" s="120"/>
      <c r="C126" s="120"/>
      <c r="D126" s="120"/>
      <c r="E126" s="120"/>
      <c r="F126" s="121"/>
      <c r="G126" s="121"/>
      <c r="H126" s="121"/>
      <c r="I126" s="122"/>
      <c r="J126" s="122"/>
      <c r="K126" s="122"/>
      <c r="L126" s="122"/>
    </row>
    <row r="127" spans="1:15" ht="34.5" customHeight="1">
      <c r="A127" s="120"/>
      <c r="B127" s="120"/>
      <c r="C127" s="120"/>
      <c r="D127" s="120"/>
      <c r="E127" s="120"/>
      <c r="F127" s="121"/>
      <c r="G127" s="121"/>
      <c r="H127" s="121"/>
      <c r="I127" s="122"/>
      <c r="J127" s="122"/>
      <c r="K127" s="122"/>
      <c r="L127" s="122"/>
    </row>
    <row r="128" spans="1:15" ht="34.5" customHeight="1">
      <c r="A128" s="120"/>
      <c r="B128" s="120"/>
      <c r="C128" s="120"/>
      <c r="D128" s="120"/>
      <c r="E128" s="120"/>
      <c r="F128" s="121"/>
      <c r="G128" s="121"/>
      <c r="H128" s="121"/>
      <c r="I128" s="122"/>
      <c r="J128" s="122"/>
      <c r="K128" s="122"/>
      <c r="L128" s="122"/>
    </row>
    <row r="129" spans="1:12" ht="34.5" customHeight="1">
      <c r="A129" s="120"/>
      <c r="B129" s="120"/>
      <c r="C129" s="120"/>
      <c r="D129" s="120"/>
      <c r="E129" s="120"/>
      <c r="F129" s="121"/>
      <c r="G129" s="121"/>
      <c r="H129" s="121"/>
      <c r="I129" s="122"/>
      <c r="J129" s="122"/>
      <c r="K129" s="122"/>
      <c r="L129" s="122"/>
    </row>
    <row r="130" spans="1:12" ht="34.5" customHeight="1">
      <c r="A130" s="120"/>
      <c r="B130" s="120"/>
      <c r="C130" s="120"/>
      <c r="D130" s="120"/>
      <c r="E130" s="120"/>
      <c r="F130" s="121"/>
      <c r="G130" s="121"/>
      <c r="H130" s="121"/>
      <c r="I130" s="122"/>
      <c r="J130" s="122"/>
      <c r="K130" s="122"/>
      <c r="L130" s="122"/>
    </row>
    <row r="131" spans="1:12" ht="34.5" customHeight="1">
      <c r="A131" s="120"/>
      <c r="B131" s="120"/>
      <c r="C131" s="120"/>
      <c r="D131" s="120"/>
      <c r="E131" s="120"/>
      <c r="F131" s="121"/>
      <c r="G131" s="121"/>
      <c r="H131" s="121"/>
      <c r="I131" s="122"/>
      <c r="J131" s="122"/>
      <c r="K131" s="122"/>
      <c r="L131" s="122"/>
    </row>
    <row r="132" spans="1:12" ht="34.5" customHeight="1">
      <c r="A132" s="120"/>
      <c r="B132" s="120"/>
      <c r="C132" s="120"/>
      <c r="D132" s="120"/>
      <c r="E132" s="120"/>
      <c r="F132" s="121"/>
      <c r="G132" s="121"/>
      <c r="H132" s="121"/>
      <c r="I132" s="122"/>
      <c r="J132" s="122"/>
      <c r="K132" s="122"/>
      <c r="L132" s="122"/>
    </row>
    <row r="133" spans="1:12" ht="34.5" customHeight="1">
      <c r="A133" s="120"/>
      <c r="B133" s="120"/>
      <c r="C133" s="120"/>
      <c r="D133" s="120"/>
      <c r="E133" s="120"/>
      <c r="F133" s="121"/>
      <c r="G133" s="121"/>
      <c r="H133" s="121"/>
      <c r="I133" s="122"/>
      <c r="J133" s="122"/>
      <c r="K133" s="122"/>
      <c r="L133" s="122"/>
    </row>
    <row r="134" spans="1:12" ht="34.5" customHeight="1">
      <c r="A134" s="120"/>
      <c r="B134" s="120"/>
      <c r="C134" s="120"/>
      <c r="D134" s="120"/>
      <c r="E134" s="120"/>
      <c r="F134" s="121"/>
      <c r="G134" s="121"/>
      <c r="H134" s="121"/>
      <c r="I134" s="122"/>
      <c r="J134" s="122"/>
      <c r="K134" s="122"/>
      <c r="L134" s="122"/>
    </row>
    <row r="135" spans="1:12" ht="34.5" customHeight="1">
      <c r="A135" s="120"/>
      <c r="B135" s="120"/>
      <c r="C135" s="120"/>
      <c r="D135" s="120"/>
      <c r="E135" s="120"/>
      <c r="F135" s="121"/>
      <c r="G135" s="121"/>
      <c r="H135" s="121"/>
      <c r="I135" s="122"/>
      <c r="J135" s="122"/>
      <c r="K135" s="122"/>
      <c r="L135" s="122"/>
    </row>
    <row r="136" spans="1:12" ht="34.5" customHeight="1">
      <c r="A136" s="120"/>
      <c r="B136" s="120"/>
      <c r="C136" s="120"/>
      <c r="D136" s="120"/>
      <c r="E136" s="120"/>
      <c r="F136" s="121"/>
      <c r="G136" s="121"/>
      <c r="H136" s="121"/>
      <c r="I136" s="122"/>
      <c r="J136" s="122"/>
      <c r="K136" s="122"/>
      <c r="L136" s="122"/>
    </row>
    <row r="137" spans="1:12" ht="34.5" customHeight="1">
      <c r="A137" s="120"/>
      <c r="B137" s="120"/>
      <c r="C137" s="120"/>
      <c r="D137" s="120"/>
      <c r="E137" s="120"/>
      <c r="F137" s="121"/>
      <c r="G137" s="121"/>
      <c r="H137" s="121"/>
      <c r="I137" s="122"/>
      <c r="J137" s="122"/>
      <c r="K137" s="122"/>
      <c r="L137" s="122"/>
    </row>
    <row r="138" spans="1:12" ht="34.5" customHeight="1">
      <c r="A138" s="120"/>
      <c r="B138" s="120"/>
      <c r="C138" s="120"/>
      <c r="D138" s="120"/>
      <c r="E138" s="120"/>
      <c r="F138" s="121"/>
      <c r="G138" s="121"/>
      <c r="H138" s="121"/>
      <c r="I138" s="122"/>
      <c r="J138" s="122"/>
      <c r="K138" s="122"/>
      <c r="L138" s="122"/>
    </row>
    <row r="139" spans="1:12" ht="34.5" customHeight="1">
      <c r="A139" s="120"/>
      <c r="B139" s="120"/>
      <c r="C139" s="120"/>
      <c r="D139" s="120"/>
      <c r="E139" s="120"/>
      <c r="F139" s="121"/>
      <c r="G139" s="121"/>
      <c r="H139" s="121"/>
      <c r="I139" s="122"/>
      <c r="J139" s="122"/>
      <c r="K139" s="122"/>
      <c r="L139" s="122"/>
    </row>
    <row r="140" spans="1:12" ht="34.5" customHeight="1">
      <c r="A140" s="120"/>
      <c r="B140" s="120"/>
      <c r="C140" s="120"/>
      <c r="D140" s="120"/>
      <c r="E140" s="120"/>
      <c r="F140" s="121"/>
      <c r="G140" s="121"/>
      <c r="H140" s="121"/>
      <c r="I140" s="122"/>
      <c r="J140" s="122"/>
      <c r="K140" s="122"/>
      <c r="L140" s="122"/>
    </row>
    <row r="141" spans="1:12" ht="34.5" customHeight="1">
      <c r="A141" s="120"/>
      <c r="B141" s="120"/>
      <c r="C141" s="120"/>
      <c r="D141" s="120"/>
      <c r="E141" s="120"/>
      <c r="F141" s="121"/>
      <c r="G141" s="121"/>
      <c r="H141" s="121"/>
      <c r="I141" s="122"/>
      <c r="J141" s="122"/>
      <c r="K141" s="122"/>
      <c r="L141" s="122"/>
    </row>
    <row r="142" spans="1:12" ht="34.5" customHeight="1">
      <c r="A142" s="120"/>
      <c r="B142" s="120"/>
      <c r="C142" s="120"/>
      <c r="D142" s="120"/>
      <c r="E142" s="120"/>
      <c r="F142" s="121"/>
      <c r="G142" s="121"/>
      <c r="H142" s="121"/>
      <c r="I142" s="122"/>
      <c r="J142" s="122"/>
      <c r="K142" s="122"/>
      <c r="L142" s="122"/>
    </row>
    <row r="143" spans="1:12" ht="34.5" customHeight="1">
      <c r="A143" s="120"/>
      <c r="B143" s="120"/>
      <c r="C143" s="120"/>
      <c r="D143" s="120"/>
      <c r="E143" s="120"/>
      <c r="F143" s="121"/>
      <c r="G143" s="121"/>
      <c r="H143" s="121"/>
      <c r="I143" s="122"/>
      <c r="J143" s="122"/>
      <c r="K143" s="122"/>
      <c r="L143" s="122"/>
    </row>
    <row r="144" spans="1:12" ht="34.5" customHeight="1">
      <c r="A144" s="120"/>
      <c r="B144" s="120"/>
      <c r="C144" s="120"/>
      <c r="D144" s="120"/>
      <c r="E144" s="120"/>
      <c r="F144" s="121"/>
      <c r="G144" s="121"/>
      <c r="H144" s="121"/>
      <c r="I144" s="122"/>
      <c r="J144" s="122"/>
      <c r="K144" s="122"/>
      <c r="L144" s="122"/>
    </row>
    <row r="145" spans="1:12" ht="34.5" customHeight="1">
      <c r="A145" s="120"/>
      <c r="B145" s="120"/>
      <c r="C145" s="120"/>
      <c r="D145" s="120"/>
      <c r="E145" s="120"/>
      <c r="F145" s="121"/>
      <c r="G145" s="121"/>
      <c r="H145" s="121"/>
      <c r="I145" s="122"/>
      <c r="J145" s="122"/>
      <c r="K145" s="122"/>
      <c r="L145" s="122"/>
    </row>
    <row r="146" spans="1:12" ht="34.5" customHeight="1">
      <c r="A146" s="120"/>
      <c r="B146" s="120"/>
      <c r="C146" s="120"/>
      <c r="D146" s="120"/>
      <c r="E146" s="120"/>
      <c r="F146" s="121"/>
      <c r="G146" s="121"/>
      <c r="H146" s="121"/>
      <c r="I146" s="122"/>
      <c r="J146" s="122"/>
      <c r="K146" s="122"/>
      <c r="L146" s="122"/>
    </row>
    <row r="147" spans="1:12" ht="34.5" customHeight="1">
      <c r="A147" s="120"/>
      <c r="B147" s="120"/>
      <c r="C147" s="120"/>
      <c r="D147" s="120"/>
      <c r="E147" s="120"/>
      <c r="F147" s="121"/>
      <c r="G147" s="121"/>
      <c r="H147" s="121"/>
      <c r="I147" s="122"/>
      <c r="J147" s="122"/>
      <c r="K147" s="122"/>
      <c r="L147" s="122"/>
    </row>
    <row r="148" spans="1:12" ht="34.5" customHeight="1">
      <c r="A148" s="120"/>
      <c r="B148" s="120"/>
      <c r="C148" s="120"/>
      <c r="D148" s="120"/>
      <c r="E148" s="120"/>
      <c r="F148" s="121"/>
      <c r="G148" s="121"/>
      <c r="H148" s="121"/>
      <c r="I148" s="122"/>
      <c r="J148" s="122"/>
      <c r="K148" s="122"/>
      <c r="L148" s="122"/>
    </row>
    <row r="149" spans="1:12" ht="34.5" customHeight="1">
      <c r="A149" s="120"/>
      <c r="B149" s="120"/>
      <c r="C149" s="120"/>
      <c r="D149" s="120"/>
      <c r="E149" s="120"/>
      <c r="F149" s="121"/>
      <c r="G149" s="121"/>
      <c r="H149" s="121"/>
      <c r="I149" s="122"/>
      <c r="J149" s="122"/>
      <c r="K149" s="122"/>
      <c r="L149" s="122"/>
    </row>
    <row r="150" spans="1:12" ht="34.5" customHeight="1">
      <c r="A150" s="120"/>
      <c r="B150" s="120"/>
      <c r="C150" s="120"/>
      <c r="D150" s="120"/>
      <c r="E150" s="120"/>
      <c r="F150" s="121"/>
      <c r="G150" s="121"/>
      <c r="H150" s="121"/>
      <c r="I150" s="122"/>
      <c r="J150" s="122"/>
      <c r="K150" s="122"/>
      <c r="L150" s="122"/>
    </row>
    <row r="151" spans="1:12" ht="34.5" customHeight="1">
      <c r="A151" s="120"/>
      <c r="B151" s="120"/>
      <c r="C151" s="120"/>
      <c r="D151" s="120"/>
      <c r="E151" s="120"/>
      <c r="F151" s="121"/>
      <c r="G151" s="121"/>
      <c r="H151" s="121"/>
      <c r="I151" s="122"/>
      <c r="J151" s="122"/>
      <c r="K151" s="122"/>
      <c r="L151" s="122"/>
    </row>
    <row r="152" spans="1:12" ht="34.5" customHeight="1">
      <c r="A152" s="120"/>
      <c r="B152" s="120"/>
      <c r="C152" s="120"/>
      <c r="D152" s="120"/>
      <c r="E152" s="120"/>
      <c r="F152" s="121"/>
      <c r="G152" s="121"/>
      <c r="H152" s="121"/>
      <c r="I152" s="122"/>
      <c r="J152" s="122"/>
      <c r="K152" s="122"/>
      <c r="L152" s="122"/>
    </row>
    <row r="153" spans="1:12" ht="34.5" customHeight="1">
      <c r="A153" s="120"/>
      <c r="B153" s="120"/>
      <c r="C153" s="120"/>
      <c r="D153" s="120"/>
      <c r="E153" s="120"/>
      <c r="F153" s="121"/>
      <c r="G153" s="121"/>
      <c r="H153" s="121"/>
      <c r="I153" s="122"/>
      <c r="J153" s="122"/>
      <c r="K153" s="122"/>
      <c r="L153" s="122"/>
    </row>
    <row r="154" spans="1:12" ht="34.5" customHeight="1">
      <c r="A154" s="120"/>
      <c r="B154" s="120"/>
      <c r="C154" s="120"/>
      <c r="D154" s="120"/>
      <c r="E154" s="120"/>
      <c r="F154" s="121"/>
      <c r="G154" s="121"/>
      <c r="H154" s="121"/>
      <c r="I154" s="122"/>
      <c r="J154" s="122"/>
      <c r="K154" s="122"/>
      <c r="L154" s="122"/>
    </row>
    <row r="155" spans="1:12" ht="34.5" customHeight="1">
      <c r="A155" s="120"/>
      <c r="B155" s="120"/>
      <c r="C155" s="120"/>
      <c r="D155" s="120"/>
      <c r="E155" s="120"/>
      <c r="F155" s="121"/>
      <c r="G155" s="121"/>
      <c r="H155" s="121"/>
      <c r="I155" s="122"/>
      <c r="J155" s="122"/>
      <c r="K155" s="122"/>
      <c r="L155" s="122"/>
    </row>
    <row r="156" spans="1:12" ht="34.5" customHeight="1">
      <c r="A156" s="120"/>
      <c r="B156" s="120"/>
      <c r="C156" s="120"/>
      <c r="D156" s="120"/>
      <c r="E156" s="120"/>
      <c r="F156" s="121"/>
      <c r="G156" s="121"/>
      <c r="H156" s="121"/>
      <c r="I156" s="122"/>
      <c r="J156" s="122"/>
      <c r="K156" s="122"/>
      <c r="L156" s="122"/>
    </row>
    <row r="157" spans="1:12" ht="34.5" customHeight="1">
      <c r="A157" s="120"/>
      <c r="B157" s="120"/>
      <c r="C157" s="120"/>
      <c r="D157" s="120"/>
      <c r="E157" s="120"/>
      <c r="F157" s="121"/>
      <c r="G157" s="121"/>
      <c r="H157" s="121"/>
      <c r="I157" s="122"/>
      <c r="J157" s="122"/>
      <c r="K157" s="122"/>
      <c r="L157" s="122"/>
    </row>
    <row r="158" spans="1:12" ht="34.5" customHeight="1">
      <c r="A158" s="120"/>
      <c r="B158" s="120"/>
      <c r="C158" s="120"/>
      <c r="D158" s="120"/>
      <c r="E158" s="120"/>
      <c r="F158" s="121"/>
      <c r="G158" s="121"/>
      <c r="H158" s="121"/>
      <c r="I158" s="122"/>
      <c r="J158" s="122"/>
      <c r="K158" s="122"/>
      <c r="L158" s="122"/>
    </row>
    <row r="159" spans="1:12" ht="34.5" customHeight="1">
      <c r="A159" s="120"/>
      <c r="B159" s="120"/>
      <c r="C159" s="120"/>
      <c r="D159" s="120"/>
      <c r="E159" s="120"/>
      <c r="F159" s="121"/>
      <c r="G159" s="121"/>
      <c r="H159" s="121"/>
      <c r="I159" s="122"/>
      <c r="J159" s="122"/>
      <c r="K159" s="122"/>
      <c r="L159" s="122"/>
    </row>
    <row r="160" spans="1:12" ht="34.5" customHeight="1">
      <c r="A160" s="120"/>
      <c r="B160" s="120"/>
      <c r="C160" s="120"/>
      <c r="D160" s="120"/>
      <c r="E160" s="120"/>
      <c r="F160" s="121"/>
      <c r="G160" s="121"/>
      <c r="H160" s="121"/>
      <c r="I160" s="122"/>
      <c r="J160" s="122"/>
      <c r="K160" s="122"/>
      <c r="L160" s="122"/>
    </row>
    <row r="161" spans="1:12" ht="34.5" customHeight="1">
      <c r="A161" s="120"/>
      <c r="B161" s="120"/>
      <c r="C161" s="120"/>
      <c r="D161" s="120"/>
      <c r="E161" s="120"/>
      <c r="F161" s="121"/>
      <c r="G161" s="121"/>
      <c r="H161" s="121"/>
      <c r="I161" s="122"/>
      <c r="J161" s="122"/>
      <c r="K161" s="122"/>
      <c r="L161" s="122"/>
    </row>
    <row r="162" spans="1:12" ht="34.5" customHeight="1">
      <c r="A162" s="120"/>
      <c r="B162" s="120"/>
      <c r="C162" s="120"/>
      <c r="D162" s="120"/>
      <c r="E162" s="120"/>
      <c r="F162" s="121"/>
      <c r="G162" s="121"/>
      <c r="H162" s="121"/>
      <c r="I162" s="122"/>
      <c r="J162" s="122"/>
      <c r="K162" s="122"/>
      <c r="L162" s="122"/>
    </row>
    <row r="163" spans="1:12" ht="34.5" customHeight="1">
      <c r="A163" s="120"/>
      <c r="B163" s="120"/>
      <c r="C163" s="120"/>
      <c r="D163" s="120"/>
      <c r="E163" s="120"/>
      <c r="F163" s="121"/>
      <c r="G163" s="121"/>
      <c r="H163" s="121"/>
      <c r="I163" s="122"/>
      <c r="J163" s="122"/>
      <c r="K163" s="122"/>
      <c r="L163" s="122"/>
    </row>
    <row r="164" spans="1:12" ht="34.5" customHeight="1">
      <c r="A164" s="120"/>
      <c r="B164" s="120"/>
      <c r="C164" s="120"/>
      <c r="D164" s="120"/>
      <c r="E164" s="120"/>
      <c r="F164" s="121"/>
      <c r="G164" s="121"/>
      <c r="H164" s="121"/>
      <c r="I164" s="122"/>
      <c r="J164" s="122"/>
      <c r="K164" s="122"/>
      <c r="L164" s="122"/>
    </row>
    <row r="165" spans="1:12" ht="34.5" customHeight="1">
      <c r="A165" s="120"/>
      <c r="B165" s="120"/>
      <c r="C165" s="120"/>
      <c r="D165" s="120"/>
      <c r="E165" s="120"/>
      <c r="F165" s="121"/>
      <c r="G165" s="121"/>
      <c r="H165" s="121"/>
      <c r="I165" s="122"/>
      <c r="J165" s="122"/>
      <c r="K165" s="122"/>
      <c r="L165" s="122"/>
    </row>
    <row r="166" spans="1:12" ht="34.5" customHeight="1">
      <c r="A166" s="120"/>
      <c r="B166" s="120"/>
      <c r="C166" s="120"/>
      <c r="D166" s="120"/>
      <c r="E166" s="120"/>
      <c r="F166" s="121"/>
      <c r="G166" s="121"/>
      <c r="H166" s="121"/>
      <c r="I166" s="122"/>
      <c r="J166" s="122"/>
      <c r="K166" s="122"/>
      <c r="L166" s="122"/>
    </row>
    <row r="167" spans="1:12" ht="34.5" customHeight="1">
      <c r="A167" s="120"/>
      <c r="B167" s="120"/>
      <c r="C167" s="120"/>
      <c r="D167" s="120"/>
      <c r="E167" s="120"/>
      <c r="F167" s="121"/>
      <c r="G167" s="121"/>
      <c r="H167" s="121"/>
      <c r="I167" s="122"/>
      <c r="J167" s="122"/>
      <c r="K167" s="122"/>
      <c r="L167" s="122"/>
    </row>
    <row r="168" spans="1:12" ht="34.5" customHeight="1">
      <c r="A168" s="120"/>
      <c r="B168" s="120"/>
      <c r="C168" s="120"/>
      <c r="D168" s="120"/>
      <c r="E168" s="120"/>
      <c r="F168" s="121"/>
      <c r="G168" s="121"/>
      <c r="H168" s="121"/>
      <c r="I168" s="122"/>
      <c r="J168" s="122"/>
      <c r="K168" s="122"/>
      <c r="L168" s="122"/>
    </row>
    <row r="169" spans="1:12" ht="34.5" customHeight="1">
      <c r="A169" s="120"/>
      <c r="B169" s="120"/>
      <c r="C169" s="120"/>
      <c r="D169" s="120"/>
      <c r="E169" s="120"/>
      <c r="F169" s="121"/>
      <c r="G169" s="121"/>
      <c r="H169" s="121"/>
      <c r="I169" s="122"/>
      <c r="J169" s="122"/>
      <c r="K169" s="122"/>
      <c r="L169" s="122"/>
    </row>
    <row r="170" spans="1:12" ht="34.5" customHeight="1">
      <c r="A170" s="120"/>
      <c r="B170" s="120"/>
      <c r="C170" s="120"/>
      <c r="D170" s="120"/>
      <c r="E170" s="120"/>
      <c r="F170" s="121"/>
      <c r="G170" s="121"/>
      <c r="H170" s="121"/>
      <c r="I170" s="122"/>
      <c r="J170" s="122"/>
      <c r="K170" s="122"/>
      <c r="L170" s="122"/>
    </row>
    <row r="171" spans="1:12" ht="34.5" customHeight="1">
      <c r="A171" s="120"/>
      <c r="B171" s="120"/>
      <c r="C171" s="120"/>
      <c r="D171" s="120"/>
      <c r="E171" s="120"/>
      <c r="F171" s="121"/>
      <c r="G171" s="121"/>
      <c r="H171" s="121"/>
      <c r="I171" s="122"/>
      <c r="J171" s="122"/>
      <c r="K171" s="122"/>
      <c r="L171" s="122"/>
    </row>
    <row r="172" spans="1:12" ht="34.5" customHeight="1">
      <c r="A172" s="120"/>
      <c r="B172" s="120"/>
      <c r="C172" s="120"/>
      <c r="D172" s="120"/>
      <c r="E172" s="120"/>
      <c r="F172" s="121"/>
      <c r="G172" s="121"/>
      <c r="H172" s="121"/>
      <c r="I172" s="122"/>
      <c r="J172" s="122"/>
      <c r="K172" s="122"/>
      <c r="L172" s="122"/>
    </row>
    <row r="173" spans="1:12" ht="34.5" customHeight="1">
      <c r="A173" s="120"/>
      <c r="B173" s="120"/>
      <c r="C173" s="120"/>
      <c r="D173" s="120"/>
      <c r="E173" s="120"/>
      <c r="F173" s="121"/>
      <c r="G173" s="121"/>
      <c r="H173" s="121"/>
      <c r="I173" s="122"/>
      <c r="J173" s="122"/>
      <c r="K173" s="122"/>
      <c r="L173" s="122"/>
    </row>
    <row r="174" spans="1:12" ht="34.5" customHeight="1">
      <c r="A174" s="120"/>
      <c r="B174" s="120"/>
      <c r="C174" s="120"/>
      <c r="D174" s="120"/>
      <c r="E174" s="120"/>
      <c r="F174" s="121"/>
      <c r="G174" s="121"/>
      <c r="H174" s="121"/>
      <c r="I174" s="122"/>
      <c r="J174" s="122"/>
      <c r="K174" s="122"/>
      <c r="L174" s="122"/>
    </row>
    <row r="175" spans="1:12" ht="34.5" customHeight="1">
      <c r="A175" s="120"/>
      <c r="B175" s="120"/>
      <c r="C175" s="120"/>
      <c r="D175" s="120"/>
      <c r="E175" s="120"/>
      <c r="F175" s="121"/>
      <c r="G175" s="121"/>
      <c r="H175" s="121"/>
      <c r="I175" s="122"/>
      <c r="J175" s="122"/>
      <c r="K175" s="122"/>
      <c r="L175" s="122"/>
    </row>
    <row r="176" spans="1:12" ht="34.5" customHeight="1">
      <c r="A176" s="120"/>
      <c r="B176" s="120"/>
      <c r="C176" s="120"/>
      <c r="D176" s="120"/>
      <c r="E176" s="120"/>
      <c r="F176" s="121"/>
      <c r="G176" s="121"/>
      <c r="H176" s="121"/>
      <c r="I176" s="122"/>
      <c r="J176" s="122"/>
      <c r="K176" s="122"/>
      <c r="L176" s="122"/>
    </row>
    <row r="177" spans="1:12" ht="34.5" customHeight="1">
      <c r="A177" s="120"/>
      <c r="B177" s="120"/>
      <c r="C177" s="120"/>
      <c r="D177" s="120"/>
      <c r="E177" s="120"/>
      <c r="F177" s="121"/>
      <c r="G177" s="121"/>
      <c r="H177" s="121"/>
      <c r="I177" s="122"/>
      <c r="J177" s="122"/>
      <c r="K177" s="122"/>
      <c r="L177" s="122"/>
    </row>
  </sheetData>
  <mergeCells count="7">
    <mergeCell ref="A9:C9"/>
    <mergeCell ref="D9:E9"/>
    <mergeCell ref="F9:F10"/>
    <mergeCell ref="A5:I6"/>
    <mergeCell ref="F2:I2"/>
    <mergeCell ref="F3:I3"/>
    <mergeCell ref="G9:I9"/>
  </mergeCells>
  <pageMargins left="0.19685039370078741" right="0" top="0.39370078740157483" bottom="0.19685039370078741" header="0.27559055118110237" footer="0.15748031496062992"/>
  <pageSetup scale="56" fitToHeight="0" orientation="portrait" horizontalDpi="4294967294" verticalDpi="4294967294" r:id="rId1"/>
  <rowBreaks count="1" manualBreakCount="1">
    <brk id="1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H133"/>
  <sheetViews>
    <sheetView view="pageBreakPreview" topLeftCell="A17" zoomScaleSheetLayoutView="100" workbookViewId="0">
      <selection activeCell="E5" sqref="E5"/>
    </sheetView>
  </sheetViews>
  <sheetFormatPr defaultColWidth="9.140625" defaultRowHeight="13.5"/>
  <cols>
    <col min="1" max="1" width="4" style="23" customWidth="1"/>
    <col min="2" max="2" width="41.85546875" style="29" customWidth="1"/>
    <col min="3" max="3" width="59" style="29" customWidth="1"/>
    <col min="4" max="4" width="14.42578125" style="23" customWidth="1"/>
    <col min="5" max="5" width="16.42578125" style="23" customWidth="1"/>
    <col min="6" max="6" width="17" style="23" customWidth="1"/>
    <col min="7" max="16384" width="9.140625" style="23"/>
  </cols>
  <sheetData>
    <row r="1" spans="2:6" ht="19.5" customHeight="1">
      <c r="F1" s="53" t="s">
        <v>141</v>
      </c>
    </row>
    <row r="2" spans="2:6">
      <c r="F2" s="53" t="s">
        <v>83</v>
      </c>
    </row>
    <row r="3" spans="2:6">
      <c r="F3" s="180" t="s">
        <v>30</v>
      </c>
    </row>
    <row r="7" spans="2:6" ht="60" customHeight="1">
      <c r="B7" s="285" t="s">
        <v>100</v>
      </c>
      <c r="C7" s="285"/>
      <c r="D7" s="285"/>
      <c r="E7" s="285"/>
      <c r="F7" s="285"/>
    </row>
    <row r="8" spans="2:6" ht="21.75" customHeight="1">
      <c r="B8" s="208"/>
      <c r="C8" s="208"/>
    </row>
    <row r="9" spans="2:6" ht="17.25">
      <c r="B9" s="287" t="s">
        <v>71</v>
      </c>
      <c r="C9" s="287"/>
    </row>
    <row r="10" spans="2:6">
      <c r="B10" s="30"/>
      <c r="C10" s="30"/>
    </row>
    <row r="11" spans="2:6" ht="14.25">
      <c r="B11" s="31" t="s">
        <v>31</v>
      </c>
      <c r="C11" s="30"/>
    </row>
    <row r="12" spans="2:6" ht="15" customHeight="1">
      <c r="B12" s="32"/>
      <c r="C12" s="32"/>
    </row>
    <row r="13" spans="2:6" ht="19.5" customHeight="1">
      <c r="B13" s="33" t="s">
        <v>32</v>
      </c>
      <c r="C13" s="33" t="s">
        <v>33</v>
      </c>
    </row>
    <row r="14" spans="2:6" ht="18" customHeight="1">
      <c r="B14" s="58">
        <v>1056</v>
      </c>
      <c r="C14" s="104" t="s">
        <v>64</v>
      </c>
    </row>
    <row r="15" spans="2:6">
      <c r="B15" s="34"/>
    </row>
    <row r="16" spans="2:6" ht="14.25">
      <c r="B16" s="59" t="s">
        <v>34</v>
      </c>
    </row>
    <row r="17" spans="2:6">
      <c r="B17" s="34"/>
    </row>
    <row r="18" spans="2:6" ht="42.75" customHeight="1">
      <c r="B18" s="35" t="s">
        <v>35</v>
      </c>
      <c r="C18" s="102">
        <v>1056</v>
      </c>
      <c r="D18" s="282" t="s">
        <v>62</v>
      </c>
      <c r="E18" s="282"/>
      <c r="F18" s="283"/>
    </row>
    <row r="19" spans="2:6" ht="33.75" customHeight="1">
      <c r="B19" s="35" t="s">
        <v>36</v>
      </c>
      <c r="C19" s="77">
        <v>11003</v>
      </c>
      <c r="D19" s="92" t="s">
        <v>65</v>
      </c>
      <c r="E19" s="93" t="s">
        <v>66</v>
      </c>
      <c r="F19" s="93" t="s">
        <v>67</v>
      </c>
    </row>
    <row r="20" spans="2:6" ht="63" customHeight="1">
      <c r="B20" s="35" t="s">
        <v>37</v>
      </c>
      <c r="C20" s="215" t="s">
        <v>162</v>
      </c>
      <c r="D20" s="216"/>
      <c r="E20" s="216"/>
      <c r="F20" s="216"/>
    </row>
    <row r="21" spans="2:6" ht="63" customHeight="1">
      <c r="B21" s="35" t="s">
        <v>38</v>
      </c>
      <c r="C21" s="211" t="s">
        <v>163</v>
      </c>
      <c r="D21" s="216"/>
      <c r="E21" s="216"/>
      <c r="F21" s="216"/>
    </row>
    <row r="22" spans="2:6" ht="24" customHeight="1">
      <c r="B22" s="35" t="s">
        <v>39</v>
      </c>
      <c r="C22" s="213" t="s">
        <v>175</v>
      </c>
      <c r="D22" s="216"/>
      <c r="E22" s="216"/>
      <c r="F22" s="216"/>
    </row>
    <row r="23" spans="2:6" ht="33.75" customHeight="1">
      <c r="B23" s="38" t="s">
        <v>40</v>
      </c>
      <c r="C23" s="211" t="s">
        <v>176</v>
      </c>
      <c r="D23" s="216"/>
      <c r="E23" s="216"/>
      <c r="F23" s="216"/>
    </row>
    <row r="24" spans="2:6" ht="16.5" customHeight="1">
      <c r="B24" s="40"/>
      <c r="C24" s="41" t="s">
        <v>41</v>
      </c>
      <c r="D24" s="100"/>
      <c r="E24" s="100"/>
      <c r="F24" s="100"/>
    </row>
    <row r="25" spans="2:6">
      <c r="B25" s="286"/>
      <c r="C25" s="286"/>
      <c r="D25" s="100"/>
      <c r="E25" s="100"/>
      <c r="F25" s="100"/>
    </row>
    <row r="26" spans="2:6" ht="15" customHeight="1">
      <c r="B26" s="42" t="s">
        <v>42</v>
      </c>
      <c r="C26" s="43"/>
      <c r="D26" s="174">
        <v>150010.9</v>
      </c>
      <c r="E26" s="174">
        <v>150010.9</v>
      </c>
      <c r="F26" s="174">
        <v>150010.9</v>
      </c>
    </row>
    <row r="27" spans="2:6" ht="15" customHeight="1">
      <c r="B27" s="42"/>
      <c r="C27" s="43"/>
    </row>
    <row r="28" spans="2:6" ht="19.5" customHeight="1">
      <c r="B28" s="89" t="s">
        <v>32</v>
      </c>
      <c r="C28" s="89" t="s">
        <v>33</v>
      </c>
      <c r="D28" s="29"/>
      <c r="E28" s="29"/>
      <c r="F28" s="29"/>
    </row>
    <row r="29" spans="2:6" ht="18" customHeight="1">
      <c r="B29" s="90">
        <v>1075</v>
      </c>
      <c r="C29" s="105" t="s">
        <v>69</v>
      </c>
      <c r="D29" s="29"/>
      <c r="E29" s="29"/>
      <c r="F29" s="29"/>
    </row>
    <row r="30" spans="2:6">
      <c r="B30" s="34"/>
      <c r="D30" s="29"/>
      <c r="E30" s="29"/>
      <c r="F30" s="29"/>
    </row>
    <row r="31" spans="2:6" ht="14.25">
      <c r="B31" s="59" t="s">
        <v>34</v>
      </c>
      <c r="D31" s="29"/>
      <c r="E31" s="29"/>
      <c r="F31" s="29"/>
    </row>
    <row r="32" spans="2:6">
      <c r="B32" s="34"/>
      <c r="D32" s="29"/>
      <c r="E32" s="29"/>
      <c r="F32" s="29"/>
    </row>
    <row r="33" spans="2:6" ht="38.25" customHeight="1">
      <c r="B33" s="91" t="s">
        <v>35</v>
      </c>
      <c r="C33" s="101">
        <v>1075</v>
      </c>
      <c r="D33" s="288" t="s">
        <v>62</v>
      </c>
      <c r="E33" s="288"/>
      <c r="F33" s="289"/>
    </row>
    <row r="34" spans="2:6" ht="31.5" customHeight="1">
      <c r="B34" s="91" t="s">
        <v>36</v>
      </c>
      <c r="C34" s="101">
        <v>11004</v>
      </c>
      <c r="D34" s="92" t="s">
        <v>65</v>
      </c>
      <c r="E34" s="93" t="s">
        <v>66</v>
      </c>
      <c r="F34" s="93" t="s">
        <v>67</v>
      </c>
    </row>
    <row r="35" spans="2:6" ht="40.5" customHeight="1">
      <c r="B35" s="91" t="s">
        <v>37</v>
      </c>
      <c r="C35" s="211" t="s">
        <v>147</v>
      </c>
      <c r="D35" s="210"/>
      <c r="E35" s="210"/>
      <c r="F35" s="210"/>
    </row>
    <row r="36" spans="2:6" ht="40.5" customHeight="1">
      <c r="B36" s="91" t="s">
        <v>38</v>
      </c>
      <c r="C36" s="212" t="s">
        <v>94</v>
      </c>
      <c r="D36" s="210"/>
      <c r="E36" s="210"/>
      <c r="F36" s="210"/>
    </row>
    <row r="37" spans="2:6" ht="24.75" customHeight="1">
      <c r="B37" s="91" t="s">
        <v>39</v>
      </c>
      <c r="C37" s="213" t="s">
        <v>175</v>
      </c>
      <c r="D37" s="210"/>
      <c r="E37" s="210"/>
      <c r="F37" s="210"/>
    </row>
    <row r="38" spans="2:6" s="94" customFormat="1" ht="47.25" customHeight="1">
      <c r="B38" s="95" t="s">
        <v>40</v>
      </c>
      <c r="C38" s="211" t="s">
        <v>176</v>
      </c>
      <c r="D38" s="210"/>
      <c r="E38" s="210"/>
      <c r="F38" s="210"/>
    </row>
    <row r="39" spans="2:6" ht="21" customHeight="1">
      <c r="B39" s="96" t="s">
        <v>42</v>
      </c>
      <c r="C39" s="99"/>
      <c r="D39" s="160">
        <v>459417.5</v>
      </c>
      <c r="E39" s="160">
        <v>459417.5</v>
      </c>
      <c r="F39" s="160">
        <v>459417.5</v>
      </c>
    </row>
    <row r="40" spans="2:6" ht="21" customHeight="1">
      <c r="B40" s="96"/>
      <c r="C40" s="99"/>
      <c r="D40" s="97"/>
      <c r="E40" s="97"/>
      <c r="F40" s="97"/>
    </row>
    <row r="41" spans="2:6" ht="19.5" customHeight="1">
      <c r="B41" s="33" t="s">
        <v>32</v>
      </c>
      <c r="C41" s="33" t="s">
        <v>33</v>
      </c>
    </row>
    <row r="42" spans="2:6" ht="18" customHeight="1">
      <c r="B42" s="58">
        <v>1124</v>
      </c>
      <c r="C42" s="104" t="s">
        <v>86</v>
      </c>
    </row>
    <row r="43" spans="2:6">
      <c r="B43" s="34"/>
    </row>
    <row r="44" spans="2:6" ht="14.25">
      <c r="B44" s="59" t="s">
        <v>34</v>
      </c>
    </row>
    <row r="45" spans="2:6">
      <c r="B45" s="34"/>
    </row>
    <row r="46" spans="2:6" ht="42.75" customHeight="1">
      <c r="B46" s="35" t="s">
        <v>35</v>
      </c>
      <c r="C46" s="102">
        <v>1124</v>
      </c>
      <c r="D46" s="284" t="s">
        <v>62</v>
      </c>
      <c r="E46" s="284"/>
      <c r="F46" s="284"/>
    </row>
    <row r="47" spans="2:6" ht="33.75" customHeight="1">
      <c r="B47" s="35" t="s">
        <v>36</v>
      </c>
      <c r="C47" s="103">
        <v>11004</v>
      </c>
      <c r="D47" s="92" t="s">
        <v>65</v>
      </c>
      <c r="E47" s="93" t="s">
        <v>66</v>
      </c>
      <c r="F47" s="93" t="s">
        <v>67</v>
      </c>
    </row>
    <row r="48" spans="2:6" ht="39" customHeight="1">
      <c r="B48" s="35" t="s">
        <v>37</v>
      </c>
      <c r="C48" s="39" t="s">
        <v>160</v>
      </c>
      <c r="D48" s="100"/>
      <c r="E48" s="100"/>
      <c r="F48" s="100"/>
    </row>
    <row r="49" spans="2:6" ht="50.25" customHeight="1">
      <c r="B49" s="35" t="s">
        <v>38</v>
      </c>
      <c r="C49" s="39" t="s">
        <v>169</v>
      </c>
      <c r="D49" s="100"/>
      <c r="E49" s="100"/>
      <c r="F49" s="100"/>
    </row>
    <row r="50" spans="2:6" ht="26.25" customHeight="1">
      <c r="B50" s="35" t="s">
        <v>39</v>
      </c>
      <c r="C50" s="37" t="s">
        <v>175</v>
      </c>
      <c r="D50" s="100"/>
      <c r="E50" s="100"/>
      <c r="F50" s="100"/>
    </row>
    <row r="51" spans="2:6" ht="36" customHeight="1">
      <c r="B51" s="38" t="s">
        <v>40</v>
      </c>
      <c r="C51" s="39" t="s">
        <v>176</v>
      </c>
      <c r="D51" s="100"/>
      <c r="E51" s="100"/>
      <c r="F51" s="100"/>
    </row>
    <row r="52" spans="2:6" ht="16.5" customHeight="1">
      <c r="B52" s="40"/>
      <c r="C52" s="41" t="s">
        <v>41</v>
      </c>
      <c r="D52" s="100"/>
      <c r="E52" s="100"/>
      <c r="F52" s="100"/>
    </row>
    <row r="53" spans="2:6">
      <c r="B53" s="286"/>
      <c r="C53" s="286"/>
      <c r="D53" s="100"/>
      <c r="E53" s="100"/>
      <c r="F53" s="100"/>
    </row>
    <row r="54" spans="2:6" ht="15" customHeight="1">
      <c r="B54" s="42" t="s">
        <v>42</v>
      </c>
      <c r="C54" s="43"/>
      <c r="D54" s="160">
        <v>329235.09999999998</v>
      </c>
      <c r="E54" s="160">
        <v>329235.09999999998</v>
      </c>
      <c r="F54" s="160">
        <v>329235.09999999998</v>
      </c>
    </row>
    <row r="55" spans="2:6" ht="15" customHeight="1">
      <c r="B55" s="42"/>
      <c r="C55" s="43"/>
    </row>
    <row r="56" spans="2:6" ht="19.5" customHeight="1">
      <c r="B56" s="33" t="s">
        <v>32</v>
      </c>
      <c r="C56" s="33" t="s">
        <v>33</v>
      </c>
    </row>
    <row r="57" spans="2:6" ht="18" customHeight="1">
      <c r="B57" s="58">
        <v>1168</v>
      </c>
      <c r="C57" s="104" t="s">
        <v>68</v>
      </c>
    </row>
    <row r="58" spans="2:6">
      <c r="B58" s="34"/>
    </row>
    <row r="59" spans="2:6" ht="14.25">
      <c r="B59" s="59" t="s">
        <v>34</v>
      </c>
    </row>
    <row r="60" spans="2:6">
      <c r="B60" s="34"/>
    </row>
    <row r="61" spans="2:6" ht="42.75" customHeight="1">
      <c r="B61" s="35" t="s">
        <v>35</v>
      </c>
      <c r="C61" s="102">
        <v>1168</v>
      </c>
      <c r="D61" s="282" t="s">
        <v>62</v>
      </c>
      <c r="E61" s="282"/>
      <c r="F61" s="283"/>
    </row>
    <row r="62" spans="2:6" ht="33.75" customHeight="1">
      <c r="B62" s="35" t="s">
        <v>36</v>
      </c>
      <c r="C62" s="103">
        <v>11001</v>
      </c>
      <c r="D62" s="92" t="s">
        <v>65</v>
      </c>
      <c r="E62" s="93" t="s">
        <v>66</v>
      </c>
      <c r="F62" s="93" t="s">
        <v>67</v>
      </c>
    </row>
    <row r="63" spans="2:6" ht="43.5" customHeight="1">
      <c r="B63" s="35" t="s">
        <v>37</v>
      </c>
      <c r="C63" s="194" t="s">
        <v>142</v>
      </c>
      <c r="D63" s="100"/>
      <c r="E63" s="100"/>
      <c r="F63" s="100"/>
    </row>
    <row r="64" spans="2:6" ht="57" customHeight="1">
      <c r="B64" s="35" t="s">
        <v>38</v>
      </c>
      <c r="C64" s="39" t="s">
        <v>149</v>
      </c>
      <c r="D64" s="100"/>
      <c r="E64" s="100"/>
      <c r="F64" s="100"/>
    </row>
    <row r="65" spans="2:6" ht="35.25" customHeight="1">
      <c r="B65" s="35" t="s">
        <v>39</v>
      </c>
      <c r="C65" s="37" t="s">
        <v>175</v>
      </c>
      <c r="D65" s="100"/>
      <c r="E65" s="100"/>
      <c r="F65" s="100"/>
    </row>
    <row r="66" spans="2:6" ht="33" customHeight="1">
      <c r="B66" s="38" t="s">
        <v>40</v>
      </c>
      <c r="C66" s="39" t="s">
        <v>176</v>
      </c>
      <c r="D66" s="100"/>
      <c r="E66" s="100"/>
      <c r="F66" s="100"/>
    </row>
    <row r="67" spans="2:6" ht="16.5" customHeight="1">
      <c r="B67" s="40"/>
      <c r="C67" s="41" t="s">
        <v>41</v>
      </c>
      <c r="D67" s="100"/>
      <c r="E67" s="100"/>
      <c r="F67" s="100"/>
    </row>
    <row r="68" spans="2:6">
      <c r="B68" s="286"/>
      <c r="C68" s="286"/>
      <c r="D68" s="100"/>
      <c r="E68" s="100"/>
      <c r="F68" s="100"/>
    </row>
    <row r="69" spans="2:6" ht="15" customHeight="1">
      <c r="B69" s="42" t="s">
        <v>42</v>
      </c>
      <c r="C69" s="43"/>
      <c r="D69" s="160">
        <v>1394966.5</v>
      </c>
      <c r="E69" s="160">
        <v>1394966.5</v>
      </c>
      <c r="F69" s="160">
        <v>1394966.5</v>
      </c>
    </row>
    <row r="70" spans="2:6" ht="15" customHeight="1">
      <c r="B70" s="42"/>
      <c r="C70" s="43"/>
    </row>
    <row r="71" spans="2:6" ht="19.5" customHeight="1">
      <c r="B71" s="33" t="s">
        <v>32</v>
      </c>
      <c r="C71" s="33" t="s">
        <v>33</v>
      </c>
    </row>
    <row r="72" spans="2:6" ht="18" customHeight="1">
      <c r="B72" s="58">
        <v>1168</v>
      </c>
      <c r="C72" s="104" t="s">
        <v>68</v>
      </c>
    </row>
    <row r="73" spans="2:6">
      <c r="B73" s="23"/>
      <c r="C73" s="23"/>
    </row>
    <row r="74" spans="2:6" s="209" customFormat="1" ht="27.75" customHeight="1">
      <c r="B74" s="23" t="s">
        <v>34</v>
      </c>
      <c r="C74" s="23"/>
      <c r="D74" s="23"/>
      <c r="E74" s="23"/>
      <c r="F74" s="23"/>
    </row>
    <row r="75" spans="2:6" ht="42.75" customHeight="1">
      <c r="B75" s="35" t="s">
        <v>35</v>
      </c>
      <c r="C75" s="102">
        <v>1168</v>
      </c>
      <c r="D75" s="282" t="s">
        <v>62</v>
      </c>
      <c r="E75" s="282"/>
      <c r="F75" s="283"/>
    </row>
    <row r="76" spans="2:6" s="209" customFormat="1" ht="33.75" customHeight="1">
      <c r="B76" s="35" t="s">
        <v>36</v>
      </c>
      <c r="C76" s="102">
        <v>11002</v>
      </c>
      <c r="D76" s="92" t="s">
        <v>65</v>
      </c>
      <c r="E76" s="93" t="s">
        <v>66</v>
      </c>
      <c r="F76" s="93" t="s">
        <v>67</v>
      </c>
    </row>
    <row r="77" spans="2:6" ht="63" customHeight="1">
      <c r="B77" s="35" t="s">
        <v>37</v>
      </c>
      <c r="C77" s="194" t="s">
        <v>150</v>
      </c>
      <c r="D77" s="100"/>
      <c r="E77" s="100"/>
      <c r="F77" s="100"/>
    </row>
    <row r="78" spans="2:6" ht="63" customHeight="1">
      <c r="B78" s="35" t="s">
        <v>38</v>
      </c>
      <c r="C78" s="39" t="s">
        <v>151</v>
      </c>
      <c r="D78" s="100"/>
      <c r="E78" s="100"/>
      <c r="F78" s="100"/>
    </row>
    <row r="79" spans="2:6" ht="30" customHeight="1">
      <c r="B79" s="35" t="s">
        <v>39</v>
      </c>
      <c r="C79" s="37" t="s">
        <v>175</v>
      </c>
      <c r="D79" s="100"/>
      <c r="E79" s="100"/>
      <c r="F79" s="100"/>
    </row>
    <row r="80" spans="2:6" ht="34.5" customHeight="1">
      <c r="B80" s="38" t="s">
        <v>40</v>
      </c>
      <c r="C80" s="39" t="s">
        <v>176</v>
      </c>
      <c r="D80" s="100"/>
      <c r="E80" s="100"/>
      <c r="F80" s="100"/>
    </row>
    <row r="81" spans="2:6" ht="16.5" customHeight="1">
      <c r="B81" s="40"/>
      <c r="C81" s="41" t="s">
        <v>41</v>
      </c>
      <c r="D81" s="100"/>
      <c r="E81" s="100"/>
      <c r="F81" s="100"/>
    </row>
    <row r="82" spans="2:6" ht="45.75" customHeight="1">
      <c r="B82" s="42" t="s">
        <v>42</v>
      </c>
      <c r="C82" s="43"/>
      <c r="D82" s="160">
        <v>214086.1</v>
      </c>
      <c r="E82" s="160">
        <v>214086.1</v>
      </c>
      <c r="F82" s="160">
        <v>214086.1</v>
      </c>
    </row>
    <row r="83" spans="2:6" ht="19.5" customHeight="1">
      <c r="B83" s="33" t="s">
        <v>32</v>
      </c>
      <c r="C83" s="33" t="s">
        <v>33</v>
      </c>
    </row>
    <row r="84" spans="2:6" ht="18" customHeight="1">
      <c r="B84" s="58">
        <v>1168</v>
      </c>
      <c r="C84" s="104" t="s">
        <v>68</v>
      </c>
    </row>
    <row r="85" spans="2:6" ht="18" customHeight="1">
      <c r="B85" s="223"/>
      <c r="C85" s="224"/>
    </row>
    <row r="86" spans="2:6" ht="26.25" customHeight="1">
      <c r="B86" s="229" t="s">
        <v>34</v>
      </c>
    </row>
    <row r="87" spans="2:6" ht="33.75" customHeight="1">
      <c r="B87" s="35" t="s">
        <v>35</v>
      </c>
      <c r="C87" s="36">
        <v>1168</v>
      </c>
      <c r="D87" s="282" t="s">
        <v>62</v>
      </c>
      <c r="E87" s="282"/>
      <c r="F87" s="283"/>
    </row>
    <row r="88" spans="2:6" ht="44.25" customHeight="1">
      <c r="B88" s="35" t="s">
        <v>36</v>
      </c>
      <c r="C88" s="77">
        <v>11003</v>
      </c>
      <c r="D88" s="92" t="s">
        <v>65</v>
      </c>
      <c r="E88" s="93" t="s">
        <v>66</v>
      </c>
      <c r="F88" s="93" t="s">
        <v>67</v>
      </c>
    </row>
    <row r="89" spans="2:6" ht="51.75" customHeight="1">
      <c r="B89" s="35" t="s">
        <v>37</v>
      </c>
      <c r="C89" s="194" t="s">
        <v>144</v>
      </c>
      <c r="D89" s="100"/>
      <c r="E89" s="100"/>
      <c r="F89" s="100"/>
    </row>
    <row r="90" spans="2:6" ht="45.75" customHeight="1">
      <c r="B90" s="35" t="s">
        <v>38</v>
      </c>
      <c r="C90" s="39" t="s">
        <v>153</v>
      </c>
      <c r="D90" s="100"/>
      <c r="E90" s="100"/>
      <c r="F90" s="100"/>
    </row>
    <row r="91" spans="2:6" ht="36.75" customHeight="1">
      <c r="B91" s="35" t="s">
        <v>39</v>
      </c>
      <c r="C91" s="37" t="s">
        <v>175</v>
      </c>
      <c r="D91" s="100"/>
      <c r="E91" s="100"/>
      <c r="F91" s="100"/>
    </row>
    <row r="92" spans="2:6" ht="36.75" customHeight="1">
      <c r="B92" s="38" t="s">
        <v>40</v>
      </c>
      <c r="C92" s="39" t="s">
        <v>176</v>
      </c>
      <c r="D92" s="100"/>
      <c r="E92" s="100"/>
      <c r="F92" s="100"/>
    </row>
    <row r="93" spans="2:6" ht="20.25" customHeight="1">
      <c r="B93" s="40"/>
      <c r="C93" s="41" t="s">
        <v>41</v>
      </c>
      <c r="D93" s="100"/>
      <c r="E93" s="100"/>
      <c r="F93" s="100"/>
    </row>
    <row r="94" spans="2:6" ht="44.25" customHeight="1">
      <c r="B94" s="42" t="s">
        <v>42</v>
      </c>
      <c r="C94" s="43"/>
      <c r="D94" s="160">
        <v>418630.8</v>
      </c>
      <c r="E94" s="160">
        <v>418630.8</v>
      </c>
      <c r="F94" s="160">
        <v>418630.8</v>
      </c>
    </row>
    <row r="95" spans="2:6" ht="19.5" customHeight="1">
      <c r="B95" s="218" t="s">
        <v>32</v>
      </c>
      <c r="C95" s="218" t="s">
        <v>33</v>
      </c>
    </row>
    <row r="96" spans="2:6" ht="18" customHeight="1">
      <c r="B96" s="221">
        <v>1168</v>
      </c>
      <c r="C96" s="222" t="s">
        <v>68</v>
      </c>
    </row>
    <row r="97" spans="1:8" ht="18" customHeight="1">
      <c r="A97" s="94"/>
      <c r="B97" s="223"/>
      <c r="C97" s="224"/>
      <c r="D97" s="94"/>
      <c r="E97" s="94"/>
      <c r="F97" s="94"/>
    </row>
    <row r="98" spans="1:8" ht="14.25">
      <c r="B98" s="59" t="s">
        <v>34</v>
      </c>
    </row>
    <row r="99" spans="1:8" ht="33.75" customHeight="1">
      <c r="A99" s="228"/>
      <c r="B99" s="210" t="s">
        <v>35</v>
      </c>
      <c r="C99" s="217">
        <v>1168</v>
      </c>
      <c r="D99" s="284" t="s">
        <v>62</v>
      </c>
      <c r="E99" s="284"/>
      <c r="F99" s="284"/>
    </row>
    <row r="100" spans="1:8" ht="41.25" customHeight="1">
      <c r="B100" s="214" t="s">
        <v>36</v>
      </c>
      <c r="C100" s="225">
        <v>11004</v>
      </c>
      <c r="D100" s="226" t="s">
        <v>65</v>
      </c>
      <c r="E100" s="227" t="s">
        <v>66</v>
      </c>
      <c r="F100" s="227" t="s">
        <v>67</v>
      </c>
    </row>
    <row r="101" spans="1:8" ht="41.25" customHeight="1">
      <c r="B101" s="35" t="s">
        <v>37</v>
      </c>
      <c r="C101" s="194" t="s">
        <v>145</v>
      </c>
      <c r="D101" s="100"/>
      <c r="E101" s="100"/>
      <c r="F101" s="100"/>
    </row>
    <row r="102" spans="1:8" ht="45.75" customHeight="1">
      <c r="B102" s="35" t="s">
        <v>38</v>
      </c>
      <c r="C102" s="39" t="s">
        <v>161</v>
      </c>
      <c r="D102" s="100"/>
      <c r="E102" s="100"/>
      <c r="F102" s="100"/>
    </row>
    <row r="103" spans="1:8" ht="36" customHeight="1">
      <c r="B103" s="35" t="s">
        <v>39</v>
      </c>
      <c r="C103" s="37" t="s">
        <v>175</v>
      </c>
      <c r="D103" s="100"/>
      <c r="E103" s="100"/>
      <c r="F103" s="100"/>
    </row>
    <row r="104" spans="1:8" ht="34.5" customHeight="1">
      <c r="B104" s="38" t="s">
        <v>40</v>
      </c>
      <c r="C104" s="39" t="s">
        <v>176</v>
      </c>
      <c r="D104" s="100"/>
      <c r="E104" s="100"/>
      <c r="F104" s="100"/>
      <c r="G104" s="200"/>
      <c r="H104" s="94"/>
    </row>
    <row r="105" spans="1:8" ht="15" customHeight="1">
      <c r="B105" s="40"/>
      <c r="C105" s="41" t="s">
        <v>41</v>
      </c>
      <c r="D105" s="100"/>
      <c r="E105" s="100"/>
      <c r="F105" s="100"/>
      <c r="G105" s="200"/>
      <c r="H105" s="94"/>
    </row>
    <row r="106" spans="1:8" ht="37.5" customHeight="1">
      <c r="B106" s="42" t="s">
        <v>42</v>
      </c>
      <c r="C106" s="43"/>
      <c r="D106" s="160">
        <v>521020.4</v>
      </c>
      <c r="E106" s="160">
        <v>521020.4</v>
      </c>
      <c r="F106" s="160">
        <v>521020.4</v>
      </c>
      <c r="G106" s="201"/>
      <c r="H106" s="201"/>
    </row>
    <row r="107" spans="1:8" s="209" customFormat="1" ht="19.5" customHeight="1">
      <c r="B107" s="218" t="s">
        <v>32</v>
      </c>
      <c r="C107" s="218" t="s">
        <v>33</v>
      </c>
      <c r="D107" s="23"/>
      <c r="E107" s="23"/>
      <c r="F107" s="23"/>
    </row>
    <row r="108" spans="1:8" s="209" customFormat="1" ht="18" customHeight="1">
      <c r="B108" s="219">
        <v>1168</v>
      </c>
      <c r="C108" s="220" t="s">
        <v>68</v>
      </c>
      <c r="D108" s="23"/>
      <c r="E108" s="23"/>
      <c r="F108" s="23"/>
    </row>
    <row r="109" spans="1:8" s="209" customFormat="1" ht="18" customHeight="1">
      <c r="B109" s="23"/>
      <c r="C109" s="23"/>
      <c r="D109" s="23"/>
      <c r="E109" s="23"/>
      <c r="F109" s="23"/>
    </row>
    <row r="110" spans="1:8" s="209" customFormat="1" ht="18" customHeight="1">
      <c r="B110" s="23" t="s">
        <v>34</v>
      </c>
      <c r="C110" s="23"/>
      <c r="D110" s="23"/>
      <c r="E110" s="23"/>
      <c r="F110" s="23"/>
    </row>
    <row r="111" spans="1:8" ht="33.75" customHeight="1">
      <c r="B111" s="210" t="s">
        <v>35</v>
      </c>
      <c r="C111" s="217">
        <v>1168</v>
      </c>
      <c r="D111" s="284" t="s">
        <v>62</v>
      </c>
      <c r="E111" s="284"/>
      <c r="F111" s="284"/>
    </row>
    <row r="112" spans="1:8" ht="41.25" customHeight="1">
      <c r="B112" s="35" t="s">
        <v>36</v>
      </c>
      <c r="C112" s="103">
        <v>11006</v>
      </c>
      <c r="D112" s="92" t="s">
        <v>65</v>
      </c>
      <c r="E112" s="93" t="s">
        <v>66</v>
      </c>
      <c r="F112" s="93" t="s">
        <v>67</v>
      </c>
    </row>
    <row r="113" spans="2:6" s="209" customFormat="1" ht="63" customHeight="1">
      <c r="B113" s="35" t="s">
        <v>37</v>
      </c>
      <c r="C113" s="230" t="s">
        <v>156</v>
      </c>
      <c r="D113" s="231"/>
      <c r="E113" s="231"/>
      <c r="F113" s="231"/>
    </row>
    <row r="114" spans="2:6" ht="29.25" customHeight="1">
      <c r="B114" s="35" t="s">
        <v>38</v>
      </c>
      <c r="C114" s="39" t="s">
        <v>157</v>
      </c>
      <c r="D114" s="100"/>
      <c r="E114" s="100"/>
      <c r="F114" s="100"/>
    </row>
    <row r="115" spans="2:6" ht="34.5" customHeight="1">
      <c r="B115" s="35" t="s">
        <v>39</v>
      </c>
      <c r="C115" s="37" t="s">
        <v>175</v>
      </c>
      <c r="D115" s="100"/>
      <c r="E115" s="100"/>
      <c r="F115" s="100"/>
    </row>
    <row r="116" spans="2:6" ht="37.5" customHeight="1">
      <c r="B116" s="38" t="s">
        <v>40</v>
      </c>
      <c r="C116" s="39" t="s">
        <v>176</v>
      </c>
      <c r="D116" s="100"/>
      <c r="E116" s="100"/>
      <c r="F116" s="100"/>
    </row>
    <row r="117" spans="2:6" ht="15" customHeight="1">
      <c r="B117" s="40"/>
      <c r="C117" s="41" t="s">
        <v>41</v>
      </c>
      <c r="D117" s="100"/>
      <c r="E117" s="100"/>
      <c r="F117" s="100"/>
    </row>
    <row r="118" spans="2:6" ht="15" customHeight="1">
      <c r="B118" s="42" t="s">
        <v>42</v>
      </c>
      <c r="C118" s="43"/>
      <c r="D118" s="160">
        <v>75902.3</v>
      </c>
      <c r="E118" s="160">
        <v>75902.3</v>
      </c>
      <c r="F118" s="160">
        <v>75902.3</v>
      </c>
    </row>
    <row r="119" spans="2:6" ht="19.5" customHeight="1">
      <c r="B119" s="138"/>
      <c r="C119" s="139"/>
    </row>
    <row r="120" spans="2:6" ht="18" customHeight="1">
      <c r="B120" s="33" t="s">
        <v>32</v>
      </c>
      <c r="C120" s="33" t="s">
        <v>33</v>
      </c>
    </row>
    <row r="121" spans="2:6" ht="14.25">
      <c r="B121" s="58">
        <v>1148</v>
      </c>
      <c r="C121" s="104" t="s">
        <v>70</v>
      </c>
    </row>
    <row r="122" spans="2:6">
      <c r="B122" s="34"/>
    </row>
    <row r="123" spans="2:6" ht="14.25">
      <c r="B123" s="59" t="s">
        <v>34</v>
      </c>
    </row>
    <row r="124" spans="2:6" ht="33.75" customHeight="1">
      <c r="B124" s="35" t="s">
        <v>35</v>
      </c>
      <c r="C124" s="102">
        <v>1146</v>
      </c>
      <c r="D124" s="282" t="s">
        <v>62</v>
      </c>
      <c r="E124" s="282"/>
      <c r="F124" s="283"/>
    </row>
    <row r="125" spans="2:6" ht="63" customHeight="1">
      <c r="B125" s="35" t="s">
        <v>36</v>
      </c>
      <c r="C125" s="103">
        <v>11010</v>
      </c>
      <c r="D125" s="92" t="s">
        <v>65</v>
      </c>
      <c r="E125" s="93" t="s">
        <v>66</v>
      </c>
      <c r="F125" s="93" t="s">
        <v>67</v>
      </c>
    </row>
    <row r="126" spans="2:6" ht="71.25" customHeight="1">
      <c r="B126" s="35" t="s">
        <v>37</v>
      </c>
      <c r="C126" s="194" t="s">
        <v>170</v>
      </c>
      <c r="D126" s="100"/>
      <c r="E126" s="100"/>
      <c r="F126" s="100"/>
    </row>
    <row r="127" spans="2:6" ht="68.25" customHeight="1">
      <c r="B127" s="35" t="s">
        <v>38</v>
      </c>
      <c r="C127" s="39" t="s">
        <v>165</v>
      </c>
      <c r="D127" s="100"/>
      <c r="E127" s="100"/>
      <c r="F127" s="100"/>
    </row>
    <row r="128" spans="2:6" ht="33.75" customHeight="1">
      <c r="B128" s="35" t="s">
        <v>39</v>
      </c>
      <c r="C128" s="37" t="s">
        <v>175</v>
      </c>
      <c r="D128" s="100"/>
      <c r="E128" s="100"/>
      <c r="F128" s="100"/>
    </row>
    <row r="129" spans="2:6" ht="37.5" customHeight="1">
      <c r="B129" s="38" t="s">
        <v>40</v>
      </c>
      <c r="C129" s="39" t="s">
        <v>176</v>
      </c>
      <c r="D129" s="100"/>
      <c r="E129" s="100"/>
      <c r="F129" s="100"/>
    </row>
    <row r="130" spans="2:6">
      <c r="B130" s="40"/>
      <c r="C130" s="41" t="s">
        <v>41</v>
      </c>
      <c r="D130" s="100"/>
      <c r="E130" s="100"/>
      <c r="F130" s="100"/>
    </row>
    <row r="131" spans="2:6" ht="15" customHeight="1">
      <c r="B131" s="286"/>
      <c r="C131" s="286"/>
      <c r="D131" s="100"/>
      <c r="E131" s="100"/>
      <c r="F131" s="100"/>
    </row>
    <row r="132" spans="2:6" ht="15" customHeight="1">
      <c r="B132" s="42" t="s">
        <v>42</v>
      </c>
      <c r="C132" s="43"/>
      <c r="D132" s="160">
        <v>833.4</v>
      </c>
      <c r="E132" s="160">
        <v>833.4</v>
      </c>
      <c r="F132" s="160">
        <v>833.4</v>
      </c>
    </row>
    <row r="133" spans="2:6">
      <c r="B133" s="32"/>
      <c r="C133" s="32"/>
      <c r="D133" s="98"/>
      <c r="E133" s="98"/>
      <c r="F133" s="98"/>
    </row>
  </sheetData>
  <mergeCells count="15">
    <mergeCell ref="D75:F75"/>
    <mergeCell ref="D111:F111"/>
    <mergeCell ref="B7:F7"/>
    <mergeCell ref="B53:C53"/>
    <mergeCell ref="B131:C131"/>
    <mergeCell ref="D46:F46"/>
    <mergeCell ref="D61:F61"/>
    <mergeCell ref="D124:F124"/>
    <mergeCell ref="D87:F87"/>
    <mergeCell ref="D99:F99"/>
    <mergeCell ref="B68:C68"/>
    <mergeCell ref="B25:C25"/>
    <mergeCell ref="B9:C9"/>
    <mergeCell ref="D33:F33"/>
    <mergeCell ref="D18:F18"/>
  </mergeCells>
  <pageMargins left="0" right="0" top="0" bottom="0" header="0.31496062992125984" footer="0.31496062992125984"/>
  <pageSetup paperSize="9" scale="78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H133"/>
  <sheetViews>
    <sheetView tabSelected="1" zoomScaleSheetLayoutView="87" workbookViewId="0">
      <selection activeCell="C14" sqref="C14"/>
    </sheetView>
  </sheetViews>
  <sheetFormatPr defaultColWidth="9.140625" defaultRowHeight="13.5"/>
  <cols>
    <col min="1" max="1" width="4" style="23" customWidth="1"/>
    <col min="2" max="2" width="41.85546875" style="29" customWidth="1"/>
    <col min="3" max="3" width="59" style="29" customWidth="1"/>
    <col min="4" max="4" width="14.42578125" style="23" customWidth="1"/>
    <col min="5" max="5" width="16.42578125" style="23" customWidth="1"/>
    <col min="6" max="6" width="17" style="23" customWidth="1"/>
    <col min="7" max="7" width="49.85546875" style="23" customWidth="1"/>
    <col min="8" max="16384" width="9.140625" style="23"/>
  </cols>
  <sheetData>
    <row r="1" spans="2:6" ht="18.75" customHeight="1">
      <c r="F1" s="53" t="s">
        <v>141</v>
      </c>
    </row>
    <row r="2" spans="2:6">
      <c r="F2" s="53" t="s">
        <v>83</v>
      </c>
    </row>
    <row r="3" spans="2:6">
      <c r="F3" s="233" t="s">
        <v>30</v>
      </c>
    </row>
    <row r="7" spans="2:6" ht="15" customHeight="1">
      <c r="B7" s="285" t="s">
        <v>100</v>
      </c>
      <c r="C7" s="285"/>
      <c r="D7" s="285"/>
      <c r="E7" s="285"/>
      <c r="F7" s="285"/>
    </row>
    <row r="8" spans="2:6" ht="74.25" customHeight="1">
      <c r="B8" s="285"/>
      <c r="C8" s="285"/>
      <c r="D8" s="285"/>
      <c r="E8" s="285"/>
      <c r="F8" s="285"/>
    </row>
    <row r="9" spans="2:6" ht="21.75" customHeight="1">
      <c r="B9" s="287" t="s">
        <v>71</v>
      </c>
      <c r="C9" s="287"/>
    </row>
    <row r="10" spans="2:6">
      <c r="B10" s="30"/>
      <c r="C10" s="30"/>
    </row>
    <row r="11" spans="2:6" ht="15" customHeight="1">
      <c r="B11" s="31" t="s">
        <v>31</v>
      </c>
      <c r="C11" s="30"/>
    </row>
    <row r="12" spans="2:6" ht="19.5" customHeight="1">
      <c r="B12" s="32"/>
      <c r="C12" s="32"/>
    </row>
    <row r="13" spans="2:6" ht="18" customHeight="1">
      <c r="B13" s="33" t="s">
        <v>32</v>
      </c>
      <c r="C13" s="33" t="s">
        <v>33</v>
      </c>
    </row>
    <row r="14" spans="2:6" ht="14.25">
      <c r="B14" s="58">
        <v>1056</v>
      </c>
      <c r="C14" s="104" t="s">
        <v>64</v>
      </c>
    </row>
    <row r="15" spans="2:6">
      <c r="B15" s="34"/>
    </row>
    <row r="16" spans="2:6" ht="14.25">
      <c r="B16" s="59" t="s">
        <v>34</v>
      </c>
    </row>
    <row r="17" spans="2:6" ht="42.75" customHeight="1">
      <c r="B17" s="34"/>
    </row>
    <row r="18" spans="2:6" ht="33.75" customHeight="1">
      <c r="B18" s="35" t="s">
        <v>35</v>
      </c>
      <c r="C18" s="102">
        <v>1056</v>
      </c>
      <c r="D18" s="282" t="s">
        <v>62</v>
      </c>
      <c r="E18" s="282"/>
      <c r="F18" s="283"/>
    </row>
    <row r="19" spans="2:6" ht="63" customHeight="1">
      <c r="B19" s="35" t="s">
        <v>36</v>
      </c>
      <c r="C19" s="77">
        <v>11003</v>
      </c>
      <c r="D19" s="92" t="s">
        <v>65</v>
      </c>
      <c r="E19" s="93" t="s">
        <v>66</v>
      </c>
      <c r="F19" s="93" t="s">
        <v>67</v>
      </c>
    </row>
    <row r="20" spans="2:6" ht="63" customHeight="1">
      <c r="B20" s="35" t="s">
        <v>37</v>
      </c>
      <c r="C20" s="215" t="s">
        <v>162</v>
      </c>
      <c r="D20" s="216"/>
      <c r="E20" s="216"/>
      <c r="F20" s="216"/>
    </row>
    <row r="21" spans="2:6" ht="16.5" customHeight="1">
      <c r="B21" s="35" t="s">
        <v>38</v>
      </c>
      <c r="C21" s="211" t="s">
        <v>163</v>
      </c>
      <c r="D21" s="216"/>
      <c r="E21" s="216"/>
      <c r="F21" s="216"/>
    </row>
    <row r="22" spans="2:6" ht="33.75" customHeight="1">
      <c r="B22" s="35" t="s">
        <v>39</v>
      </c>
      <c r="C22" s="213" t="s">
        <v>175</v>
      </c>
      <c r="D22" s="216"/>
      <c r="E22" s="216"/>
      <c r="F22" s="216"/>
    </row>
    <row r="23" spans="2:6" ht="16.5" customHeight="1">
      <c r="B23" s="38" t="s">
        <v>40</v>
      </c>
      <c r="C23" s="211" t="s">
        <v>176</v>
      </c>
      <c r="D23" s="216"/>
      <c r="E23" s="216"/>
      <c r="F23" s="216"/>
    </row>
    <row r="24" spans="2:6">
      <c r="B24" s="40"/>
      <c r="C24" s="41" t="s">
        <v>41</v>
      </c>
      <c r="D24" s="100"/>
      <c r="E24" s="100"/>
      <c r="F24" s="100"/>
    </row>
    <row r="25" spans="2:6" ht="15" customHeight="1">
      <c r="B25" s="286"/>
      <c r="C25" s="286"/>
      <c r="D25" s="100"/>
      <c r="E25" s="100"/>
      <c r="F25" s="100"/>
    </row>
    <row r="26" spans="2:6" ht="15" customHeight="1">
      <c r="B26" s="42" t="s">
        <v>42</v>
      </c>
      <c r="C26" s="43"/>
      <c r="D26" s="174">
        <v>150010.9</v>
      </c>
      <c r="E26" s="174">
        <v>150010.9</v>
      </c>
      <c r="F26" s="174">
        <v>150010.9</v>
      </c>
    </row>
    <row r="27" spans="2:6" ht="19.5" customHeight="1">
      <c r="B27" s="42"/>
      <c r="C27" s="43"/>
    </row>
    <row r="28" spans="2:6" ht="18" customHeight="1">
      <c r="B28" s="89" t="s">
        <v>32</v>
      </c>
      <c r="C28" s="89" t="s">
        <v>33</v>
      </c>
      <c r="D28" s="29"/>
      <c r="E28" s="29"/>
      <c r="F28" s="29"/>
    </row>
    <row r="29" spans="2:6">
      <c r="B29" s="90">
        <v>1075</v>
      </c>
      <c r="C29" s="105" t="s">
        <v>69</v>
      </c>
      <c r="D29" s="29"/>
      <c r="E29" s="29"/>
      <c r="F29" s="29"/>
    </row>
    <row r="30" spans="2:6">
      <c r="B30" s="34"/>
      <c r="D30" s="29"/>
      <c r="E30" s="29"/>
      <c r="F30" s="29"/>
    </row>
    <row r="31" spans="2:6" ht="14.25">
      <c r="B31" s="59" t="s">
        <v>34</v>
      </c>
      <c r="D31" s="29"/>
      <c r="E31" s="29"/>
      <c r="F31" s="29"/>
    </row>
    <row r="32" spans="2:6" ht="38.25" customHeight="1">
      <c r="B32" s="34"/>
      <c r="D32" s="29"/>
      <c r="E32" s="29"/>
      <c r="F32" s="29"/>
    </row>
    <row r="33" spans="1:6" ht="31.5" customHeight="1">
      <c r="B33" s="91" t="s">
        <v>35</v>
      </c>
      <c r="C33" s="101">
        <v>1075</v>
      </c>
      <c r="D33" s="288" t="s">
        <v>62</v>
      </c>
      <c r="E33" s="288"/>
      <c r="F33" s="289"/>
    </row>
    <row r="34" spans="1:6" ht="40.5" customHeight="1">
      <c r="B34" s="91" t="s">
        <v>36</v>
      </c>
      <c r="C34" s="101">
        <v>11004</v>
      </c>
      <c r="D34" s="92" t="s">
        <v>65</v>
      </c>
      <c r="E34" s="93" t="s">
        <v>66</v>
      </c>
      <c r="F34" s="93" t="s">
        <v>67</v>
      </c>
    </row>
    <row r="35" spans="1:6" ht="40.5" customHeight="1">
      <c r="B35" s="91" t="s">
        <v>37</v>
      </c>
      <c r="C35" s="211" t="s">
        <v>147</v>
      </c>
      <c r="D35" s="210"/>
      <c r="E35" s="210"/>
      <c r="F35" s="210"/>
    </row>
    <row r="36" spans="1:6" ht="42.75" customHeight="1">
      <c r="B36" s="91" t="s">
        <v>38</v>
      </c>
      <c r="C36" s="212" t="s">
        <v>94</v>
      </c>
      <c r="D36" s="210"/>
      <c r="E36" s="210"/>
      <c r="F36" s="210"/>
    </row>
    <row r="37" spans="1:6" s="94" customFormat="1" ht="55.5" customHeight="1">
      <c r="A37" s="23"/>
      <c r="B37" s="91" t="s">
        <v>39</v>
      </c>
      <c r="C37" s="213" t="s">
        <v>175</v>
      </c>
      <c r="D37" s="210"/>
      <c r="E37" s="210"/>
      <c r="F37" s="210"/>
    </row>
    <row r="38" spans="1:6" ht="21" customHeight="1">
      <c r="A38" s="94"/>
      <c r="B38" s="95" t="s">
        <v>40</v>
      </c>
      <c r="C38" s="211" t="s">
        <v>176</v>
      </c>
      <c r="D38" s="210"/>
      <c r="E38" s="210"/>
      <c r="F38" s="210"/>
    </row>
    <row r="39" spans="1:6" ht="21" customHeight="1">
      <c r="B39" s="96" t="s">
        <v>42</v>
      </c>
      <c r="C39" s="99"/>
      <c r="D39" s="160">
        <v>459417.5</v>
      </c>
      <c r="E39" s="160">
        <v>459417.5</v>
      </c>
      <c r="F39" s="160">
        <v>459417.5</v>
      </c>
    </row>
    <row r="40" spans="1:6" ht="19.5" customHeight="1">
      <c r="B40" s="96"/>
      <c r="C40" s="99"/>
      <c r="D40" s="97"/>
      <c r="E40" s="97"/>
      <c r="F40" s="97"/>
    </row>
    <row r="41" spans="1:6" ht="18" customHeight="1">
      <c r="B41" s="33" t="s">
        <v>32</v>
      </c>
      <c r="C41" s="33" t="s">
        <v>33</v>
      </c>
    </row>
    <row r="42" spans="1:6" ht="14.25">
      <c r="B42" s="58">
        <v>1124</v>
      </c>
      <c r="C42" s="104" t="s">
        <v>86</v>
      </c>
    </row>
    <row r="43" spans="1:6">
      <c r="B43" s="34"/>
    </row>
    <row r="44" spans="1:6" ht="14.25">
      <c r="B44" s="59" t="s">
        <v>34</v>
      </c>
    </row>
    <row r="45" spans="1:6" ht="42.75" customHeight="1">
      <c r="B45" s="34"/>
    </row>
    <row r="46" spans="1:6" ht="33.75" customHeight="1">
      <c r="B46" s="35" t="s">
        <v>35</v>
      </c>
      <c r="C46" s="102">
        <v>1124</v>
      </c>
      <c r="D46" s="284" t="s">
        <v>62</v>
      </c>
      <c r="E46" s="284"/>
      <c r="F46" s="284"/>
    </row>
    <row r="47" spans="1:6" ht="39" customHeight="1">
      <c r="B47" s="35" t="s">
        <v>36</v>
      </c>
      <c r="C47" s="103">
        <v>11004</v>
      </c>
      <c r="D47" s="92" t="s">
        <v>65</v>
      </c>
      <c r="E47" s="93" t="s">
        <v>66</v>
      </c>
      <c r="F47" s="93" t="s">
        <v>67</v>
      </c>
    </row>
    <row r="48" spans="1:6" ht="50.25" customHeight="1">
      <c r="B48" s="35" t="s">
        <v>37</v>
      </c>
      <c r="C48" s="39" t="s">
        <v>160</v>
      </c>
      <c r="D48" s="100"/>
      <c r="E48" s="100"/>
      <c r="F48" s="100"/>
    </row>
    <row r="49" spans="2:6" ht="26.25" customHeight="1">
      <c r="B49" s="35" t="s">
        <v>38</v>
      </c>
      <c r="C49" s="39" t="s">
        <v>169</v>
      </c>
      <c r="D49" s="100"/>
      <c r="E49" s="100"/>
      <c r="F49" s="100"/>
    </row>
    <row r="50" spans="2:6" ht="47.25" customHeight="1">
      <c r="B50" s="35" t="s">
        <v>39</v>
      </c>
      <c r="C50" s="37" t="s">
        <v>175</v>
      </c>
      <c r="D50" s="100"/>
      <c r="E50" s="100"/>
      <c r="F50" s="100"/>
    </row>
    <row r="51" spans="2:6" ht="16.5" customHeight="1">
      <c r="B51" s="38" t="s">
        <v>40</v>
      </c>
      <c r="C51" s="39" t="s">
        <v>176</v>
      </c>
      <c r="D51" s="100"/>
      <c r="E51" s="100"/>
      <c r="F51" s="100"/>
    </row>
    <row r="52" spans="2:6">
      <c r="B52" s="40"/>
      <c r="C52" s="41" t="s">
        <v>41</v>
      </c>
      <c r="D52" s="100"/>
      <c r="E52" s="100"/>
      <c r="F52" s="100"/>
    </row>
    <row r="53" spans="2:6" ht="15" customHeight="1">
      <c r="B53" s="286"/>
      <c r="C53" s="286"/>
      <c r="D53" s="100"/>
      <c r="E53" s="100"/>
      <c r="F53" s="100"/>
    </row>
    <row r="54" spans="2:6" ht="15" customHeight="1">
      <c r="B54" s="42" t="s">
        <v>42</v>
      </c>
      <c r="C54" s="43"/>
      <c r="D54" s="160">
        <v>329235.09999999998</v>
      </c>
      <c r="E54" s="160">
        <v>329235.09999999998</v>
      </c>
      <c r="F54" s="160">
        <v>329235.09999999998</v>
      </c>
    </row>
    <row r="55" spans="2:6" ht="19.5" customHeight="1">
      <c r="B55" s="42"/>
      <c r="C55" s="43"/>
    </row>
    <row r="56" spans="2:6" ht="18" customHeight="1">
      <c r="B56" s="33" t="s">
        <v>32</v>
      </c>
      <c r="C56" s="33" t="s">
        <v>33</v>
      </c>
    </row>
    <row r="57" spans="2:6" ht="14.25">
      <c r="B57" s="58">
        <v>1168</v>
      </c>
      <c r="C57" s="104" t="s">
        <v>68</v>
      </c>
    </row>
    <row r="58" spans="2:6">
      <c r="B58" s="34"/>
    </row>
    <row r="59" spans="2:6" ht="14.25">
      <c r="B59" s="59" t="s">
        <v>34</v>
      </c>
    </row>
    <row r="60" spans="2:6" ht="42.75" customHeight="1">
      <c r="B60" s="34"/>
    </row>
    <row r="61" spans="2:6" ht="33.75" customHeight="1">
      <c r="B61" s="35" t="s">
        <v>35</v>
      </c>
      <c r="C61" s="102">
        <v>1168</v>
      </c>
      <c r="D61" s="282" t="s">
        <v>62</v>
      </c>
      <c r="E61" s="282"/>
      <c r="F61" s="283"/>
    </row>
    <row r="62" spans="2:6" ht="43.5" customHeight="1">
      <c r="B62" s="35" t="s">
        <v>36</v>
      </c>
      <c r="C62" s="103">
        <v>11001</v>
      </c>
      <c r="D62" s="92" t="s">
        <v>65</v>
      </c>
      <c r="E62" s="93" t="s">
        <v>66</v>
      </c>
      <c r="F62" s="93" t="s">
        <v>67</v>
      </c>
    </row>
    <row r="63" spans="2:6" ht="43.5" customHeight="1">
      <c r="B63" s="35" t="s">
        <v>37</v>
      </c>
      <c r="C63" s="194" t="s">
        <v>142</v>
      </c>
      <c r="D63" s="100"/>
      <c r="E63" s="100"/>
      <c r="F63" s="100"/>
    </row>
    <row r="64" spans="2:6" ht="29.25" customHeight="1">
      <c r="B64" s="35" t="s">
        <v>38</v>
      </c>
      <c r="C64" s="39" t="s">
        <v>149</v>
      </c>
      <c r="D64" s="100"/>
      <c r="E64" s="100"/>
      <c r="F64" s="100"/>
    </row>
    <row r="65" spans="1:6" ht="46.5" customHeight="1">
      <c r="B65" s="35" t="s">
        <v>39</v>
      </c>
      <c r="C65" s="37" t="s">
        <v>175</v>
      </c>
      <c r="D65" s="100"/>
      <c r="E65" s="100"/>
      <c r="F65" s="100"/>
    </row>
    <row r="66" spans="1:6" ht="16.5" customHeight="1">
      <c r="B66" s="38" t="s">
        <v>40</v>
      </c>
      <c r="C66" s="39" t="s">
        <v>176</v>
      </c>
      <c r="D66" s="100"/>
      <c r="E66" s="100"/>
      <c r="F66" s="100"/>
    </row>
    <row r="67" spans="1:6">
      <c r="B67" s="40"/>
      <c r="C67" s="41" t="s">
        <v>41</v>
      </c>
      <c r="D67" s="100"/>
      <c r="E67" s="100"/>
      <c r="F67" s="100"/>
    </row>
    <row r="68" spans="1:6" ht="15" customHeight="1">
      <c r="B68" s="286"/>
      <c r="C68" s="286"/>
      <c r="D68" s="100"/>
      <c r="E68" s="100"/>
      <c r="F68" s="100"/>
    </row>
    <row r="69" spans="1:6" ht="15" customHeight="1">
      <c r="B69" s="42" t="s">
        <v>42</v>
      </c>
      <c r="C69" s="43"/>
      <c r="D69" s="160">
        <v>1394966.5</v>
      </c>
      <c r="E69" s="160">
        <v>1394966.5</v>
      </c>
      <c r="F69" s="160">
        <v>1394966.5</v>
      </c>
    </row>
    <row r="70" spans="1:6" ht="19.5" customHeight="1">
      <c r="B70" s="42"/>
      <c r="C70" s="43"/>
    </row>
    <row r="71" spans="1:6" ht="18" customHeight="1">
      <c r="B71" s="33" t="s">
        <v>32</v>
      </c>
      <c r="C71" s="33" t="s">
        <v>33</v>
      </c>
    </row>
    <row r="72" spans="1:6" ht="14.25">
      <c r="B72" s="58">
        <v>1168</v>
      </c>
      <c r="C72" s="104" t="s">
        <v>68</v>
      </c>
    </row>
    <row r="73" spans="1:6" s="209" customFormat="1" ht="27.75" customHeight="1">
      <c r="A73" s="23"/>
      <c r="B73" s="23"/>
      <c r="C73" s="23"/>
      <c r="D73" s="23"/>
      <c r="E73" s="23"/>
      <c r="F73" s="23"/>
    </row>
    <row r="74" spans="1:6" ht="42.75" customHeight="1">
      <c r="A74" s="209"/>
      <c r="B74" s="23" t="s">
        <v>34</v>
      </c>
      <c r="C74" s="23"/>
    </row>
    <row r="75" spans="1:6" s="209" customFormat="1" ht="33.75" customHeight="1">
      <c r="A75" s="23"/>
      <c r="B75" s="35" t="s">
        <v>35</v>
      </c>
      <c r="C75" s="102">
        <v>1168</v>
      </c>
      <c r="D75" s="282" t="s">
        <v>62</v>
      </c>
      <c r="E75" s="282"/>
      <c r="F75" s="283"/>
    </row>
    <row r="76" spans="1:6" ht="63" customHeight="1">
      <c r="A76" s="209"/>
      <c r="B76" s="35" t="s">
        <v>36</v>
      </c>
      <c r="C76" s="102">
        <v>11002</v>
      </c>
      <c r="D76" s="92" t="s">
        <v>65</v>
      </c>
      <c r="E76" s="93" t="s">
        <v>66</v>
      </c>
      <c r="F76" s="93" t="s">
        <v>67</v>
      </c>
    </row>
    <row r="77" spans="1:6" ht="63" customHeight="1">
      <c r="B77" s="35" t="s">
        <v>37</v>
      </c>
      <c r="C77" s="194" t="s">
        <v>150</v>
      </c>
      <c r="D77" s="100"/>
      <c r="E77" s="100"/>
      <c r="F77" s="100"/>
    </row>
    <row r="78" spans="1:6" ht="29.25" customHeight="1">
      <c r="B78" s="35" t="s">
        <v>38</v>
      </c>
      <c r="C78" s="39" t="s">
        <v>151</v>
      </c>
      <c r="D78" s="100"/>
      <c r="E78" s="100"/>
      <c r="F78" s="100"/>
    </row>
    <row r="79" spans="1:6" ht="80.25" customHeight="1">
      <c r="B79" s="35" t="s">
        <v>39</v>
      </c>
      <c r="C79" s="37" t="s">
        <v>175</v>
      </c>
      <c r="D79" s="100"/>
      <c r="E79" s="100"/>
      <c r="F79" s="100"/>
    </row>
    <row r="80" spans="1:6" ht="16.5" customHeight="1">
      <c r="B80" s="38" t="s">
        <v>40</v>
      </c>
      <c r="C80" s="39" t="s">
        <v>176</v>
      </c>
      <c r="D80" s="100"/>
      <c r="E80" s="100"/>
      <c r="F80" s="100"/>
    </row>
    <row r="81" spans="2:6" ht="45.75" customHeight="1">
      <c r="B81" s="40"/>
      <c r="C81" s="41" t="s">
        <v>41</v>
      </c>
      <c r="D81" s="100"/>
      <c r="E81" s="100"/>
      <c r="F81" s="100"/>
    </row>
    <row r="82" spans="2:6" ht="19.5" customHeight="1">
      <c r="B82" s="42" t="s">
        <v>42</v>
      </c>
      <c r="C82" s="43"/>
      <c r="D82" s="160">
        <v>214086.1</v>
      </c>
      <c r="E82" s="160">
        <v>214086.1</v>
      </c>
      <c r="F82" s="160">
        <v>214086.1</v>
      </c>
    </row>
    <row r="83" spans="2:6" ht="18" customHeight="1">
      <c r="B83" s="33" t="s">
        <v>32</v>
      </c>
      <c r="C83" s="33" t="s">
        <v>33</v>
      </c>
    </row>
    <row r="84" spans="2:6" ht="18" customHeight="1">
      <c r="B84" s="58">
        <v>1168</v>
      </c>
      <c r="C84" s="104" t="s">
        <v>68</v>
      </c>
    </row>
    <row r="85" spans="2:6" ht="26.25" customHeight="1">
      <c r="B85" s="223"/>
      <c r="C85" s="224"/>
    </row>
    <row r="86" spans="2:6" ht="33.75" customHeight="1">
      <c r="B86" s="229" t="s">
        <v>34</v>
      </c>
    </row>
    <row r="87" spans="2:6" ht="44.25" customHeight="1">
      <c r="B87" s="35" t="s">
        <v>35</v>
      </c>
      <c r="C87" s="36">
        <v>1168</v>
      </c>
      <c r="D87" s="282" t="s">
        <v>62</v>
      </c>
      <c r="E87" s="282"/>
      <c r="F87" s="283"/>
    </row>
    <row r="88" spans="2:6" ht="51.75" customHeight="1">
      <c r="B88" s="35" t="s">
        <v>36</v>
      </c>
      <c r="C88" s="77">
        <v>11003</v>
      </c>
      <c r="D88" s="92" t="s">
        <v>65</v>
      </c>
      <c r="E88" s="93" t="s">
        <v>66</v>
      </c>
      <c r="F88" s="93" t="s">
        <v>67</v>
      </c>
    </row>
    <row r="89" spans="2:6" ht="45.75" customHeight="1">
      <c r="B89" s="35" t="s">
        <v>37</v>
      </c>
      <c r="C89" s="194" t="s">
        <v>144</v>
      </c>
      <c r="D89" s="100"/>
      <c r="E89" s="100"/>
      <c r="F89" s="100"/>
    </row>
    <row r="90" spans="2:6" ht="56.25" customHeight="1">
      <c r="B90" s="35" t="s">
        <v>38</v>
      </c>
      <c r="C90" s="39" t="s">
        <v>153</v>
      </c>
      <c r="D90" s="100"/>
      <c r="E90" s="100"/>
      <c r="F90" s="100"/>
    </row>
    <row r="91" spans="2:6" ht="60.75" customHeight="1">
      <c r="B91" s="35" t="s">
        <v>39</v>
      </c>
      <c r="C91" s="37" t="s">
        <v>175</v>
      </c>
      <c r="D91" s="100"/>
      <c r="E91" s="100"/>
      <c r="F91" s="100"/>
    </row>
    <row r="92" spans="2:6" ht="15" customHeight="1">
      <c r="B92" s="38" t="s">
        <v>40</v>
      </c>
      <c r="C92" s="39" t="s">
        <v>176</v>
      </c>
      <c r="D92" s="100"/>
      <c r="E92" s="100"/>
      <c r="F92" s="100"/>
    </row>
    <row r="93" spans="2:6" ht="44.25" customHeight="1">
      <c r="B93" s="40"/>
      <c r="C93" s="41" t="s">
        <v>41</v>
      </c>
      <c r="D93" s="100"/>
      <c r="E93" s="100"/>
      <c r="F93" s="100"/>
    </row>
    <row r="94" spans="2:6" ht="19.5" customHeight="1">
      <c r="B94" s="42" t="s">
        <v>42</v>
      </c>
      <c r="C94" s="43"/>
      <c r="D94" s="160">
        <v>418630.8</v>
      </c>
      <c r="E94" s="160">
        <v>418630.8</v>
      </c>
      <c r="F94" s="160">
        <v>418630.8</v>
      </c>
    </row>
    <row r="95" spans="2:6" ht="18" customHeight="1">
      <c r="B95" s="218" t="s">
        <v>32</v>
      </c>
      <c r="C95" s="218" t="s">
        <v>33</v>
      </c>
    </row>
    <row r="96" spans="2:6" ht="18" customHeight="1">
      <c r="B96" s="221">
        <v>1168</v>
      </c>
      <c r="C96" s="222" t="s">
        <v>68</v>
      </c>
    </row>
    <row r="97" spans="1:8" ht="14.25">
      <c r="A97" s="94"/>
      <c r="B97" s="223"/>
      <c r="C97" s="224"/>
      <c r="D97" s="94"/>
      <c r="E97" s="94"/>
      <c r="F97" s="94"/>
    </row>
    <row r="98" spans="1:8" ht="33.75" customHeight="1">
      <c r="B98" s="59" t="s">
        <v>34</v>
      </c>
    </row>
    <row r="99" spans="1:8" ht="41.25" customHeight="1">
      <c r="A99" s="228"/>
      <c r="B99" s="210" t="s">
        <v>35</v>
      </c>
      <c r="C99" s="217">
        <v>1168</v>
      </c>
      <c r="D99" s="284" t="s">
        <v>62</v>
      </c>
      <c r="E99" s="284"/>
      <c r="F99" s="284"/>
    </row>
    <row r="100" spans="1:8" ht="41.25" customHeight="1">
      <c r="B100" s="214" t="s">
        <v>36</v>
      </c>
      <c r="C100" s="225">
        <v>11004</v>
      </c>
      <c r="D100" s="226" t="s">
        <v>65</v>
      </c>
      <c r="E100" s="227" t="s">
        <v>66</v>
      </c>
      <c r="F100" s="227" t="s">
        <v>67</v>
      </c>
    </row>
    <row r="101" spans="1:8" ht="45.75" customHeight="1">
      <c r="B101" s="35" t="s">
        <v>37</v>
      </c>
      <c r="C101" s="194" t="s">
        <v>145</v>
      </c>
      <c r="D101" s="100"/>
      <c r="E101" s="100"/>
      <c r="F101" s="100"/>
    </row>
    <row r="102" spans="1:8" ht="49.5" customHeight="1">
      <c r="B102" s="35" t="s">
        <v>38</v>
      </c>
      <c r="C102" s="39" t="s">
        <v>161</v>
      </c>
      <c r="D102" s="100"/>
      <c r="E102" s="100"/>
      <c r="F102" s="100"/>
    </row>
    <row r="103" spans="1:8" ht="44.25" customHeight="1">
      <c r="B103" s="35" t="s">
        <v>39</v>
      </c>
      <c r="C103" s="37" t="s">
        <v>175</v>
      </c>
      <c r="D103" s="100"/>
      <c r="E103" s="100"/>
      <c r="F103" s="100"/>
      <c r="G103" s="200"/>
      <c r="H103" s="94"/>
    </row>
    <row r="104" spans="1:8" ht="15" customHeight="1">
      <c r="B104" s="38" t="s">
        <v>40</v>
      </c>
      <c r="C104" s="39" t="s">
        <v>176</v>
      </c>
      <c r="D104" s="100"/>
      <c r="E104" s="100"/>
      <c r="F104" s="100"/>
      <c r="G104" s="200"/>
      <c r="H104" s="94"/>
    </row>
    <row r="105" spans="1:8" ht="37.5" customHeight="1">
      <c r="B105" s="40"/>
      <c r="C105" s="41" t="s">
        <v>41</v>
      </c>
      <c r="D105" s="100"/>
      <c r="E105" s="100"/>
      <c r="F105" s="100"/>
      <c r="G105" s="201"/>
      <c r="H105" s="201"/>
    </row>
    <row r="106" spans="1:8" s="209" customFormat="1" ht="19.5" customHeight="1">
      <c r="A106" s="23"/>
      <c r="B106" s="42" t="s">
        <v>42</v>
      </c>
      <c r="C106" s="43"/>
      <c r="D106" s="160">
        <v>521020.4</v>
      </c>
      <c r="E106" s="160">
        <v>521020.4</v>
      </c>
      <c r="F106" s="160">
        <v>521020.4</v>
      </c>
    </row>
    <row r="107" spans="1:8" s="209" customFormat="1" ht="18" customHeight="1">
      <c r="B107" s="218" t="s">
        <v>32</v>
      </c>
      <c r="C107" s="218" t="s">
        <v>33</v>
      </c>
      <c r="D107" s="23"/>
      <c r="E107" s="23"/>
      <c r="F107" s="23"/>
    </row>
    <row r="108" spans="1:8" s="209" customFormat="1" ht="18" customHeight="1">
      <c r="B108" s="219">
        <v>1168</v>
      </c>
      <c r="C108" s="220" t="s">
        <v>68</v>
      </c>
      <c r="D108" s="23"/>
      <c r="E108" s="23"/>
      <c r="F108" s="23"/>
    </row>
    <row r="109" spans="1:8" s="209" customFormat="1" ht="18" customHeight="1">
      <c r="B109" s="23"/>
      <c r="C109" s="23"/>
      <c r="D109" s="23"/>
      <c r="E109" s="23"/>
      <c r="F109" s="23"/>
    </row>
    <row r="110" spans="1:8" ht="33.75" customHeight="1">
      <c r="A110" s="209"/>
      <c r="B110" s="23" t="s">
        <v>34</v>
      </c>
      <c r="C110" s="23"/>
    </row>
    <row r="111" spans="1:8" ht="41.25" customHeight="1">
      <c r="B111" s="210" t="s">
        <v>35</v>
      </c>
      <c r="C111" s="217">
        <v>1168</v>
      </c>
      <c r="D111" s="284" t="s">
        <v>62</v>
      </c>
      <c r="E111" s="284"/>
      <c r="F111" s="284"/>
    </row>
    <row r="112" spans="1:8" s="209" customFormat="1" ht="63" customHeight="1">
      <c r="A112" s="23"/>
      <c r="B112" s="35" t="s">
        <v>36</v>
      </c>
      <c r="C112" s="103">
        <v>11006</v>
      </c>
      <c r="D112" s="92" t="s">
        <v>65</v>
      </c>
      <c r="E112" s="93" t="s">
        <v>66</v>
      </c>
      <c r="F112" s="93" t="s">
        <v>67</v>
      </c>
    </row>
    <row r="113" spans="1:6" ht="29.25" customHeight="1">
      <c r="A113" s="209"/>
      <c r="B113" s="35" t="s">
        <v>37</v>
      </c>
      <c r="C113" s="230" t="s">
        <v>156</v>
      </c>
      <c r="D113" s="231"/>
      <c r="E113" s="231"/>
      <c r="F113" s="231"/>
    </row>
    <row r="114" spans="1:6" ht="80.25" customHeight="1">
      <c r="B114" s="35" t="s">
        <v>38</v>
      </c>
      <c r="C114" s="39" t="s">
        <v>157</v>
      </c>
      <c r="D114" s="100"/>
      <c r="E114" s="100"/>
      <c r="F114" s="100"/>
    </row>
    <row r="115" spans="1:6" ht="32.25" customHeight="1">
      <c r="B115" s="35" t="s">
        <v>39</v>
      </c>
      <c r="C115" s="37" t="s">
        <v>175</v>
      </c>
      <c r="D115" s="100"/>
      <c r="E115" s="100"/>
      <c r="F115" s="100"/>
    </row>
    <row r="116" spans="1:6" ht="15" customHeight="1">
      <c r="B116" s="38" t="s">
        <v>40</v>
      </c>
      <c r="C116" s="39" t="s">
        <v>176</v>
      </c>
      <c r="D116" s="100"/>
      <c r="E116" s="100"/>
      <c r="F116" s="100"/>
    </row>
    <row r="117" spans="1:6" ht="15" customHeight="1">
      <c r="B117" s="40"/>
      <c r="C117" s="41" t="s">
        <v>41</v>
      </c>
      <c r="D117" s="100"/>
      <c r="E117" s="100"/>
      <c r="F117" s="100"/>
    </row>
    <row r="118" spans="1:6" ht="19.5" customHeight="1">
      <c r="B118" s="42" t="s">
        <v>42</v>
      </c>
      <c r="C118" s="43"/>
      <c r="D118" s="160">
        <v>75902.3</v>
      </c>
      <c r="E118" s="160">
        <v>75902.3</v>
      </c>
      <c r="F118" s="160">
        <v>75902.3</v>
      </c>
    </row>
    <row r="119" spans="1:6" ht="18" customHeight="1">
      <c r="B119" s="138"/>
      <c r="C119" s="139"/>
    </row>
    <row r="120" spans="1:6" ht="14.25">
      <c r="B120" s="33" t="s">
        <v>32</v>
      </c>
      <c r="C120" s="33" t="s">
        <v>33</v>
      </c>
    </row>
    <row r="121" spans="1:6" ht="14.25">
      <c r="B121" s="58">
        <v>1148</v>
      </c>
      <c r="C121" s="104" t="s">
        <v>70</v>
      </c>
    </row>
    <row r="122" spans="1:6">
      <c r="B122" s="34"/>
    </row>
    <row r="123" spans="1:6" ht="33.75" customHeight="1">
      <c r="B123" s="59" t="s">
        <v>34</v>
      </c>
    </row>
    <row r="124" spans="1:6" ht="63" customHeight="1">
      <c r="B124" s="35" t="s">
        <v>35</v>
      </c>
      <c r="C124" s="102">
        <v>1146</v>
      </c>
      <c r="D124" s="282" t="s">
        <v>62</v>
      </c>
      <c r="E124" s="282"/>
      <c r="F124" s="283"/>
    </row>
    <row r="125" spans="1:6" ht="58.5" customHeight="1">
      <c r="B125" s="35" t="s">
        <v>36</v>
      </c>
      <c r="C125" s="103">
        <v>11010</v>
      </c>
      <c r="D125" s="92" t="s">
        <v>65</v>
      </c>
      <c r="E125" s="93" t="s">
        <v>66</v>
      </c>
      <c r="F125" s="93" t="s">
        <v>67</v>
      </c>
    </row>
    <row r="126" spans="1:6" ht="48" customHeight="1">
      <c r="B126" s="35" t="s">
        <v>37</v>
      </c>
      <c r="C126" s="194" t="s">
        <v>170</v>
      </c>
      <c r="D126" s="100"/>
      <c r="E126" s="100"/>
      <c r="F126" s="100"/>
    </row>
    <row r="127" spans="1:6" ht="48.75" customHeight="1">
      <c r="B127" s="35" t="s">
        <v>38</v>
      </c>
      <c r="C127" s="39" t="s">
        <v>165</v>
      </c>
      <c r="D127" s="100"/>
      <c r="E127" s="100"/>
      <c r="F127" s="100"/>
    </row>
    <row r="128" spans="1:6" ht="25.5" customHeight="1">
      <c r="B128" s="35" t="s">
        <v>39</v>
      </c>
      <c r="C128" s="37" t="s">
        <v>175</v>
      </c>
      <c r="D128" s="100"/>
      <c r="E128" s="100"/>
      <c r="F128" s="100"/>
    </row>
    <row r="129" spans="2:6" ht="30" customHeight="1">
      <c r="B129" s="38" t="s">
        <v>40</v>
      </c>
      <c r="C129" s="39" t="s">
        <v>176</v>
      </c>
      <c r="D129" s="100"/>
      <c r="E129" s="100"/>
      <c r="F129" s="100"/>
    </row>
    <row r="130" spans="2:6" ht="15" customHeight="1">
      <c r="B130" s="40"/>
      <c r="C130" s="41" t="s">
        <v>41</v>
      </c>
      <c r="D130" s="100"/>
      <c r="E130" s="100"/>
      <c r="F130" s="100"/>
    </row>
    <row r="131" spans="2:6" ht="15" customHeight="1">
      <c r="B131" s="286"/>
      <c r="C131" s="286"/>
      <c r="D131" s="100"/>
      <c r="E131" s="100"/>
      <c r="F131" s="100"/>
    </row>
    <row r="132" spans="2:6" ht="14.25">
      <c r="B132" s="42" t="s">
        <v>42</v>
      </c>
      <c r="C132" s="43"/>
      <c r="D132" s="160">
        <v>833.4</v>
      </c>
      <c r="E132" s="160">
        <v>833.4</v>
      </c>
      <c r="F132" s="160">
        <v>833.4</v>
      </c>
    </row>
    <row r="133" spans="2:6">
      <c r="B133" s="32"/>
      <c r="C133" s="32"/>
      <c r="D133" s="98"/>
      <c r="E133" s="98"/>
      <c r="F133" s="98"/>
    </row>
  </sheetData>
  <mergeCells count="15">
    <mergeCell ref="D46:F46"/>
    <mergeCell ref="B53:C53"/>
    <mergeCell ref="D61:F61"/>
    <mergeCell ref="B9:C9"/>
    <mergeCell ref="D18:F18"/>
    <mergeCell ref="B25:C25"/>
    <mergeCell ref="D33:F33"/>
    <mergeCell ref="B7:F8"/>
    <mergeCell ref="B131:C131"/>
    <mergeCell ref="B68:C68"/>
    <mergeCell ref="D75:F75"/>
    <mergeCell ref="D87:F87"/>
    <mergeCell ref="D99:F99"/>
    <mergeCell ref="D111:F111"/>
    <mergeCell ref="D124:F124"/>
  </mergeCells>
  <pageMargins left="0" right="0" top="0" bottom="0" header="0.31496062992125984" footer="0.31496062992125984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6</vt:i4>
      </vt:variant>
    </vt:vector>
  </HeadingPairs>
  <TitlesOfParts>
    <vt:vector size="13" baseType="lpstr">
      <vt:lpstr>HavN1</vt:lpstr>
      <vt:lpstr>HavN2</vt:lpstr>
      <vt:lpstr>HavN3</vt:lpstr>
      <vt:lpstr>HavN4</vt:lpstr>
      <vt:lpstr>HavN5</vt:lpstr>
      <vt:lpstr>HavN6</vt:lpstr>
      <vt:lpstr>HavN7</vt:lpstr>
      <vt:lpstr>HavN3!Заголовки_для_печати</vt:lpstr>
      <vt:lpstr>HavN5!Заголовки_для_печати</vt:lpstr>
      <vt:lpstr>HavN1!Область_печати</vt:lpstr>
      <vt:lpstr>HavN3!Область_печати</vt:lpstr>
      <vt:lpstr>HavN6!Область_печати</vt:lpstr>
      <vt:lpstr>HavN7!Область_печати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Tatevik Barseghyan</dc:creator>
  <cp:keywords>https:/mul-edu.gov.am/tasks/docs/attachment.php?id=342547&amp;fn=Havelvacner_KGMS+POAK+-+08.06.2020.xlsx&amp;out=1&amp;token=4cd1856497ee000e38e5</cp:keywords>
  <cp:lastModifiedBy>Home</cp:lastModifiedBy>
  <cp:lastPrinted>2020-06-12T11:40:08Z</cp:lastPrinted>
  <dcterms:created xsi:type="dcterms:W3CDTF">2020-06-11T13:18:48Z</dcterms:created>
  <dcterms:modified xsi:type="dcterms:W3CDTF">2020-06-24T13:04:37Z</dcterms:modified>
</cp:coreProperties>
</file>