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/>
  <bookViews>
    <workbookView xWindow="0" yWindow="0" windowWidth="20400" windowHeight="7755"/>
  </bookViews>
  <sheets>
    <sheet name="Տեխ. հսկող գներ_3-րդ Տեղամաս" sheetId="4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3" i="4" l="1"/>
  <c r="D11" i="4"/>
  <c r="D28" i="4" l="1"/>
  <c r="D21" i="4"/>
  <c r="D19" i="4"/>
  <c r="D16" i="4"/>
  <c r="D10" i="4"/>
  <c r="D9" i="4"/>
  <c r="D8" i="4" l="1"/>
  <c r="D7" i="4" l="1"/>
  <c r="D6" i="4" s="1"/>
</calcChain>
</file>

<file path=xl/sharedStrings.xml><?xml version="1.0" encoding="utf-8"?>
<sst xmlns="http://schemas.openxmlformats.org/spreadsheetml/2006/main" count="61" uniqueCount="47">
  <si>
    <t>հ/հ</t>
  </si>
  <si>
    <t>Միջպետական նշանակության ավտոճանապարհներ, այդ թվում</t>
  </si>
  <si>
    <t xml:space="preserve">Մ-2, Երևան-Երասխ-Գորիս-Մեղրի-Իրանի սահման </t>
  </si>
  <si>
    <t>Մ- 3, Թուրքիայի սահման-Մարգարա-Վանաձոր-Տաշիր-Վրաստանի սահման</t>
  </si>
  <si>
    <t xml:space="preserve">Մ-14, Մ-4-Շորժա-Վարդենիս </t>
  </si>
  <si>
    <t>Հանրապետական նշանակության ավտոճանապարհներ, այդ թվում</t>
  </si>
  <si>
    <t>Մարզային նշանակության ավտոճանապարհներ, այդ թվում</t>
  </si>
  <si>
    <t>3</t>
  </si>
  <si>
    <t>2020 Պետական բյուջե</t>
  </si>
  <si>
    <t>Մ10, Սևան-Մարտունի-Գետափ</t>
  </si>
  <si>
    <t>Օբյեկտի անվանումը</t>
  </si>
  <si>
    <t>Երկարութունը կմ</t>
  </si>
  <si>
    <t>Մարզ</t>
  </si>
  <si>
    <t>Մ-1, Երևան - Գյումրի - Վրաստանի սահման</t>
  </si>
  <si>
    <t>կմ134+500-կմ141+500 հատվածի հիմնանորոգում</t>
  </si>
  <si>
    <t>Շիրակ</t>
  </si>
  <si>
    <t>կմ143+300-կմ148+300 հատվածի հիմնանորոգում</t>
  </si>
  <si>
    <t>կմ82+000 - կմ91+600 հատվածի հիմնանորոգում</t>
  </si>
  <si>
    <t>Արարատ</t>
  </si>
  <si>
    <t>կմ270+000-կմ277+000 հատվածի հիմնանորոգում</t>
  </si>
  <si>
    <t>Սյունիք</t>
  </si>
  <si>
    <t>կմ284+400-կմ289+100 հատվածի հիմնանորոգում</t>
  </si>
  <si>
    <t>կմ72+000-կմ75+500 հատվածի հիմնանորոգում</t>
  </si>
  <si>
    <t>Արագածոտն</t>
  </si>
  <si>
    <t>կմ127+900-կմ130+400 հատվածի հիմնանորոգում</t>
  </si>
  <si>
    <t>Լոռի</t>
  </si>
  <si>
    <t>կմ50+000 - կմ57+000 հատվածի հիմնանորոգում</t>
  </si>
  <si>
    <t>Գեղարքունիք</t>
  </si>
  <si>
    <t>կմ53+400-կմ53+800 հատվածի ասֆալտապատում</t>
  </si>
  <si>
    <t>Հ-53, Մ-4 - Սեմյոնովկա - Մ-4 հանրապետական նշանակության ավտոճանապարհի անցանելիության բարելավում</t>
  </si>
  <si>
    <t>4.1</t>
  </si>
  <si>
    <t>կմ45+000 կամրջի նորոգում</t>
  </si>
  <si>
    <t>/Մ-4/ (Վերին Պտղնի) - Մասիսի տրանսպորտային հանգույց (Երևանի շրջանց)</t>
  </si>
  <si>
    <t>Կոտայք</t>
  </si>
  <si>
    <t>Տ-1-54, Մ3-Սիփան-Սպիտակի լեռնանցք ավտոճանապարհի կմ0+000 - կմ3+800 հատվածի հիմնանորոգում</t>
  </si>
  <si>
    <t>կմ364+000 -կմ374+000 հատվածի հիմնանորոգում</t>
  </si>
  <si>
    <t>Հ-12, Մասիսի տրանսպորտային հանգույց-Մասիս-Ռանչպար-Արաքս-Ջրառատ-/Մ-3/</t>
  </si>
  <si>
    <t>կմ3+450 հատվածում փլուզված կամրջի հիմնանորոգում</t>
  </si>
  <si>
    <t>Տ-1-55, /Տ-1-54/-Ավշեն ավտոճանապարհի կմ0+000 - կմ2+300 հատվածի հիմնանորոգում</t>
  </si>
  <si>
    <t>Տ-5-57, /Հ-33/ (Լոռի Բերդ)- Լեջան-/Հ-33/ ավտոճանապարհի կմ0+000-կմ3+800 հատվածի հիմանորոգում</t>
  </si>
  <si>
    <t>կմ6+800 կամրջի վերանորոգում</t>
  </si>
  <si>
    <t xml:space="preserve">Հ8, Երևան-Արտաշատ-Այգեվան հանրապետական նշանակության ավտոճանապարհի կմ26+400 - կմ30+000 հատվածի հիմնանորոգում </t>
  </si>
  <si>
    <t>Հ-21, Հոռոմ-Արթիկ-Ալագյազ հանրապետական նշանակության ավտոճանապարհի կմ4+000-կմ8+500 հատվածի հիմնանորոգում</t>
  </si>
  <si>
    <t>Հ34, Մ3-Ստեփանավան-Պրիվոլնոյե-Վրաստանի սահման հանրապետական նշանակության ավտոճանապարհի կմ5+000 - կմ18+000 հատվածի հիմնանորոգում</t>
  </si>
  <si>
    <t>Տրանսպորտային օբյեկտների հիմնանորոգում, այդ թվում</t>
  </si>
  <si>
    <t xml:space="preserve">Հավելված N 9                         Հայաստանի Հանրապետության կառավարության ________2020թ. _______ -Ն որոշման </t>
  </si>
  <si>
    <r>
      <rPr>
        <b/>
        <sz val="12"/>
        <rFont val="GHEA Grapalat"/>
        <family val="3"/>
      </rPr>
      <t xml:space="preserve">ՑԱՆԿ </t>
    </r>
    <r>
      <rPr>
        <sz val="12"/>
        <rFont val="GHEA Grapalat"/>
        <family val="3"/>
      </rPr>
      <t xml:space="preserve">                                                                                                              Հայաստանի Հանրապետության 2020 թվականի պետական բյուջեով նախատեսված՝ Հայաստանի Հանրապետության պետական նշանակության ավտոճանապարհների և տրանսպորտային օբյեկտների հիմնանորոգում ծրագրի շրջանակներում`  շինարարության որակի տեխնիկական հսկողություն իրականանող կազմակերպության կողմից հսկվող ավտոմոբիլային ճանապարհների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</si>
</sst>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"/>
    <numFmt numFmtId="168" formatCode="#,##0.0"/>
    <numFmt numFmtId="169" formatCode="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Baltica Cyrillic"/>
      <family val="2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0"/>
      <name val="Helv"/>
      <charset val="204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9"/>
      <name val="Arial Armenian"/>
      <family val="2"/>
    </font>
    <font>
      <sz val="10"/>
      <name val="Times LatArm"/>
    </font>
    <font>
      <sz val="11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b/>
      <sz val="14"/>
      <name val="GHEA Grapalat"/>
      <family val="3"/>
    </font>
    <font>
      <sz val="12"/>
      <name val="GHEA Grapalat"/>
      <family val="3"/>
    </font>
    <font>
      <sz val="10"/>
      <name val="GHEA Grapalat"/>
      <family val="3"/>
    </font>
    <font>
      <sz val="10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</borders>
  <cellStyleXfs count="194">
    <xf numFmtId="0" fontId="0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7" fillId="0" borderId="0"/>
    <xf numFmtId="0" fontId="7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9" fontId="7" fillId="0" borderId="0" applyFont="0" applyFill="0" applyBorder="0" applyAlignment="0" applyProtection="0"/>
    <xf numFmtId="0" fontId="9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10" fillId="10" borderId="2" applyNumberFormat="0" applyAlignment="0" applyProtection="0"/>
    <xf numFmtId="0" fontId="11" fillId="20" borderId="3" applyNumberFormat="0" applyAlignment="0" applyProtection="0"/>
    <xf numFmtId="0" fontId="12" fillId="20" borderId="2" applyNumberFormat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21" borderId="8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4" fillId="0" borderId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7" fillId="23" borderId="9" applyNumberFormat="0" applyFont="0" applyAlignment="0" applyProtection="0"/>
    <xf numFmtId="0" fontId="22" fillId="0" borderId="10" applyNumberFormat="0" applyFill="0" applyAlignment="0" applyProtection="0"/>
    <xf numFmtId="0" fontId="23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0" fontId="24" fillId="4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0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1" fillId="0" borderId="0"/>
    <xf numFmtId="0" fontId="4" fillId="0" borderId="0"/>
    <xf numFmtId="0" fontId="6" fillId="0" borderId="0"/>
    <xf numFmtId="0" fontId="4" fillId="0" borderId="0" applyFont="0" applyFill="0" applyBorder="0" applyAlignment="0" applyProtection="0"/>
    <xf numFmtId="2" fontId="25" fillId="0" borderId="1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7" fillId="0" borderId="0"/>
    <xf numFmtId="0" fontId="26" fillId="0" borderId="0"/>
  </cellStyleXfs>
  <cellXfs count="32">
    <xf numFmtId="0" fontId="0" fillId="0" borderId="0" xfId="0"/>
    <xf numFmtId="0" fontId="27" fillId="0" borderId="1" xfId="0" applyFont="1" applyFill="1" applyBorder="1"/>
    <xf numFmtId="0" fontId="27" fillId="0" borderId="1" xfId="78" applyNumberFormat="1" applyFont="1" applyFill="1" applyBorder="1" applyAlignment="1">
      <alignment horizontal="left" vertical="center" wrapText="1"/>
    </xf>
    <xf numFmtId="2" fontId="27" fillId="0" borderId="1" xfId="78" applyNumberFormat="1" applyFont="1" applyFill="1" applyBorder="1" applyAlignment="1">
      <alignment horizontal="center" vertical="center" wrapText="1"/>
    </xf>
    <xf numFmtId="0" fontId="27" fillId="0" borderId="0" xfId="0" applyFont="1" applyFill="1"/>
    <xf numFmtId="0" fontId="30" fillId="0" borderId="0" xfId="0" applyFont="1" applyFill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9" fontId="28" fillId="0" borderId="1" xfId="1" applyNumberFormat="1" applyFont="1" applyFill="1" applyBorder="1" applyAlignment="1">
      <alignment horizontal="center" vertical="center" wrapText="1"/>
    </xf>
    <xf numFmtId="0" fontId="28" fillId="0" borderId="1" xfId="1" applyFont="1" applyFill="1" applyBorder="1" applyAlignment="1">
      <alignment horizontal="center" vertical="center" wrapText="1"/>
    </xf>
    <xf numFmtId="166" fontId="28" fillId="0" borderId="1" xfId="1" applyNumberFormat="1" applyFont="1" applyFill="1" applyBorder="1" applyAlignment="1">
      <alignment horizontal="center" vertical="center" wrapText="1"/>
    </xf>
    <xf numFmtId="0" fontId="27" fillId="0" borderId="0" xfId="0" applyFont="1" applyFill="1" applyBorder="1"/>
    <xf numFmtId="49" fontId="29" fillId="0" borderId="1" xfId="1" applyNumberFormat="1" applyFont="1" applyFill="1" applyBorder="1" applyAlignment="1">
      <alignment horizontal="center" vertical="top" wrapText="1"/>
    </xf>
    <xf numFmtId="0" fontId="29" fillId="0" borderId="1" xfId="1" applyNumberFormat="1" applyFont="1" applyFill="1" applyBorder="1" applyAlignment="1">
      <alignment horizontal="center" vertical="top" wrapText="1"/>
    </xf>
    <xf numFmtId="0" fontId="29" fillId="0" borderId="1" xfId="78" applyNumberFormat="1" applyFont="1" applyFill="1" applyBorder="1" applyAlignment="1">
      <alignment horizontal="center" vertical="center" wrapText="1"/>
    </xf>
    <xf numFmtId="166" fontId="29" fillId="0" borderId="1" xfId="78" applyNumberFormat="1" applyFont="1" applyFill="1" applyBorder="1" applyAlignment="1">
      <alignment horizontal="center" vertical="center" wrapText="1"/>
    </xf>
    <xf numFmtId="2" fontId="29" fillId="0" borderId="1" xfId="78" applyNumberFormat="1" applyFont="1" applyFill="1" applyBorder="1" applyAlignment="1">
      <alignment horizontal="center" vertical="center" wrapText="1"/>
    </xf>
    <xf numFmtId="0" fontId="28" fillId="0" borderId="1" xfId="78" applyNumberFormat="1" applyFont="1" applyFill="1" applyBorder="1" applyAlignment="1">
      <alignment horizontal="center" vertical="center" wrapText="1"/>
    </xf>
    <xf numFmtId="2" fontId="28" fillId="0" borderId="1" xfId="78" applyNumberFormat="1" applyFont="1" applyFill="1" applyBorder="1" applyAlignment="1">
      <alignment horizontal="center" vertical="center" wrapText="1"/>
    </xf>
    <xf numFmtId="0" fontId="28" fillId="0" borderId="1" xfId="78" applyNumberFormat="1" applyFont="1" applyFill="1" applyBorder="1" applyAlignment="1">
      <alignment horizontal="left" vertical="center" wrapText="1"/>
    </xf>
    <xf numFmtId="0" fontId="28" fillId="0" borderId="0" xfId="0" applyFont="1" applyFill="1"/>
    <xf numFmtId="0" fontId="27" fillId="0" borderId="1" xfId="78" applyNumberFormat="1" applyFont="1" applyFill="1" applyBorder="1" applyAlignment="1">
      <alignment horizontal="center" vertical="center" wrapText="1"/>
    </xf>
    <xf numFmtId="166" fontId="28" fillId="0" borderId="1" xfId="78" applyNumberFormat="1" applyFont="1" applyFill="1" applyBorder="1" applyAlignment="1">
      <alignment horizontal="center" vertical="center" wrapText="1"/>
    </xf>
    <xf numFmtId="1" fontId="28" fillId="0" borderId="1" xfId="78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27" fillId="0" borderId="0" xfId="0" applyFont="1" applyFill="1" applyAlignment="1">
      <alignment horizontal="left" vertical="center" wrapText="1"/>
    </xf>
    <xf numFmtId="0" fontId="32" fillId="0" borderId="0" xfId="0" applyFont="1" applyFill="1" applyAlignment="1">
      <alignment horizontal="right" vertical="center" wrapText="1"/>
    </xf>
    <xf numFmtId="0" fontId="33" fillId="0" borderId="0" xfId="0" applyFont="1" applyFill="1" applyAlignment="1">
      <alignment horizontal="right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</cellXfs>
  <cellStyles count="194">
    <cellStyle name="20% - Акцент1" xfId="8"/>
    <cellStyle name="20% — акцент1" xfId="7"/>
    <cellStyle name="20% - Акцент2" xfId="11"/>
    <cellStyle name="20% — акцент2" xfId="12"/>
    <cellStyle name="20% - Акцент3" xfId="13"/>
    <cellStyle name="20% — акцент3" xfId="14"/>
    <cellStyle name="20% - Акцент4" xfId="15"/>
    <cellStyle name="20% — акцент4" xfId="16"/>
    <cellStyle name="20% - Акцент5" xfId="17"/>
    <cellStyle name="20% — акцент5" xfId="18"/>
    <cellStyle name="20% - Акцент6" xfId="19"/>
    <cellStyle name="20% — акцент6" xfId="20"/>
    <cellStyle name="40% - Акцент1" xfId="21"/>
    <cellStyle name="40% — акцент1" xfId="22"/>
    <cellStyle name="40% - Акцент2" xfId="23"/>
    <cellStyle name="40% — акцент2" xfId="24"/>
    <cellStyle name="40% - Акцент3" xfId="25"/>
    <cellStyle name="40% — акцент3" xfId="26"/>
    <cellStyle name="40% - Акцент4" xfId="27"/>
    <cellStyle name="40% — акцент4" xfId="28"/>
    <cellStyle name="40% - Акцент5" xfId="29"/>
    <cellStyle name="40% — акцент5" xfId="30"/>
    <cellStyle name="40% - Акцент6" xfId="31"/>
    <cellStyle name="40% — акцент6" xfId="32"/>
    <cellStyle name="60% - Акцент1" xfId="33"/>
    <cellStyle name="60% — акцент1" xfId="34"/>
    <cellStyle name="60% - Акцент2" xfId="35"/>
    <cellStyle name="60% — акцент2" xfId="36"/>
    <cellStyle name="60% - Акцент3" xfId="37"/>
    <cellStyle name="60% — акцент3" xfId="38"/>
    <cellStyle name="60% - Акцент4" xfId="39"/>
    <cellStyle name="60% — акцент4" xfId="40"/>
    <cellStyle name="60% - Акцент5" xfId="41"/>
    <cellStyle name="60% — акцент5" xfId="42"/>
    <cellStyle name="60% - Акцент6" xfId="43"/>
    <cellStyle name="60% — акцент6" xfId="44"/>
    <cellStyle name="Comma 2" xfId="45"/>
    <cellStyle name="Comma 2 2" xfId="90"/>
    <cellStyle name="Comma 3" xfId="88"/>
    <cellStyle name="Currency 2" xfId="46"/>
    <cellStyle name="Currency 3" xfId="91"/>
    <cellStyle name="Currency 3 2" xfId="92"/>
    <cellStyle name="Currency 3 3" xfId="93"/>
    <cellStyle name="Currency 4" xfId="111"/>
    <cellStyle name="edRascen" xfId="112"/>
    <cellStyle name="Neutral" xfId="78" builtinId="28"/>
    <cellStyle name="Normal" xfId="0" builtinId="0"/>
    <cellStyle name="Normal 10" xfId="94"/>
    <cellStyle name="Normal 10 10" xfId="113"/>
    <cellStyle name="Normal 10 11" xfId="114"/>
    <cellStyle name="Normal 10 12" xfId="115"/>
    <cellStyle name="Normal 10 13" xfId="116"/>
    <cellStyle name="Normal 10 2" xfId="117"/>
    <cellStyle name="Normal 10 2 2" xfId="118"/>
    <cellStyle name="Normal 10 3" xfId="119"/>
    <cellStyle name="Normal 10 4" xfId="120"/>
    <cellStyle name="Normal 10 5" xfId="121"/>
    <cellStyle name="Normal 10 6" xfId="122"/>
    <cellStyle name="Normal 10 7" xfId="123"/>
    <cellStyle name="Normal 10 8" xfId="124"/>
    <cellStyle name="Normal 10 9" xfId="125"/>
    <cellStyle name="Normal 11" xfId="95"/>
    <cellStyle name="Normal 11 2" xfId="104"/>
    <cellStyle name="Normal 11 3" xfId="126"/>
    <cellStyle name="Normal 11 4" xfId="127"/>
    <cellStyle name="Normal 11 5" xfId="128"/>
    <cellStyle name="Normal 11 6" xfId="129"/>
    <cellStyle name="Normal 11 7" xfId="130"/>
    <cellStyle name="Normal 11 8" xfId="131"/>
    <cellStyle name="Normal 12" xfId="96"/>
    <cellStyle name="Normal 12 10" xfId="110"/>
    <cellStyle name="Normal 12 10 2" xfId="132"/>
    <cellStyle name="Normal 12 10 2 2" xfId="133"/>
    <cellStyle name="Normal 12 10 3" xfId="134"/>
    <cellStyle name="Normal 12 10 3 2" xfId="135"/>
    <cellStyle name="Normal 12 10 3 2 2" xfId="136"/>
    <cellStyle name="Normal 12 10 4" xfId="137"/>
    <cellStyle name="Normal 12 10 5" xfId="138"/>
    <cellStyle name="Normal 12 10 5 2" xfId="139"/>
    <cellStyle name="Normal 12 11" xfId="140"/>
    <cellStyle name="Normal 12 12" xfId="141"/>
    <cellStyle name="Normal 12 13" xfId="142"/>
    <cellStyle name="Normal 12 14" xfId="143"/>
    <cellStyle name="Normal 12 2" xfId="144"/>
    <cellStyle name="Normal 12 2 2" xfId="145"/>
    <cellStyle name="Normal 12 3" xfId="146"/>
    <cellStyle name="Normal 12 4" xfId="147"/>
    <cellStyle name="Normal 12 5" xfId="148"/>
    <cellStyle name="Normal 12 6" xfId="149"/>
    <cellStyle name="Normal 12 7" xfId="150"/>
    <cellStyle name="Normal 12 8" xfId="151"/>
    <cellStyle name="Normal 12 9" xfId="152"/>
    <cellStyle name="Normal 13" xfId="97"/>
    <cellStyle name="Normal 13 2" xfId="106"/>
    <cellStyle name="Normal 14" xfId="107"/>
    <cellStyle name="Normal 14 2" xfId="105"/>
    <cellStyle name="Normal 15" xfId="190"/>
    <cellStyle name="Normal 16" xfId="191"/>
    <cellStyle name="Normal 17" xfId="192"/>
    <cellStyle name="Normal 18" xfId="193"/>
    <cellStyle name="Normal 2" xfId="3"/>
    <cellStyle name="Normal 2 2" xfId="4"/>
    <cellStyle name="Normal 2 2 2" xfId="47"/>
    <cellStyle name="Normal 2 3" xfId="48"/>
    <cellStyle name="Normal 2 3 2" xfId="49"/>
    <cellStyle name="Normal 2 3 3" xfId="103"/>
    <cellStyle name="Normal 2 4" xfId="10"/>
    <cellStyle name="Normal 2_2" xfId="50"/>
    <cellStyle name="Normal 3" xfId="2"/>
    <cellStyle name="Normal 3 2" xfId="52"/>
    <cellStyle name="Normal 3 3" xfId="51"/>
    <cellStyle name="Normal 4" xfId="53"/>
    <cellStyle name="Normal 4 2" xfId="54"/>
    <cellStyle name="Normal 4 3" xfId="153"/>
    <cellStyle name="Normal 4_2" xfId="55"/>
    <cellStyle name="Normal 5" xfId="56"/>
    <cellStyle name="Normal 5 2" xfId="57"/>
    <cellStyle name="Normal 6" xfId="58"/>
    <cellStyle name="Normal 6 2" xfId="154"/>
    <cellStyle name="Normal 7" xfId="59"/>
    <cellStyle name="Normal 7 10" xfId="155"/>
    <cellStyle name="Normal 7 11" xfId="156"/>
    <cellStyle name="Normal 7 12" xfId="157"/>
    <cellStyle name="Normal 7 13" xfId="158"/>
    <cellStyle name="Normal 7 14" xfId="159"/>
    <cellStyle name="Normal 7 2" xfId="98"/>
    <cellStyle name="Normal 7 3" xfId="99"/>
    <cellStyle name="Normal 7 3 2" xfId="108"/>
    <cellStyle name="Normal 7 4" xfId="160"/>
    <cellStyle name="Normal 7 4 2" xfId="161"/>
    <cellStyle name="Normal 7 5" xfId="162"/>
    <cellStyle name="Normal 7 6" xfId="163"/>
    <cellStyle name="Normal 7 7" xfId="164"/>
    <cellStyle name="Normal 7 8" xfId="165"/>
    <cellStyle name="Normal 7 9" xfId="166"/>
    <cellStyle name="Normal 8" xfId="87"/>
    <cellStyle name="Normal 8 10" xfId="167"/>
    <cellStyle name="Normal 8 11" xfId="168"/>
    <cellStyle name="Normal 8 12" xfId="169"/>
    <cellStyle name="Normal 8 13" xfId="170"/>
    <cellStyle name="Normal 8 14" xfId="171"/>
    <cellStyle name="Normal 8 2" xfId="100"/>
    <cellStyle name="Normal 8 2 10" xfId="172"/>
    <cellStyle name="Normal 8 2 11" xfId="173"/>
    <cellStyle name="Normal 8 2 12" xfId="174"/>
    <cellStyle name="Normal 8 2 13" xfId="175"/>
    <cellStyle name="Normal 8 2 2" xfId="176"/>
    <cellStyle name="Normal 8 2 3" xfId="177"/>
    <cellStyle name="Normal 8 2 4" xfId="178"/>
    <cellStyle name="Normal 8 2 5" xfId="179"/>
    <cellStyle name="Normal 8 2 6" xfId="180"/>
    <cellStyle name="Normal 8 2 7" xfId="181"/>
    <cellStyle name="Normal 8 2 8" xfId="182"/>
    <cellStyle name="Normal 8 2 9" xfId="183"/>
    <cellStyle name="Normal 8 3" xfId="101"/>
    <cellStyle name="Normal 8 3 2" xfId="184"/>
    <cellStyle name="Normal 8 4" xfId="102"/>
    <cellStyle name="Normal 8 4 2" xfId="189"/>
    <cellStyle name="Normal 8 5" xfId="109"/>
    <cellStyle name="Normal 8 6" xfId="185"/>
    <cellStyle name="Normal 8 7" xfId="186"/>
    <cellStyle name="Normal 8 8" xfId="187"/>
    <cellStyle name="Normal 8 9" xfId="188"/>
    <cellStyle name="Normal 9" xfId="89"/>
    <cellStyle name="Normal_2006plan" xfId="1"/>
    <cellStyle name="Percent 2" xfId="60"/>
    <cellStyle name="Style 1" xfId="61"/>
    <cellStyle name="Акцент1" xfId="62"/>
    <cellStyle name="Акцент2" xfId="63"/>
    <cellStyle name="Акцент3" xfId="64"/>
    <cellStyle name="Акцент4" xfId="65"/>
    <cellStyle name="Акцент5" xfId="66"/>
    <cellStyle name="Акцент6" xfId="67"/>
    <cellStyle name="Ввод " xfId="68"/>
    <cellStyle name="Вывод" xfId="69"/>
    <cellStyle name="Вычисление" xfId="70"/>
    <cellStyle name="Заголовок 1" xfId="71"/>
    <cellStyle name="Заголовок 2" xfId="72"/>
    <cellStyle name="Заголовок 3" xfId="73"/>
    <cellStyle name="Заголовок 4" xfId="74"/>
    <cellStyle name="Итог" xfId="75"/>
    <cellStyle name="Контрольная ячейка" xfId="76"/>
    <cellStyle name="Название" xfId="77"/>
    <cellStyle name="Обычный 2" xfId="9"/>
    <cellStyle name="Обычный 2 2 2" xfId="5"/>
    <cellStyle name="Обычный 3" xfId="79"/>
    <cellStyle name="Обычный 4" xfId="6"/>
    <cellStyle name="Плохой" xfId="80"/>
    <cellStyle name="Пояснение" xfId="81"/>
    <cellStyle name="Примечание" xfId="82"/>
    <cellStyle name="Связанная ячейка" xfId="83"/>
    <cellStyle name="Текст предупреждения" xfId="84"/>
    <cellStyle name="Финансовый 2" xfId="85"/>
    <cellStyle name="Хороший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9"/>
  <sheetViews>
    <sheetView tabSelected="1" workbookViewId="0">
      <selection activeCell="D4" sqref="D4"/>
    </sheetView>
  </sheetViews>
  <sheetFormatPr defaultColWidth="9.140625" defaultRowHeight="16.5" x14ac:dyDescent="0.3"/>
  <cols>
    <col min="1" max="1" width="9.140625" style="4"/>
    <col min="2" max="2" width="6.7109375" style="4" customWidth="1"/>
    <col min="3" max="3" width="56" style="4" customWidth="1"/>
    <col min="4" max="4" width="18.28515625" style="4" customWidth="1"/>
    <col min="5" max="5" width="19" style="4" customWidth="1"/>
    <col min="6" max="6" width="21.140625" style="4" customWidth="1"/>
    <col min="7" max="7" width="9.140625" style="4"/>
    <col min="8" max="8" width="18.5703125" style="4" customWidth="1"/>
    <col min="9" max="9" width="18" style="4" customWidth="1"/>
    <col min="10" max="10" width="9.140625" style="4"/>
    <col min="11" max="11" width="14.28515625" style="4" customWidth="1"/>
    <col min="12" max="12" width="16.28515625" style="4" customWidth="1"/>
    <col min="13" max="16384" width="9.140625" style="4"/>
  </cols>
  <sheetData>
    <row r="1" spans="2:6" ht="64.5" customHeight="1" x14ac:dyDescent="0.3">
      <c r="B1" s="5"/>
      <c r="C1" s="5"/>
      <c r="D1" s="28" t="s">
        <v>45</v>
      </c>
      <c r="E1" s="29"/>
      <c r="F1" s="5"/>
    </row>
    <row r="2" spans="2:6" ht="111" customHeight="1" x14ac:dyDescent="0.3">
      <c r="B2" s="30" t="s">
        <v>46</v>
      </c>
      <c r="C2" s="31"/>
      <c r="D2" s="31"/>
      <c r="E2" s="31"/>
      <c r="F2" s="26"/>
    </row>
    <row r="3" spans="2:6" ht="25.5" customHeight="1" x14ac:dyDescent="0.3">
      <c r="B3" s="6"/>
      <c r="C3" s="7"/>
      <c r="D3" s="8"/>
      <c r="E3" s="8"/>
      <c r="F3" s="9"/>
    </row>
    <row r="4" spans="2:6" ht="33" x14ac:dyDescent="0.3">
      <c r="B4" s="10" t="s">
        <v>0</v>
      </c>
      <c r="C4" s="11" t="s">
        <v>10</v>
      </c>
      <c r="D4" s="12" t="s">
        <v>11</v>
      </c>
      <c r="E4" s="12" t="s">
        <v>12</v>
      </c>
      <c r="F4" s="13"/>
    </row>
    <row r="5" spans="2:6" ht="17.25" x14ac:dyDescent="0.3">
      <c r="B5" s="14">
        <v>1</v>
      </c>
      <c r="C5" s="15">
        <v>2</v>
      </c>
      <c r="D5" s="15">
        <v>3</v>
      </c>
      <c r="E5" s="15">
        <v>4</v>
      </c>
    </row>
    <row r="6" spans="2:6" ht="43.15" customHeight="1" x14ac:dyDescent="0.3">
      <c r="B6" s="1"/>
      <c r="C6" s="16" t="s">
        <v>8</v>
      </c>
      <c r="D6" s="17">
        <f>D7+D23+D28</f>
        <v>101.6</v>
      </c>
      <c r="E6" s="18"/>
    </row>
    <row r="7" spans="2:6" ht="33" x14ac:dyDescent="0.3">
      <c r="B7" s="19">
        <v>1</v>
      </c>
      <c r="C7" s="19" t="s">
        <v>1</v>
      </c>
      <c r="D7" s="20">
        <f>D8+D11+D16+D19+D21</f>
        <v>56.699999999999996</v>
      </c>
      <c r="E7" s="20"/>
    </row>
    <row r="8" spans="2:6" ht="24" customHeight="1" x14ac:dyDescent="0.3">
      <c r="B8" s="19">
        <v>1.1000000000000001</v>
      </c>
      <c r="C8" s="21" t="s">
        <v>13</v>
      </c>
      <c r="D8" s="20">
        <f>SUM(D9:D10)</f>
        <v>12</v>
      </c>
      <c r="E8" s="20"/>
    </row>
    <row r="9" spans="2:6" x14ac:dyDescent="0.3">
      <c r="B9" s="19"/>
      <c r="C9" s="2" t="s">
        <v>14</v>
      </c>
      <c r="D9" s="3">
        <f>141.5-134.5</f>
        <v>7</v>
      </c>
      <c r="E9" s="3" t="s">
        <v>15</v>
      </c>
    </row>
    <row r="10" spans="2:6" x14ac:dyDescent="0.3">
      <c r="B10" s="19"/>
      <c r="C10" s="2" t="s">
        <v>16</v>
      </c>
      <c r="D10" s="3">
        <f>148.3-143.3</f>
        <v>5</v>
      </c>
      <c r="E10" s="3" t="s">
        <v>15</v>
      </c>
    </row>
    <row r="11" spans="2:6" ht="25.5" customHeight="1" x14ac:dyDescent="0.3">
      <c r="B11" s="19">
        <v>1.2</v>
      </c>
      <c r="C11" s="21" t="s">
        <v>2</v>
      </c>
      <c r="D11" s="20">
        <f>SUM(D12:D15)</f>
        <v>31.3</v>
      </c>
      <c r="E11" s="20"/>
    </row>
    <row r="12" spans="2:6" x14ac:dyDescent="0.3">
      <c r="B12" s="19"/>
      <c r="C12" s="2" t="s">
        <v>17</v>
      </c>
      <c r="D12" s="3">
        <v>9.6</v>
      </c>
      <c r="E12" s="3" t="s">
        <v>18</v>
      </c>
    </row>
    <row r="13" spans="2:6" x14ac:dyDescent="0.3">
      <c r="B13" s="19"/>
      <c r="C13" s="2" t="s">
        <v>19</v>
      </c>
      <c r="D13" s="3">
        <v>7</v>
      </c>
      <c r="E13" s="3" t="s">
        <v>20</v>
      </c>
    </row>
    <row r="14" spans="2:6" x14ac:dyDescent="0.3">
      <c r="B14" s="19"/>
      <c r="C14" s="2" t="s">
        <v>21</v>
      </c>
      <c r="D14" s="3">
        <v>4.7</v>
      </c>
      <c r="E14" s="3" t="s">
        <v>20</v>
      </c>
    </row>
    <row r="15" spans="2:6" x14ac:dyDescent="0.3">
      <c r="B15" s="19"/>
      <c r="C15" s="2" t="s">
        <v>35</v>
      </c>
      <c r="D15" s="3">
        <v>10</v>
      </c>
      <c r="E15" s="3" t="s">
        <v>20</v>
      </c>
    </row>
    <row r="16" spans="2:6" ht="35.25" customHeight="1" x14ac:dyDescent="0.3">
      <c r="B16" s="19">
        <v>1.3</v>
      </c>
      <c r="C16" s="21" t="s">
        <v>3</v>
      </c>
      <c r="D16" s="20">
        <f>SUM(D17:D18)</f>
        <v>6</v>
      </c>
      <c r="E16" s="20"/>
    </row>
    <row r="17" spans="2:5" x14ac:dyDescent="0.3">
      <c r="B17" s="19"/>
      <c r="C17" s="2" t="s">
        <v>22</v>
      </c>
      <c r="D17" s="3">
        <v>3.5</v>
      </c>
      <c r="E17" s="3" t="s">
        <v>23</v>
      </c>
    </row>
    <row r="18" spans="2:5" s="22" customFormat="1" x14ac:dyDescent="0.3">
      <c r="B18" s="19"/>
      <c r="C18" s="2" t="s">
        <v>24</v>
      </c>
      <c r="D18" s="3">
        <v>2.5</v>
      </c>
      <c r="E18" s="3" t="s">
        <v>25</v>
      </c>
    </row>
    <row r="19" spans="2:5" ht="24" customHeight="1" x14ac:dyDescent="0.3">
      <c r="B19" s="19">
        <v>1.4</v>
      </c>
      <c r="C19" s="21" t="s">
        <v>9</v>
      </c>
      <c r="D19" s="20">
        <f>SUM(D20:D20)</f>
        <v>7</v>
      </c>
      <c r="E19" s="20"/>
    </row>
    <row r="20" spans="2:5" x14ac:dyDescent="0.3">
      <c r="B20" s="19"/>
      <c r="C20" s="2" t="s">
        <v>26</v>
      </c>
      <c r="D20" s="3">
        <v>7</v>
      </c>
      <c r="E20" s="3" t="s">
        <v>27</v>
      </c>
    </row>
    <row r="21" spans="2:5" ht="26.25" customHeight="1" x14ac:dyDescent="0.3">
      <c r="B21" s="19">
        <v>1.5</v>
      </c>
      <c r="C21" s="21" t="s">
        <v>4</v>
      </c>
      <c r="D21" s="20">
        <f>SUM(D22:D22)</f>
        <v>0.4</v>
      </c>
      <c r="E21" s="20"/>
    </row>
    <row r="22" spans="2:5" x14ac:dyDescent="0.3">
      <c r="B22" s="19"/>
      <c r="C22" s="2" t="s">
        <v>28</v>
      </c>
      <c r="D22" s="3">
        <v>0.4</v>
      </c>
      <c r="E22" s="3" t="s">
        <v>27</v>
      </c>
    </row>
    <row r="23" spans="2:5" ht="35.25" customHeight="1" x14ac:dyDescent="0.3">
      <c r="B23" s="19">
        <v>2</v>
      </c>
      <c r="C23" s="19" t="s">
        <v>5</v>
      </c>
      <c r="D23" s="20">
        <f>SUM(D24:D27)</f>
        <v>35</v>
      </c>
      <c r="E23" s="20"/>
    </row>
    <row r="24" spans="2:5" ht="49.5" x14ac:dyDescent="0.3">
      <c r="B24" s="19"/>
      <c r="C24" s="2" t="s">
        <v>41</v>
      </c>
      <c r="D24" s="3">
        <v>3.6</v>
      </c>
      <c r="E24" s="3" t="s">
        <v>18</v>
      </c>
    </row>
    <row r="25" spans="2:5" ht="49.5" x14ac:dyDescent="0.3">
      <c r="B25" s="23"/>
      <c r="C25" s="2" t="s">
        <v>42</v>
      </c>
      <c r="D25" s="3">
        <v>4.5</v>
      </c>
      <c r="E25" s="3" t="s">
        <v>15</v>
      </c>
    </row>
    <row r="26" spans="2:5" ht="66" x14ac:dyDescent="0.3">
      <c r="B26" s="23"/>
      <c r="C26" s="2" t="s">
        <v>43</v>
      </c>
      <c r="D26" s="3">
        <v>13</v>
      </c>
      <c r="E26" s="3" t="s">
        <v>25</v>
      </c>
    </row>
    <row r="27" spans="2:5" s="22" customFormat="1" ht="49.5" x14ac:dyDescent="0.3">
      <c r="B27" s="23"/>
      <c r="C27" s="2" t="s">
        <v>29</v>
      </c>
      <c r="D27" s="3">
        <v>13.9</v>
      </c>
      <c r="E27" s="3" t="s">
        <v>27</v>
      </c>
    </row>
    <row r="28" spans="2:5" ht="35.25" customHeight="1" x14ac:dyDescent="0.3">
      <c r="B28" s="19" t="s">
        <v>7</v>
      </c>
      <c r="C28" s="19" t="s">
        <v>6</v>
      </c>
      <c r="D28" s="20">
        <f>SUM(D29:D31)</f>
        <v>9.8999999999999986</v>
      </c>
      <c r="E28" s="20"/>
    </row>
    <row r="29" spans="2:5" ht="49.5" x14ac:dyDescent="0.3">
      <c r="B29" s="23"/>
      <c r="C29" s="2" t="s">
        <v>34</v>
      </c>
      <c r="D29" s="3">
        <v>3.8</v>
      </c>
      <c r="E29" s="3" t="s">
        <v>23</v>
      </c>
    </row>
    <row r="30" spans="2:5" ht="33" x14ac:dyDescent="0.3">
      <c r="B30" s="23"/>
      <c r="C30" s="2" t="s">
        <v>38</v>
      </c>
      <c r="D30" s="3">
        <v>2.2999999999999998</v>
      </c>
      <c r="E30" s="3" t="s">
        <v>23</v>
      </c>
    </row>
    <row r="31" spans="2:5" s="22" customFormat="1" ht="49.5" x14ac:dyDescent="0.3">
      <c r="B31" s="23"/>
      <c r="C31" s="2" t="s">
        <v>39</v>
      </c>
      <c r="D31" s="3">
        <v>3.8</v>
      </c>
      <c r="E31" s="3" t="s">
        <v>25</v>
      </c>
    </row>
    <row r="32" spans="2:5" s="22" customFormat="1" ht="35.25" customHeight="1" x14ac:dyDescent="0.3">
      <c r="B32" s="19">
        <v>4</v>
      </c>
      <c r="C32" s="19" t="s">
        <v>44</v>
      </c>
      <c r="D32" s="3"/>
      <c r="E32" s="3"/>
    </row>
    <row r="33" spans="2:6" s="22" customFormat="1" ht="33" x14ac:dyDescent="0.3">
      <c r="B33" s="19" t="s">
        <v>30</v>
      </c>
      <c r="C33" s="21" t="s">
        <v>2</v>
      </c>
      <c r="D33" s="3"/>
      <c r="E33" s="3"/>
    </row>
    <row r="34" spans="2:6" s="22" customFormat="1" x14ac:dyDescent="0.3">
      <c r="B34" s="19"/>
      <c r="C34" s="2" t="s">
        <v>31</v>
      </c>
      <c r="D34" s="3">
        <v>1</v>
      </c>
      <c r="E34" s="3" t="s">
        <v>18</v>
      </c>
    </row>
    <row r="35" spans="2:6" s="22" customFormat="1" ht="33" x14ac:dyDescent="0.3">
      <c r="B35" s="24">
        <v>4.2</v>
      </c>
      <c r="C35" s="21" t="s">
        <v>32</v>
      </c>
      <c r="D35" s="25"/>
      <c r="E35" s="25"/>
    </row>
    <row r="36" spans="2:6" x14ac:dyDescent="0.3">
      <c r="B36" s="19"/>
      <c r="C36" s="2" t="s">
        <v>40</v>
      </c>
      <c r="D36" s="3">
        <v>1</v>
      </c>
      <c r="E36" s="3" t="s">
        <v>33</v>
      </c>
    </row>
    <row r="37" spans="2:6" ht="33" x14ac:dyDescent="0.3">
      <c r="B37" s="24">
        <v>4.3</v>
      </c>
      <c r="C37" s="21" t="s">
        <v>36</v>
      </c>
      <c r="D37" s="3"/>
      <c r="E37" s="1"/>
    </row>
    <row r="38" spans="2:6" ht="33" x14ac:dyDescent="0.3">
      <c r="B38" s="1"/>
      <c r="C38" s="2" t="s">
        <v>37</v>
      </c>
      <c r="D38" s="3">
        <v>1</v>
      </c>
      <c r="E38" s="3" t="s">
        <v>18</v>
      </c>
    </row>
    <row r="39" spans="2:6" x14ac:dyDescent="0.3">
      <c r="C39" s="27"/>
      <c r="D39" s="27"/>
      <c r="E39" s="27"/>
      <c r="F39" s="27"/>
    </row>
  </sheetData>
  <mergeCells count="3">
    <mergeCell ref="C39:F39"/>
    <mergeCell ref="D1:E1"/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Տեխ. հսկող գներ_3-րդ Տեղամաս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2020-06-23T11:56:12Z</dcterms:modified>
</cp:coreProperties>
</file>