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320" windowHeight="11655"/>
  </bookViews>
  <sheets>
    <sheet name="1" sheetId="6" r:id="rId1"/>
    <sheet name="2" sheetId="3" r:id="rId2"/>
    <sheet name="3" sheetId="1" r:id="rId3"/>
    <sheet name="4" sheetId="4" r:id="rId4"/>
    <sheet name="5" sheetId="5" r:id="rId5"/>
  </sheets>
  <definedNames>
    <definedName name="AgencyCode" localSheetId="0">#REF!</definedName>
    <definedName name="AgencyCode" localSheetId="1">#REF!</definedName>
    <definedName name="AgencyCode">#REF!</definedName>
    <definedName name="AgencyName" localSheetId="0">#REF!</definedName>
    <definedName name="AgencyName" localSheetId="1">#REF!</definedName>
    <definedName name="AgencyName">#REF!</definedName>
    <definedName name="davit" localSheetId="0">#REF!</definedName>
    <definedName name="davit" localSheetId="1">#REF!</definedName>
    <definedName name="davit">#REF!</definedName>
    <definedName name="Functional1" localSheetId="0">#REF!</definedName>
    <definedName name="Functional1" localSheetId="1">#REF!</definedName>
    <definedName name="Functional1">#REF!</definedName>
    <definedName name="ggg" localSheetId="0">#REF!</definedName>
    <definedName name="ggg" localSheetId="1">#REF!</definedName>
    <definedName name="ggg">#REF!</definedName>
    <definedName name="PANature" localSheetId="0">#REF!</definedName>
    <definedName name="PANature" localSheetId="1">#REF!</definedName>
    <definedName name="PANature">#REF!</definedName>
    <definedName name="PAType" localSheetId="0">#REF!</definedName>
    <definedName name="PAType" localSheetId="1">#REF!</definedName>
    <definedName name="PAType">#REF!</definedName>
    <definedName name="Performance2" localSheetId="0">#REF!</definedName>
    <definedName name="Performance2" localSheetId="1">#REF!</definedName>
    <definedName name="Performance2">#REF!</definedName>
    <definedName name="PerformanceType" localSheetId="0">#REF!</definedName>
    <definedName name="PerformanceType" localSheetId="1">#REF!</definedName>
    <definedName name="PerformanceType">#REF!</definedName>
    <definedName name="Հավելված" localSheetId="0">#REF!</definedName>
    <definedName name="Հավելված" localSheetId="1">#REF!</definedName>
    <definedName name="Հավելված">#REF!</definedName>
    <definedName name="Մաս" localSheetId="0">#REF!</definedName>
    <definedName name="Մաս" localSheetId="1">#REF!</definedName>
    <definedName name="Մաս">#REF!</definedName>
    <definedName name="շախմատիստ" localSheetId="0">#REF!</definedName>
    <definedName name="շախմատիստ" localSheetId="1">#REF!</definedName>
    <definedName name="շախմատիստ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9" i="5" l="1"/>
  <c r="B18" i="4"/>
  <c r="B18" i="5" s="1"/>
  <c r="B17" i="4"/>
  <c r="B17" i="5" s="1"/>
  <c r="B15" i="4"/>
  <c r="B15" i="5" s="1"/>
  <c r="A12" i="4"/>
  <c r="B14" i="4" s="1"/>
  <c r="B14" i="5" s="1"/>
  <c r="B12" i="4"/>
  <c r="B12" i="5" s="1"/>
  <c r="B16" i="4"/>
  <c r="B16" i="5" s="1"/>
  <c r="H30" i="3"/>
  <c r="I30" i="3"/>
  <c r="G30" i="3"/>
  <c r="A12" i="5" l="1"/>
  <c r="G28" i="3"/>
  <c r="G27" i="3" s="1"/>
  <c r="G25" i="3" s="1"/>
  <c r="H28" i="3"/>
  <c r="H27" i="3" s="1"/>
  <c r="H25" i="3" s="1"/>
  <c r="H29" i="3"/>
  <c r="G29" i="3" l="1"/>
  <c r="I28" i="3"/>
  <c r="I27" i="3" s="1"/>
  <c r="I25" i="3" s="1"/>
  <c r="I23" i="3" s="1"/>
  <c r="E21" i="4" s="1"/>
  <c r="E21" i="5" s="1"/>
  <c r="I29" i="3"/>
  <c r="H23" i="3"/>
  <c r="D21" i="4" s="1"/>
  <c r="D21" i="5" s="1"/>
  <c r="G23" i="3"/>
  <c r="C21" i="4" s="1"/>
  <c r="C21" i="5" s="1"/>
  <c r="F21" i="1" l="1"/>
  <c r="F14" i="1" s="1"/>
  <c r="I21" i="3"/>
  <c r="E21" i="1"/>
  <c r="E14" i="1" s="1"/>
  <c r="H21" i="3"/>
  <c r="H19" i="3" s="1"/>
  <c r="H17" i="3" s="1"/>
  <c r="H15" i="3" s="1"/>
  <c r="H13" i="3" s="1"/>
  <c r="H11" i="3" s="1"/>
  <c r="D21" i="1"/>
  <c r="D14" i="1" s="1"/>
  <c r="G21" i="3"/>
  <c r="G19" i="3" s="1"/>
  <c r="G17" i="3" s="1"/>
  <c r="G15" i="3" s="1"/>
  <c r="G13" i="3" s="1"/>
  <c r="G11" i="3" s="1"/>
  <c r="I19" i="3"/>
  <c r="I17" i="3" s="1"/>
  <c r="I15" i="3" s="1"/>
  <c r="I13" i="3" s="1"/>
  <c r="I11" i="3" s="1"/>
  <c r="F12" i="1" l="1"/>
  <c r="F10" i="1" s="1"/>
  <c r="D17" i="6" s="1"/>
  <c r="D16" i="6" s="1"/>
  <c r="D14" i="6" s="1"/>
  <c r="D12" i="6" s="1"/>
  <c r="D10" i="6" s="1"/>
  <c r="E12" i="1"/>
  <c r="E10" i="1" s="1"/>
  <c r="C17" i="6" s="1"/>
  <c r="C16" i="6" s="1"/>
  <c r="C14" i="6" s="1"/>
  <c r="C12" i="6" s="1"/>
  <c r="C10" i="6" s="1"/>
  <c r="D12" i="1"/>
  <c r="D10" i="1" s="1"/>
  <c r="B17" i="6" s="1"/>
  <c r="B16" i="6" s="1"/>
  <c r="B14" i="6" s="1"/>
  <c r="B12" i="6" s="1"/>
  <c r="B10" i="6" s="1"/>
</calcChain>
</file>

<file path=xl/sharedStrings.xml><?xml version="1.0" encoding="utf-8"?>
<sst xmlns="http://schemas.openxmlformats.org/spreadsheetml/2006/main" count="134" uniqueCount="82">
  <si>
    <t>Հավելված N 1</t>
  </si>
  <si>
    <t>ՀՀ կառավարության 2020 թվականի</t>
  </si>
  <si>
    <t>ՀԱՅԱՍՏԱՆԻ ՀԱՆՐԱՊԵՏՈՒԹՅԱՆ ԿԱՌԱՎԱՐՈՒԹՅԱՆ 2019 ԹՎԱԿԱՆԻ ԴԵԿՏԵՄԲԵՐԻ 26-Ի N 1919-Ն ՈՐՈՇՄԱՆ N 1 ՀԱՎԵԼՎԱԾԻ N 1 ԱՂՅՈՒՍԱԿՈՒՄ ԿԱՏԱՐՎՈՂ ՓՈՓՈԽՈՒԹՅՈՒՆՆԵՐԸ</t>
  </si>
  <si>
    <t>հազար դրամներով</t>
  </si>
  <si>
    <t>Պետական բյուջեի դեֆիցիտի ֆինանսավորման աղբյուրներն ու դրանց տարրերի անվանումները</t>
  </si>
  <si>
    <t>Ցուցանիշների փոփոխությունը 
(ավելացումները նշված են դրական նշանով)</t>
  </si>
  <si>
    <t xml:space="preserve"> Առաջին կիսամյակ </t>
  </si>
  <si>
    <t xml:space="preserve"> Ինն ամիս </t>
  </si>
  <si>
    <t xml:space="preserve"> Տարի 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</si>
  <si>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</si>
  <si>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</si>
  <si>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</si>
  <si>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</si>
  <si>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</si>
  <si>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</si>
  <si>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Հավելված N 2</t>
  </si>
  <si>
    <t xml:space="preserve">ՀՀ կառավարության  2020 թվականի </t>
  </si>
  <si>
    <t>______________ ի    ___Ն որոշման</t>
  </si>
  <si>
    <t>ՀԱՅԱՍՏԱՆԻ ՀԱՆՐԱՊԵՏՈՒԹՅԱՆ ԿԱՌԱՎԱՐՈՒԹՅԱՆ 2019 ԹՎԱԿԱՆԻ ԴԵԿՏԵՄԲԵՐԻ 26-Ի N 1919-Ն ՈՐՈՇՄԱՆ N 3 ԵՎ N 4 ՀԱՎԵԼՎԱԾՆԵՐՈՒՄ ԿԱՏԱՐՎՈՂ ՓՈՓՈԽՈՒԹՅՈՒՆՆԵՐԸ</t>
  </si>
  <si>
    <t xml:space="preserve"> Գործառական դասիչը</t>
  </si>
  <si>
    <t xml:space="preserve"> Ծրագրային դասիչը</t>
  </si>
  <si>
    <t>Բյուջետային ծախսերի գործառական դասակարգման բաժինների, խմբերի և դասերի, տնտեսագիտական դասակարգման հոդվածների, բյուջետային հատկացումների գլխավոր կարգադրիչների, բյուջետային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</si>
  <si>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</si>
  <si>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</si>
  <si>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</si>
  <si>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</si>
  <si>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</si>
  <si>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</si>
  <si>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</si>
  <si>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>10</t>
  </si>
  <si>
    <t xml:space="preserve">ՍՈՑԻԱԼԱԿԱՆ ՊԱՇՏՊԱՆՈՒԹՅՈՒՆ </t>
  </si>
  <si>
    <t>02</t>
  </si>
  <si>
    <t>Ծերություն</t>
  </si>
  <si>
    <t>01</t>
  </si>
  <si>
    <t xml:space="preserve"> ՀՀ աշխատանքի և սոցիալական հարցերի նախարարություն</t>
  </si>
  <si>
    <t>1102</t>
  </si>
  <si>
    <t xml:space="preserve"> Կենսաթոշակային ապահովություն</t>
  </si>
  <si>
    <t xml:space="preserve"> 12005</t>
  </si>
  <si>
    <t xml:space="preserve"> Կուտակային հատկացումներ մասնակցի կենսաթոշակային հաշվին</t>
  </si>
  <si>
    <t xml:space="preserve"> այդ թվում` ըստ կատարողների</t>
  </si>
  <si>
    <t xml:space="preserve"> ՀՀ պետական եկամուտների կոմիտե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</si>
  <si>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</si>
  <si>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</si>
  <si>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ՍՈՑԻԱԼԱԿԱՆ  ՆՊԱՍՏՆԵՐ ԵՎ ԿԵՆՍԱԹՈՇԱԿՆԵՐ</t>
  </si>
  <si>
    <t xml:space="preserve"> Կենսաթոշակներ</t>
  </si>
  <si>
    <t xml:space="preserve"> - Կենսաթոշակներ</t>
  </si>
  <si>
    <t>Հավելված N 3</t>
  </si>
  <si>
    <t>ՀԱՅԱՍՏԱՆԻ ՀԱՆՐԱՊԵՏՈՒԹՅԱՆ ԿԱՌԱՎԱՐՈՒԹՅԱՆ 2019 ԹՎԱԿԱՆԻ ԴԵԿՏԵՄԲԵՐԻ 26-Ի N 1919-Ն ՈՐՈՇՄԱՆ N 5 ՀԱՎԵԼՎԱԾԻ N 1 ԱՂՅՈՒՍԱԿՈՒՄ ԿԱՏԱՐՎՈՂ ՓՈՓՈԽՈՒԹՅՈՒՆՆԵՐԸ</t>
  </si>
  <si>
    <t xml:space="preserve"> Բյուջետային հատկացումների գլխավոր կարգադրիչների, ծրագրերի և միջոցառումների անվանումները</t>
  </si>
  <si>
    <t>ԸՆԴԱՄԵՆԸ</t>
  </si>
  <si>
    <t>ՀՀ աշխատանքի և սոցիալական հարցերի նախարարություն</t>
  </si>
  <si>
    <t xml:space="preserve"> Ծրագրի անվանումը`</t>
  </si>
  <si>
    <t xml:space="preserve"> Ծրագրի նպատակը`</t>
  </si>
  <si>
    <t xml:space="preserve"> Կենսաթոշակի իրավունքի իրացում</t>
  </si>
  <si>
    <t xml:space="preserve"> Վերջնական արդյունքի նկարագրությունը`</t>
  </si>
  <si>
    <t xml:space="preserve"> Կենսաթոշակների նշանակման և վճարման գործընթացի ապահովում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</si>
  <si>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</si>
  <si>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</si>
  <si>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</si>
  <si>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«Կուտակային կենսաթոշակների մասին» ՀՀ օրենքով սահմանված կարգով մասնակցի կենսաթոշակային հաշվին կուտակային հատկացումների կատարում</t>
  </si>
  <si>
    <t xml:space="preserve"> Միջոցառման տեսակը</t>
  </si>
  <si>
    <t xml:space="preserve"> Տրանսֆերտների տրամադրում</t>
  </si>
  <si>
    <t>Հավելված N 4</t>
  </si>
  <si>
    <t>ՀԱՅԱՍՏԱՆԻ ՀԱՆՐԱՊԵՏՈՒԹՅԱՆ ԿԱՌԱՎԱՐՈՒԹՅԱՆ 2019 ԹՎԱԿԱՆԻ ԴԵԿՏԵՄԲԵՐԻ 26-Ի N 1919-Ն ՈՐՈՇՄԱՆ N 9 ՀԱՎԵԼՎԱԾԻ 9․16 ԱՂՅՈՒՍԱԿՈՒՄ ԿԱՏԱՐՎՈՂ ՓՈՓՈԽՈՒԹՅՈՒՆՆԵՐԸ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</si>
  <si>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</si>
  <si>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</si>
  <si>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</si>
  <si>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 xml:space="preserve"> Միջոցառման անվանումը` </t>
  </si>
  <si>
    <t xml:space="preserve"> Միջոցառման դասիչը` </t>
  </si>
  <si>
    <t xml:space="preserve"> Առաջին կիսամյակ</t>
  </si>
  <si>
    <t xml:space="preserve"> Ինն ամիս</t>
  </si>
  <si>
    <t xml:space="preserve"> Տարի</t>
  </si>
  <si>
    <t xml:space="preserve"> Նկարագրությունը` </t>
  </si>
  <si>
    <t xml:space="preserve"> Միջոցառման տեսակը` </t>
  </si>
  <si>
    <t xml:space="preserve"> Շահառուների ընտրության չափանիշները </t>
  </si>
  <si>
    <t xml:space="preserve"> Կուտակային կենսաթոշակային համակարգի մասնակիցներ </t>
  </si>
  <si>
    <t xml:space="preserve">Արդյունքի չափորոշիչներ </t>
  </si>
  <si>
    <t xml:space="preserve"> Միջոցառման վրա կատարվող ծախսը (հազար դրամ) </t>
  </si>
  <si>
    <t>Հավելված N 5</t>
  </si>
  <si>
    <t>ՀԱՅԱՍՏԱՆԻ ՀԱՆՐԱՊԵՏՈՒԹՅԱՆ ԿԱՌԱՎԱՐՈՒԹՅԱՆ 2019 ԹՎԱԿԱՆԻ ԴԵԿՏԵՄԲԵՐԻ 26-Ի ԹԻՎ 1919-Ն ՈՐՈՇՄԱՆ N 9.1 ՀԱՎԵԼՎԱԾԻ 9․1.28 ԱՂՅՈՒՍԱԿՈՒՄ ԿԱՏԱՐՎՈՂ ՓՈՓՈԽՈՒԹՅՈՒՆՆԵՐԸ</t>
  </si>
  <si>
    <t xml:space="preserve"> ՀՀ պետական եկամուտների կոմիտե </t>
  </si>
  <si>
    <t xml:space="preserve"> ՄԱՍ 1. ՊԵՏԱԿԱՆ ՄԱՐՄՆԻ ԳԾՈՎ ԱՐԴՅՈՒՆՔԱՅԻՆ (ԿԱՏԱՐՈՂԱԿԱՆ) ՑՈՒՑԱՆԻՇՆԵՐԸ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</si>
</sst>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* #,##0.0_);_(* \(#,##0.0\);_(* &quot;-&quot;??_);_(@_)"/>
    <numFmt numFmtId="166" formatCode="_-* #,##0.0\ _₽_-;\-* #,##0.0\ _₽_-;_-* &quot;-&quot;?\ _₽_-;_-@_-"/>
    <numFmt numFmtId="167" formatCode="##,##0.0;\(##,##0.0\);\-"/>
    <numFmt numFmtId="168" formatCode="#,##0.0_);\(#,##0.0\)"/>
  </numFmts>
  <fonts count="15">
    <font>
      <sz val="11"/>
      <color theme="1"/>
      <name val="Calibri"/>
      <family val="2"/>
      <charset val="1"/>
      <scheme val="min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9"/>
      <name val="Arial Armenian"/>
      <family val="2"/>
    </font>
    <font>
      <b/>
      <sz val="12"/>
      <color indexed="8"/>
      <name val="GHEA Grapalat"/>
      <family val="3"/>
    </font>
    <font>
      <b/>
      <i/>
      <sz val="12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i/>
      <sz val="12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1" fillId="0" borderId="0" applyFont="0" applyFill="0" applyBorder="0" applyAlignment="0" applyProtection="0"/>
    <xf numFmtId="0" fontId="5" fillId="0" borderId="0"/>
    <xf numFmtId="0" fontId="8" fillId="0" borderId="0"/>
    <xf numFmtId="0" fontId="6" fillId="0" borderId="0">
      <alignment horizontal="left" vertical="top" wrapText="1"/>
    </xf>
    <xf numFmtId="167" fontId="7" fillId="0" borderId="0" applyFill="0" applyBorder="0" applyProtection="0">
      <alignment horizontal="right" vertical="top"/>
    </xf>
  </cellStyleXfs>
  <cellXfs count="110">
    <xf numFmtId="0" fontId="0" fillId="0" borderId="0" xfId="0"/>
    <xf numFmtId="165" fontId="12" fillId="0" borderId="1" xfId="1" applyNumberFormat="1" applyFont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165" fontId="12" fillId="0" borderId="1" xfId="1" applyNumberFormat="1" applyFont="1" applyBorder="1" applyAlignment="1">
      <alignment horizontal="center" vertical="center" wrapText="1"/>
    </xf>
    <xf numFmtId="165" fontId="13" fillId="0" borderId="1" xfId="1" applyNumberFormat="1" applyFont="1" applyBorder="1" applyAlignment="1">
      <alignment vertical="center" wrapText="1"/>
    </xf>
    <xf numFmtId="165" fontId="13" fillId="0" borderId="1" xfId="1" applyNumberFormat="1" applyFont="1" applyBorder="1" applyAlignment="1">
      <alignment horizontal="center" vertical="center" wrapText="1"/>
    </xf>
    <xf numFmtId="165" fontId="13" fillId="0" borderId="1" xfId="1" quotePrefix="1" applyNumberFormat="1" applyFont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left" vertical="center" wrapText="1"/>
    </xf>
    <xf numFmtId="165" fontId="1" fillId="0" borderId="1" xfId="1" applyNumberFormat="1" applyFont="1" applyBorder="1" applyAlignment="1">
      <alignment vertical="center" wrapText="1"/>
    </xf>
    <xf numFmtId="165" fontId="4" fillId="2" borderId="1" xfId="1" applyNumberFormat="1" applyFont="1" applyFill="1" applyBorder="1" applyAlignment="1">
      <alignment horizontal="left" vertical="center" wrapText="1"/>
    </xf>
    <xf numFmtId="165" fontId="3" fillId="2" borderId="1" xfId="1" applyNumberFormat="1" applyFont="1" applyFill="1" applyBorder="1" applyAlignment="1">
      <alignment horizontal="left" vertical="center" wrapText="1"/>
    </xf>
    <xf numFmtId="165" fontId="4" fillId="2" borderId="1" xfId="1" applyNumberFormat="1" applyFont="1" applyFill="1" applyBorder="1" applyAlignment="1">
      <alignment vertical="center" wrapText="1"/>
    </xf>
    <xf numFmtId="166" fontId="12" fillId="0" borderId="0" xfId="0" applyNumberFormat="1" applyFont="1" applyAlignment="1">
      <alignment horizontal="left" vertical="center" wrapText="1"/>
    </xf>
    <xf numFmtId="165" fontId="2" fillId="0" borderId="1" xfId="1" applyNumberFormat="1" applyFont="1" applyBorder="1" applyAlignment="1">
      <alignment vertical="center" wrapText="1"/>
    </xf>
    <xf numFmtId="165" fontId="1" fillId="2" borderId="1" xfId="1" applyNumberFormat="1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68" fontId="12" fillId="2" borderId="0" xfId="0" applyNumberFormat="1" applyFont="1" applyFill="1" applyAlignment="1">
      <alignment vertical="center" wrapText="1"/>
    </xf>
    <xf numFmtId="168" fontId="12" fillId="2" borderId="0" xfId="0" applyNumberFormat="1" applyFont="1" applyFill="1" applyAlignment="1">
      <alignment horizontal="center" vertical="center" wrapText="1"/>
    </xf>
    <xf numFmtId="168" fontId="1" fillId="2" borderId="1" xfId="2" applyNumberFormat="1" applyFont="1" applyFill="1" applyBorder="1" applyAlignment="1">
      <alignment horizontal="center" vertical="center" wrapText="1"/>
    </xf>
    <xf numFmtId="168" fontId="2" fillId="2" borderId="1" xfId="0" applyNumberFormat="1" applyFont="1" applyFill="1" applyBorder="1" applyAlignment="1">
      <alignment vertical="center" wrapText="1"/>
    </xf>
    <xf numFmtId="168" fontId="1" fillId="2" borderId="1" xfId="0" applyNumberFormat="1" applyFont="1" applyFill="1" applyBorder="1" applyAlignment="1">
      <alignment vertical="center" wrapText="1"/>
    </xf>
    <xf numFmtId="168" fontId="2" fillId="2" borderId="1" xfId="4" applyNumberFormat="1" applyFont="1" applyFill="1" applyBorder="1" applyAlignment="1">
      <alignment horizontal="center" vertical="center" wrapText="1"/>
    </xf>
    <xf numFmtId="168" fontId="1" fillId="2" borderId="0" xfId="4" applyNumberFormat="1" applyFont="1" applyFill="1" applyAlignment="1">
      <alignment vertical="center" wrapText="1"/>
    </xf>
    <xf numFmtId="168" fontId="4" fillId="2" borderId="1" xfId="0" applyNumberFormat="1" applyFont="1" applyFill="1" applyBorder="1" applyAlignment="1">
      <alignment vertical="center" wrapText="1"/>
    </xf>
    <xf numFmtId="168" fontId="1" fillId="2" borderId="1" xfId="4" applyNumberFormat="1" applyFont="1" applyFill="1" applyBorder="1" applyAlignment="1">
      <alignment horizontal="center" vertical="center" wrapText="1"/>
    </xf>
    <xf numFmtId="168" fontId="1" fillId="2" borderId="1" xfId="0" applyNumberFormat="1" applyFont="1" applyFill="1" applyBorder="1" applyAlignment="1">
      <alignment horizontal="center" vertical="center" wrapText="1"/>
    </xf>
    <xf numFmtId="168" fontId="9" fillId="2" borderId="1" xfId="3" applyNumberFormat="1" applyFont="1" applyFill="1" applyBorder="1" applyAlignment="1">
      <alignment vertical="center" wrapText="1"/>
    </xf>
    <xf numFmtId="168" fontId="12" fillId="0" borderId="1" xfId="0" applyNumberFormat="1" applyFont="1" applyBorder="1" applyAlignment="1">
      <alignment vertical="center" wrapText="1"/>
    </xf>
    <xf numFmtId="168" fontId="10" fillId="2" borderId="1" xfId="4" applyNumberFormat="1" applyFont="1" applyFill="1" applyBorder="1" applyAlignment="1">
      <alignment horizontal="center" vertical="center" wrapText="1"/>
    </xf>
    <xf numFmtId="168" fontId="3" fillId="2" borderId="1" xfId="4" applyNumberFormat="1" applyFont="1" applyFill="1" applyBorder="1" applyAlignment="1">
      <alignment horizontal="center" vertical="center" wrapText="1"/>
    </xf>
    <xf numFmtId="168" fontId="3" fillId="2" borderId="1" xfId="0" applyNumberFormat="1" applyFont="1" applyFill="1" applyBorder="1" applyAlignment="1">
      <alignment horizontal="center" vertical="center" wrapText="1"/>
    </xf>
    <xf numFmtId="168" fontId="3" fillId="2" borderId="1" xfId="0" applyNumberFormat="1" applyFont="1" applyFill="1" applyBorder="1" applyAlignment="1">
      <alignment vertical="center" wrapText="1"/>
    </xf>
    <xf numFmtId="168" fontId="3" fillId="2" borderId="0" xfId="4" applyNumberFormat="1" applyFont="1" applyFill="1" applyAlignment="1">
      <alignment vertical="center" wrapText="1"/>
    </xf>
    <xf numFmtId="168" fontId="12" fillId="2" borderId="1" xfId="0" applyNumberFormat="1" applyFont="1" applyFill="1" applyBorder="1" applyAlignment="1">
      <alignment vertical="center" wrapText="1"/>
    </xf>
    <xf numFmtId="168" fontId="2" fillId="2" borderId="1" xfId="4" quotePrefix="1" applyNumberFormat="1" applyFont="1" applyFill="1" applyBorder="1" applyAlignment="1">
      <alignment horizontal="center" vertical="center" wrapText="1"/>
    </xf>
    <xf numFmtId="168" fontId="1" fillId="2" borderId="1" xfId="0" quotePrefix="1" applyNumberFormat="1" applyFont="1" applyFill="1" applyBorder="1" applyAlignment="1">
      <alignment horizontal="center" vertical="center" wrapText="1"/>
    </xf>
    <xf numFmtId="168" fontId="2" fillId="2" borderId="1" xfId="0" applyNumberFormat="1" applyFont="1" applyFill="1" applyBorder="1" applyAlignment="1">
      <alignment horizontal="center" vertical="center" wrapText="1"/>
    </xf>
    <xf numFmtId="168" fontId="13" fillId="2" borderId="1" xfId="0" applyNumberFormat="1" applyFont="1" applyFill="1" applyBorder="1" applyAlignment="1">
      <alignment horizontal="center" vertical="center" wrapText="1"/>
    </xf>
    <xf numFmtId="165" fontId="10" fillId="0" borderId="1" xfId="1" applyNumberFormat="1" applyFont="1" applyBorder="1" applyAlignment="1">
      <alignment horizontal="left" vertical="center" wrapText="1"/>
    </xf>
    <xf numFmtId="165" fontId="1" fillId="0" borderId="1" xfId="1" quotePrefix="1" applyNumberFormat="1" applyFont="1" applyBorder="1" applyAlignment="1">
      <alignment horizontal="center" vertical="center" wrapText="1"/>
    </xf>
    <xf numFmtId="168" fontId="12" fillId="0" borderId="3" xfId="0" applyNumberFormat="1" applyFont="1" applyBorder="1" applyAlignment="1">
      <alignment horizontal="center" vertical="center" wrapText="1"/>
    </xf>
    <xf numFmtId="168" fontId="12" fillId="0" borderId="0" xfId="0" applyNumberFormat="1" applyFont="1" applyAlignment="1">
      <alignment vertical="center"/>
    </xf>
    <xf numFmtId="168" fontId="1" fillId="2" borderId="0" xfId="0" applyNumberFormat="1" applyFont="1" applyFill="1" applyAlignment="1">
      <alignment horizontal="left" vertical="center" wrapText="1"/>
    </xf>
    <xf numFmtId="168" fontId="2" fillId="2" borderId="0" xfId="0" applyNumberFormat="1" applyFont="1" applyFill="1" applyAlignment="1">
      <alignment horizontal="center" vertical="center" wrapText="1"/>
    </xf>
    <xf numFmtId="168" fontId="13" fillId="2" borderId="0" xfId="0" applyNumberFormat="1" applyFont="1" applyFill="1" applyAlignment="1">
      <alignment horizontal="center" vertical="center"/>
    </xf>
    <xf numFmtId="168" fontId="2" fillId="2" borderId="0" xfId="0" applyNumberFormat="1" applyFont="1" applyFill="1" applyAlignment="1">
      <alignment horizontal="left" vertical="center"/>
    </xf>
    <xf numFmtId="168" fontId="2" fillId="2" borderId="0" xfId="0" applyNumberFormat="1" applyFont="1" applyFill="1" applyAlignment="1">
      <alignment vertical="center"/>
    </xf>
    <xf numFmtId="168" fontId="12" fillId="0" borderId="0" xfId="0" applyNumberFormat="1" applyFont="1" applyAlignment="1">
      <alignment horizontal="center" vertical="center" wrapText="1"/>
    </xf>
    <xf numFmtId="168" fontId="13" fillId="0" borderId="1" xfId="0" applyNumberFormat="1" applyFont="1" applyBorder="1" applyAlignment="1">
      <alignment horizontal="left" vertical="center" wrapText="1"/>
    </xf>
    <xf numFmtId="168" fontId="1" fillId="2" borderId="1" xfId="0" applyNumberFormat="1" applyFont="1" applyFill="1" applyBorder="1" applyAlignment="1">
      <alignment horizontal="left" vertical="center" wrapText="1"/>
    </xf>
    <xf numFmtId="168" fontId="1" fillId="0" borderId="0" xfId="0" applyNumberFormat="1" applyFont="1" applyAlignment="1">
      <alignment horizontal="center" vertical="center" wrapText="1"/>
    </xf>
    <xf numFmtId="168" fontId="1" fillId="0" borderId="4" xfId="0" applyNumberFormat="1" applyFont="1" applyBorder="1" applyAlignment="1">
      <alignment horizontal="center" vertical="center" wrapText="1"/>
    </xf>
    <xf numFmtId="168" fontId="1" fillId="2" borderId="1" xfId="1" applyNumberFormat="1" applyFont="1" applyFill="1" applyBorder="1" applyAlignment="1">
      <alignment horizontal="center" vertical="center"/>
    </xf>
    <xf numFmtId="168" fontId="1" fillId="0" borderId="0" xfId="0" applyNumberFormat="1" applyFont="1" applyAlignment="1">
      <alignment horizontal="left" vertical="center" wrapText="1"/>
    </xf>
    <xf numFmtId="168" fontId="1" fillId="2" borderId="0" xfId="1" applyNumberFormat="1" applyFont="1" applyFill="1" applyAlignment="1">
      <alignment horizontal="center" vertical="center"/>
    </xf>
    <xf numFmtId="168" fontId="2" fillId="2" borderId="1" xfId="0" quotePrefix="1" applyNumberFormat="1" applyFont="1" applyFill="1" applyBorder="1" applyAlignment="1">
      <alignment horizontal="left" vertical="center" wrapText="1"/>
    </xf>
    <xf numFmtId="168" fontId="13" fillId="0" borderId="1" xfId="0" quotePrefix="1" applyNumberFormat="1" applyFont="1" applyBorder="1" applyAlignment="1">
      <alignment horizontal="left" vertical="center"/>
    </xf>
    <xf numFmtId="168" fontId="2" fillId="2" borderId="0" xfId="0" applyNumberFormat="1" applyFont="1" applyFill="1" applyAlignment="1">
      <alignment horizontal="center" vertical="center"/>
    </xf>
    <xf numFmtId="168" fontId="12" fillId="0" borderId="0" xfId="0" applyNumberFormat="1" applyFont="1" applyAlignment="1">
      <alignment horizontal="center" vertical="center"/>
    </xf>
    <xf numFmtId="168" fontId="2" fillId="2" borderId="1" xfId="1" applyNumberFormat="1" applyFont="1" applyFill="1" applyBorder="1" applyAlignment="1">
      <alignment horizontal="center" vertical="center" wrapText="1"/>
    </xf>
    <xf numFmtId="168" fontId="4" fillId="2" borderId="1" xfId="0" applyNumberFormat="1" applyFont="1" applyFill="1" applyBorder="1" applyAlignment="1">
      <alignment horizontal="center" vertical="center" wrapText="1"/>
    </xf>
    <xf numFmtId="168" fontId="1" fillId="2" borderId="1" xfId="1" applyNumberFormat="1" applyFont="1" applyFill="1" applyBorder="1" applyAlignment="1">
      <alignment horizontal="center" vertical="center" wrapText="1"/>
    </xf>
    <xf numFmtId="168" fontId="3" fillId="2" borderId="1" xfId="1" applyNumberFormat="1" applyFont="1" applyFill="1" applyBorder="1" applyAlignment="1">
      <alignment horizontal="center" vertical="center" wrapText="1"/>
    </xf>
    <xf numFmtId="168" fontId="2" fillId="2" borderId="1" xfId="5" applyNumberFormat="1" applyFont="1" applyFill="1" applyBorder="1" applyAlignment="1">
      <alignment horizontal="center" vertical="center" wrapText="1"/>
    </xf>
    <xf numFmtId="168" fontId="1" fillId="0" borderId="1" xfId="1" applyNumberFormat="1" applyFont="1" applyBorder="1" applyAlignment="1">
      <alignment horizontal="center" vertical="center" wrapText="1"/>
    </xf>
    <xf numFmtId="168" fontId="13" fillId="2" borderId="1" xfId="1" applyNumberFormat="1" applyFont="1" applyFill="1" applyBorder="1" applyAlignment="1">
      <alignment horizontal="center" vertical="center" wrapText="1"/>
    </xf>
    <xf numFmtId="168" fontId="12" fillId="2" borderId="1" xfId="1" applyNumberFormat="1" applyFont="1" applyFill="1" applyBorder="1" applyAlignment="1">
      <alignment horizontal="center" vertical="center" wrapText="1"/>
    </xf>
    <xf numFmtId="168" fontId="13" fillId="0" borderId="1" xfId="1" applyNumberFormat="1" applyFont="1" applyBorder="1" applyAlignment="1">
      <alignment horizontal="center" vertical="center" wrapText="1"/>
    </xf>
    <xf numFmtId="168" fontId="12" fillId="0" borderId="1" xfId="1" applyNumberFormat="1" applyFont="1" applyBorder="1" applyAlignment="1">
      <alignment horizontal="center" vertical="center" wrapText="1"/>
    </xf>
    <xf numFmtId="168" fontId="2" fillId="0" borderId="1" xfId="1" applyNumberFormat="1" applyFont="1" applyBorder="1" applyAlignment="1">
      <alignment horizontal="center" vertical="center" wrapText="1"/>
    </xf>
    <xf numFmtId="168" fontId="13" fillId="0" borderId="1" xfId="0" applyNumberFormat="1" applyFont="1" applyBorder="1" applyAlignment="1">
      <alignment vertical="center"/>
    </xf>
    <xf numFmtId="0" fontId="12" fillId="0" borderId="0" xfId="0" applyFont="1" applyAlignment="1">
      <alignment horizontal="center" vertical="center" wrapText="1"/>
    </xf>
    <xf numFmtId="168" fontId="12" fillId="0" borderId="1" xfId="0" applyNumberFormat="1" applyFont="1" applyBorder="1" applyAlignment="1">
      <alignment horizontal="center" vertical="center" wrapText="1"/>
    </xf>
    <xf numFmtId="168" fontId="12" fillId="2" borderId="1" xfId="0" applyNumberFormat="1" applyFont="1" applyFill="1" applyBorder="1" applyAlignment="1">
      <alignment horizontal="center" vertical="center" wrapText="1"/>
    </xf>
    <xf numFmtId="168" fontId="13" fillId="2" borderId="0" xfId="0" applyNumberFormat="1" applyFont="1" applyFill="1" applyAlignment="1">
      <alignment horizontal="center" vertical="center" wrapText="1"/>
    </xf>
    <xf numFmtId="168" fontId="12" fillId="2" borderId="2" xfId="0" applyNumberFormat="1" applyFont="1" applyFill="1" applyBorder="1" applyAlignment="1">
      <alignment horizontal="center" vertical="center" wrapText="1"/>
    </xf>
    <xf numFmtId="168" fontId="1" fillId="0" borderId="1" xfId="0" applyNumberFormat="1" applyFont="1" applyBorder="1" applyAlignment="1">
      <alignment horizontal="center" vertical="center" wrapText="1"/>
    </xf>
    <xf numFmtId="168" fontId="12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8" fontId="12" fillId="0" borderId="2" xfId="0" applyNumberFormat="1" applyFont="1" applyBorder="1" applyAlignment="1">
      <alignment horizontal="center" vertical="center" wrapText="1"/>
    </xf>
    <xf numFmtId="168" fontId="12" fillId="0" borderId="5" xfId="1" applyNumberFormat="1" applyFont="1" applyBorder="1" applyAlignment="1">
      <alignment horizontal="center" vertical="center" wrapText="1"/>
    </xf>
    <xf numFmtId="168" fontId="12" fillId="0" borderId="6" xfId="1" applyNumberFormat="1" applyFont="1" applyBorder="1" applyAlignment="1">
      <alignment horizontal="center" vertical="center" wrapText="1"/>
    </xf>
    <xf numFmtId="168" fontId="12" fillId="0" borderId="3" xfId="1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168" fontId="12" fillId="0" borderId="1" xfId="0" applyNumberFormat="1" applyFont="1" applyBorder="1" applyAlignment="1">
      <alignment horizontal="center" vertical="center" wrapText="1"/>
    </xf>
    <xf numFmtId="168" fontId="12" fillId="2" borderId="1" xfId="0" applyNumberFormat="1" applyFont="1" applyFill="1" applyBorder="1" applyAlignment="1">
      <alignment horizontal="center" vertical="center" wrapText="1"/>
    </xf>
    <xf numFmtId="168" fontId="12" fillId="2" borderId="0" xfId="0" applyNumberFormat="1" applyFont="1" applyFill="1" applyAlignment="1">
      <alignment horizontal="right" vertical="center" wrapText="1"/>
    </xf>
    <xf numFmtId="168" fontId="13" fillId="2" borderId="0" xfId="0" applyNumberFormat="1" applyFont="1" applyFill="1" applyAlignment="1">
      <alignment horizontal="center" vertical="center" wrapText="1"/>
    </xf>
    <xf numFmtId="168" fontId="12" fillId="2" borderId="2" xfId="0" applyNumberFormat="1" applyFont="1" applyFill="1" applyBorder="1" applyAlignment="1">
      <alignment horizontal="center" vertical="center" wrapText="1"/>
    </xf>
    <xf numFmtId="165" fontId="12" fillId="0" borderId="5" xfId="1" applyNumberFormat="1" applyFont="1" applyBorder="1" applyAlignment="1">
      <alignment horizontal="center" vertical="center" wrapText="1"/>
    </xf>
    <xf numFmtId="165" fontId="12" fillId="0" borderId="3" xfId="1" applyNumberFormat="1" applyFont="1" applyBorder="1" applyAlignment="1">
      <alignment horizontal="center" vertical="center" wrapText="1"/>
    </xf>
    <xf numFmtId="168" fontId="12" fillId="0" borderId="0" xfId="0" applyNumberFormat="1" applyFont="1" applyAlignment="1">
      <alignment horizontal="right" vertical="center"/>
    </xf>
    <xf numFmtId="168" fontId="1" fillId="2" borderId="0" xfId="0" applyNumberFormat="1" applyFont="1" applyFill="1" applyAlignment="1">
      <alignment horizontal="right" vertical="center" wrapText="1"/>
    </xf>
    <xf numFmtId="168" fontId="13" fillId="0" borderId="5" xfId="0" applyNumberFormat="1" applyFont="1" applyBorder="1" applyAlignment="1">
      <alignment vertical="center"/>
    </xf>
    <xf numFmtId="168" fontId="13" fillId="0" borderId="6" xfId="0" applyNumberFormat="1" applyFont="1" applyBorder="1" applyAlignment="1">
      <alignment vertical="center"/>
    </xf>
    <xf numFmtId="168" fontId="13" fillId="0" borderId="3" xfId="0" applyNumberFormat="1" applyFont="1" applyBorder="1" applyAlignment="1">
      <alignment vertical="center"/>
    </xf>
    <xf numFmtId="168" fontId="13" fillId="0" borderId="0" xfId="0" applyNumberFormat="1" applyFont="1" applyAlignment="1">
      <alignment horizontal="center" vertical="center" wrapText="1"/>
    </xf>
    <xf numFmtId="168" fontId="13" fillId="0" borderId="5" xfId="0" applyNumberFormat="1" applyFont="1" applyBorder="1" applyAlignment="1">
      <alignment horizontal="left" vertical="center" wrapText="1"/>
    </xf>
    <xf numFmtId="168" fontId="13" fillId="0" borderId="6" xfId="0" applyNumberFormat="1" applyFont="1" applyBorder="1" applyAlignment="1">
      <alignment horizontal="left" vertical="center" wrapText="1"/>
    </xf>
    <xf numFmtId="168" fontId="13" fillId="0" borderId="3" xfId="0" applyNumberFormat="1" applyFont="1" applyBorder="1" applyAlignment="1">
      <alignment horizontal="left" vertical="center" wrapText="1"/>
    </xf>
    <xf numFmtId="168" fontId="12" fillId="0" borderId="5" xfId="0" applyNumberFormat="1" applyFont="1" applyBorder="1" applyAlignment="1">
      <alignment horizontal="center" vertical="center"/>
    </xf>
    <xf numFmtId="168" fontId="12" fillId="0" borderId="3" xfId="0" applyNumberFormat="1" applyFont="1" applyBorder="1" applyAlignment="1">
      <alignment horizontal="center" vertical="center"/>
    </xf>
    <xf numFmtId="168" fontId="1" fillId="0" borderId="5" xfId="0" applyNumberFormat="1" applyFont="1" applyBorder="1" applyAlignment="1">
      <alignment horizontal="left" vertical="center" wrapText="1"/>
    </xf>
    <xf numFmtId="168" fontId="1" fillId="0" borderId="3" xfId="0" applyNumberFormat="1" applyFont="1" applyBorder="1" applyAlignment="1">
      <alignment horizontal="left" vertical="center" wrapText="1"/>
    </xf>
    <xf numFmtId="168" fontId="1" fillId="0" borderId="1" xfId="0" applyNumberFormat="1" applyFont="1" applyBorder="1" applyAlignment="1">
      <alignment horizontal="center" vertical="center" wrapText="1"/>
    </xf>
    <xf numFmtId="168" fontId="12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</cellXfs>
  <cellStyles count="6">
    <cellStyle name="Normal 11" xfId="2"/>
    <cellStyle name="Normal 2_MOLSI 2009-2011 MTEF Axjusak 3_new_Final" xfId="3"/>
    <cellStyle name="Normal 8" xfId="4"/>
    <cellStyle name="SN_b" xfId="5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zoomScaleNormal="100" workbookViewId="0">
      <selection sqref="A1:D1"/>
    </sheetView>
  </sheetViews>
  <sheetFormatPr defaultRowHeight="17.25"/>
  <cols>
    <col min="1" max="1" width="66.42578125" style="17" customWidth="1"/>
    <col min="2" max="2" width="19.42578125" style="49" customWidth="1"/>
    <col min="3" max="3" width="18.140625" style="49" customWidth="1"/>
    <col min="4" max="4" width="20" style="49" customWidth="1"/>
    <col min="5" max="5" width="9.140625" style="17"/>
    <col min="6" max="6" width="49.85546875" style="17" customWidth="1"/>
    <col min="7" max="16384" width="9.140625" style="17"/>
  </cols>
  <sheetData>
    <row r="1" spans="1:4" ht="17.25" customHeight="1">
      <c r="A1" s="86" t="s">
        <v>0</v>
      </c>
      <c r="B1" s="86"/>
      <c r="C1" s="86"/>
      <c r="D1" s="86"/>
    </row>
    <row r="2" spans="1:4" ht="17.25" customHeight="1">
      <c r="A2" s="86" t="s">
        <v>1</v>
      </c>
      <c r="B2" s="86"/>
      <c r="C2" s="86"/>
      <c r="D2" s="86"/>
    </row>
    <row r="3" spans="1:4" ht="17.25" customHeight="1">
      <c r="A3" s="86" t="s">
        <v>17</v>
      </c>
      <c r="B3" s="86"/>
      <c r="C3" s="86"/>
      <c r="D3" s="86"/>
    </row>
    <row r="4" spans="1:4">
      <c r="A4" s="80"/>
      <c r="B4" s="80"/>
      <c r="C4" s="80"/>
      <c r="D4" s="80"/>
    </row>
    <row r="5" spans="1:4" ht="81" customHeight="1">
      <c r="A5" s="81" t="s">
        <v>2</v>
      </c>
      <c r="B5" s="81"/>
      <c r="C5" s="81"/>
      <c r="D5" s="81"/>
    </row>
    <row r="7" spans="1:4">
      <c r="C7" s="82" t="s">
        <v>3</v>
      </c>
      <c r="D7" s="82"/>
    </row>
    <row r="8" spans="1:4" s="2" customFormat="1" ht="69.75" customHeight="1">
      <c r="A8" s="3" t="s">
        <v>4</v>
      </c>
      <c r="B8" s="83" t="s">
        <v>5</v>
      </c>
      <c r="C8" s="84"/>
      <c r="D8" s="85"/>
    </row>
    <row r="9" spans="1:4" s="2" customFormat="1" ht="34.5">
      <c r="A9" s="1"/>
      <c r="B9" s="66" t="s">
        <v>6</v>
      </c>
      <c r="C9" s="66" t="s">
        <v>7</v>
      </c>
      <c r="D9" s="66" t="s">
        <v>8</v>
      </c>
    </row>
    <row r="10" spans="1:4" s="2" customFormat="1">
      <c r="A10" s="5" t="s">
        <v>9</v>
      </c>
      <c r="B10" s="67">
        <f>B12</f>
        <v>8600000</v>
      </c>
      <c r="C10" s="67">
        <f t="shared" ref="C10:D10" si="0">C12</f>
        <v>8600000</v>
      </c>
      <c r="D10" s="67">
        <f t="shared" si="0"/>
        <v>0</v>
      </c>
    </row>
    <row r="11" spans="1:4" s="2" customFormat="1">
      <c r="A11" s="3" t="s">
        <v>10</v>
      </c>
      <c r="B11" s="68"/>
      <c r="C11" s="68"/>
      <c r="D11" s="68"/>
    </row>
    <row r="12" spans="1:4" s="2" customFormat="1">
      <c r="A12" s="4" t="s">
        <v>11</v>
      </c>
      <c r="B12" s="69">
        <f>B14</f>
        <v>8600000</v>
      </c>
      <c r="C12" s="69">
        <f t="shared" ref="C12:D12" si="1">C14</f>
        <v>8600000</v>
      </c>
      <c r="D12" s="69">
        <f t="shared" si="1"/>
        <v>0</v>
      </c>
    </row>
    <row r="13" spans="1:4" s="16" customFormat="1">
      <c r="A13" s="3" t="s">
        <v>10</v>
      </c>
      <c r="B13" s="70"/>
      <c r="C13" s="70"/>
      <c r="D13" s="70"/>
    </row>
    <row r="14" spans="1:4" s="2" customFormat="1">
      <c r="A14" s="7" t="s">
        <v>12</v>
      </c>
      <c r="B14" s="66">
        <f>B16</f>
        <v>8600000</v>
      </c>
      <c r="C14" s="66">
        <f t="shared" ref="C14:D14" si="2">C16</f>
        <v>8600000</v>
      </c>
      <c r="D14" s="66">
        <f t="shared" si="2"/>
        <v>0</v>
      </c>
    </row>
    <row r="15" spans="1:4" s="2" customFormat="1">
      <c r="A15" s="14" t="s">
        <v>10</v>
      </c>
      <c r="B15" s="66"/>
      <c r="C15" s="66"/>
      <c r="D15" s="66"/>
    </row>
    <row r="16" spans="1:4" s="2" customFormat="1">
      <c r="A16" s="14" t="s">
        <v>13</v>
      </c>
      <c r="B16" s="66">
        <f>B17</f>
        <v>8600000</v>
      </c>
      <c r="C16" s="66">
        <f t="shared" ref="C16:D16" si="3">C17</f>
        <v>8600000</v>
      </c>
      <c r="D16" s="66">
        <f t="shared" si="3"/>
        <v>0</v>
      </c>
    </row>
    <row r="17" spans="1:4" s="2" customFormat="1">
      <c r="A17" s="14" t="s">
        <v>14</v>
      </c>
      <c r="B17" s="66">
        <f>'3'!D10</f>
        <v>8600000</v>
      </c>
      <c r="C17" s="66">
        <f>'3'!E10</f>
        <v>8600000</v>
      </c>
      <c r="D17" s="66">
        <f>'3'!F10</f>
        <v>0</v>
      </c>
    </row>
  </sheetData>
  <mergeCells count="7">
    <mergeCell ref="A4:D4"/>
    <mergeCell ref="A5:D5"/>
    <mergeCell ref="C7:D7"/>
    <mergeCell ref="B8:D8"/>
    <mergeCell ref="A1:D1"/>
    <mergeCell ref="A2:D2"/>
    <mergeCell ref="A3:D3"/>
  </mergeCells>
  <pageMargins left="0.15748031496062992" right="0.23622047244094491" top="0.27559055118110237" bottom="0.23622047244094491" header="0.19685039370078741" footer="0.1574803149606299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Normal="100" workbookViewId="0">
      <selection sqref="A1:I1"/>
    </sheetView>
  </sheetViews>
  <sheetFormatPr defaultRowHeight="17.25"/>
  <cols>
    <col min="1" max="1" width="8.85546875" style="19" customWidth="1"/>
    <col min="2" max="2" width="10.140625" style="19" customWidth="1"/>
    <col min="3" max="3" width="6.7109375" style="19" customWidth="1"/>
    <col min="4" max="4" width="9.28515625" style="19" customWidth="1"/>
    <col min="5" max="5" width="13.28515625" style="19" customWidth="1"/>
    <col min="6" max="6" width="65.85546875" style="18" customWidth="1"/>
    <col min="7" max="7" width="19.5703125" style="19" customWidth="1"/>
    <col min="8" max="8" width="18.5703125" style="19" customWidth="1"/>
    <col min="9" max="9" width="19.140625" style="19" customWidth="1"/>
    <col min="10" max="11" width="9.140625" style="18"/>
    <col min="12" max="12" width="9.85546875" style="18" bestFit="1" customWidth="1"/>
    <col min="13" max="16384" width="9.140625" style="18"/>
  </cols>
  <sheetData>
    <row r="1" spans="1:9">
      <c r="A1" s="89" t="s">
        <v>15</v>
      </c>
      <c r="B1" s="89"/>
      <c r="C1" s="89"/>
      <c r="D1" s="89"/>
      <c r="E1" s="89"/>
      <c r="F1" s="89"/>
      <c r="G1" s="89"/>
      <c r="H1" s="89"/>
      <c r="I1" s="89"/>
    </row>
    <row r="2" spans="1:9">
      <c r="A2" s="89" t="s">
        <v>16</v>
      </c>
      <c r="B2" s="89"/>
      <c r="C2" s="89"/>
      <c r="D2" s="89"/>
      <c r="E2" s="89"/>
      <c r="F2" s="89"/>
      <c r="G2" s="89"/>
      <c r="H2" s="89"/>
      <c r="I2" s="89"/>
    </row>
    <row r="3" spans="1:9">
      <c r="A3" s="89" t="s">
        <v>17</v>
      </c>
      <c r="B3" s="89"/>
      <c r="C3" s="89"/>
      <c r="D3" s="89"/>
      <c r="E3" s="89"/>
      <c r="F3" s="89"/>
      <c r="G3" s="89"/>
      <c r="H3" s="89"/>
      <c r="I3" s="89"/>
    </row>
    <row r="6" spans="1:9" ht="39" customHeight="1">
      <c r="A6" s="90" t="s">
        <v>18</v>
      </c>
      <c r="B6" s="90"/>
      <c r="C6" s="90"/>
      <c r="D6" s="90"/>
      <c r="E6" s="90"/>
      <c r="F6" s="90"/>
      <c r="G6" s="90"/>
      <c r="H6" s="90"/>
      <c r="I6" s="90"/>
    </row>
    <row r="8" spans="1:9">
      <c r="H8" s="91" t="s">
        <v>3</v>
      </c>
      <c r="I8" s="91"/>
    </row>
    <row r="9" spans="1:9" ht="62.25" customHeight="1">
      <c r="A9" s="87" t="s">
        <v>19</v>
      </c>
      <c r="B9" s="87"/>
      <c r="C9" s="87"/>
      <c r="D9" s="88" t="s">
        <v>20</v>
      </c>
      <c r="E9" s="88"/>
      <c r="F9" s="88" t="s">
        <v>21</v>
      </c>
      <c r="G9" s="87" t="s">
        <v>5</v>
      </c>
      <c r="H9" s="87"/>
      <c r="I9" s="87"/>
    </row>
    <row r="10" spans="1:9" ht="51.75">
      <c r="A10" s="74" t="s">
        <v>22</v>
      </c>
      <c r="B10" s="74" t="s">
        <v>23</v>
      </c>
      <c r="C10" s="74" t="s">
        <v>24</v>
      </c>
      <c r="D10" s="75" t="s">
        <v>25</v>
      </c>
      <c r="E10" s="75" t="s">
        <v>26</v>
      </c>
      <c r="F10" s="88"/>
      <c r="G10" s="20" t="s">
        <v>6</v>
      </c>
      <c r="H10" s="20" t="s">
        <v>7</v>
      </c>
      <c r="I10" s="20" t="s">
        <v>8</v>
      </c>
    </row>
    <row r="11" spans="1:9">
      <c r="A11" s="75"/>
      <c r="B11" s="75"/>
      <c r="C11" s="75"/>
      <c r="D11" s="75"/>
      <c r="E11" s="75"/>
      <c r="F11" s="21" t="s">
        <v>27</v>
      </c>
      <c r="G11" s="61">
        <f>G13</f>
        <v>8600000</v>
      </c>
      <c r="H11" s="61">
        <f t="shared" ref="H11:I11" si="0">H13</f>
        <v>8600000</v>
      </c>
      <c r="I11" s="61">
        <f t="shared" si="0"/>
        <v>0</v>
      </c>
    </row>
    <row r="12" spans="1:9">
      <c r="A12" s="75"/>
      <c r="B12" s="75"/>
      <c r="C12" s="75"/>
      <c r="D12" s="75"/>
      <c r="E12" s="75"/>
      <c r="F12" s="22" t="s">
        <v>28</v>
      </c>
      <c r="G12" s="63"/>
      <c r="H12" s="63"/>
      <c r="I12" s="63"/>
    </row>
    <row r="13" spans="1:9" s="24" customFormat="1">
      <c r="A13" s="36" t="s">
        <v>29</v>
      </c>
      <c r="B13" s="75"/>
      <c r="C13" s="75"/>
      <c r="D13" s="75"/>
      <c r="E13" s="75"/>
      <c r="F13" s="21" t="s">
        <v>30</v>
      </c>
      <c r="G13" s="61">
        <f>G15</f>
        <v>8600000</v>
      </c>
      <c r="H13" s="61">
        <f>H15</f>
        <v>8600000</v>
      </c>
      <c r="I13" s="61">
        <f>I15</f>
        <v>0</v>
      </c>
    </row>
    <row r="14" spans="1:9" s="24" customFormat="1">
      <c r="A14" s="23"/>
      <c r="B14" s="75"/>
      <c r="C14" s="75"/>
      <c r="D14" s="75"/>
      <c r="E14" s="75"/>
      <c r="F14" s="25" t="s">
        <v>28</v>
      </c>
      <c r="G14" s="62"/>
      <c r="H14" s="62"/>
      <c r="I14" s="63"/>
    </row>
    <row r="15" spans="1:9" s="24" customFormat="1">
      <c r="A15" s="23"/>
      <c r="B15" s="36" t="s">
        <v>31</v>
      </c>
      <c r="C15" s="75"/>
      <c r="D15" s="26"/>
      <c r="E15" s="27"/>
      <c r="F15" s="21" t="s">
        <v>32</v>
      </c>
      <c r="G15" s="61">
        <f>+G17</f>
        <v>8600000</v>
      </c>
      <c r="H15" s="61">
        <f>+H17</f>
        <v>8600000</v>
      </c>
      <c r="I15" s="61">
        <f>+I17</f>
        <v>0</v>
      </c>
    </row>
    <row r="16" spans="1:9" s="24" customFormat="1">
      <c r="A16" s="23"/>
      <c r="B16" s="23"/>
      <c r="C16" s="75"/>
      <c r="D16" s="26"/>
      <c r="E16" s="27"/>
      <c r="F16" s="22" t="s">
        <v>10</v>
      </c>
      <c r="G16" s="62"/>
      <c r="H16" s="62"/>
      <c r="I16" s="63"/>
    </row>
    <row r="17" spans="1:9" s="24" customFormat="1">
      <c r="A17" s="23"/>
      <c r="B17" s="23"/>
      <c r="C17" s="36" t="s">
        <v>33</v>
      </c>
      <c r="D17" s="26"/>
      <c r="E17" s="27"/>
      <c r="F17" s="21" t="s">
        <v>32</v>
      </c>
      <c r="G17" s="61">
        <f>+G19</f>
        <v>8600000</v>
      </c>
      <c r="H17" s="61">
        <f>+H19</f>
        <v>8600000</v>
      </c>
      <c r="I17" s="61">
        <f>+I19</f>
        <v>0</v>
      </c>
    </row>
    <row r="18" spans="1:9" s="24" customFormat="1">
      <c r="A18" s="23"/>
      <c r="B18" s="23"/>
      <c r="C18" s="23"/>
      <c r="D18" s="26"/>
      <c r="E18" s="27"/>
      <c r="F18" s="25" t="s">
        <v>28</v>
      </c>
      <c r="G18" s="62"/>
      <c r="H18" s="62"/>
      <c r="I18" s="65"/>
    </row>
    <row r="19" spans="1:9" s="24" customFormat="1" ht="34.5">
      <c r="A19" s="23"/>
      <c r="B19" s="23"/>
      <c r="C19" s="23"/>
      <c r="D19" s="23"/>
      <c r="E19" s="38"/>
      <c r="F19" s="21" t="s">
        <v>34</v>
      </c>
      <c r="G19" s="38">
        <f>+G21</f>
        <v>8600000</v>
      </c>
      <c r="H19" s="38">
        <f>+H21</f>
        <v>8600000</v>
      </c>
      <c r="I19" s="38">
        <f>+I21</f>
        <v>0</v>
      </c>
    </row>
    <row r="20" spans="1:9" s="24" customFormat="1">
      <c r="A20" s="23"/>
      <c r="B20" s="23"/>
      <c r="C20" s="23"/>
      <c r="D20" s="26"/>
      <c r="E20" s="27"/>
      <c r="F20" s="25" t="s">
        <v>28</v>
      </c>
      <c r="G20" s="38"/>
      <c r="H20" s="38"/>
      <c r="I20" s="26"/>
    </row>
    <row r="21" spans="1:9" s="24" customFormat="1">
      <c r="A21" s="23"/>
      <c r="B21" s="23"/>
      <c r="C21" s="23"/>
      <c r="D21" s="36" t="s">
        <v>35</v>
      </c>
      <c r="E21" s="39"/>
      <c r="F21" s="28" t="s">
        <v>36</v>
      </c>
      <c r="G21" s="61">
        <f>G23</f>
        <v>8600000</v>
      </c>
      <c r="H21" s="61">
        <f t="shared" ref="H21:I21" si="1">H23</f>
        <v>8600000</v>
      </c>
      <c r="I21" s="61">
        <f t="shared" si="1"/>
        <v>0</v>
      </c>
    </row>
    <row r="22" spans="1:9" s="24" customFormat="1">
      <c r="A22" s="23"/>
      <c r="B22" s="23"/>
      <c r="C22" s="23"/>
      <c r="D22" s="26"/>
      <c r="E22" s="75"/>
      <c r="F22" s="22" t="s">
        <v>10</v>
      </c>
      <c r="G22" s="27"/>
      <c r="H22" s="27"/>
      <c r="I22" s="63"/>
    </row>
    <row r="23" spans="1:9" s="24" customFormat="1" ht="34.5">
      <c r="A23" s="23"/>
      <c r="B23" s="23"/>
      <c r="C23" s="23"/>
      <c r="D23" s="26"/>
      <c r="E23" s="37" t="s">
        <v>37</v>
      </c>
      <c r="F23" s="22" t="s">
        <v>38</v>
      </c>
      <c r="G23" s="63">
        <f>G25</f>
        <v>8600000</v>
      </c>
      <c r="H23" s="63">
        <f>H25</f>
        <v>8600000</v>
      </c>
      <c r="I23" s="63">
        <f>I25</f>
        <v>0</v>
      </c>
    </row>
    <row r="24" spans="1:9" s="24" customFormat="1">
      <c r="A24" s="23"/>
      <c r="B24" s="23"/>
      <c r="C24" s="23"/>
      <c r="D24" s="26"/>
      <c r="E24" s="27"/>
      <c r="F24" s="29" t="s">
        <v>39</v>
      </c>
      <c r="G24" s="62"/>
      <c r="H24" s="62"/>
      <c r="I24" s="63"/>
    </row>
    <row r="25" spans="1:9" s="34" customFormat="1">
      <c r="A25" s="30"/>
      <c r="B25" s="30"/>
      <c r="C25" s="30"/>
      <c r="D25" s="31"/>
      <c r="E25" s="32"/>
      <c r="F25" s="33" t="s">
        <v>40</v>
      </c>
      <c r="G25" s="64">
        <f>+G27</f>
        <v>8600000</v>
      </c>
      <c r="H25" s="64">
        <f>+H27</f>
        <v>8600000</v>
      </c>
      <c r="I25" s="64">
        <f>+I27</f>
        <v>0</v>
      </c>
    </row>
    <row r="26" spans="1:9" s="24" customFormat="1" ht="34.5">
      <c r="A26" s="23"/>
      <c r="B26" s="23"/>
      <c r="C26" s="23"/>
      <c r="D26" s="26"/>
      <c r="E26" s="27"/>
      <c r="F26" s="35" t="s">
        <v>41</v>
      </c>
      <c r="G26" s="62"/>
      <c r="H26" s="62"/>
      <c r="I26" s="63"/>
    </row>
    <row r="27" spans="1:9" s="24" customFormat="1">
      <c r="A27" s="23"/>
      <c r="B27" s="23"/>
      <c r="C27" s="23"/>
      <c r="D27" s="26"/>
      <c r="E27" s="27"/>
      <c r="F27" s="35" t="s">
        <v>27</v>
      </c>
      <c r="G27" s="63">
        <f>+G28</f>
        <v>8600000</v>
      </c>
      <c r="H27" s="63">
        <f>+H28</f>
        <v>8600000</v>
      </c>
      <c r="I27" s="63">
        <f>+I28</f>
        <v>0</v>
      </c>
    </row>
    <row r="28" spans="1:9" s="24" customFormat="1">
      <c r="A28" s="23"/>
      <c r="B28" s="23"/>
      <c r="C28" s="23"/>
      <c r="D28" s="26"/>
      <c r="E28" s="27"/>
      <c r="F28" s="35" t="s">
        <v>42</v>
      </c>
      <c r="G28" s="63">
        <f>G30</f>
        <v>8600000</v>
      </c>
      <c r="H28" s="63">
        <f>H30</f>
        <v>8600000</v>
      </c>
      <c r="I28" s="63">
        <f>I30</f>
        <v>0</v>
      </c>
    </row>
    <row r="29" spans="1:9" s="24" customFormat="1">
      <c r="A29" s="23"/>
      <c r="B29" s="23"/>
      <c r="C29" s="23"/>
      <c r="D29" s="26"/>
      <c r="E29" s="27"/>
      <c r="F29" s="35" t="s">
        <v>43</v>
      </c>
      <c r="G29" s="63">
        <f>G30</f>
        <v>8600000</v>
      </c>
      <c r="H29" s="63">
        <f>H30</f>
        <v>8600000</v>
      </c>
      <c r="I29" s="63">
        <f>I30</f>
        <v>0</v>
      </c>
    </row>
    <row r="30" spans="1:9" s="24" customFormat="1">
      <c r="A30" s="23"/>
      <c r="B30" s="23"/>
      <c r="C30" s="23"/>
      <c r="D30" s="26"/>
      <c r="E30" s="27"/>
      <c r="F30" s="22" t="s">
        <v>44</v>
      </c>
      <c r="G30" s="63">
        <f>G31</f>
        <v>8600000</v>
      </c>
      <c r="H30" s="63">
        <f t="shared" ref="H30:I30" si="2">H31</f>
        <v>8600000</v>
      </c>
      <c r="I30" s="63">
        <f t="shared" si="2"/>
        <v>0</v>
      </c>
    </row>
    <row r="31" spans="1:9" s="24" customFormat="1">
      <c r="A31" s="23"/>
      <c r="B31" s="23"/>
      <c r="C31" s="23"/>
      <c r="D31" s="26"/>
      <c r="E31" s="27"/>
      <c r="F31" s="22" t="s">
        <v>45</v>
      </c>
      <c r="G31" s="63">
        <v>8600000</v>
      </c>
      <c r="H31" s="63">
        <v>8600000</v>
      </c>
      <c r="I31" s="63">
        <v>0</v>
      </c>
    </row>
  </sheetData>
  <mergeCells count="9">
    <mergeCell ref="A9:C9"/>
    <mergeCell ref="D9:E9"/>
    <mergeCell ref="F9:F10"/>
    <mergeCell ref="G9:I9"/>
    <mergeCell ref="A1:I1"/>
    <mergeCell ref="A2:I2"/>
    <mergeCell ref="A3:I3"/>
    <mergeCell ref="A6:I6"/>
    <mergeCell ref="H8:I8"/>
  </mergeCells>
  <pageMargins left="0.35433070866141736" right="0.15748031496062992" top="0.15748031496062992" bottom="0.15748031496062992" header="0.15748031496062992" footer="0.1574803149606299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Normal="100" workbookViewId="0">
      <selection sqref="A1:F1"/>
    </sheetView>
  </sheetViews>
  <sheetFormatPr defaultRowHeight="17.25"/>
  <cols>
    <col min="1" max="1" width="11.5703125" style="16" bestFit="1" customWidth="1"/>
    <col min="2" max="2" width="16.140625" style="17" bestFit="1" customWidth="1"/>
    <col min="3" max="3" width="66.42578125" style="17" customWidth="1"/>
    <col min="4" max="4" width="19.42578125" style="49" customWidth="1"/>
    <col min="5" max="5" width="18.140625" style="49" customWidth="1"/>
    <col min="6" max="6" width="20" style="49" customWidth="1"/>
    <col min="7" max="7" width="9.140625" style="17"/>
    <col min="8" max="8" width="49.85546875" style="17" customWidth="1"/>
    <col min="9" max="16384" width="9.140625" style="17"/>
  </cols>
  <sheetData>
    <row r="1" spans="1:6">
      <c r="A1" s="86" t="s">
        <v>46</v>
      </c>
      <c r="B1" s="86"/>
      <c r="C1" s="86"/>
      <c r="D1" s="86"/>
      <c r="E1" s="86"/>
      <c r="F1" s="86"/>
    </row>
    <row r="2" spans="1:6">
      <c r="A2" s="86" t="s">
        <v>1</v>
      </c>
      <c r="B2" s="86"/>
      <c r="C2" s="86"/>
      <c r="D2" s="86"/>
      <c r="E2" s="86"/>
      <c r="F2" s="86"/>
    </row>
    <row r="3" spans="1:6">
      <c r="A3" s="86" t="s">
        <v>17</v>
      </c>
      <c r="B3" s="86"/>
      <c r="C3" s="86"/>
      <c r="D3" s="86"/>
      <c r="E3" s="86"/>
      <c r="F3" s="86"/>
    </row>
    <row r="5" spans="1:6" ht="81" customHeight="1">
      <c r="A5" s="81" t="s">
        <v>47</v>
      </c>
      <c r="B5" s="81"/>
      <c r="C5" s="81"/>
      <c r="D5" s="81"/>
      <c r="E5" s="81"/>
      <c r="F5" s="81"/>
    </row>
    <row r="7" spans="1:6">
      <c r="A7" s="73"/>
      <c r="E7" s="82" t="s">
        <v>3</v>
      </c>
      <c r="F7" s="82"/>
    </row>
    <row r="8" spans="1:6" s="2" customFormat="1" ht="69.75" customHeight="1">
      <c r="A8" s="92" t="s">
        <v>20</v>
      </c>
      <c r="B8" s="93"/>
      <c r="C8" s="3" t="s">
        <v>48</v>
      </c>
      <c r="D8" s="83" t="s">
        <v>5</v>
      </c>
      <c r="E8" s="84"/>
      <c r="F8" s="85"/>
    </row>
    <row r="9" spans="1:6" s="2" customFormat="1" ht="34.5">
      <c r="A9" s="3" t="s">
        <v>25</v>
      </c>
      <c r="B9" s="3" t="s">
        <v>26</v>
      </c>
      <c r="C9" s="1"/>
      <c r="D9" s="66" t="s">
        <v>6</v>
      </c>
      <c r="E9" s="66" t="s">
        <v>7</v>
      </c>
      <c r="F9" s="66" t="s">
        <v>8</v>
      </c>
    </row>
    <row r="10" spans="1:6" s="2" customFormat="1">
      <c r="A10" s="3"/>
      <c r="B10" s="4"/>
      <c r="C10" s="5" t="s">
        <v>49</v>
      </c>
      <c r="D10" s="67">
        <f>D12</f>
        <v>8600000</v>
      </c>
      <c r="E10" s="67">
        <f t="shared" ref="E10:F10" si="0">E12</f>
        <v>8600000</v>
      </c>
      <c r="F10" s="67">
        <f t="shared" si="0"/>
        <v>0</v>
      </c>
    </row>
    <row r="11" spans="1:6" s="2" customFormat="1">
      <c r="A11" s="3"/>
      <c r="B11" s="3"/>
      <c r="C11" s="3" t="s">
        <v>10</v>
      </c>
      <c r="D11" s="68"/>
      <c r="E11" s="68"/>
      <c r="F11" s="68"/>
    </row>
    <row r="12" spans="1:6" s="2" customFormat="1" ht="34.5">
      <c r="A12" s="3"/>
      <c r="B12" s="4"/>
      <c r="C12" s="4" t="s">
        <v>50</v>
      </c>
      <c r="D12" s="69">
        <f>D14</f>
        <v>8600000</v>
      </c>
      <c r="E12" s="69">
        <f>E14</f>
        <v>8600000</v>
      </c>
      <c r="F12" s="69">
        <f>F14</f>
        <v>0</v>
      </c>
    </row>
    <row r="13" spans="1:6" s="16" customFormat="1">
      <c r="A13" s="3"/>
      <c r="B13" s="3"/>
      <c r="C13" s="3" t="s">
        <v>10</v>
      </c>
      <c r="D13" s="70"/>
      <c r="E13" s="70"/>
      <c r="F13" s="70"/>
    </row>
    <row r="14" spans="1:6" s="15" customFormat="1">
      <c r="A14" s="6" t="s">
        <v>35</v>
      </c>
      <c r="B14" s="4"/>
      <c r="C14" s="40" t="s">
        <v>51</v>
      </c>
      <c r="D14" s="71">
        <f>D21</f>
        <v>8600000</v>
      </c>
      <c r="E14" s="71">
        <f t="shared" ref="E14:F14" si="1">E21</f>
        <v>8600000</v>
      </c>
      <c r="F14" s="71">
        <f t="shared" si="1"/>
        <v>0</v>
      </c>
    </row>
    <row r="15" spans="1:6" s="2" customFormat="1">
      <c r="A15" s="5"/>
      <c r="B15" s="1"/>
      <c r="C15" s="9" t="s">
        <v>36</v>
      </c>
      <c r="D15" s="66"/>
      <c r="E15" s="66"/>
      <c r="F15" s="66"/>
    </row>
    <row r="16" spans="1:6" s="2" customFormat="1">
      <c r="A16" s="5"/>
      <c r="B16" s="1"/>
      <c r="C16" s="10" t="s">
        <v>52</v>
      </c>
      <c r="D16" s="66"/>
      <c r="E16" s="66"/>
      <c r="F16" s="66"/>
    </row>
    <row r="17" spans="1:8" s="2" customFormat="1">
      <c r="A17" s="5"/>
      <c r="B17" s="1"/>
      <c r="C17" s="11" t="s">
        <v>53</v>
      </c>
      <c r="D17" s="66"/>
      <c r="E17" s="66"/>
      <c r="F17" s="66"/>
      <c r="H17" s="12"/>
    </row>
    <row r="18" spans="1:8" s="2" customFormat="1">
      <c r="A18" s="5"/>
      <c r="B18" s="1"/>
      <c r="C18" s="10" t="s">
        <v>54</v>
      </c>
      <c r="D18" s="66"/>
      <c r="E18" s="66"/>
      <c r="F18" s="66"/>
    </row>
    <row r="19" spans="1:8" s="2" customFormat="1" ht="34.5">
      <c r="A19" s="5"/>
      <c r="B19" s="1"/>
      <c r="C19" s="11" t="s">
        <v>55</v>
      </c>
      <c r="D19" s="66"/>
      <c r="E19" s="66"/>
      <c r="F19" s="66"/>
    </row>
    <row r="20" spans="1:8">
      <c r="A20" s="5"/>
      <c r="B20" s="4"/>
      <c r="C20" s="1" t="s">
        <v>56</v>
      </c>
      <c r="D20" s="70"/>
      <c r="E20" s="70"/>
      <c r="F20" s="70"/>
    </row>
    <row r="21" spans="1:8" s="2" customFormat="1">
      <c r="A21" s="3"/>
      <c r="B21" s="41" t="s">
        <v>37</v>
      </c>
      <c r="C21" s="7" t="s">
        <v>57</v>
      </c>
      <c r="D21" s="66">
        <f>'2'!G23</f>
        <v>8600000</v>
      </c>
      <c r="E21" s="66">
        <f>'2'!H23</f>
        <v>8600000</v>
      </c>
      <c r="F21" s="66">
        <f>'2'!I23</f>
        <v>0</v>
      </c>
    </row>
    <row r="22" spans="1:8" s="2" customFormat="1" ht="34.5">
      <c r="A22" s="3"/>
      <c r="B22" s="13"/>
      <c r="C22" s="14" t="s">
        <v>38</v>
      </c>
      <c r="D22" s="66"/>
      <c r="E22" s="66"/>
      <c r="F22" s="66"/>
    </row>
    <row r="23" spans="1:8" s="2" customFormat="1">
      <c r="A23" s="3"/>
      <c r="B23" s="13"/>
      <c r="C23" s="10" t="s">
        <v>58</v>
      </c>
      <c r="D23" s="66"/>
      <c r="E23" s="66"/>
      <c r="F23" s="66"/>
    </row>
    <row r="24" spans="1:8" s="2" customFormat="1" ht="51.75">
      <c r="A24" s="3"/>
      <c r="B24" s="13"/>
      <c r="C24" s="11" t="s">
        <v>59</v>
      </c>
      <c r="D24" s="66"/>
      <c r="E24" s="66"/>
      <c r="F24" s="66"/>
    </row>
    <row r="25" spans="1:8" s="2" customFormat="1">
      <c r="A25" s="3"/>
      <c r="B25" s="13"/>
      <c r="C25" s="7" t="s">
        <v>60</v>
      </c>
      <c r="D25" s="66"/>
      <c r="E25" s="66"/>
      <c r="F25" s="66"/>
    </row>
    <row r="26" spans="1:8" s="2" customFormat="1">
      <c r="A26" s="3"/>
      <c r="B26" s="13"/>
      <c r="C26" s="8" t="s">
        <v>61</v>
      </c>
      <c r="D26" s="66"/>
      <c r="E26" s="66"/>
      <c r="F26" s="66"/>
    </row>
  </sheetData>
  <mergeCells count="7">
    <mergeCell ref="A5:F5"/>
    <mergeCell ref="A8:B8"/>
    <mergeCell ref="D8:F8"/>
    <mergeCell ref="A1:F1"/>
    <mergeCell ref="A2:F2"/>
    <mergeCell ref="A3:F3"/>
    <mergeCell ref="E7:F7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2"/>
  <sheetViews>
    <sheetView workbookViewId="0">
      <selection sqref="A1:E1"/>
    </sheetView>
  </sheetViews>
  <sheetFormatPr defaultRowHeight="17.25"/>
  <cols>
    <col min="1" max="1" width="41.85546875" style="43" customWidth="1"/>
    <col min="2" max="2" width="67.7109375" style="43" customWidth="1"/>
    <col min="3" max="3" width="19.85546875" style="60" customWidth="1"/>
    <col min="4" max="4" width="19.7109375" style="60" customWidth="1"/>
    <col min="5" max="5" width="18.7109375" style="60" customWidth="1"/>
    <col min="6" max="6" width="9.140625" style="43"/>
    <col min="7" max="7" width="12.42578125" style="43" bestFit="1" customWidth="1"/>
    <col min="8" max="16384" width="9.140625" style="43"/>
  </cols>
  <sheetData>
    <row r="1" spans="1:35">
      <c r="A1" s="94" t="s">
        <v>62</v>
      </c>
      <c r="B1" s="94"/>
      <c r="C1" s="94"/>
      <c r="D1" s="94"/>
      <c r="E1" s="94"/>
    </row>
    <row r="2" spans="1:35" s="44" customFormat="1">
      <c r="A2" s="95" t="s">
        <v>16</v>
      </c>
      <c r="B2" s="95"/>
      <c r="C2" s="95"/>
      <c r="D2" s="95"/>
      <c r="E2" s="95"/>
    </row>
    <row r="3" spans="1:35" s="45" customFormat="1">
      <c r="A3" s="95" t="s">
        <v>17</v>
      </c>
      <c r="B3" s="95"/>
      <c r="C3" s="95"/>
      <c r="D3" s="95"/>
      <c r="E3" s="95"/>
    </row>
    <row r="5" spans="1:35" s="46" customFormat="1">
      <c r="A5" s="43"/>
    </row>
    <row r="6" spans="1:35" s="46" customFormat="1" ht="49.5" customHeight="1">
      <c r="A6" s="90" t="s">
        <v>63</v>
      </c>
      <c r="B6" s="90"/>
      <c r="C6" s="90"/>
      <c r="D6" s="90"/>
      <c r="E6" s="90"/>
    </row>
    <row r="7" spans="1:35" s="46" customFormat="1">
      <c r="A7" s="76"/>
      <c r="B7" s="76"/>
      <c r="C7" s="76"/>
      <c r="D7" s="76"/>
      <c r="E7" s="76"/>
    </row>
    <row r="8" spans="1:35" s="47" customFormat="1">
      <c r="A8" s="99" t="s">
        <v>50</v>
      </c>
      <c r="B8" s="99"/>
      <c r="C8" s="99"/>
      <c r="D8" s="99"/>
      <c r="E8" s="99"/>
    </row>
    <row r="9" spans="1:35" s="47" customFormat="1">
      <c r="A9" s="43"/>
      <c r="C9" s="59"/>
      <c r="D9" s="59"/>
      <c r="E9" s="59"/>
    </row>
    <row r="10" spans="1:35">
      <c r="A10" s="48" t="s">
        <v>64</v>
      </c>
    </row>
    <row r="11" spans="1:35" ht="17.25" customHeight="1">
      <c r="A11" s="72" t="s">
        <v>65</v>
      </c>
      <c r="B11" s="96" t="s">
        <v>66</v>
      </c>
      <c r="C11" s="97"/>
      <c r="D11" s="97"/>
      <c r="E11" s="98"/>
    </row>
    <row r="12" spans="1:35" s="42" customFormat="1">
      <c r="A12" s="58" t="str">
        <f>'3'!A14</f>
        <v>1102</v>
      </c>
      <c r="B12" s="100" t="str">
        <f>'3'!C15</f>
        <v xml:space="preserve"> Կենսաթոշակային ապահովություն</v>
      </c>
      <c r="C12" s="101"/>
      <c r="D12" s="101"/>
      <c r="E12" s="102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</row>
    <row r="13" spans="1:35">
      <c r="D13" s="77"/>
      <c r="E13" s="77"/>
    </row>
    <row r="14" spans="1:35" ht="52.5" customHeight="1">
      <c r="A14" s="50" t="s">
        <v>67</v>
      </c>
      <c r="B14" s="57" t="str">
        <f>A12</f>
        <v>1102</v>
      </c>
      <c r="C14" s="87" t="s">
        <v>5</v>
      </c>
      <c r="D14" s="87"/>
      <c r="E14" s="87"/>
    </row>
    <row r="15" spans="1:35" ht="34.5">
      <c r="A15" s="50" t="s">
        <v>68</v>
      </c>
      <c r="B15" s="57" t="str">
        <f>'3'!B21</f>
        <v xml:space="preserve"> 12005</v>
      </c>
      <c r="C15" s="78" t="s">
        <v>69</v>
      </c>
      <c r="D15" s="78" t="s">
        <v>70</v>
      </c>
      <c r="E15" s="79" t="s">
        <v>71</v>
      </c>
    </row>
    <row r="16" spans="1:35" s="53" customFormat="1" ht="34.5">
      <c r="A16" s="50" t="s">
        <v>67</v>
      </c>
      <c r="B16" s="51" t="str">
        <f>'3'!C22</f>
        <v xml:space="preserve"> Կուտակային հատկացումներ մասնակցի կենսաթոշակային հաշվին</v>
      </c>
      <c r="C16" s="107"/>
      <c r="D16" s="107"/>
      <c r="E16" s="108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</row>
    <row r="17" spans="1:5" ht="51.75">
      <c r="A17" s="50" t="s">
        <v>72</v>
      </c>
      <c r="B17" s="25" t="str">
        <f>'3'!C24</f>
        <v xml:space="preserve"> «Կուտակային կենսաթոշակների մասին» ՀՀ օրենքով սահմանված կարգով մասնակցի կենսաթոշակային հաշվին կուտակային հատկացումների կատարում</v>
      </c>
      <c r="C17" s="107"/>
      <c r="D17" s="107"/>
      <c r="E17" s="108"/>
    </row>
    <row r="18" spans="1:5">
      <c r="A18" s="50" t="s">
        <v>73</v>
      </c>
      <c r="B18" s="29" t="str">
        <f>'3'!C26</f>
        <v xml:space="preserve"> Տրանսֆերտների տրամադրում</v>
      </c>
      <c r="C18" s="107"/>
      <c r="D18" s="107"/>
      <c r="E18" s="108"/>
    </row>
    <row r="19" spans="1:5" ht="34.5">
      <c r="A19" s="50" t="s">
        <v>74</v>
      </c>
      <c r="B19" s="51" t="s">
        <v>75</v>
      </c>
      <c r="C19" s="107"/>
      <c r="D19" s="107"/>
      <c r="E19" s="108"/>
    </row>
    <row r="20" spans="1:5">
      <c r="A20" s="103" t="s">
        <v>76</v>
      </c>
      <c r="B20" s="104"/>
      <c r="C20" s="107"/>
      <c r="D20" s="107"/>
      <c r="E20" s="108"/>
    </row>
    <row r="21" spans="1:5">
      <c r="A21" s="105" t="s">
        <v>77</v>
      </c>
      <c r="B21" s="106"/>
      <c r="C21" s="54">
        <f>'2'!G23</f>
        <v>8600000</v>
      </c>
      <c r="D21" s="54">
        <f>'2'!H23</f>
        <v>8600000</v>
      </c>
      <c r="E21" s="54">
        <f>'2'!I23</f>
        <v>0</v>
      </c>
    </row>
    <row r="22" spans="1:5">
      <c r="A22" s="55"/>
      <c r="B22" s="55"/>
      <c r="C22" s="56"/>
      <c r="D22" s="56"/>
      <c r="E22" s="56"/>
    </row>
  </sheetData>
  <mergeCells count="13">
    <mergeCell ref="B12:E12"/>
    <mergeCell ref="A20:B20"/>
    <mergeCell ref="A21:B21"/>
    <mergeCell ref="C14:E14"/>
    <mergeCell ref="C16:C20"/>
    <mergeCell ref="D16:D20"/>
    <mergeCell ref="E16:E20"/>
    <mergeCell ref="A1:E1"/>
    <mergeCell ref="A2:E2"/>
    <mergeCell ref="A3:E3"/>
    <mergeCell ref="A6:E6"/>
    <mergeCell ref="B11:E11"/>
    <mergeCell ref="A8:E8"/>
  </mergeCells>
  <pageMargins left="0.15" right="0" top="0" bottom="0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workbookViewId="0">
      <selection sqref="A1:E1"/>
    </sheetView>
  </sheetViews>
  <sheetFormatPr defaultRowHeight="17.25"/>
  <cols>
    <col min="1" max="1" width="41.85546875" style="43" customWidth="1"/>
    <col min="2" max="2" width="67.7109375" style="43" customWidth="1"/>
    <col min="3" max="3" width="19.85546875" style="60" customWidth="1"/>
    <col min="4" max="4" width="19.7109375" style="60" customWidth="1"/>
    <col min="5" max="5" width="18.7109375" style="60" customWidth="1"/>
    <col min="6" max="6" width="9.140625" style="43"/>
    <col min="7" max="7" width="12.42578125" style="43" bestFit="1" customWidth="1"/>
    <col min="8" max="16384" width="9.140625" style="43"/>
  </cols>
  <sheetData>
    <row r="1" spans="1:35">
      <c r="A1" s="94" t="s">
        <v>78</v>
      </c>
      <c r="B1" s="94"/>
      <c r="C1" s="94"/>
      <c r="D1" s="94"/>
      <c r="E1" s="94"/>
    </row>
    <row r="2" spans="1:35" s="44" customFormat="1">
      <c r="A2" s="95" t="s">
        <v>16</v>
      </c>
      <c r="B2" s="95"/>
      <c r="C2" s="95"/>
      <c r="D2" s="95"/>
      <c r="E2" s="95"/>
    </row>
    <row r="3" spans="1:35" s="45" customFormat="1">
      <c r="A3" s="95" t="s">
        <v>17</v>
      </c>
      <c r="B3" s="95"/>
      <c r="C3" s="95"/>
      <c r="D3" s="95"/>
      <c r="E3" s="95"/>
    </row>
    <row r="5" spans="1:35" s="46" customFormat="1">
      <c r="A5" s="43"/>
    </row>
    <row r="6" spans="1:35" s="46" customFormat="1" ht="49.5" customHeight="1">
      <c r="A6" s="90" t="s">
        <v>79</v>
      </c>
      <c r="B6" s="90"/>
      <c r="C6" s="90"/>
      <c r="D6" s="90"/>
      <c r="E6" s="90"/>
    </row>
    <row r="7" spans="1:35" s="46" customFormat="1">
      <c r="A7" s="76"/>
      <c r="B7" s="76"/>
      <c r="C7" s="76"/>
      <c r="D7" s="76"/>
      <c r="E7" s="76"/>
    </row>
    <row r="8" spans="1:35" s="47" customFormat="1">
      <c r="A8" s="109" t="s">
        <v>80</v>
      </c>
      <c r="B8" s="109"/>
      <c r="C8" s="109"/>
      <c r="D8" s="109"/>
      <c r="E8" s="109"/>
    </row>
    <row r="9" spans="1:35" s="47" customFormat="1">
      <c r="A9" s="43"/>
      <c r="C9" s="59"/>
      <c r="D9" s="59"/>
      <c r="E9" s="59"/>
    </row>
    <row r="10" spans="1:35">
      <c r="A10" s="48" t="s">
        <v>81</v>
      </c>
    </row>
    <row r="11" spans="1:35" ht="17.25" customHeight="1">
      <c r="A11" s="72" t="s">
        <v>65</v>
      </c>
      <c r="B11" s="96" t="s">
        <v>66</v>
      </c>
      <c r="C11" s="97"/>
      <c r="D11" s="97"/>
      <c r="E11" s="98"/>
    </row>
    <row r="12" spans="1:35" s="42" customFormat="1">
      <c r="A12" s="58" t="str">
        <f>'4'!A12</f>
        <v>1102</v>
      </c>
      <c r="B12" s="100" t="str">
        <f>'4'!B12:E12</f>
        <v xml:space="preserve"> Կենսաթոշակային ապահովություն</v>
      </c>
      <c r="C12" s="101"/>
      <c r="D12" s="101"/>
      <c r="E12" s="102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</row>
    <row r="13" spans="1:35">
      <c r="D13" s="77"/>
      <c r="E13" s="77"/>
    </row>
    <row r="14" spans="1:35" ht="52.5" customHeight="1">
      <c r="A14" s="50" t="s">
        <v>67</v>
      </c>
      <c r="B14" s="57" t="str">
        <f>'4'!B14</f>
        <v>1102</v>
      </c>
      <c r="C14" s="87" t="s">
        <v>5</v>
      </c>
      <c r="D14" s="87"/>
      <c r="E14" s="87"/>
    </row>
    <row r="15" spans="1:35" ht="34.5">
      <c r="A15" s="50" t="s">
        <v>68</v>
      </c>
      <c r="B15" s="57" t="str">
        <f>'4'!B15</f>
        <v xml:space="preserve"> 12005</v>
      </c>
      <c r="C15" s="78" t="s">
        <v>69</v>
      </c>
      <c r="D15" s="78" t="s">
        <v>70</v>
      </c>
      <c r="E15" s="79" t="s">
        <v>71</v>
      </c>
    </row>
    <row r="16" spans="1:35" s="53" customFormat="1" ht="34.5">
      <c r="A16" s="50" t="s">
        <v>67</v>
      </c>
      <c r="B16" s="51" t="str">
        <f>'4'!B16</f>
        <v xml:space="preserve"> Կուտակային հատկացումներ մասնակցի կենսաթոշակային հաշվին</v>
      </c>
      <c r="C16" s="107"/>
      <c r="D16" s="107"/>
      <c r="E16" s="108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</row>
    <row r="17" spans="1:5" ht="51.75">
      <c r="A17" s="50" t="s">
        <v>72</v>
      </c>
      <c r="B17" s="25" t="str">
        <f>'4'!B17</f>
        <v xml:space="preserve"> «Կուտակային կենսաթոշակների մասին» ՀՀ օրենքով սահմանված կարգով մասնակցի կենսաթոշակային հաշվին կուտակային հատկացումների կատարում</v>
      </c>
      <c r="C17" s="107"/>
      <c r="D17" s="107"/>
      <c r="E17" s="108"/>
    </row>
    <row r="18" spans="1:5">
      <c r="A18" s="50" t="s">
        <v>73</v>
      </c>
      <c r="B18" s="29" t="str">
        <f>'4'!B18</f>
        <v xml:space="preserve"> Տրանսֆերտների տրամադրում</v>
      </c>
      <c r="C18" s="107"/>
      <c r="D18" s="107"/>
      <c r="E18" s="108"/>
    </row>
    <row r="19" spans="1:5" ht="34.5">
      <c r="A19" s="50" t="s">
        <v>74</v>
      </c>
      <c r="B19" s="51" t="str">
        <f>'4'!B19</f>
        <v xml:space="preserve"> Կուտակային կենսաթոշակային համակարգի մասնակիցներ </v>
      </c>
      <c r="C19" s="107"/>
      <c r="D19" s="107"/>
      <c r="E19" s="108"/>
    </row>
    <row r="20" spans="1:5">
      <c r="A20" s="103" t="s">
        <v>76</v>
      </c>
      <c r="B20" s="104"/>
      <c r="C20" s="107"/>
      <c r="D20" s="107"/>
      <c r="E20" s="108"/>
    </row>
    <row r="21" spans="1:5">
      <c r="A21" s="105" t="s">
        <v>77</v>
      </c>
      <c r="B21" s="106"/>
      <c r="C21" s="54">
        <f>'4'!C21</f>
        <v>8600000</v>
      </c>
      <c r="D21" s="54">
        <f>'4'!D21</f>
        <v>8600000</v>
      </c>
      <c r="E21" s="54">
        <f>'4'!E21</f>
        <v>0</v>
      </c>
    </row>
  </sheetData>
  <mergeCells count="13">
    <mergeCell ref="B11:E11"/>
    <mergeCell ref="A1:E1"/>
    <mergeCell ref="A2:E2"/>
    <mergeCell ref="A3:E3"/>
    <mergeCell ref="A6:E6"/>
    <mergeCell ref="A8:E8"/>
    <mergeCell ref="A21:B21"/>
    <mergeCell ref="B12:E12"/>
    <mergeCell ref="C14:E14"/>
    <mergeCell ref="C16:C20"/>
    <mergeCell ref="D16:D20"/>
    <mergeCell ref="E16:E20"/>
    <mergeCell ref="A20:B20"/>
  </mergeCells>
  <pageMargins left="0.21" right="0" top="0" bottom="0" header="0.31496062992125984" footer="0.31496062992125984"/>
  <pageSetup paperSize="9" scale="8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7F6DB68D9CB34B8CCADBD43BDA74A4" ma:contentTypeVersion="2" ma:contentTypeDescription="Create a new document." ma:contentTypeScope="" ma:versionID="617a230b3197345759937d3df9d2f525">
  <xsd:schema xmlns:xsd="http://www.w3.org/2001/XMLSchema" xmlns:xs="http://www.w3.org/2001/XMLSchema" xmlns:p="http://schemas.microsoft.com/office/2006/metadata/properties" xmlns:ns2="c2bca379-09f6-41d4-987f-d252912ac904" targetNamespace="http://schemas.microsoft.com/office/2006/metadata/properties" ma:root="true" ma:fieldsID="42554f6a6b960a977e6ce095406d3390" ns2:_="">
    <xsd:import namespace="c2bca379-09f6-41d4-987f-d252912ac9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bca379-09f6-41d4-987f-d252912ac9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7BFEF2-85B3-47DB-B2D1-226932CE793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4A15AB1-EBFE-4D9A-8AA5-81B825095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bca379-09f6-41d4-987f-d252912ac9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3D1FE4-EBBC-4ED7-AC9A-6C4C892DA42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vahagn arshakyan</dc:creator>
  <cp:lastModifiedBy>win</cp:lastModifiedBy>
  <cp:revision/>
  <dcterms:created xsi:type="dcterms:W3CDTF">2020-04-07T09:23:19Z</dcterms:created>
  <dcterms:modified xsi:type="dcterms:W3CDTF">2020-05-29T18:59:56Z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0x010100307F6DB68D9CB34B8CCADBD43BDA74A4</vt:lpwstr>
  </property>
</Properties>
</file>