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bookViews>
    <workbookView xWindow="0" yWindow="0" windowWidth="15345" windowHeight="4650" activeTab="4"/>
  </bookViews>
  <sheets>
    <sheet name="Havelvac1" sheetId="27" r:id="rId1"/>
    <sheet name="Havelvac 2 " sheetId="32" r:id="rId2"/>
    <sheet name="Havelvac 3" sheetId="34" r:id="rId3"/>
    <sheet name="havelva 4" sheetId="29" r:id="rId4"/>
    <sheet name="Havelvac 5" sheetId="28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52511"/>
</workbook>
</file>

<file path=xl/calcChain.xml><?xml version="1.0" encoding="utf-8"?>
<calcChain xmlns="http://schemas.openxmlformats.org/spreadsheetml/2006/main">
  <c r="E28" i="28" l="1"/>
  <c r="F28" i="28"/>
  <c r="D28" i="28"/>
  <c r="E35" i="29"/>
  <c r="F35" i="29"/>
  <c r="D35" i="29"/>
  <c r="H38" i="32"/>
  <c r="I38" i="32"/>
  <c r="G38" i="32"/>
  <c r="E35" i="27"/>
  <c r="F35" i="27"/>
  <c r="D35" i="27"/>
  <c r="F27" i="28" l="1"/>
  <c r="E27" i="28"/>
  <c r="D27" i="28"/>
  <c r="F26" i="28"/>
  <c r="E26" i="28"/>
  <c r="D26" i="28"/>
  <c r="F33" i="29"/>
  <c r="F34" i="29"/>
  <c r="E34" i="29"/>
  <c r="E33" i="29"/>
  <c r="D34" i="29"/>
  <c r="D33" i="29"/>
  <c r="G14" i="34" l="1"/>
  <c r="D15" i="27" l="1"/>
  <c r="E15" i="27"/>
  <c r="F15" i="27"/>
  <c r="G12" i="34" l="1"/>
  <c r="G11" i="34" s="1"/>
  <c r="G18" i="34"/>
  <c r="G17" i="34" s="1"/>
  <c r="G16" i="34" s="1"/>
  <c r="G11" i="32"/>
  <c r="G25" i="32"/>
  <c r="E28" i="27"/>
  <c r="E13" i="27" s="1"/>
  <c r="E11" i="27" s="1"/>
  <c r="F28" i="27"/>
  <c r="F13" i="27" s="1"/>
  <c r="F11" i="27" s="1"/>
  <c r="D28" i="27"/>
  <c r="D13" i="27" s="1"/>
  <c r="D11" i="27" s="1"/>
  <c r="G10" i="34" l="1"/>
  <c r="I23" i="32"/>
  <c r="I22" i="32" s="1"/>
  <c r="I21" i="32" s="1"/>
  <c r="I20" i="32" s="1"/>
  <c r="I18" i="32" s="1"/>
  <c r="I17" i="32" s="1"/>
  <c r="H23" i="32"/>
  <c r="H22" i="32" s="1"/>
  <c r="H21" i="32" s="1"/>
  <c r="H20" i="32" s="1"/>
  <c r="H18" i="32" s="1"/>
  <c r="H17" i="32" s="1"/>
  <c r="G23" i="32"/>
  <c r="G22" i="32" s="1"/>
  <c r="G21" i="32" s="1"/>
  <c r="G20" i="32" s="1"/>
  <c r="G18" i="32" s="1"/>
  <c r="G17" i="32" s="1"/>
  <c r="G15" i="32" s="1"/>
  <c r="I11" i="32" l="1"/>
  <c r="I15" i="32"/>
  <c r="H11" i="32"/>
  <c r="H15" i="32"/>
  <c r="G37" i="32" l="1"/>
  <c r="G36" i="32" s="1"/>
  <c r="G35" i="32" s="1"/>
  <c r="G34" i="32" s="1"/>
  <c r="H37" i="32" l="1"/>
  <c r="H36" i="32" s="1"/>
  <c r="H35" i="32" s="1"/>
  <c r="H34" i="32" s="1"/>
  <c r="I37" i="32"/>
  <c r="I36" i="32" s="1"/>
  <c r="I35" i="32" s="1"/>
  <c r="I34" i="32" s="1"/>
  <c r="G32" i="32" l="1"/>
  <c r="G31" i="32" s="1"/>
  <c r="G29" i="32" s="1"/>
  <c r="I32" i="32" l="1"/>
  <c r="I31" i="32" s="1"/>
  <c r="I29" i="32" s="1"/>
  <c r="H32" i="32"/>
  <c r="H31" i="32" s="1"/>
  <c r="H29" i="32" s="1"/>
  <c r="H25" i="32" l="1"/>
  <c r="I25" i="32"/>
</calcChain>
</file>

<file path=xl/sharedStrings.xml><?xml version="1.0" encoding="utf-8"?>
<sst xmlns="http://schemas.openxmlformats.org/spreadsheetml/2006/main" count="263" uniqueCount="121">
  <si>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</si>
  <si>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</si>
  <si>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</si>
  <si>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</si>
  <si>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</si>
  <si>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</si>
  <si>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</si>
  <si>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</si>
  <si>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</si>
  <si>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</si>
  <si>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</si>
  <si>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</si>
  <si>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</si>
  <si>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</si>
  <si>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</si>
  <si>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</si>
  <si>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</si>
  <si>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</si>
  <si>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</si>
  <si>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</si>
  <si>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</si>
  <si>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</si>
  <si>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</si>
  <si>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</si>
  <si>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</si>
  <si>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</si>
  <si>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</si>
  <si>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</si>
  <si>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</si>
  <si>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</si>
  <si>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</si>
  <si>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</si>
  <si>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</si>
  <si>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</si>
  <si>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</si>
  <si>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</si>
  <si>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</si>
  <si>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</si>
  <si>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</si>
  <si>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</si>
  <si>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</si>
  <si>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</si>
  <si>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</si>
  <si>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</si>
  <si>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</si>
  <si>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</si>
  <si>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</si>
  <si>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</si>
  <si>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</si>
  <si>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</si>
  <si>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</si>
  <si>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</si>
  <si>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</si>
  <si>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</si>
  <si>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</si>
  <si>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</si>
  <si>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</si>
  <si>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</si>
  <si>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</si>
  <si>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</si>
  <si>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</si>
  <si>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</si>
  <si>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</si>
  <si>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</si>
  <si>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</si>
  <si>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</si>
  <si>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</si>
  <si>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</si>
  <si>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</si>
  <si>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</si>
  <si>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Հավելված 3</t>
  </si>
  <si>
    <t>Հավելված 4</t>
  </si>
  <si>
    <t>Միջոցառումն իրականացնողի անվանումը</t>
  </si>
  <si>
    <t xml:space="preserve">ՀԱՅԱՍՏԱՆԻ ՀԱՆՐԱՊԵՏՈՒԹՅԱՆ ԿԱՌԱՎԱՐՈՒԹՅԱՆ 2019 ԹՎԱԿԱՆԻ ԴԵԿՏԵՄԲԵՐԻ 26-Ի N 1919-Ն ՈՐՈՇՄԱՆ N 9 ՀԱՎԵԼՎԱԾԻ  N 9.14 ԱՂՅՈՒՍԱԿՈՒՄ ԿԱՏԱՐՎՈՂ ՓՈՓՈԽՈՒԹՅՈՒՆՆԵՐԸ 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</si>
  <si>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</si>
  <si>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</si>
  <si>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(288800.0)</t>
  </si>
  <si>
    <t>(433200.0)</t>
  </si>
  <si>
    <t>05</t>
  </si>
  <si>
    <t xml:space="preserve"> </t>
  </si>
  <si>
    <t>Մասնագիտացված կազմակերպություն</t>
  </si>
  <si>
    <t xml:space="preserve"> Ծրագրի միջոցառումներ</t>
  </si>
  <si>
    <t>(577957.1)</t>
  </si>
  <si>
    <t>Ծառայությունների մատուցում</t>
  </si>
  <si>
    <t>Մասնագիտացված կազմակերպություններ</t>
  </si>
  <si>
    <r>
  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</si>
  <si>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</si>
  <si>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</si>
  <si>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1515-Ն ՈՐՈՇՄԱՆ N 9 ՀԱՎԵԼՎԱԾԻ  N 9.47 ԱՂՅՈՒՍԱԿՈՒՄ ԿԱՏԱՐՎՈՂ </t>
    </r>
    <r>
      <rPr>
        <b/>
        <sz val="12"/>
        <color theme="1"/>
        <rFont val="GHEA Grapalat"/>
        <family val="3"/>
      </rPr>
      <t xml:space="preserve">  ՓՈՓՈԽՈՒԹՅՈՒՆՆԵՐԸ </t>
    </r>
  </si>
  <si>
    <t>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</si>
  <si>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</si>
  <si>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</si>
  <si>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</si>
  <si>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</si>
  <si>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 xml:space="preserve"> Թանգարաններ և ցուցասրահներ</t>
  </si>
  <si>
    <t xml:space="preserve"> այդ թվում`բյուջետային ծախսերի տնտեսագիտական դասակարգման հոդվածների</t>
  </si>
  <si>
    <t xml:space="preserve">այդ թվում` </t>
  </si>
  <si>
    <t>Թանգարանային ծառայություններ և ցուցահանդեսներ</t>
  </si>
  <si>
    <t xml:space="preserve">Ցուցանիշների փոփոխությունը (ավելացումները նշված են դրական նշանով, իսկ նվազեցումները` փակագծերում)  </t>
  </si>
  <si>
    <r>
      <rPr>
        <sz val="12"/>
        <rFont val="GHEA Grapalat"/>
        <family val="3"/>
      </rPr>
      <t xml:space="preserve">                                                                                                                                            </t>
    </r>
    <r>
      <rPr>
        <sz val="10"/>
        <rFont val="GHEA Grapalat"/>
        <family val="3"/>
      </rPr>
      <t xml:space="preserve"> Հավելված 5
                                                                                                                                            ՀՀ կառավարության  2020 թվականի
                                                                                                                                                    ______________ ի    ___Ն որոշման
</t>
    </r>
    <r>
      <rPr>
        <b/>
        <sz val="12"/>
        <rFont val="GHEA Grapalat"/>
        <family val="3"/>
      </rPr>
      <t xml:space="preserve">
ՀԱՅԱՍՏԱՆԻ ՀԱՆՐԱՊԵՏՈՒԹՅԱՆ ԿԱՌԱՎԱՐՈՒԹՅԱՆ 2019 ԹՎԱԿԱՆԻ ԴԵԿՏԵՄԲԵՐԻ 26-Ի N 1919-Ն ՈՐՈՇՄԱՆ N 9.1 ՀԱՎԵԼՎԱԾԻ  9.1.14 ԱՂՅՈՒՍԱԿՈՒՄ ԿԱՏԱՐՎՈՂ  ՓՈՓՈԽՈՒԹՅՈՒՆՆԵՐԸ </t>
    </r>
  </si>
  <si>
    <t xml:space="preserve">  Գրահրատարակչության և գրադարանների ծրագրի
 </t>
  </si>
  <si>
    <t xml:space="preserve"> Աջակցություն գրականության հանրահռչակմանը, գրական ծրագրերին և գրքերի միջազգային ցուցահանդեսներին մասնակցությանը</t>
  </si>
  <si>
    <t xml:space="preserve"> Գրքի և գրական արտադրանքի բազմազանության և հասանելիության ապահովում, ստեղծագործական գործընթացների խթանում
</t>
  </si>
  <si>
    <t xml:space="preserve"> Նպաստել գրականության զարգացմանը, տարածմանը և հանրահռչակմանը
</t>
  </si>
  <si>
    <t xml:space="preserve"> Գրական ժառանգության պահպանման և տարածման ծառայությունների մատուցում
_x000D_
</t>
  </si>
  <si>
    <t>Գրահրատարակչության և գրադարանների ծրագիր</t>
  </si>
  <si>
    <t>Աջակցություն գրականության հանրահռչակմանը, գրական ծրագրերին և գրքերի միջազգային ցուցահանդեսներին մասնակցությանը</t>
  </si>
  <si>
    <t>«Հայաստանի ազգային պատկերասրահ» ՊՈԱԿ</t>
  </si>
  <si>
    <t xml:space="preserve">
11005</t>
  </si>
  <si>
    <t xml:space="preserve">Ծրագրի դասիչը
1124
</t>
  </si>
  <si>
    <t>այդ թվում՝ ըստ ուղղությունների</t>
  </si>
  <si>
    <t>Մասնակցություն գրքերի միջազգային ցուցահանդեսներին, գրքերի քանակ</t>
  </si>
  <si>
    <t>Մասնակցություն գրքերի միջազգային ցուցահանդեսներին, ցուցահանդեսների քանակ</t>
  </si>
  <si>
    <t>Արվեստ</t>
  </si>
  <si>
    <t xml:space="preserve">Գրքերի միջազգային ցուցահանդեսներին և նախագծերին մասնակցություն </t>
  </si>
  <si>
    <t>«Հայաստանի ազգային գրադարան» ՊՈԱԿ, «Խնկո-Ապոր անվան ազգային մանկական գրադարան»</t>
  </si>
  <si>
    <t>(7239,4)</t>
  </si>
  <si>
    <t>Գրական ժառանգության պահպանման և տարածման ծառայությունների մատուցում</t>
  </si>
  <si>
    <t>Ցուցանիշների փոփոխությունը (ավելացումները նշված են դրական նշանով)</t>
  </si>
  <si>
    <t>Ցուցանիշների փոփոխությունը ( նվազեցումները` փակագծերում)</t>
  </si>
  <si>
    <t xml:space="preserve">Ցուցանիշների փոփոխությունը (ավելացումները նշված են դրական նշանով)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</si>
</sst>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#,##0_);\(#,##0\)"/>
  </numFmts>
  <fonts count="9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color rgb="FFFF0000"/>
      <name val="GHEA Grapalat"/>
      <family val="3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0"/>
      <name val="GHEA Grapalat"/>
      <family val="2"/>
    </font>
    <font>
      <i/>
      <sz val="12"/>
      <name val="GHEA Grapalat"/>
      <family val="3"/>
    </font>
    <font>
      <i/>
      <sz val="9"/>
      <name val="GHEA Grapalat"/>
      <family val="3"/>
    </font>
    <font>
      <sz val="12"/>
      <name val="GHEA Grapalat"/>
      <family val="3"/>
    </font>
    <font>
      <sz val="11"/>
      <name val="Calibri"/>
      <family val="2"/>
      <charset val="1"/>
      <scheme val="minor"/>
    </font>
    <font>
      <b/>
      <sz val="10"/>
      <color rgb="FFFF0000"/>
      <name val="GHEA Grapalat"/>
      <family val="3"/>
    </font>
    <font>
      <b/>
      <sz val="11"/>
      <color rgb="FFFF0000"/>
      <name val="Calibri"/>
      <family val="2"/>
      <charset val="1"/>
      <scheme val="minor"/>
    </font>
    <font>
      <sz val="9"/>
      <color rgb="FFFF0000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0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165" fontId="18" fillId="0" borderId="0" applyFill="0" applyBorder="0" applyProtection="0">
      <alignment horizontal="right" vertical="top"/>
    </xf>
    <xf numFmtId="164" fontId="9" fillId="0" borderId="0" applyFont="0" applyFill="0" applyBorder="0" applyAlignment="0" applyProtection="0"/>
    <xf numFmtId="0" fontId="18" fillId="0" borderId="0">
      <alignment horizontal="left" vertical="top" wrapText="1"/>
    </xf>
    <xf numFmtId="0" fontId="24" fillId="0" borderId="0"/>
    <xf numFmtId="164" fontId="24" fillId="0" borderId="0" applyFont="0" applyFill="0" applyBorder="0" applyAlignment="0" applyProtection="0"/>
    <xf numFmtId="0" fontId="27" fillId="0" borderId="0"/>
    <xf numFmtId="0" fontId="29" fillId="0" borderId="15" applyNumberFormat="0" applyFill="0" applyAlignment="0" applyProtection="0"/>
    <xf numFmtId="0" fontId="30" fillId="0" borderId="16" applyNumberFormat="0" applyFill="0" applyAlignment="0" applyProtection="0"/>
    <xf numFmtId="0" fontId="31" fillId="0" borderId="17" applyNumberFormat="0" applyFill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18" applyNumberFormat="0" applyAlignment="0" applyProtection="0"/>
    <xf numFmtId="0" fontId="36" fillId="7" borderId="19" applyNumberFormat="0" applyAlignment="0" applyProtection="0"/>
    <xf numFmtId="0" fontId="37" fillId="7" borderId="18" applyNumberFormat="0" applyAlignment="0" applyProtection="0"/>
    <xf numFmtId="0" fontId="38" fillId="0" borderId="20" applyNumberFormat="0" applyFill="0" applyAlignment="0" applyProtection="0"/>
    <xf numFmtId="0" fontId="39" fillId="8" borderId="21" applyNumberFormat="0" applyAlignment="0" applyProtection="0"/>
    <xf numFmtId="0" fontId="40" fillId="0" borderId="0" applyNumberFormat="0" applyFill="0" applyBorder="0" applyAlignment="0" applyProtection="0"/>
    <xf numFmtId="0" fontId="9" fillId="9" borderId="22" applyNumberFormat="0" applyFont="0" applyAlignment="0" applyProtection="0"/>
    <xf numFmtId="0" fontId="41" fillId="0" borderId="0" applyNumberFormat="0" applyFill="0" applyBorder="0" applyAlignment="0" applyProtection="0"/>
    <xf numFmtId="0" fontId="42" fillId="0" borderId="23" applyNumberFormat="0" applyFill="0" applyAlignment="0" applyProtection="0"/>
    <xf numFmtId="0" fontId="43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3" fillId="13" borderId="0" applyNumberFormat="0" applyBorder="0" applyAlignment="0" applyProtection="0"/>
    <xf numFmtId="0" fontId="43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3" fillId="17" borderId="0" applyNumberFormat="0" applyBorder="0" applyAlignment="0" applyProtection="0"/>
    <xf numFmtId="0" fontId="43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3" fillId="21" borderId="0" applyNumberFormat="0" applyBorder="0" applyAlignment="0" applyProtection="0"/>
    <xf numFmtId="0" fontId="43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3" fillId="33" borderId="0" applyNumberFormat="0" applyBorder="0" applyAlignment="0" applyProtection="0"/>
    <xf numFmtId="0" fontId="44" fillId="0" borderId="0" applyNumberFormat="0" applyFill="0" applyBorder="0" applyAlignment="0" applyProtection="0"/>
    <xf numFmtId="0" fontId="46" fillId="14" borderId="0" applyNumberFormat="0" applyBorder="0" applyAlignment="0" applyProtection="0"/>
    <xf numFmtId="0" fontId="4" fillId="9" borderId="22" applyNumberFormat="0" applyFont="0" applyAlignment="0" applyProtection="0"/>
    <xf numFmtId="0" fontId="46" fillId="33" borderId="0" applyNumberFormat="0" applyBorder="0" applyAlignment="0" applyProtection="0"/>
    <xf numFmtId="0" fontId="46" fillId="21" borderId="0" applyNumberFormat="0" applyBorder="0" applyAlignment="0" applyProtection="0"/>
    <xf numFmtId="0" fontId="46" fillId="10" borderId="0" applyNumberFormat="0" applyBorder="0" applyAlignment="0" applyProtection="0"/>
    <xf numFmtId="0" fontId="46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46" fillId="17" borderId="0" applyNumberFormat="0" applyBorder="0" applyAlignment="0" applyProtection="0"/>
    <xf numFmtId="0" fontId="54" fillId="0" borderId="0" applyNumberFormat="0" applyFill="0" applyBorder="0" applyAlignment="0" applyProtection="0"/>
    <xf numFmtId="0" fontId="46" fillId="13" borderId="0" applyNumberFormat="0" applyBorder="0" applyAlignment="0" applyProtection="0"/>
    <xf numFmtId="0" fontId="52" fillId="0" borderId="15" applyNumberFormat="0" applyFill="0" applyAlignment="0" applyProtection="0"/>
    <xf numFmtId="0" fontId="46" fillId="25" borderId="0" applyNumberFormat="0" applyBorder="0" applyAlignment="0" applyProtection="0"/>
    <xf numFmtId="0" fontId="54" fillId="0" borderId="17" applyNumberFormat="0" applyFill="0" applyAlignment="0" applyProtection="0"/>
    <xf numFmtId="0" fontId="61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56" fillId="0" borderId="20" applyNumberFormat="0" applyFill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46" fillId="29" borderId="0" applyNumberFormat="0" applyBorder="0" applyAlignment="0" applyProtection="0"/>
    <xf numFmtId="0" fontId="50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57" fillId="5" borderId="0" applyNumberFormat="0" applyBorder="0" applyAlignment="0" applyProtection="0"/>
    <xf numFmtId="0" fontId="9" fillId="28" borderId="0" applyNumberFormat="0" applyBorder="0" applyAlignment="0" applyProtection="0"/>
    <xf numFmtId="0" fontId="9" fillId="24" borderId="0" applyNumberFormat="0" applyBorder="0" applyAlignment="0" applyProtection="0"/>
    <xf numFmtId="0" fontId="48" fillId="7" borderId="18" applyNumberFormat="0" applyAlignment="0" applyProtection="0"/>
    <xf numFmtId="0" fontId="51" fillId="3" borderId="0" applyNumberFormat="0" applyBorder="0" applyAlignment="0" applyProtection="0"/>
    <xf numFmtId="0" fontId="58" fillId="7" borderId="19" applyNumberFormat="0" applyAlignment="0" applyProtection="0"/>
    <xf numFmtId="0" fontId="55" fillId="6" borderId="18" applyNumberFormat="0" applyAlignment="0" applyProtection="0"/>
    <xf numFmtId="0" fontId="53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6" fillId="26" borderId="0" applyNumberFormat="0" applyBorder="0" applyAlignment="0" applyProtection="0"/>
    <xf numFmtId="0" fontId="49" fillId="8" borderId="21" applyNumberFormat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60" fillId="0" borderId="23" applyNumberFormat="0" applyFill="0" applyAlignment="0" applyProtection="0"/>
    <xf numFmtId="0" fontId="46" fillId="18" borderId="0" applyNumberFormat="0" applyBorder="0" applyAlignment="0" applyProtection="0"/>
    <xf numFmtId="0" fontId="9" fillId="27" borderId="0" applyNumberFormat="0" applyBorder="0" applyAlignment="0" applyProtection="0"/>
    <xf numFmtId="0" fontId="47" fillId="4" borderId="0" applyNumberFormat="0" applyBorder="0" applyAlignment="0" applyProtection="0"/>
    <xf numFmtId="0" fontId="9" fillId="1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7" fillId="0" borderId="0"/>
    <xf numFmtId="164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3" fillId="0" borderId="0"/>
    <xf numFmtId="0" fontId="64" fillId="5" borderId="0" applyNumberFormat="0" applyBorder="0" applyAlignment="0" applyProtection="0"/>
    <xf numFmtId="0" fontId="27" fillId="0" borderId="0"/>
    <xf numFmtId="0" fontId="7" fillId="0" borderId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38" borderId="0" applyNumberFormat="0" applyBorder="0" applyAlignment="0" applyProtection="0"/>
    <xf numFmtId="0" fontId="62" fillId="37" borderId="0" applyNumberFormat="0" applyBorder="0" applyAlignment="0" applyProtection="0"/>
    <xf numFmtId="0" fontId="62" fillId="43" borderId="0" applyNumberFormat="0" applyBorder="0" applyAlignment="0" applyProtection="0"/>
    <xf numFmtId="0" fontId="62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6" fillId="35" borderId="0" applyNumberFormat="0" applyBorder="0" applyAlignment="0" applyProtection="0"/>
    <xf numFmtId="0" fontId="67" fillId="52" borderId="31" applyNumberFormat="0" applyAlignment="0" applyProtection="0"/>
    <xf numFmtId="0" fontId="68" fillId="53" borderId="32" applyNumberFormat="0" applyAlignment="0" applyProtection="0"/>
    <xf numFmtId="164" fontId="2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36" borderId="0" applyNumberFormat="0" applyBorder="0" applyAlignment="0" applyProtection="0"/>
    <xf numFmtId="0" fontId="71" fillId="0" borderId="33" applyNumberFormat="0" applyFill="0" applyAlignment="0" applyProtection="0"/>
    <xf numFmtId="0" fontId="72" fillId="0" borderId="34" applyNumberFormat="0" applyFill="0" applyAlignment="0" applyProtection="0"/>
    <xf numFmtId="0" fontId="73" fillId="0" borderId="35" applyNumberFormat="0" applyFill="0" applyAlignment="0" applyProtection="0"/>
    <xf numFmtId="0" fontId="73" fillId="0" borderId="0" applyNumberFormat="0" applyFill="0" applyBorder="0" applyAlignment="0" applyProtection="0"/>
    <xf numFmtId="0" fontId="74" fillId="42" borderId="31" applyNumberFormat="0" applyAlignment="0" applyProtection="0"/>
    <xf numFmtId="0" fontId="75" fillId="0" borderId="36" applyNumberFormat="0" applyFill="0" applyAlignment="0" applyProtection="0"/>
    <xf numFmtId="0" fontId="76" fillId="54" borderId="0" applyNumberFormat="0" applyBorder="0" applyAlignment="0" applyProtection="0"/>
    <xf numFmtId="1" fontId="82" fillId="0" borderId="0"/>
    <xf numFmtId="1" fontId="82" fillId="0" borderId="0"/>
    <xf numFmtId="1" fontId="82" fillId="0" borderId="0"/>
    <xf numFmtId="0" fontId="3" fillId="0" borderId="0"/>
    <xf numFmtId="0" fontId="7" fillId="0" borderId="0"/>
    <xf numFmtId="0" fontId="7" fillId="0" borderId="0"/>
    <xf numFmtId="0" fontId="24" fillId="55" borderId="37" applyNumberFormat="0" applyFont="0" applyAlignment="0" applyProtection="0"/>
    <xf numFmtId="0" fontId="77" fillId="52" borderId="38" applyNumberFormat="0" applyAlignment="0" applyProtection="0"/>
    <xf numFmtId="0" fontId="81" fillId="0" borderId="0"/>
    <xf numFmtId="0" fontId="81" fillId="0" borderId="0"/>
    <xf numFmtId="0" fontId="81" fillId="0" borderId="0"/>
    <xf numFmtId="0" fontId="78" fillId="0" borderId="0" applyNumberFormat="0" applyFill="0" applyBorder="0" applyAlignment="0" applyProtection="0"/>
    <xf numFmtId="0" fontId="79" fillId="0" borderId="39" applyNumberFormat="0" applyFill="0" applyAlignment="0" applyProtection="0"/>
    <xf numFmtId="0" fontId="80" fillId="0" borderId="0" applyNumberFormat="0" applyFill="0" applyBorder="0" applyAlignment="0" applyProtection="0"/>
    <xf numFmtId="0" fontId="63" fillId="0" borderId="0"/>
    <xf numFmtId="1" fontId="82" fillId="0" borderId="0"/>
    <xf numFmtId="0" fontId="83" fillId="0" borderId="0"/>
    <xf numFmtId="0" fontId="7" fillId="0" borderId="0"/>
    <xf numFmtId="0" fontId="3" fillId="0" borderId="0"/>
    <xf numFmtId="0" fontId="18" fillId="0" borderId="0">
      <alignment horizontal="left" vertical="top" wrapText="1"/>
    </xf>
    <xf numFmtId="0" fontId="2" fillId="9" borderId="2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8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49">
    <xf numFmtId="0" fontId="0" fillId="0" borderId="0" xfId="0"/>
    <xf numFmtId="0" fontId="10" fillId="0" borderId="0" xfId="0" applyFont="1"/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applyFont="1" applyBorder="1"/>
    <xf numFmtId="0" fontId="12" fillId="0" borderId="1" xfId="0" applyFont="1" applyBorder="1"/>
    <xf numFmtId="0" fontId="10" fillId="2" borderId="0" xfId="0" applyFont="1" applyFill="1"/>
    <xf numFmtId="0" fontId="17" fillId="0" borderId="1" xfId="0" applyFont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/>
    </xf>
    <xf numFmtId="49" fontId="16" fillId="0" borderId="0" xfId="7" applyNumberFormat="1" applyFont="1" applyBorder="1" applyAlignment="1">
      <alignment horizontal="right"/>
    </xf>
    <xf numFmtId="0" fontId="14" fillId="0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/>
    </xf>
    <xf numFmtId="0" fontId="14" fillId="2" borderId="4" xfId="0" applyFont="1" applyFill="1" applyBorder="1" applyAlignment="1"/>
    <xf numFmtId="0" fontId="14" fillId="2" borderId="7" xfId="0" applyFont="1" applyFill="1" applyBorder="1" applyAlignment="1"/>
    <xf numFmtId="0" fontId="14" fillId="2" borderId="5" xfId="0" applyFont="1" applyFill="1" applyBorder="1" applyAlignment="1"/>
    <xf numFmtId="0" fontId="22" fillId="0" borderId="0" xfId="0" applyFont="1"/>
    <xf numFmtId="0" fontId="20" fillId="0" borderId="0" xfId="0" applyFont="1"/>
    <xf numFmtId="0" fontId="20" fillId="0" borderId="0" xfId="0" applyFont="1" applyBorder="1"/>
    <xf numFmtId="0" fontId="12" fillId="0" borderId="0" xfId="0" applyFont="1" applyFill="1" applyAlignment="1">
      <alignment horizontal="center" wrapText="1"/>
    </xf>
    <xf numFmtId="0" fontId="10" fillId="0" borderId="0" xfId="0" applyFont="1" applyFill="1"/>
    <xf numFmtId="0" fontId="19" fillId="0" borderId="1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0" fillId="0" borderId="0" xfId="0" applyFont="1" applyFill="1" applyAlignment="1"/>
    <xf numFmtId="0" fontId="17" fillId="0" borderId="1" xfId="0" applyFont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11" fillId="2" borderId="0" xfId="0" applyFont="1" applyFill="1" applyAlignment="1"/>
    <xf numFmtId="0" fontId="16" fillId="0" borderId="5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22" fillId="0" borderId="0" xfId="0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167" fontId="16" fillId="0" borderId="1" xfId="6" applyNumberFormat="1" applyFont="1" applyBorder="1" applyAlignment="1">
      <alignment horizontal="right" vertical="top"/>
    </xf>
    <xf numFmtId="165" fontId="5" fillId="0" borderId="1" xfId="6" applyNumberFormat="1" applyFont="1" applyBorder="1" applyAlignment="1">
      <alignment horizontal="right" vertical="top"/>
    </xf>
    <xf numFmtId="0" fontId="20" fillId="0" borderId="1" xfId="0" applyFont="1" applyBorder="1" applyAlignment="1">
      <alignment horizontal="left" vertical="top" wrapText="1"/>
    </xf>
    <xf numFmtId="0" fontId="19" fillId="0" borderId="0" xfId="8" applyFo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19" fillId="2" borderId="1" xfId="8" applyFont="1" applyFill="1" applyBorder="1">
      <alignment horizontal="left" vertical="top" wrapText="1"/>
    </xf>
    <xf numFmtId="0" fontId="19" fillId="2" borderId="0" xfId="8" applyFont="1" applyFill="1">
      <alignment horizontal="left" vertical="top" wrapText="1"/>
    </xf>
    <xf numFmtId="0" fontId="5" fillId="0" borderId="0" xfId="8" applyFont="1">
      <alignment horizontal="left" vertical="top" wrapText="1"/>
    </xf>
    <xf numFmtId="0" fontId="5" fillId="0" borderId="0" xfId="8" applyFont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top" wrapText="1"/>
    </xf>
    <xf numFmtId="167" fontId="16" fillId="0" borderId="0" xfId="6" applyNumberFormat="1" applyFont="1" applyBorder="1" applyAlignment="1">
      <alignment horizontal="right" vertical="top"/>
    </xf>
    <xf numFmtId="0" fontId="16" fillId="0" borderId="0" xfId="0" applyFont="1" applyBorder="1" applyAlignment="1">
      <alignment horizontal="left" vertical="top" wrapText="1"/>
    </xf>
    <xf numFmtId="0" fontId="10" fillId="2" borderId="11" xfId="0" applyFont="1" applyFill="1" applyBorder="1" applyAlignment="1">
      <alignment horizontal="left" vertical="top"/>
    </xf>
    <xf numFmtId="0" fontId="10" fillId="2" borderId="10" xfId="0" applyFont="1" applyFill="1" applyBorder="1" applyAlignment="1">
      <alignment horizontal="left" vertical="top"/>
    </xf>
    <xf numFmtId="49" fontId="13" fillId="2" borderId="10" xfId="0" applyNumberFormat="1" applyFont="1" applyFill="1" applyBorder="1" applyAlignment="1">
      <alignment horizontal="justify" wrapText="1"/>
    </xf>
    <xf numFmtId="49" fontId="13" fillId="2" borderId="14" xfId="0" applyNumberFormat="1" applyFont="1" applyFill="1" applyBorder="1" applyAlignment="1">
      <alignment horizontal="justify" wrapText="1"/>
    </xf>
    <xf numFmtId="0" fontId="10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center" wrapText="1"/>
    </xf>
    <xf numFmtId="0" fontId="14" fillId="0" borderId="1" xfId="8" applyFont="1" applyBorder="1" applyAlignment="1">
      <alignment horizontal="left" vertical="top" wrapText="1"/>
    </xf>
    <xf numFmtId="165" fontId="23" fillId="0" borderId="1" xfId="0" applyNumberFormat="1" applyFont="1" applyBorder="1" applyAlignment="1">
      <alignment horizontal="left" vertical="top" wrapText="1"/>
    </xf>
    <xf numFmtId="0" fontId="45" fillId="0" borderId="1" xfId="8" applyFont="1" applyBorder="1" applyAlignment="1">
      <alignment horizontal="left" vertical="top" wrapText="1"/>
    </xf>
    <xf numFmtId="165" fontId="14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10" fillId="0" borderId="29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center" wrapText="1"/>
    </xf>
    <xf numFmtId="166" fontId="10" fillId="2" borderId="1" xfId="7" applyNumberFormat="1" applyFont="1" applyFill="1" applyBorder="1" applyAlignment="1">
      <alignment horizontal="center" vertical="center" wrapText="1"/>
    </xf>
    <xf numFmtId="166" fontId="12" fillId="2" borderId="1" xfId="7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169" fontId="14" fillId="2" borderId="5" xfId="8" applyNumberFormat="1" applyFont="1" applyFill="1" applyBorder="1" applyAlignment="1">
      <alignment horizontal="center" vertical="center" wrapText="1"/>
    </xf>
    <xf numFmtId="169" fontId="19" fillId="2" borderId="1" xfId="8" applyNumberFormat="1" applyFont="1" applyFill="1" applyBorder="1" applyAlignment="1">
      <alignment horizontal="center" vertical="center" wrapText="1"/>
    </xf>
    <xf numFmtId="166" fontId="14" fillId="0" borderId="1" xfId="7" applyNumberFormat="1" applyFont="1" applyBorder="1" applyAlignment="1">
      <alignment horizontal="center" vertical="center" wrapText="1"/>
    </xf>
    <xf numFmtId="166" fontId="12" fillId="0" borderId="1" xfId="7" applyNumberFormat="1" applyFont="1" applyBorder="1" applyAlignment="1">
      <alignment horizontal="center" vertical="center" wrapText="1"/>
    </xf>
    <xf numFmtId="165" fontId="16" fillId="0" borderId="1" xfId="6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21" fillId="0" borderId="12" xfId="0" applyFont="1" applyBorder="1" applyAlignment="1"/>
    <xf numFmtId="0" fontId="10" fillId="0" borderId="7" xfId="0" applyFont="1" applyBorder="1" applyAlignment="1">
      <alignment horizontal="center" vertical="top" wrapText="1"/>
    </xf>
    <xf numFmtId="0" fontId="18" fillId="0" borderId="8" xfId="165" applyFont="1" applyBorder="1" applyAlignment="1">
      <alignment horizontal="center" vertical="top"/>
    </xf>
    <xf numFmtId="0" fontId="19" fillId="0" borderId="1" xfId="0" applyFont="1" applyBorder="1"/>
    <xf numFmtId="0" fontId="14" fillId="2" borderId="1" xfId="0" applyFont="1" applyFill="1" applyBorder="1" applyAlignment="1">
      <alignment vertical="top" wrapText="1"/>
    </xf>
    <xf numFmtId="0" fontId="19" fillId="2" borderId="1" xfId="0" applyFont="1" applyFill="1" applyBorder="1" applyAlignment="1">
      <alignment vertical="top" wrapText="1"/>
    </xf>
    <xf numFmtId="168" fontId="12" fillId="0" borderId="1" xfId="0" applyNumberFormat="1" applyFont="1" applyBorder="1"/>
    <xf numFmtId="0" fontId="10" fillId="0" borderId="1" xfId="0" applyFont="1" applyBorder="1" applyAlignment="1"/>
    <xf numFmtId="0" fontId="10" fillId="0" borderId="8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9" fillId="0" borderId="1" xfId="8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6" fillId="0" borderId="1" xfId="165" applyFont="1" applyBorder="1">
      <alignment horizontal="left" vertical="top" wrapText="1"/>
    </xf>
    <xf numFmtId="0" fontId="19" fillId="0" borderId="8" xfId="165" applyFont="1" applyBorder="1" applyAlignment="1">
      <alignment horizontal="center" vertical="top"/>
    </xf>
    <xf numFmtId="0" fontId="84" fillId="0" borderId="1" xfId="0" applyFont="1" applyBorder="1" applyAlignment="1">
      <alignment horizontal="left" vertical="top" wrapText="1"/>
    </xf>
    <xf numFmtId="0" fontId="19" fillId="0" borderId="4" xfId="8" applyFont="1" applyBorder="1" applyAlignment="1">
      <alignment horizontal="center" vertical="center"/>
    </xf>
    <xf numFmtId="0" fontId="19" fillId="0" borderId="5" xfId="8" applyFont="1" applyBorder="1" applyAlignment="1">
      <alignment horizontal="center" vertical="center" wrapText="1"/>
    </xf>
    <xf numFmtId="0" fontId="14" fillId="0" borderId="1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/>
    <xf numFmtId="0" fontId="19" fillId="0" borderId="1" xfId="165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49" fontId="19" fillId="0" borderId="1" xfId="0" applyNumberFormat="1" applyFont="1" applyBorder="1" applyAlignment="1">
      <alignment horizontal="left" vertical="top" wrapText="1"/>
    </xf>
    <xf numFmtId="166" fontId="25" fillId="0" borderId="8" xfId="7" applyNumberFormat="1" applyFont="1" applyBorder="1" applyAlignment="1">
      <alignment horizontal="center" vertical="center" wrapText="1"/>
    </xf>
    <xf numFmtId="166" fontId="10" fillId="0" borderId="8" xfId="7" applyNumberFormat="1" applyFont="1" applyBorder="1" applyAlignment="1">
      <alignment horizontal="center" vertical="center" wrapText="1"/>
    </xf>
    <xf numFmtId="166" fontId="10" fillId="2" borderId="3" xfId="7" applyNumberFormat="1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right" vertical="top" wrapText="1"/>
    </xf>
    <xf numFmtId="0" fontId="14" fillId="0" borderId="41" xfId="0" applyFont="1" applyBorder="1" applyAlignment="1">
      <alignment horizontal="left" vertical="top" wrapText="1"/>
    </xf>
    <xf numFmtId="166" fontId="12" fillId="2" borderId="41" xfId="7" applyNumberFormat="1" applyFont="1" applyFill="1" applyBorder="1" applyAlignment="1">
      <alignment horizontal="center" vertical="center" wrapText="1"/>
    </xf>
    <xf numFmtId="166" fontId="12" fillId="2" borderId="42" xfId="7" applyNumberFormat="1" applyFont="1" applyFill="1" applyBorder="1" applyAlignment="1">
      <alignment horizontal="center" vertical="center" wrapText="1"/>
    </xf>
    <xf numFmtId="166" fontId="12" fillId="2" borderId="8" xfId="7" applyNumberFormat="1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top" wrapText="1"/>
    </xf>
    <xf numFmtId="0" fontId="12" fillId="0" borderId="41" xfId="0" applyFont="1" applyBorder="1" applyAlignment="1">
      <alignment horizontal="left" vertical="top" wrapText="1"/>
    </xf>
    <xf numFmtId="49" fontId="19" fillId="2" borderId="1" xfId="8" applyNumberFormat="1" applyFont="1" applyFill="1" applyBorder="1" applyAlignment="1">
      <alignment horizontal="center" vertical="center" wrapText="1"/>
    </xf>
    <xf numFmtId="0" fontId="14" fillId="0" borderId="5" xfId="8" applyFont="1" applyBorder="1" applyAlignment="1">
      <alignment horizontal="center" vertical="center" wrapText="1"/>
    </xf>
    <xf numFmtId="170" fontId="14" fillId="0" borderId="1" xfId="6" applyNumberFormat="1" applyFont="1" applyBorder="1" applyAlignment="1">
      <alignment horizontal="right" vertical="center"/>
    </xf>
    <xf numFmtId="165" fontId="14" fillId="0" borderId="1" xfId="6" applyNumberFormat="1" applyFont="1" applyBorder="1" applyAlignment="1">
      <alignment vertical="center"/>
    </xf>
    <xf numFmtId="0" fontId="19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165" fontId="12" fillId="0" borderId="1" xfId="0" applyNumberFormat="1" applyFont="1" applyBorder="1"/>
    <xf numFmtId="0" fontId="12" fillId="0" borderId="4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170" fontId="60" fillId="0" borderId="1" xfId="0" applyNumberFormat="1" applyFont="1" applyBorder="1" applyAlignment="1"/>
    <xf numFmtId="170" fontId="0" fillId="0" borderId="0" xfId="0" applyNumberFormat="1" applyAlignment="1">
      <alignment horizontal="left" vertical="top" wrapText="1"/>
    </xf>
    <xf numFmtId="0" fontId="0" fillId="0" borderId="5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9" fillId="0" borderId="1" xfId="8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top" wrapText="1"/>
    </xf>
    <xf numFmtId="2" fontId="88" fillId="0" borderId="0" xfId="0" applyNumberFormat="1" applyFont="1" applyAlignment="1">
      <alignment horizontal="left" vertical="top" wrapText="1"/>
    </xf>
    <xf numFmtId="0" fontId="16" fillId="0" borderId="1" xfId="0" applyFont="1" applyFill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top" wrapText="1"/>
    </xf>
    <xf numFmtId="170" fontId="14" fillId="2" borderId="1" xfId="7" applyNumberFormat="1" applyFont="1" applyFill="1" applyBorder="1" applyAlignment="1">
      <alignment horizontal="right" vertical="center" wrapText="1"/>
    </xf>
    <xf numFmtId="166" fontId="14" fillId="0" borderId="1" xfId="7" applyNumberFormat="1" applyFont="1" applyBorder="1" applyAlignment="1">
      <alignment horizontal="right" vertical="center" wrapText="1"/>
    </xf>
    <xf numFmtId="166" fontId="12" fillId="0" borderId="1" xfId="7" applyNumberFormat="1" applyFont="1" applyBorder="1" applyAlignment="1">
      <alignment horizontal="right" vertical="center" wrapText="1"/>
    </xf>
    <xf numFmtId="170" fontId="12" fillId="2" borderId="1" xfId="7" applyNumberFormat="1" applyFont="1" applyFill="1" applyBorder="1" applyAlignment="1">
      <alignment horizontal="right" vertical="center" wrapText="1"/>
    </xf>
    <xf numFmtId="168" fontId="14" fillId="2" borderId="1" xfId="7" applyNumberFormat="1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wrapText="1"/>
    </xf>
    <xf numFmtId="168" fontId="10" fillId="0" borderId="1" xfId="0" applyNumberFormat="1" applyFont="1" applyBorder="1" applyAlignment="1">
      <alignment horizontal="right" vertical="center" wrapText="1"/>
    </xf>
    <xf numFmtId="167" fontId="10" fillId="0" borderId="1" xfId="0" applyNumberFormat="1" applyFont="1" applyBorder="1" applyAlignment="1">
      <alignment horizontal="right" vertical="center" wrapText="1"/>
    </xf>
    <xf numFmtId="171" fontId="14" fillId="0" borderId="1" xfId="6" applyNumberFormat="1" applyFont="1" applyBorder="1" applyAlignment="1">
      <alignment horizontal="right" vertical="center"/>
    </xf>
    <xf numFmtId="169" fontId="89" fillId="0" borderId="5" xfId="8" applyNumberFormat="1" applyFont="1" applyBorder="1" applyAlignment="1">
      <alignment horizontal="center" vertical="center" wrapText="1"/>
    </xf>
    <xf numFmtId="0" fontId="91" fillId="0" borderId="1" xfId="8" applyFont="1" applyBorder="1" applyAlignment="1">
      <alignment horizontal="left" vertical="top" wrapText="1"/>
    </xf>
    <xf numFmtId="0" fontId="12" fillId="0" borderId="4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20" fillId="0" borderId="9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4" fillId="0" borderId="8" xfId="0" applyFont="1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6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center" wrapText="1"/>
    </xf>
    <xf numFmtId="0" fontId="60" fillId="0" borderId="6" xfId="0" applyFont="1" applyBorder="1" applyAlignment="1">
      <alignment horizontal="center" vertical="center" wrapText="1"/>
    </xf>
    <xf numFmtId="0" fontId="60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0" fillId="0" borderId="24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49" fontId="14" fillId="2" borderId="8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6" fillId="0" borderId="1" xfId="164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1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14" fillId="2" borderId="4" xfId="8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 wrapText="1"/>
    </xf>
    <xf numFmtId="0" fontId="23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85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9" fillId="0" borderId="4" xfId="8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11" xfId="8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9" fillId="0" borderId="4" xfId="8" applyFont="1" applyBorder="1" applyAlignment="1">
      <alignment horizontal="center" vertical="center" wrapText="1"/>
    </xf>
    <xf numFmtId="0" fontId="90" fillId="0" borderId="7" xfId="0" applyFont="1" applyBorder="1" applyAlignment="1">
      <alignment horizontal="center" vertical="center" wrapText="1"/>
    </xf>
    <xf numFmtId="0" fontId="90" fillId="0" borderId="5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center"/>
    </xf>
    <xf numFmtId="0" fontId="19" fillId="0" borderId="1" xfId="8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19" fillId="0" borderId="8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86" fillId="0" borderId="4" xfId="0" applyFont="1" applyBorder="1" applyAlignment="1">
      <alignment horizontal="left" vertical="center" wrapText="1"/>
    </xf>
    <xf numFmtId="0" fontId="86" fillId="0" borderId="5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2" borderId="8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60" fillId="0" borderId="7" xfId="0" applyFont="1" applyBorder="1" applyAlignment="1">
      <alignment wrapText="1"/>
    </xf>
    <xf numFmtId="0" fontId="60" fillId="0" borderId="5" xfId="0" applyFont="1" applyBorder="1" applyAlignment="1">
      <alignment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0" fontId="10" fillId="2" borderId="5" xfId="0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26" fillId="2" borderId="0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</cellXfs>
  <cellStyles count="190">
    <cellStyle name="20% - Accent1 2" xfId="69"/>
    <cellStyle name="20% - Accent1 2 2" xfId="108"/>
    <cellStyle name="20% - Accent1 3" xfId="167"/>
    <cellStyle name="20% - Accent2 2" xfId="72"/>
    <cellStyle name="20% - Accent2 2 2" xfId="109"/>
    <cellStyle name="20% - Accent2 3" xfId="169"/>
    <cellStyle name="20% - Accent3 2" xfId="71"/>
    <cellStyle name="20% - Accent3 2 2" xfId="110"/>
    <cellStyle name="20% - Accent3 3" xfId="171"/>
    <cellStyle name="20% - Accent4 2" xfId="88"/>
    <cellStyle name="20% - Accent4 2 2" xfId="111"/>
    <cellStyle name="20% - Accent4 3" xfId="173"/>
    <cellStyle name="20% - Accent5 2" xfId="91"/>
    <cellStyle name="20% - Accent5 2 2" xfId="112"/>
    <cellStyle name="20% - Accent5 3" xfId="175"/>
    <cellStyle name="20% - Accent6 2" xfId="59"/>
    <cellStyle name="20% - Accent6 2 2" xfId="113"/>
    <cellStyle name="20% - Accent6 3" xfId="177"/>
    <cellStyle name="20% — акцент1" xfId="29" builtinId="30" customBuiltin="1"/>
    <cellStyle name="20% — акцент2" xfId="33" builtinId="34" customBuiltin="1"/>
    <cellStyle name="20% — акцент3" xfId="37" builtinId="38" customBuiltin="1"/>
    <cellStyle name="20% — акцент4" xfId="41" builtinId="42" customBuiltin="1"/>
    <cellStyle name="20% — акцент5" xfId="45" builtinId="46" customBuiltin="1"/>
    <cellStyle name="20% — акцент6" xfId="49" builtinId="50" customBuiltin="1"/>
    <cellStyle name="40% - Accent1 2" xfId="93"/>
    <cellStyle name="40% - Accent1 2 2" xfId="114"/>
    <cellStyle name="40% - Accent1 3" xfId="168"/>
    <cellStyle name="40% - Accent2 2" xfId="61"/>
    <cellStyle name="40% - Accent2 2 2" xfId="115"/>
    <cellStyle name="40% - Accent2 3" xfId="170"/>
    <cellStyle name="40% - Accent3 2" xfId="87"/>
    <cellStyle name="40% - Accent3 2 2" xfId="116"/>
    <cellStyle name="40% - Accent3 3" xfId="172"/>
    <cellStyle name="40% - Accent4 2" xfId="78"/>
    <cellStyle name="40% - Accent4 2 2" xfId="117"/>
    <cellStyle name="40% - Accent4 3" xfId="174"/>
    <cellStyle name="40% - Accent5 2" xfId="77"/>
    <cellStyle name="40% - Accent5 2 2" xfId="118"/>
    <cellStyle name="40% - Accent5 3" xfId="176"/>
    <cellStyle name="40% - Accent6 2" xfId="60"/>
    <cellStyle name="40% - Accent6 2 2" xfId="119"/>
    <cellStyle name="40% - Accent6 3" xfId="178"/>
    <cellStyle name="40% — акцент1" xfId="30" builtinId="31" customBuiltin="1"/>
    <cellStyle name="40% — акцент2" xfId="34" builtinId="35" customBuiltin="1"/>
    <cellStyle name="40% — акцент3" xfId="38" builtinId="39" customBuiltin="1"/>
    <cellStyle name="40% — акцент4" xfId="42" builtinId="43" customBuiltin="1"/>
    <cellStyle name="40% — акцент5" xfId="46" builtinId="47" customBuiltin="1"/>
    <cellStyle name="40% — акцент6" xfId="50" builtinId="51" customBuiltin="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— акцент1" xfId="31" builtinId="32" customBuiltin="1"/>
    <cellStyle name="60% — акцент2" xfId="35" builtinId="36" customBuiltin="1"/>
    <cellStyle name="60% — акцент3" xfId="39" builtinId="40" customBuiltin="1"/>
    <cellStyle name="60% — акцент4" xfId="43" builtinId="44" customBuiltin="1"/>
    <cellStyle name="60% — акцент5" xfId="47" builtinId="48" customBuiltin="1"/>
    <cellStyle name="60% — акцент6" xfId="51" builtinId="52" customBuiltin="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3" xfId="181"/>
    <cellStyle name="Comma 4" xfId="102"/>
    <cellStyle name="Comma 5" xfId="95"/>
    <cellStyle name="Comma 5 2" xfId="180"/>
    <cellStyle name="Comma 6" xfId="187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1" xfId="164"/>
    <cellStyle name="Normal 11 2" xfId="186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3" xfId="182"/>
    <cellStyle name="Normal 6" xfId="150"/>
    <cellStyle name="Normal 7" xfId="151"/>
    <cellStyle name="Normal 8" xfId="8"/>
    <cellStyle name="Normal 8 2" xfId="162"/>
    <cellStyle name="Normal 8 3" xfId="179"/>
    <cellStyle name="Normal 9" xfId="94"/>
    <cellStyle name="Normal 9 2" xfId="184"/>
    <cellStyle name="Note 2" xfId="54"/>
    <cellStyle name="Note 2 2" xfId="152"/>
    <cellStyle name="Note 3" xfId="166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/>
    <cellStyle name="Обычный 2 2" xfId="161"/>
    <cellStyle name="Обычный 2 3" xfId="160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Текст предупреждения" xfId="24" builtinId="11" customBuiltin="1"/>
    <cellStyle name="Финансовый" xfId="7" builtinId="3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7" zoomScaleNormal="100" zoomScaleSheetLayoutView="100" workbookViewId="0">
      <selection activeCell="D22" sqref="D22:F22"/>
    </sheetView>
  </sheetViews>
  <sheetFormatPr defaultColWidth="9.140625" defaultRowHeight="13.5" x14ac:dyDescent="0.25"/>
  <cols>
    <col min="1" max="1" width="9.7109375" style="1" customWidth="1"/>
    <col min="2" max="2" width="24.7109375" style="1" customWidth="1"/>
    <col min="3" max="3" width="66.42578125" style="1" bestFit="1" customWidth="1"/>
    <col min="4" max="4" width="14" style="1" customWidth="1"/>
    <col min="5" max="6" width="12.85546875" style="1" customWidth="1"/>
    <col min="7" max="16384" width="9.140625" style="1"/>
  </cols>
  <sheetData>
    <row r="1" spans="1:9" x14ac:dyDescent="0.25">
      <c r="E1" s="1" t="s">
        <v>15</v>
      </c>
    </row>
    <row r="2" spans="1:9" x14ac:dyDescent="0.25">
      <c r="D2" s="1" t="s">
        <v>65</v>
      </c>
    </row>
    <row r="3" spans="1:9" x14ac:dyDescent="0.25">
      <c r="D3" s="1" t="s">
        <v>9</v>
      </c>
    </row>
    <row r="6" spans="1:9" ht="75.75" customHeight="1" x14ac:dyDescent="0.3">
      <c r="A6" s="167" t="s">
        <v>85</v>
      </c>
      <c r="B6" s="167"/>
      <c r="C6" s="167"/>
      <c r="D6" s="167"/>
      <c r="E6" s="167"/>
      <c r="F6" s="167"/>
    </row>
    <row r="8" spans="1:9" x14ac:dyDescent="0.25">
      <c r="E8" s="1" t="s">
        <v>30</v>
      </c>
    </row>
    <row r="9" spans="1:9" s="8" customFormat="1" ht="60" customHeight="1" x14ac:dyDescent="0.25">
      <c r="A9" s="168" t="s">
        <v>17</v>
      </c>
      <c r="B9" s="169"/>
      <c r="C9" s="173" t="s">
        <v>18</v>
      </c>
      <c r="D9" s="169" t="s">
        <v>32</v>
      </c>
      <c r="E9" s="169"/>
      <c r="F9" s="172"/>
    </row>
    <row r="10" spans="1:9" s="8" customFormat="1" ht="30" customHeight="1" x14ac:dyDescent="0.25">
      <c r="A10" s="32" t="s">
        <v>22</v>
      </c>
      <c r="B10" s="33" t="s">
        <v>23</v>
      </c>
      <c r="C10" s="174"/>
      <c r="D10" s="97" t="s">
        <v>19</v>
      </c>
      <c r="E10" s="83" t="s">
        <v>20</v>
      </c>
      <c r="F10" s="83" t="s">
        <v>21</v>
      </c>
    </row>
    <row r="11" spans="1:9" s="8" customFormat="1" ht="17.25" customHeight="1" x14ac:dyDescent="0.25">
      <c r="A11" s="160">
        <v>1075</v>
      </c>
      <c r="B11" s="76"/>
      <c r="C11" s="49" t="s">
        <v>29</v>
      </c>
      <c r="D11" s="144">
        <f>D13</f>
        <v>0</v>
      </c>
      <c r="E11" s="144">
        <f t="shared" ref="E11:F11" si="0">E13</f>
        <v>0</v>
      </c>
      <c r="F11" s="144">
        <f t="shared" si="0"/>
        <v>0</v>
      </c>
    </row>
    <row r="12" spans="1:9" s="8" customFormat="1" ht="18" customHeight="1" x14ac:dyDescent="0.25">
      <c r="A12" s="162"/>
      <c r="B12" s="76"/>
      <c r="C12" s="25" t="s">
        <v>60</v>
      </c>
      <c r="D12" s="145"/>
      <c r="E12" s="145"/>
      <c r="F12" s="145"/>
    </row>
    <row r="13" spans="1:9" s="8" customFormat="1" ht="24.75" customHeight="1" x14ac:dyDescent="0.25">
      <c r="A13" s="162"/>
      <c r="B13" s="170" t="s">
        <v>66</v>
      </c>
      <c r="C13" s="171"/>
      <c r="D13" s="144">
        <f>D15+D28</f>
        <v>0</v>
      </c>
      <c r="E13" s="144">
        <f t="shared" ref="E13:F13" si="1">E15+E28</f>
        <v>0</v>
      </c>
      <c r="F13" s="144">
        <f t="shared" si="1"/>
        <v>0</v>
      </c>
    </row>
    <row r="14" spans="1:9" s="8" customFormat="1" ht="24.75" customHeight="1" x14ac:dyDescent="0.25">
      <c r="A14" s="162"/>
      <c r="B14" s="164"/>
      <c r="C14" s="62" t="s">
        <v>37</v>
      </c>
      <c r="D14" s="59"/>
      <c r="E14" s="59"/>
      <c r="F14" s="59"/>
    </row>
    <row r="15" spans="1:9" s="8" customFormat="1" ht="24.75" customHeight="1" x14ac:dyDescent="0.25">
      <c r="A15" s="162"/>
      <c r="B15" s="165"/>
      <c r="C15" s="45" t="s">
        <v>89</v>
      </c>
      <c r="D15" s="61">
        <f>D22</f>
        <v>7239.4</v>
      </c>
      <c r="E15" s="61">
        <f t="shared" ref="E15:F15" si="2">E22</f>
        <v>7239.4</v>
      </c>
      <c r="F15" s="61">
        <f t="shared" si="2"/>
        <v>7239.4</v>
      </c>
      <c r="G15" s="128"/>
      <c r="H15" s="128"/>
      <c r="I15" s="128"/>
    </row>
    <row r="16" spans="1:9" s="8" customFormat="1" ht="24.75" customHeight="1" x14ac:dyDescent="0.25">
      <c r="A16" s="162"/>
      <c r="B16" s="165"/>
      <c r="C16" s="89" t="s">
        <v>38</v>
      </c>
      <c r="D16" s="59"/>
      <c r="E16" s="59"/>
      <c r="F16" s="59"/>
    </row>
    <row r="17" spans="1:6" s="8" customFormat="1" ht="35.25" customHeight="1" x14ac:dyDescent="0.25">
      <c r="A17" s="162"/>
      <c r="B17" s="165"/>
      <c r="C17" s="38" t="s">
        <v>90</v>
      </c>
      <c r="D17" s="67"/>
      <c r="E17" s="67"/>
      <c r="F17" s="67"/>
    </row>
    <row r="18" spans="1:6" s="8" customFormat="1" ht="24.75" customHeight="1" x14ac:dyDescent="0.25">
      <c r="A18" s="162"/>
      <c r="B18" s="165"/>
      <c r="C18" s="89" t="s">
        <v>39</v>
      </c>
      <c r="D18" s="67"/>
      <c r="E18" s="67"/>
      <c r="F18" s="67"/>
    </row>
    <row r="19" spans="1:6" s="8" customFormat="1" ht="39" customHeight="1" x14ac:dyDescent="0.25">
      <c r="A19" s="162"/>
      <c r="B19" s="166"/>
      <c r="C19" s="38" t="s">
        <v>91</v>
      </c>
      <c r="D19" s="67"/>
      <c r="E19" s="67"/>
      <c r="F19" s="67"/>
    </row>
    <row r="20" spans="1:6" s="8" customFormat="1" ht="24.75" customHeight="1" x14ac:dyDescent="0.2">
      <c r="A20" s="162"/>
      <c r="B20" s="75"/>
      <c r="C20" s="90" t="s">
        <v>81</v>
      </c>
      <c r="D20" s="77"/>
      <c r="E20" s="77"/>
      <c r="F20" s="77"/>
    </row>
    <row r="21" spans="1:6" s="8" customFormat="1" ht="24.75" customHeight="1" x14ac:dyDescent="0.25">
      <c r="A21" s="163"/>
      <c r="B21" s="160">
        <v>11004</v>
      </c>
      <c r="C21" s="89" t="s">
        <v>40</v>
      </c>
      <c r="D21" s="61"/>
      <c r="E21" s="61"/>
      <c r="F21" s="67"/>
    </row>
    <row r="22" spans="1:6" s="8" customFormat="1" ht="19.5" customHeight="1" x14ac:dyDescent="0.25">
      <c r="A22" s="163"/>
      <c r="B22" s="161"/>
      <c r="C22" s="96" t="s">
        <v>92</v>
      </c>
      <c r="D22" s="61">
        <v>7239.4</v>
      </c>
      <c r="E22" s="61">
        <v>7239.4</v>
      </c>
      <c r="F22" s="61">
        <v>7239.4</v>
      </c>
    </row>
    <row r="23" spans="1:6" s="8" customFormat="1" ht="18" customHeight="1" x14ac:dyDescent="0.25">
      <c r="A23" s="163"/>
      <c r="B23" s="161"/>
      <c r="C23" s="89" t="s">
        <v>41</v>
      </c>
      <c r="D23" s="67"/>
      <c r="E23" s="67"/>
      <c r="F23" s="67"/>
    </row>
    <row r="24" spans="1:6" s="8" customFormat="1" ht="33.75" customHeight="1" x14ac:dyDescent="0.25">
      <c r="A24" s="163"/>
      <c r="B24" s="161"/>
      <c r="C24" s="38" t="s">
        <v>93</v>
      </c>
      <c r="D24" s="67"/>
      <c r="E24" s="67"/>
      <c r="F24" s="67"/>
    </row>
    <row r="25" spans="1:6" s="8" customFormat="1" ht="16.5" customHeight="1" x14ac:dyDescent="0.25">
      <c r="A25" s="163"/>
      <c r="B25" s="161"/>
      <c r="C25" s="89" t="s">
        <v>42</v>
      </c>
      <c r="D25" s="67"/>
      <c r="E25" s="67"/>
      <c r="F25" s="67"/>
    </row>
    <row r="26" spans="1:6" s="8" customFormat="1" ht="28.5" customHeight="1" x14ac:dyDescent="0.25">
      <c r="A26" s="163"/>
      <c r="B26" s="161"/>
      <c r="C26" s="100" t="s">
        <v>43</v>
      </c>
      <c r="D26" s="67"/>
      <c r="E26" s="67"/>
      <c r="F26" s="67"/>
    </row>
    <row r="27" spans="1:6" ht="22.5" customHeight="1" x14ac:dyDescent="0.25">
      <c r="A27" s="157">
        <v>1124</v>
      </c>
      <c r="B27" s="155"/>
      <c r="C27" s="98" t="s">
        <v>37</v>
      </c>
      <c r="D27" s="99"/>
      <c r="E27" s="99"/>
      <c r="F27" s="99"/>
    </row>
    <row r="28" spans="1:6" ht="22.5" customHeight="1" x14ac:dyDescent="0.25">
      <c r="A28" s="158"/>
      <c r="B28" s="155"/>
      <c r="C28" s="45" t="s">
        <v>100</v>
      </c>
      <c r="D28" s="61">
        <f>D35</f>
        <v>-7239.4</v>
      </c>
      <c r="E28" s="61">
        <f t="shared" ref="E28:F28" si="3">E35</f>
        <v>-7239.4</v>
      </c>
      <c r="F28" s="61">
        <f t="shared" si="3"/>
        <v>-7239.4</v>
      </c>
    </row>
    <row r="29" spans="1:6" ht="17.25" customHeight="1" x14ac:dyDescent="0.25">
      <c r="A29" s="158"/>
      <c r="B29" s="155"/>
      <c r="C29" s="7" t="s">
        <v>38</v>
      </c>
      <c r="D29" s="10"/>
      <c r="E29" s="10"/>
      <c r="F29" s="10"/>
    </row>
    <row r="30" spans="1:6" ht="30.75" customHeight="1" x14ac:dyDescent="0.25">
      <c r="A30" s="158"/>
      <c r="B30" s="155"/>
      <c r="C30" s="60" t="s">
        <v>103</v>
      </c>
      <c r="D30" s="10"/>
      <c r="E30" s="10"/>
      <c r="F30" s="10"/>
    </row>
    <row r="31" spans="1:6" ht="21.75" customHeight="1" x14ac:dyDescent="0.25">
      <c r="A31" s="158"/>
      <c r="B31" s="155"/>
      <c r="C31" s="135" t="s">
        <v>39</v>
      </c>
      <c r="D31" s="10"/>
      <c r="E31" s="10"/>
      <c r="F31" s="10"/>
    </row>
    <row r="32" spans="1:6" ht="33" customHeight="1" x14ac:dyDescent="0.25">
      <c r="A32" s="159"/>
      <c r="B32" s="156"/>
      <c r="C32" s="60" t="s">
        <v>102</v>
      </c>
      <c r="D32" s="10"/>
      <c r="E32" s="10"/>
      <c r="F32" s="10"/>
    </row>
    <row r="33" spans="1:6" ht="26.25" customHeight="1" x14ac:dyDescent="0.25">
      <c r="A33" s="149"/>
      <c r="B33" s="150"/>
      <c r="C33" s="82" t="s">
        <v>24</v>
      </c>
      <c r="D33" s="82" t="s">
        <v>79</v>
      </c>
      <c r="E33" s="82"/>
      <c r="F33" s="82"/>
    </row>
    <row r="34" spans="1:6" s="8" customFormat="1" ht="23.25" customHeight="1" x14ac:dyDescent="0.25">
      <c r="A34" s="151"/>
      <c r="B34" s="154">
        <v>11005</v>
      </c>
      <c r="C34" s="7" t="s">
        <v>40</v>
      </c>
      <c r="D34" s="37"/>
      <c r="E34" s="37"/>
      <c r="F34" s="37"/>
    </row>
    <row r="35" spans="1:6" s="8" customFormat="1" ht="49.5" customHeight="1" x14ac:dyDescent="0.25">
      <c r="A35" s="152"/>
      <c r="B35" s="155"/>
      <c r="C35" s="58" t="s">
        <v>101</v>
      </c>
      <c r="D35" s="61">
        <f>-7239.4</f>
        <v>-7239.4</v>
      </c>
      <c r="E35" s="61">
        <f t="shared" ref="E35:F35" si="4">-7239.4</f>
        <v>-7239.4</v>
      </c>
      <c r="F35" s="61">
        <f t="shared" si="4"/>
        <v>-7239.4</v>
      </c>
    </row>
    <row r="36" spans="1:6" s="8" customFormat="1" ht="16.5" x14ac:dyDescent="0.25">
      <c r="A36" s="152"/>
      <c r="B36" s="155"/>
      <c r="C36" s="7" t="s">
        <v>41</v>
      </c>
      <c r="D36" s="38"/>
      <c r="E36" s="6"/>
      <c r="F36" s="6"/>
    </row>
    <row r="37" spans="1:6" s="8" customFormat="1" ht="30" customHeight="1" x14ac:dyDescent="0.25">
      <c r="A37" s="152"/>
      <c r="B37" s="155"/>
      <c r="C37" s="60" t="s">
        <v>104</v>
      </c>
      <c r="D37" s="38"/>
      <c r="E37" s="6"/>
      <c r="F37" s="6"/>
    </row>
    <row r="38" spans="1:6" s="8" customFormat="1" ht="16.5" x14ac:dyDescent="0.25">
      <c r="A38" s="152"/>
      <c r="B38" s="155"/>
      <c r="C38" s="7" t="s">
        <v>42</v>
      </c>
      <c r="D38" s="38"/>
      <c r="E38" s="6"/>
      <c r="F38" s="6"/>
    </row>
    <row r="39" spans="1:6" s="8" customFormat="1" ht="16.5" customHeight="1" x14ac:dyDescent="0.25">
      <c r="A39" s="153"/>
      <c r="B39" s="156"/>
      <c r="C39" s="60" t="s">
        <v>43</v>
      </c>
      <c r="D39" s="38"/>
      <c r="E39" s="6"/>
      <c r="F39" s="6"/>
    </row>
  </sheetData>
  <mergeCells count="13">
    <mergeCell ref="B21:B26"/>
    <mergeCell ref="A11:A26"/>
    <mergeCell ref="B14:B19"/>
    <mergeCell ref="A6:F6"/>
    <mergeCell ref="A9:B9"/>
    <mergeCell ref="B13:C13"/>
    <mergeCell ref="D9:F9"/>
    <mergeCell ref="C9:C10"/>
    <mergeCell ref="A33:B33"/>
    <mergeCell ref="A34:A39"/>
    <mergeCell ref="B34:B39"/>
    <mergeCell ref="B27:B32"/>
    <mergeCell ref="A27:A32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7" zoomScaleNormal="100" zoomScaleSheetLayoutView="100" workbookViewId="0">
      <selection activeCell="F18" sqref="F18"/>
    </sheetView>
  </sheetViews>
  <sheetFormatPr defaultColWidth="9.140625" defaultRowHeight="13.5" x14ac:dyDescent="0.2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10" ht="18" customHeight="1" x14ac:dyDescent="0.25">
      <c r="H1" s="1" t="s">
        <v>16</v>
      </c>
    </row>
    <row r="2" spans="1:10" ht="15.75" customHeight="1" x14ac:dyDescent="0.25">
      <c r="G2" s="1" t="s">
        <v>65</v>
      </c>
    </row>
    <row r="3" spans="1:10" ht="17.25" customHeight="1" x14ac:dyDescent="0.25">
      <c r="G3" s="1" t="s">
        <v>9</v>
      </c>
    </row>
    <row r="6" spans="1:10" ht="52.5" customHeight="1" x14ac:dyDescent="0.3">
      <c r="A6" s="183" t="s">
        <v>86</v>
      </c>
      <c r="B6" s="183"/>
      <c r="C6" s="183"/>
      <c r="D6" s="183"/>
      <c r="E6" s="183"/>
      <c r="F6" s="183"/>
      <c r="G6" s="183"/>
      <c r="H6" s="183"/>
      <c r="I6" s="183"/>
    </row>
    <row r="8" spans="1:10" ht="14.25" thickBot="1" x14ac:dyDescent="0.3">
      <c r="H8" s="1" t="s">
        <v>30</v>
      </c>
    </row>
    <row r="9" spans="1:10" s="8" customFormat="1" ht="48.75" customHeight="1" x14ac:dyDescent="0.25">
      <c r="A9" s="184" t="s">
        <v>31</v>
      </c>
      <c r="B9" s="185"/>
      <c r="C9" s="186"/>
      <c r="D9" s="187" t="s">
        <v>17</v>
      </c>
      <c r="E9" s="187"/>
      <c r="F9" s="187" t="s">
        <v>25</v>
      </c>
      <c r="G9" s="188" t="s">
        <v>32</v>
      </c>
      <c r="H9" s="188"/>
      <c r="I9" s="189"/>
    </row>
    <row r="10" spans="1:10" s="8" customFormat="1" ht="45" customHeight="1" x14ac:dyDescent="0.25">
      <c r="A10" s="63" t="s">
        <v>33</v>
      </c>
      <c r="B10" s="56" t="s">
        <v>34</v>
      </c>
      <c r="C10" s="56" t="s">
        <v>35</v>
      </c>
      <c r="D10" s="56" t="s">
        <v>22</v>
      </c>
      <c r="E10" s="56" t="s">
        <v>23</v>
      </c>
      <c r="F10" s="160"/>
      <c r="G10" s="57" t="s">
        <v>19</v>
      </c>
      <c r="H10" s="57" t="s">
        <v>20</v>
      </c>
      <c r="I10" s="64" t="s">
        <v>21</v>
      </c>
    </row>
    <row r="11" spans="1:10" s="8" customFormat="1" ht="24.75" customHeight="1" x14ac:dyDescent="0.25">
      <c r="A11" s="191" t="s">
        <v>61</v>
      </c>
      <c r="B11" s="179"/>
      <c r="C11" s="179"/>
      <c r="D11" s="180">
        <v>1075</v>
      </c>
      <c r="E11" s="178"/>
      <c r="F11" s="74" t="s">
        <v>62</v>
      </c>
      <c r="G11" s="136">
        <f>G13</f>
        <v>0</v>
      </c>
      <c r="H11" s="136">
        <f t="shared" ref="H11:I11" si="0">H13</f>
        <v>0</v>
      </c>
      <c r="I11" s="136">
        <f t="shared" si="0"/>
        <v>0</v>
      </c>
      <c r="J11" s="133"/>
    </row>
    <row r="12" spans="1:10" s="8" customFormat="1" ht="24.75" customHeight="1" x14ac:dyDescent="0.25">
      <c r="A12" s="192"/>
      <c r="B12" s="179"/>
      <c r="C12" s="179"/>
      <c r="D12" s="181"/>
      <c r="E12" s="178"/>
      <c r="F12" s="25" t="s">
        <v>26</v>
      </c>
      <c r="G12" s="137"/>
      <c r="H12" s="138"/>
      <c r="I12" s="138"/>
    </row>
    <row r="13" spans="1:10" s="8" customFormat="1" ht="18" customHeight="1" x14ac:dyDescent="0.25">
      <c r="A13" s="192"/>
      <c r="B13" s="191" t="s">
        <v>36</v>
      </c>
      <c r="C13" s="179"/>
      <c r="D13" s="181"/>
      <c r="E13" s="178"/>
      <c r="F13" s="74" t="s">
        <v>63</v>
      </c>
      <c r="G13" s="136">
        <v>0</v>
      </c>
      <c r="H13" s="136">
        <v>0</v>
      </c>
      <c r="I13" s="136">
        <v>0</v>
      </c>
    </row>
    <row r="14" spans="1:10" s="8" customFormat="1" ht="19.5" customHeight="1" x14ac:dyDescent="0.25">
      <c r="A14" s="192"/>
      <c r="B14" s="192"/>
      <c r="C14" s="179"/>
      <c r="D14" s="181"/>
      <c r="E14" s="178"/>
      <c r="F14" s="25" t="s">
        <v>26</v>
      </c>
      <c r="G14" s="70"/>
      <c r="H14" s="71"/>
      <c r="I14" s="71"/>
    </row>
    <row r="15" spans="1:10" s="8" customFormat="1" ht="24.75" customHeight="1" x14ac:dyDescent="0.25">
      <c r="A15" s="192"/>
      <c r="B15" s="192"/>
      <c r="C15" s="191" t="s">
        <v>36</v>
      </c>
      <c r="D15" s="181"/>
      <c r="E15" s="178"/>
      <c r="F15" s="91" t="s">
        <v>94</v>
      </c>
      <c r="G15" s="66">
        <f>G17</f>
        <v>7239.4</v>
      </c>
      <c r="H15" s="66">
        <f t="shared" ref="H15:I15" si="1">H17</f>
        <v>7239.4</v>
      </c>
      <c r="I15" s="66">
        <f t="shared" si="1"/>
        <v>7239.4</v>
      </c>
    </row>
    <row r="16" spans="1:10" s="8" customFormat="1" ht="24.75" customHeight="1" thickBot="1" x14ac:dyDescent="0.3">
      <c r="A16" s="192"/>
      <c r="B16" s="192"/>
      <c r="C16" s="192"/>
      <c r="D16" s="181"/>
      <c r="E16" s="190"/>
      <c r="F16" s="101" t="s">
        <v>96</v>
      </c>
      <c r="G16" s="110"/>
      <c r="H16" s="110"/>
      <c r="I16" s="110"/>
    </row>
    <row r="17" spans="1:9" s="8" customFormat="1" ht="24.75" customHeight="1" thickBot="1" x14ac:dyDescent="0.3">
      <c r="A17" s="192"/>
      <c r="B17" s="192"/>
      <c r="C17" s="192"/>
      <c r="D17" s="181"/>
      <c r="E17" s="111">
        <v>11004</v>
      </c>
      <c r="F17" s="112" t="s">
        <v>92</v>
      </c>
      <c r="G17" s="108">
        <f>G18</f>
        <v>7239.4</v>
      </c>
      <c r="H17" s="108">
        <f>H18</f>
        <v>7239.4</v>
      </c>
      <c r="I17" s="109">
        <f>I18</f>
        <v>7239.4</v>
      </c>
    </row>
    <row r="18" spans="1:9" s="8" customFormat="1" ht="24.75" customHeight="1" x14ac:dyDescent="0.25">
      <c r="A18" s="192"/>
      <c r="B18" s="192"/>
      <c r="C18" s="192"/>
      <c r="D18" s="181"/>
      <c r="E18" s="176"/>
      <c r="F18" s="98" t="s">
        <v>67</v>
      </c>
      <c r="G18" s="105">
        <f>G20</f>
        <v>7239.4</v>
      </c>
      <c r="H18" s="105">
        <f t="shared" ref="H18:I18" si="2">H20</f>
        <v>7239.4</v>
      </c>
      <c r="I18" s="105">
        <f t="shared" si="2"/>
        <v>7239.4</v>
      </c>
    </row>
    <row r="19" spans="1:9" s="8" customFormat="1" ht="27.75" customHeight="1" x14ac:dyDescent="0.25">
      <c r="A19" s="192"/>
      <c r="B19" s="192"/>
      <c r="C19" s="192"/>
      <c r="D19" s="181"/>
      <c r="E19" s="177"/>
      <c r="F19" s="6" t="s">
        <v>95</v>
      </c>
      <c r="G19" s="65"/>
      <c r="H19" s="65"/>
      <c r="I19" s="65"/>
    </row>
    <row r="20" spans="1:9" s="8" customFormat="1" ht="21" customHeight="1" x14ac:dyDescent="0.25">
      <c r="A20" s="192"/>
      <c r="B20" s="192"/>
      <c r="C20" s="192"/>
      <c r="D20" s="181"/>
      <c r="E20" s="177"/>
      <c r="F20" s="47" t="s">
        <v>27</v>
      </c>
      <c r="G20" s="65">
        <f t="shared" ref="G20:I23" si="3">G21</f>
        <v>7239.4</v>
      </c>
      <c r="H20" s="65">
        <f t="shared" si="3"/>
        <v>7239.4</v>
      </c>
      <c r="I20" s="65">
        <f t="shared" si="3"/>
        <v>7239.4</v>
      </c>
    </row>
    <row r="21" spans="1:9" s="8" customFormat="1" ht="20.25" customHeight="1" x14ac:dyDescent="0.25">
      <c r="A21" s="192"/>
      <c r="B21" s="192"/>
      <c r="C21" s="192"/>
      <c r="D21" s="181"/>
      <c r="E21" s="177"/>
      <c r="F21" s="47" t="s">
        <v>28</v>
      </c>
      <c r="G21" s="65">
        <f t="shared" si="3"/>
        <v>7239.4</v>
      </c>
      <c r="H21" s="65">
        <f t="shared" si="3"/>
        <v>7239.4</v>
      </c>
      <c r="I21" s="65">
        <f t="shared" si="3"/>
        <v>7239.4</v>
      </c>
    </row>
    <row r="22" spans="1:9" s="8" customFormat="1" ht="18.75" customHeight="1" x14ac:dyDescent="0.25">
      <c r="A22" s="192"/>
      <c r="B22" s="192"/>
      <c r="C22" s="192"/>
      <c r="D22" s="181"/>
      <c r="E22" s="177"/>
      <c r="F22" s="47" t="s">
        <v>68</v>
      </c>
      <c r="G22" s="65">
        <f t="shared" si="3"/>
        <v>7239.4</v>
      </c>
      <c r="H22" s="65">
        <f t="shared" si="3"/>
        <v>7239.4</v>
      </c>
      <c r="I22" s="65">
        <f t="shared" si="3"/>
        <v>7239.4</v>
      </c>
    </row>
    <row r="23" spans="1:9" s="8" customFormat="1" ht="21.75" customHeight="1" x14ac:dyDescent="0.25">
      <c r="A23" s="192"/>
      <c r="B23" s="192"/>
      <c r="C23" s="192"/>
      <c r="D23" s="181"/>
      <c r="E23" s="177"/>
      <c r="F23" s="25" t="s">
        <v>74</v>
      </c>
      <c r="G23" s="65">
        <f>G24</f>
        <v>7239.4</v>
      </c>
      <c r="H23" s="65">
        <f t="shared" si="3"/>
        <v>7239.4</v>
      </c>
      <c r="I23" s="65">
        <f t="shared" si="3"/>
        <v>7239.4</v>
      </c>
    </row>
    <row r="24" spans="1:9" s="8" customFormat="1" ht="27" x14ac:dyDescent="0.25">
      <c r="A24" s="192"/>
      <c r="B24" s="192"/>
      <c r="C24" s="192"/>
      <c r="D24" s="182"/>
      <c r="E24" s="177"/>
      <c r="F24" s="102" t="s">
        <v>75</v>
      </c>
      <c r="G24" s="61">
        <v>7239.4</v>
      </c>
      <c r="H24" s="61">
        <v>7239.4</v>
      </c>
      <c r="I24" s="61">
        <v>7239.4</v>
      </c>
    </row>
    <row r="25" spans="1:9" s="8" customFormat="1" ht="16.5" x14ac:dyDescent="0.25">
      <c r="A25" s="175" t="s">
        <v>61</v>
      </c>
      <c r="B25" s="179"/>
      <c r="C25" s="179"/>
      <c r="D25" s="180">
        <v>1124</v>
      </c>
      <c r="E25" s="178"/>
      <c r="F25" s="74" t="s">
        <v>62</v>
      </c>
      <c r="G25" s="136">
        <f>G27</f>
        <v>0</v>
      </c>
      <c r="H25" s="139">
        <f t="shared" ref="H25:I25" si="4">H27</f>
        <v>0</v>
      </c>
      <c r="I25" s="139">
        <f t="shared" si="4"/>
        <v>0</v>
      </c>
    </row>
    <row r="26" spans="1:9" s="8" customFormat="1" ht="15" x14ac:dyDescent="0.25">
      <c r="A26" s="175"/>
      <c r="B26" s="179"/>
      <c r="C26" s="179"/>
      <c r="D26" s="181"/>
      <c r="E26" s="178"/>
      <c r="F26" s="25" t="s">
        <v>26</v>
      </c>
      <c r="G26" s="137"/>
      <c r="H26" s="138"/>
      <c r="I26" s="138"/>
    </row>
    <row r="27" spans="1:9" s="8" customFormat="1" ht="16.5" x14ac:dyDescent="0.25">
      <c r="A27" s="175"/>
      <c r="B27" s="175" t="s">
        <v>36</v>
      </c>
      <c r="C27" s="179"/>
      <c r="D27" s="181"/>
      <c r="E27" s="178"/>
      <c r="F27" s="74" t="s">
        <v>63</v>
      </c>
      <c r="G27" s="140">
        <v>0</v>
      </c>
      <c r="H27" s="140">
        <v>0</v>
      </c>
      <c r="I27" s="140">
        <v>0</v>
      </c>
    </row>
    <row r="28" spans="1:9" s="8" customFormat="1" ht="15" x14ac:dyDescent="0.25">
      <c r="A28" s="175"/>
      <c r="B28" s="175"/>
      <c r="C28" s="179"/>
      <c r="D28" s="181"/>
      <c r="E28" s="178"/>
      <c r="F28" s="25" t="s">
        <v>26</v>
      </c>
      <c r="G28" s="70"/>
      <c r="H28" s="71"/>
      <c r="I28" s="71"/>
    </row>
    <row r="29" spans="1:9" s="8" customFormat="1" ht="15" x14ac:dyDescent="0.25">
      <c r="A29" s="175"/>
      <c r="B29" s="175"/>
      <c r="C29" s="175" t="s">
        <v>78</v>
      </c>
      <c r="D29" s="181"/>
      <c r="E29" s="178"/>
      <c r="F29" s="45" t="s">
        <v>113</v>
      </c>
      <c r="G29" s="66">
        <f>G31</f>
        <v>-7239.4</v>
      </c>
      <c r="H29" s="66">
        <f t="shared" ref="H29:I29" si="5">H31</f>
        <v>-7239.4</v>
      </c>
      <c r="I29" s="66">
        <f t="shared" si="5"/>
        <v>-7239.4</v>
      </c>
    </row>
    <row r="30" spans="1:9" s="8" customFormat="1" ht="19.5" customHeight="1" thickBot="1" x14ac:dyDescent="0.3">
      <c r="A30" s="175"/>
      <c r="B30" s="175"/>
      <c r="C30" s="175"/>
      <c r="D30" s="181"/>
      <c r="E30" s="154"/>
      <c r="F30" s="101" t="s">
        <v>26</v>
      </c>
      <c r="G30" s="103"/>
      <c r="H30" s="104"/>
      <c r="I30" s="104"/>
    </row>
    <row r="31" spans="1:9" s="8" customFormat="1" ht="49.5" customHeight="1" thickBot="1" x14ac:dyDescent="0.3">
      <c r="A31" s="175"/>
      <c r="B31" s="175"/>
      <c r="C31" s="175"/>
      <c r="D31" s="181"/>
      <c r="E31" s="106">
        <v>11005</v>
      </c>
      <c r="F31" s="107" t="s">
        <v>106</v>
      </c>
      <c r="G31" s="108">
        <f>G32</f>
        <v>-7239.4</v>
      </c>
      <c r="H31" s="108">
        <f>H32</f>
        <v>-7239.4</v>
      </c>
      <c r="I31" s="109">
        <f>I32</f>
        <v>-7239.4</v>
      </c>
    </row>
    <row r="32" spans="1:9" s="8" customFormat="1" ht="18" customHeight="1" x14ac:dyDescent="0.25">
      <c r="A32" s="175"/>
      <c r="B32" s="175"/>
      <c r="C32" s="175"/>
      <c r="D32" s="181"/>
      <c r="E32" s="176"/>
      <c r="F32" s="98" t="s">
        <v>67</v>
      </c>
      <c r="G32" s="105">
        <f>G34</f>
        <v>-7239.4</v>
      </c>
      <c r="H32" s="105">
        <f t="shared" ref="H32:I32" si="6">H34</f>
        <v>-7239.4</v>
      </c>
      <c r="I32" s="105">
        <f t="shared" si="6"/>
        <v>-7239.4</v>
      </c>
    </row>
    <row r="33" spans="1:9" ht="32.25" customHeight="1" x14ac:dyDescent="0.25">
      <c r="A33" s="175"/>
      <c r="B33" s="175"/>
      <c r="C33" s="175"/>
      <c r="D33" s="181"/>
      <c r="E33" s="177"/>
      <c r="F33" s="6" t="s">
        <v>64</v>
      </c>
      <c r="G33" s="65"/>
      <c r="H33" s="65"/>
      <c r="I33" s="65"/>
    </row>
    <row r="34" spans="1:9" ht="21" customHeight="1" x14ac:dyDescent="0.25">
      <c r="A34" s="175"/>
      <c r="B34" s="175"/>
      <c r="C34" s="175"/>
      <c r="D34" s="181"/>
      <c r="E34" s="177"/>
      <c r="F34" s="47" t="s">
        <v>27</v>
      </c>
      <c r="G34" s="65">
        <f t="shared" ref="G34:I36" si="7">G35</f>
        <v>-7239.4</v>
      </c>
      <c r="H34" s="65">
        <f t="shared" si="7"/>
        <v>-7239.4</v>
      </c>
      <c r="I34" s="65">
        <f t="shared" si="7"/>
        <v>-7239.4</v>
      </c>
    </row>
    <row r="35" spans="1:9" ht="22.5" customHeight="1" x14ac:dyDescent="0.25">
      <c r="A35" s="175"/>
      <c r="B35" s="175"/>
      <c r="C35" s="175"/>
      <c r="D35" s="181"/>
      <c r="E35" s="177"/>
      <c r="F35" s="47" t="s">
        <v>28</v>
      </c>
      <c r="G35" s="65">
        <f t="shared" si="7"/>
        <v>-7239.4</v>
      </c>
      <c r="H35" s="65">
        <f t="shared" si="7"/>
        <v>-7239.4</v>
      </c>
      <c r="I35" s="65">
        <f t="shared" si="7"/>
        <v>-7239.4</v>
      </c>
    </row>
    <row r="36" spans="1:9" ht="22.5" customHeight="1" x14ac:dyDescent="0.25">
      <c r="A36" s="175"/>
      <c r="B36" s="175"/>
      <c r="C36" s="175"/>
      <c r="D36" s="181"/>
      <c r="E36" s="177"/>
      <c r="F36" s="47" t="s">
        <v>68</v>
      </c>
      <c r="G36" s="65">
        <f t="shared" si="7"/>
        <v>-7239.4</v>
      </c>
      <c r="H36" s="65">
        <f t="shared" si="7"/>
        <v>-7239.4</v>
      </c>
      <c r="I36" s="65">
        <f t="shared" si="7"/>
        <v>-7239.4</v>
      </c>
    </row>
    <row r="37" spans="1:9" ht="27" x14ac:dyDescent="0.25">
      <c r="A37" s="175"/>
      <c r="B37" s="175"/>
      <c r="C37" s="175"/>
      <c r="D37" s="181"/>
      <c r="E37" s="177"/>
      <c r="F37" s="25" t="s">
        <v>74</v>
      </c>
      <c r="G37" s="65">
        <f>G38</f>
        <v>-7239.4</v>
      </c>
      <c r="H37" s="65">
        <f t="shared" ref="H37:I37" si="8">H38</f>
        <v>-7239.4</v>
      </c>
      <c r="I37" s="65">
        <f t="shared" si="8"/>
        <v>-7239.4</v>
      </c>
    </row>
    <row r="38" spans="1:9" ht="28.5" customHeight="1" x14ac:dyDescent="0.25">
      <c r="A38" s="175"/>
      <c r="B38" s="175"/>
      <c r="C38" s="175"/>
      <c r="D38" s="182"/>
      <c r="E38" s="177"/>
      <c r="F38" s="102" t="s">
        <v>75</v>
      </c>
      <c r="G38" s="61">
        <f>-7239.4</f>
        <v>-7239.4</v>
      </c>
      <c r="H38" s="61">
        <f t="shared" ref="H38:I38" si="9">-7239.4</f>
        <v>-7239.4</v>
      </c>
      <c r="I38" s="61">
        <f t="shared" si="9"/>
        <v>-7239.4</v>
      </c>
    </row>
  </sheetData>
  <mergeCells count="21">
    <mergeCell ref="E18:E24"/>
    <mergeCell ref="D11:D24"/>
    <mergeCell ref="E11:E16"/>
    <mergeCell ref="A11:A24"/>
    <mergeCell ref="B11:B12"/>
    <mergeCell ref="C11:C14"/>
    <mergeCell ref="B13:B24"/>
    <mergeCell ref="C15:C24"/>
    <mergeCell ref="A6:I6"/>
    <mergeCell ref="A9:C9"/>
    <mergeCell ref="D9:E9"/>
    <mergeCell ref="F9:F10"/>
    <mergeCell ref="G9:I9"/>
    <mergeCell ref="A25:A38"/>
    <mergeCell ref="B27:B38"/>
    <mergeCell ref="C29:C38"/>
    <mergeCell ref="E32:E38"/>
    <mergeCell ref="E25:E30"/>
    <mergeCell ref="B25:B26"/>
    <mergeCell ref="C25:C28"/>
    <mergeCell ref="D25:D38"/>
  </mergeCells>
  <pageMargins left="0.7" right="0.7" top="0.75" bottom="0.75" header="0.3" footer="0.3"/>
  <pageSetup paperSize="9" scale="79" orientation="landscape" r:id="rId1"/>
  <rowBreaks count="1" manualBreakCount="1">
    <brk id="2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"/>
  <sheetViews>
    <sheetView topLeftCell="A4" zoomScaleNormal="100" zoomScaleSheetLayoutView="100" workbookViewId="0">
      <selection activeCell="A10" sqref="A10:G10"/>
    </sheetView>
  </sheetViews>
  <sheetFormatPr defaultRowHeight="12.75" x14ac:dyDescent="0.25"/>
  <cols>
    <col min="1" max="1" width="10.85546875" style="43" customWidth="1"/>
    <col min="2" max="2" width="13.85546875" style="43" customWidth="1"/>
    <col min="3" max="3" width="9" style="43" customWidth="1"/>
    <col min="4" max="4" width="18.28515625" style="44" customWidth="1"/>
    <col min="5" max="5" width="29.7109375" style="44" customWidth="1"/>
    <col min="6" max="6" width="36" style="44" customWidth="1"/>
    <col min="7" max="7" width="27.42578125" style="43" customWidth="1"/>
    <col min="8" max="8" width="9.140625" style="43"/>
    <col min="9" max="9" width="12.140625" style="43" customWidth="1"/>
    <col min="10" max="16384" width="9.140625" style="43"/>
  </cols>
  <sheetData>
    <row r="1" spans="1:41" s="20" customFormat="1" ht="24" customHeight="1" x14ac:dyDescent="0.3">
      <c r="A1" s="24"/>
      <c r="B1" s="24"/>
      <c r="C1" s="24"/>
      <c r="D1" s="24"/>
      <c r="E1" s="219" t="s">
        <v>70</v>
      </c>
      <c r="F1" s="219"/>
      <c r="G1" s="219"/>
      <c r="W1" s="24"/>
      <c r="X1" s="24"/>
      <c r="Y1" s="24"/>
      <c r="Z1" s="218"/>
      <c r="AA1" s="218"/>
      <c r="AB1" s="218"/>
    </row>
    <row r="2" spans="1:41" s="21" customFormat="1" ht="16.5" x14ac:dyDescent="0.3">
      <c r="A2" s="27"/>
      <c r="B2" s="27"/>
      <c r="C2" s="27"/>
      <c r="D2" s="27"/>
      <c r="E2" s="1" t="s">
        <v>65</v>
      </c>
      <c r="F2" s="1"/>
      <c r="G2" s="1"/>
      <c r="W2" s="27"/>
      <c r="X2" s="27"/>
      <c r="Y2" s="218"/>
      <c r="Z2" s="218"/>
      <c r="AA2" s="218"/>
      <c r="AB2" s="218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</row>
    <row r="3" spans="1:41" s="21" customFormat="1" ht="15.75" customHeight="1" x14ac:dyDescent="0.3">
      <c r="A3" s="27"/>
      <c r="B3" s="27"/>
      <c r="C3" s="27"/>
      <c r="D3" s="27"/>
      <c r="E3" s="1" t="s">
        <v>9</v>
      </c>
      <c r="F3" s="1"/>
      <c r="G3" s="1"/>
      <c r="W3" s="218"/>
      <c r="X3" s="218"/>
      <c r="Y3" s="218"/>
      <c r="Z3" s="218"/>
      <c r="AA3" s="218"/>
      <c r="AB3" s="218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</row>
    <row r="4" spans="1:41" s="20" customFormat="1" ht="17.25" x14ac:dyDescent="0.3">
      <c r="E4" s="34"/>
      <c r="F4" s="34"/>
      <c r="G4" s="34"/>
    </row>
    <row r="5" spans="1:41" s="20" customFormat="1" ht="15.75" customHeight="1" x14ac:dyDescent="0.3">
      <c r="E5" s="34"/>
      <c r="F5" s="34"/>
      <c r="G5" s="34"/>
    </row>
    <row r="6" spans="1:41" s="20" customFormat="1" ht="67.5" customHeight="1" x14ac:dyDescent="0.3">
      <c r="A6" s="221" t="s">
        <v>87</v>
      </c>
      <c r="B6" s="221"/>
      <c r="C6" s="221"/>
      <c r="D6" s="221"/>
      <c r="E6" s="221"/>
      <c r="F6" s="221"/>
      <c r="G6" s="221"/>
    </row>
    <row r="7" spans="1:41" s="20" customFormat="1" ht="40.5" customHeight="1" x14ac:dyDescent="0.3">
      <c r="C7" s="35"/>
      <c r="D7" s="35"/>
      <c r="F7" s="23"/>
      <c r="G7" s="23" t="s">
        <v>59</v>
      </c>
    </row>
    <row r="8" spans="1:41" s="39" customFormat="1" ht="78.75" customHeight="1" x14ac:dyDescent="0.25">
      <c r="A8" s="220" t="s">
        <v>17</v>
      </c>
      <c r="B8" s="220"/>
      <c r="C8" s="220"/>
      <c r="D8" s="211" t="s">
        <v>25</v>
      </c>
      <c r="E8" s="212"/>
      <c r="F8" s="222" t="s">
        <v>69</v>
      </c>
      <c r="G8" s="46" t="s">
        <v>98</v>
      </c>
    </row>
    <row r="9" spans="1:41" s="39" customFormat="1" ht="96" customHeight="1" x14ac:dyDescent="0.25">
      <c r="A9" s="40" t="s">
        <v>22</v>
      </c>
      <c r="B9" s="209" t="s">
        <v>23</v>
      </c>
      <c r="C9" s="210"/>
      <c r="D9" s="213"/>
      <c r="E9" s="214"/>
      <c r="F9" s="223"/>
      <c r="G9" s="46" t="s">
        <v>21</v>
      </c>
    </row>
    <row r="10" spans="1:41" s="39" customFormat="1" ht="33.75" customHeight="1" x14ac:dyDescent="0.25">
      <c r="A10" s="215" t="s">
        <v>67</v>
      </c>
      <c r="B10" s="216"/>
      <c r="C10" s="216"/>
      <c r="D10" s="216"/>
      <c r="E10" s="216"/>
      <c r="F10" s="217"/>
      <c r="G10" s="147">
        <f>G11+G16</f>
        <v>0</v>
      </c>
    </row>
    <row r="11" spans="1:41" s="39" customFormat="1" ht="26.25" customHeight="1" x14ac:dyDescent="0.25">
      <c r="A11" s="94">
        <v>1075</v>
      </c>
      <c r="B11" s="204" t="s">
        <v>89</v>
      </c>
      <c r="C11" s="202"/>
      <c r="D11" s="202"/>
      <c r="E11" s="203"/>
      <c r="F11" s="129"/>
      <c r="G11" s="114">
        <f>G12</f>
        <v>7239.4</v>
      </c>
    </row>
    <row r="12" spans="1:41" s="39" customFormat="1" ht="26.25" customHeight="1" x14ac:dyDescent="0.25">
      <c r="A12" s="85"/>
      <c r="B12" s="95">
        <v>11004</v>
      </c>
      <c r="C12" s="205" t="s">
        <v>97</v>
      </c>
      <c r="D12" s="205"/>
      <c r="E12" s="205"/>
      <c r="F12" s="141"/>
      <c r="G12" s="114">
        <f>G14</f>
        <v>7239.4</v>
      </c>
    </row>
    <row r="13" spans="1:41" s="39" customFormat="1" ht="13.5" customHeight="1" x14ac:dyDescent="0.25">
      <c r="A13" s="131"/>
      <c r="B13" s="95"/>
      <c r="C13" s="193" t="s">
        <v>110</v>
      </c>
      <c r="D13" s="193"/>
      <c r="E13" s="193"/>
      <c r="F13" s="141"/>
      <c r="G13" s="114"/>
    </row>
    <row r="14" spans="1:41" s="39" customFormat="1" ht="44.25" customHeight="1" x14ac:dyDescent="0.25">
      <c r="A14" s="85"/>
      <c r="B14" s="92"/>
      <c r="C14" s="206"/>
      <c r="D14" s="206"/>
      <c r="E14" s="206"/>
      <c r="F14" s="143" t="s">
        <v>67</v>
      </c>
      <c r="G14" s="93">
        <f>G15</f>
        <v>7239.4</v>
      </c>
    </row>
    <row r="15" spans="1:41" s="39" customFormat="1" ht="39" customHeight="1" x14ac:dyDescent="0.25">
      <c r="A15" s="85"/>
      <c r="B15" s="92"/>
      <c r="C15" s="207"/>
      <c r="D15" s="208"/>
      <c r="E15" s="208"/>
      <c r="F15" s="142" t="s">
        <v>107</v>
      </c>
      <c r="G15" s="93">
        <v>7239.4</v>
      </c>
    </row>
    <row r="16" spans="1:41" s="42" customFormat="1" ht="24" customHeight="1" x14ac:dyDescent="0.25">
      <c r="A16" s="48">
        <v>1124</v>
      </c>
      <c r="B16" s="201" t="s">
        <v>105</v>
      </c>
      <c r="C16" s="202"/>
      <c r="D16" s="202"/>
      <c r="E16" s="203"/>
      <c r="F16" s="129"/>
      <c r="G16" s="68" t="str">
        <f>G17</f>
        <v>(7239,4)</v>
      </c>
      <c r="H16" s="39"/>
    </row>
    <row r="17" spans="1:8" s="42" customFormat="1" ht="43.5" customHeight="1" x14ac:dyDescent="0.25">
      <c r="A17" s="199" t="s">
        <v>108</v>
      </c>
      <c r="B17" s="200"/>
      <c r="C17" s="196" t="s">
        <v>106</v>
      </c>
      <c r="D17" s="197"/>
      <c r="E17" s="198"/>
      <c r="F17" s="143" t="s">
        <v>67</v>
      </c>
      <c r="G17" s="68" t="str">
        <f>G18</f>
        <v>(7239,4)</v>
      </c>
      <c r="H17" s="39"/>
    </row>
    <row r="18" spans="1:8" s="42" customFormat="1" ht="13.5" customHeight="1" x14ac:dyDescent="0.25">
      <c r="A18" s="41"/>
      <c r="B18" s="41"/>
      <c r="C18" s="193" t="s">
        <v>110</v>
      </c>
      <c r="D18" s="193"/>
      <c r="E18" s="193"/>
      <c r="F18" s="130"/>
      <c r="G18" s="69" t="str">
        <f>G19</f>
        <v>(7239,4)</v>
      </c>
      <c r="H18" s="39"/>
    </row>
    <row r="19" spans="1:8" s="42" customFormat="1" ht="45" customHeight="1" x14ac:dyDescent="0.25">
      <c r="A19" s="41"/>
      <c r="B19" s="41"/>
      <c r="C19" s="194" t="s">
        <v>114</v>
      </c>
      <c r="D19" s="195"/>
      <c r="E19" s="195"/>
      <c r="F19" s="134" t="s">
        <v>115</v>
      </c>
      <c r="G19" s="113" t="s">
        <v>116</v>
      </c>
      <c r="H19" s="39"/>
    </row>
  </sheetData>
  <mergeCells count="20">
    <mergeCell ref="Z1:AB1"/>
    <mergeCell ref="Y2:AB2"/>
    <mergeCell ref="W3:AB3"/>
    <mergeCell ref="E1:G1"/>
    <mergeCell ref="A8:C8"/>
    <mergeCell ref="A6:G6"/>
    <mergeCell ref="F8:F9"/>
    <mergeCell ref="B11:E11"/>
    <mergeCell ref="C12:E12"/>
    <mergeCell ref="C14:E14"/>
    <mergeCell ref="C15:E15"/>
    <mergeCell ref="B9:C9"/>
    <mergeCell ref="D8:E9"/>
    <mergeCell ref="C13:E13"/>
    <mergeCell ref="A10:F10"/>
    <mergeCell ref="C18:E18"/>
    <mergeCell ref="C19:E19"/>
    <mergeCell ref="C17:E17"/>
    <mergeCell ref="A17:B17"/>
    <mergeCell ref="B16:E1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G1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7"/>
  <sheetViews>
    <sheetView topLeftCell="A70" zoomScale="110" zoomScaleNormal="110" zoomScaleSheetLayoutView="100" workbookViewId="0">
      <selection activeCell="D26" sqref="D26:F26"/>
    </sheetView>
  </sheetViews>
  <sheetFormatPr defaultColWidth="9.140625" defaultRowHeight="13.5" x14ac:dyDescent="0.25"/>
  <cols>
    <col min="1" max="1" width="5.28515625" style="1" customWidth="1"/>
    <col min="2" max="2" width="19.85546875" style="1" customWidth="1"/>
    <col min="3" max="3" width="65.57031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1:6" x14ac:dyDescent="0.25">
      <c r="E2" s="1" t="s">
        <v>71</v>
      </c>
    </row>
    <row r="3" spans="1:6" x14ac:dyDescent="0.25">
      <c r="D3" s="1" t="s">
        <v>65</v>
      </c>
    </row>
    <row r="4" spans="1:6" x14ac:dyDescent="0.25">
      <c r="D4" s="1" t="s">
        <v>9</v>
      </c>
    </row>
    <row r="7" spans="1:6" ht="59.25" customHeight="1" x14ac:dyDescent="0.3">
      <c r="A7" s="29"/>
      <c r="B7" s="183" t="s">
        <v>73</v>
      </c>
      <c r="C7" s="183"/>
      <c r="D7" s="29"/>
      <c r="E7" s="29"/>
      <c r="F7" s="29"/>
    </row>
    <row r="8" spans="1:6" ht="23.25" customHeight="1" x14ac:dyDescent="0.25"/>
    <row r="9" spans="1:6" ht="17.25" x14ac:dyDescent="0.3">
      <c r="B9" s="30" t="s">
        <v>66</v>
      </c>
      <c r="C9" s="30"/>
      <c r="D9" s="30"/>
      <c r="E9" s="30"/>
      <c r="F9" s="30"/>
    </row>
    <row r="10" spans="1:6" x14ac:dyDescent="0.25">
      <c r="B10" s="11"/>
      <c r="C10" s="11"/>
      <c r="D10" s="11"/>
      <c r="E10" s="11"/>
      <c r="F10" s="11"/>
    </row>
    <row r="11" spans="1:6" ht="14.25" x14ac:dyDescent="0.25">
      <c r="B11" s="17" t="s">
        <v>11</v>
      </c>
      <c r="C11" s="18"/>
      <c r="D11" s="18"/>
      <c r="E11" s="18"/>
      <c r="F11" s="19"/>
    </row>
    <row r="12" spans="1:6" ht="14.25" x14ac:dyDescent="0.25">
      <c r="B12" s="79" t="s">
        <v>1</v>
      </c>
      <c r="C12" s="79" t="s">
        <v>2</v>
      </c>
      <c r="D12" s="9"/>
      <c r="E12" s="9"/>
      <c r="F12" s="9"/>
    </row>
    <row r="13" spans="1:6" ht="14.25" x14ac:dyDescent="0.25">
      <c r="B13" s="73">
        <v>1075</v>
      </c>
      <c r="C13" s="73" t="s">
        <v>89</v>
      </c>
      <c r="D13" s="124"/>
      <c r="E13" s="124"/>
      <c r="F13" s="124"/>
    </row>
    <row r="14" spans="1:6" ht="28.5" x14ac:dyDescent="0.25">
      <c r="B14" s="15" t="s">
        <v>3</v>
      </c>
      <c r="C14" s="78"/>
      <c r="D14" s="9"/>
      <c r="E14" s="9"/>
      <c r="F14" s="9"/>
    </row>
    <row r="15" spans="1:6" ht="49.5" customHeight="1" x14ac:dyDescent="0.25">
      <c r="B15" s="117" t="s">
        <v>4</v>
      </c>
      <c r="C15" s="118">
        <v>1075</v>
      </c>
      <c r="D15" s="224" t="s">
        <v>118</v>
      </c>
      <c r="E15" s="224"/>
      <c r="F15" s="225"/>
    </row>
    <row r="16" spans="1:6" ht="31.5" customHeight="1" x14ac:dyDescent="0.25">
      <c r="B16" s="117" t="s">
        <v>5</v>
      </c>
      <c r="C16" s="118">
        <v>11004</v>
      </c>
      <c r="D16" s="5" t="s">
        <v>12</v>
      </c>
      <c r="E16" s="5" t="s">
        <v>13</v>
      </c>
      <c r="F16" s="5" t="s">
        <v>14</v>
      </c>
    </row>
    <row r="17" spans="2:6" ht="30" customHeight="1" x14ac:dyDescent="0.25">
      <c r="B17" s="119" t="s">
        <v>6</v>
      </c>
      <c r="C17" s="120" t="s">
        <v>92</v>
      </c>
      <c r="D17" s="2"/>
      <c r="E17" s="2"/>
      <c r="F17" s="2"/>
    </row>
    <row r="18" spans="2:6" ht="32.25" customHeight="1" x14ac:dyDescent="0.25">
      <c r="B18" s="119" t="s">
        <v>10</v>
      </c>
      <c r="C18" s="120" t="s">
        <v>93</v>
      </c>
      <c r="D18" s="2"/>
      <c r="E18" s="2"/>
      <c r="F18" s="2"/>
    </row>
    <row r="19" spans="2:6" ht="28.5" customHeight="1" x14ac:dyDescent="0.25">
      <c r="B19" s="119" t="s">
        <v>7</v>
      </c>
      <c r="C19" s="121" t="s">
        <v>49</v>
      </c>
      <c r="D19" s="2"/>
      <c r="E19" s="2"/>
      <c r="F19" s="2"/>
    </row>
    <row r="20" spans="2:6" ht="43.5" customHeight="1" x14ac:dyDescent="0.25">
      <c r="B20" s="122" t="s">
        <v>50</v>
      </c>
      <c r="C20" s="121" t="s">
        <v>80</v>
      </c>
      <c r="D20" s="2"/>
      <c r="E20" s="2"/>
      <c r="F20" s="2"/>
    </row>
    <row r="21" spans="2:6" ht="22.5" customHeight="1" x14ac:dyDescent="0.25">
      <c r="B21" s="119"/>
      <c r="C21" s="119" t="s">
        <v>0</v>
      </c>
      <c r="D21" s="2"/>
      <c r="E21" s="2"/>
      <c r="F21" s="2"/>
    </row>
    <row r="22" spans="2:6" ht="21.75" customHeight="1" x14ac:dyDescent="0.25">
      <c r="B22" s="123" t="s">
        <v>8</v>
      </c>
      <c r="C22" s="123"/>
      <c r="D22" s="116">
        <v>7282.7</v>
      </c>
      <c r="E22" s="116">
        <v>7282.7</v>
      </c>
      <c r="F22" s="116">
        <v>7282.7</v>
      </c>
    </row>
    <row r="23" spans="2:6" ht="31.5" customHeight="1" x14ac:dyDescent="0.25">
      <c r="B23" s="232" t="s">
        <v>109</v>
      </c>
      <c r="C23" s="234" t="s">
        <v>2</v>
      </c>
      <c r="D23" s="235"/>
      <c r="E23" s="235"/>
      <c r="F23" s="236"/>
    </row>
    <row r="24" spans="2:6" ht="22.5" customHeight="1" x14ac:dyDescent="0.25">
      <c r="B24" s="233"/>
      <c r="C24" s="126" t="s">
        <v>105</v>
      </c>
      <c r="D24" s="127"/>
      <c r="E24" s="127"/>
      <c r="F24" s="127"/>
    </row>
    <row r="25" spans="2:6" ht="22.5" customHeight="1" x14ac:dyDescent="0.25">
      <c r="B25" s="230" t="s">
        <v>3</v>
      </c>
      <c r="C25" s="231"/>
      <c r="D25" s="81"/>
      <c r="E25" s="81"/>
      <c r="F25" s="81"/>
    </row>
    <row r="26" spans="2:6" ht="47.25" customHeight="1" x14ac:dyDescent="0.25">
      <c r="B26" s="6" t="s">
        <v>52</v>
      </c>
      <c r="C26" s="7">
        <v>1124</v>
      </c>
      <c r="D26" s="226" t="s">
        <v>119</v>
      </c>
      <c r="E26" s="224"/>
      <c r="F26" s="225"/>
    </row>
    <row r="27" spans="2:6" ht="29.25" customHeight="1" x14ac:dyDescent="0.25">
      <c r="B27" s="6" t="s">
        <v>53</v>
      </c>
      <c r="C27" s="7">
        <v>11005</v>
      </c>
      <c r="D27" s="154" t="s">
        <v>12</v>
      </c>
      <c r="E27" s="154" t="s">
        <v>13</v>
      </c>
      <c r="F27" s="154" t="s">
        <v>14</v>
      </c>
    </row>
    <row r="28" spans="2:6" ht="38.25" customHeight="1" x14ac:dyDescent="0.25">
      <c r="B28" s="6" t="s">
        <v>54</v>
      </c>
      <c r="C28" s="26" t="s">
        <v>106</v>
      </c>
      <c r="D28" s="237"/>
      <c r="E28" s="237"/>
      <c r="F28" s="237"/>
    </row>
    <row r="29" spans="2:6" ht="32.25" customHeight="1" x14ac:dyDescent="0.25">
      <c r="B29" s="6" t="s">
        <v>55</v>
      </c>
      <c r="C29" s="148" t="s">
        <v>117</v>
      </c>
      <c r="D29" s="237"/>
      <c r="E29" s="237"/>
      <c r="F29" s="237"/>
    </row>
    <row r="30" spans="2:6" ht="35.25" customHeight="1" x14ac:dyDescent="0.25">
      <c r="B30" s="6" t="s">
        <v>56</v>
      </c>
      <c r="C30" s="31" t="s">
        <v>83</v>
      </c>
      <c r="D30" s="237"/>
      <c r="E30" s="237"/>
      <c r="F30" s="237"/>
    </row>
    <row r="31" spans="2:6" ht="44.25" customHeight="1" x14ac:dyDescent="0.25">
      <c r="B31" s="6" t="s">
        <v>72</v>
      </c>
      <c r="C31" s="132" t="s">
        <v>84</v>
      </c>
      <c r="D31" s="237"/>
      <c r="E31" s="237"/>
      <c r="F31" s="237"/>
    </row>
    <row r="32" spans="2:6" ht="18" customHeight="1" x14ac:dyDescent="0.25">
      <c r="B32" s="178" t="s">
        <v>57</v>
      </c>
      <c r="C32" s="178"/>
      <c r="D32" s="238"/>
      <c r="E32" s="238"/>
      <c r="F32" s="238"/>
    </row>
    <row r="33" spans="2:6" ht="16.5" customHeight="1" x14ac:dyDescent="0.25">
      <c r="B33" s="227" t="s">
        <v>112</v>
      </c>
      <c r="C33" s="228"/>
      <c r="D33" s="146">
        <f>-3</f>
        <v>-3</v>
      </c>
      <c r="E33" s="146">
        <f>-4</f>
        <v>-4</v>
      </c>
      <c r="F33" s="146">
        <f>-4</f>
        <v>-4</v>
      </c>
    </row>
    <row r="34" spans="2:6" ht="15.75" customHeight="1" x14ac:dyDescent="0.25">
      <c r="B34" s="227" t="s">
        <v>111</v>
      </c>
      <c r="C34" s="228"/>
      <c r="D34" s="146">
        <f>-600</f>
        <v>-600</v>
      </c>
      <c r="E34" s="146">
        <f>-800</f>
        <v>-800</v>
      </c>
      <c r="F34" s="146">
        <f>-800</f>
        <v>-800</v>
      </c>
    </row>
    <row r="35" spans="2:6" ht="15.75" customHeight="1" x14ac:dyDescent="0.25">
      <c r="B35" s="229" t="s">
        <v>58</v>
      </c>
      <c r="C35" s="229"/>
      <c r="D35" s="115">
        <f>-7239.4</f>
        <v>-7239.4</v>
      </c>
      <c r="E35" s="115">
        <f t="shared" ref="E35:F35" si="0">-7239.4</f>
        <v>-7239.4</v>
      </c>
      <c r="F35" s="115">
        <f t="shared" si="0"/>
        <v>-7239.4</v>
      </c>
    </row>
    <row r="36" spans="2:6" ht="27.75" customHeight="1" x14ac:dyDescent="0.25">
      <c r="B36" s="51"/>
      <c r="C36" s="51"/>
      <c r="D36" s="50"/>
      <c r="E36" s="50"/>
      <c r="F36" s="50"/>
    </row>
    <row r="37" spans="2:6" ht="65.25" hidden="1" customHeight="1" x14ac:dyDescent="0.3">
      <c r="B37" s="183" t="s">
        <v>88</v>
      </c>
      <c r="C37" s="183"/>
      <c r="D37" s="29"/>
      <c r="E37" s="29"/>
      <c r="F37" s="29"/>
    </row>
    <row r="38" spans="2:6" ht="18" hidden="1" customHeight="1" x14ac:dyDescent="0.25"/>
    <row r="39" spans="2:6" ht="17.25" hidden="1" x14ac:dyDescent="0.3">
      <c r="B39" s="30" t="s">
        <v>44</v>
      </c>
      <c r="C39" s="30"/>
      <c r="D39" s="30"/>
      <c r="E39" s="30"/>
      <c r="F39" s="30"/>
    </row>
    <row r="40" spans="2:6" hidden="1" x14ac:dyDescent="0.25">
      <c r="B40" s="11"/>
      <c r="C40" s="11"/>
      <c r="D40" s="11"/>
      <c r="E40" s="11"/>
      <c r="F40" s="11"/>
    </row>
    <row r="41" spans="2:6" ht="14.25" hidden="1" x14ac:dyDescent="0.25">
      <c r="B41" s="17" t="s">
        <v>11</v>
      </c>
      <c r="C41" s="18"/>
      <c r="D41" s="18"/>
      <c r="E41" s="18"/>
      <c r="F41" s="19"/>
    </row>
    <row r="42" spans="2:6" hidden="1" x14ac:dyDescent="0.25">
      <c r="B42" s="9"/>
      <c r="C42" s="9"/>
      <c r="D42" s="9"/>
      <c r="E42" s="9"/>
      <c r="F42" s="9"/>
    </row>
    <row r="43" spans="2:6" hidden="1" x14ac:dyDescent="0.25">
      <c r="B43" s="9"/>
      <c r="C43" s="9"/>
      <c r="D43" s="9"/>
      <c r="E43" s="9"/>
      <c r="F43" s="9"/>
    </row>
    <row r="44" spans="2:6" ht="17.25" hidden="1" customHeight="1" x14ac:dyDescent="0.25">
      <c r="B44" s="4" t="s">
        <v>1</v>
      </c>
      <c r="C44" s="4" t="s">
        <v>2</v>
      </c>
      <c r="D44" s="9"/>
      <c r="E44" s="9"/>
      <c r="F44" s="9"/>
    </row>
    <row r="45" spans="2:6" ht="21.75" hidden="1" customHeight="1" x14ac:dyDescent="0.25">
      <c r="B45" s="12" t="s">
        <v>45</v>
      </c>
      <c r="C45" s="12" t="s">
        <v>46</v>
      </c>
      <c r="D45" s="9"/>
      <c r="E45" s="9"/>
      <c r="F45" s="9"/>
    </row>
    <row r="46" spans="2:6" ht="28.5" hidden="1" x14ac:dyDescent="0.25">
      <c r="B46" s="15" t="s">
        <v>3</v>
      </c>
      <c r="C46" s="9"/>
      <c r="D46" s="9"/>
      <c r="E46" s="9"/>
      <c r="F46" s="9"/>
    </row>
    <row r="47" spans="2:6" ht="38.25" hidden="1" customHeight="1" x14ac:dyDescent="0.25">
      <c r="B47" s="2" t="s">
        <v>4</v>
      </c>
      <c r="C47" s="12" t="s">
        <v>45</v>
      </c>
      <c r="D47" s="224"/>
      <c r="E47" s="224"/>
      <c r="F47" s="225"/>
    </row>
    <row r="48" spans="2:6" ht="27" hidden="1" x14ac:dyDescent="0.25">
      <c r="B48" s="2" t="s">
        <v>5</v>
      </c>
      <c r="C48" s="12" t="s">
        <v>47</v>
      </c>
      <c r="D48" s="5" t="s">
        <v>12</v>
      </c>
      <c r="E48" s="5" t="s">
        <v>13</v>
      </c>
      <c r="F48" s="5" t="s">
        <v>14</v>
      </c>
    </row>
    <row r="49" spans="2:6" ht="27" hidden="1" x14ac:dyDescent="0.25">
      <c r="B49" s="3" t="s">
        <v>6</v>
      </c>
      <c r="C49" s="12" t="s">
        <v>46</v>
      </c>
      <c r="D49" s="2"/>
      <c r="E49" s="2"/>
      <c r="F49" s="2"/>
    </row>
    <row r="50" spans="2:6" ht="54" hidden="1" x14ac:dyDescent="0.25">
      <c r="B50" s="2" t="s">
        <v>10</v>
      </c>
      <c r="C50" s="12" t="s">
        <v>48</v>
      </c>
      <c r="D50" s="2"/>
      <c r="E50" s="2"/>
      <c r="F50" s="2"/>
    </row>
    <row r="51" spans="2:6" ht="27" hidden="1" x14ac:dyDescent="0.25">
      <c r="B51" s="3" t="s">
        <v>7</v>
      </c>
      <c r="C51" s="12" t="s">
        <v>49</v>
      </c>
      <c r="D51" s="2"/>
      <c r="E51" s="2"/>
      <c r="F51" s="2"/>
    </row>
    <row r="52" spans="2:6" ht="40.5" hidden="1" x14ac:dyDescent="0.25">
      <c r="B52" s="6" t="s">
        <v>50</v>
      </c>
      <c r="C52" s="12" t="s">
        <v>51</v>
      </c>
      <c r="D52" s="2"/>
      <c r="E52" s="2"/>
      <c r="F52" s="2"/>
    </row>
    <row r="53" spans="2:6" ht="18.75" hidden="1" customHeight="1" x14ac:dyDescent="0.25">
      <c r="B53" s="2"/>
      <c r="C53" s="2" t="s">
        <v>0</v>
      </c>
      <c r="D53" s="2"/>
      <c r="E53" s="2"/>
      <c r="F53" s="2"/>
    </row>
    <row r="54" spans="2:6" ht="23.25" hidden="1" customHeight="1" x14ac:dyDescent="0.25">
      <c r="B54" s="16" t="s">
        <v>8</v>
      </c>
      <c r="C54" s="16"/>
      <c r="D54" s="72">
        <v>288800</v>
      </c>
      <c r="E54" s="72">
        <v>433200</v>
      </c>
      <c r="F54" s="72">
        <v>577957.1</v>
      </c>
    </row>
    <row r="55" spans="2:6" hidden="1" x14ac:dyDescent="0.25">
      <c r="B55" s="52"/>
      <c r="C55" s="53"/>
      <c r="D55" s="54"/>
      <c r="E55" s="54"/>
      <c r="F55" s="55"/>
    </row>
    <row r="56" spans="2:6" ht="17.25" hidden="1" customHeight="1" x14ac:dyDescent="0.25">
      <c r="B56" s="4" t="s">
        <v>1</v>
      </c>
      <c r="C56" s="4" t="s">
        <v>2</v>
      </c>
      <c r="D56" s="9"/>
      <c r="E56" s="9"/>
      <c r="F56" s="9"/>
    </row>
    <row r="57" spans="2:6" ht="21.75" hidden="1" customHeight="1" x14ac:dyDescent="0.25">
      <c r="B57" s="28" t="s">
        <v>45</v>
      </c>
      <c r="C57" s="28" t="s">
        <v>46</v>
      </c>
      <c r="D57" s="9"/>
      <c r="E57" s="9"/>
      <c r="F57" s="9"/>
    </row>
    <row r="58" spans="2:6" ht="28.5" hidden="1" x14ac:dyDescent="0.25">
      <c r="B58" s="15" t="s">
        <v>3</v>
      </c>
      <c r="C58" s="9"/>
      <c r="D58" s="9"/>
      <c r="E58" s="9"/>
      <c r="F58" s="9"/>
    </row>
    <row r="59" spans="2:6" ht="38.25" hidden="1" customHeight="1" x14ac:dyDescent="0.25">
      <c r="B59" s="2" t="s">
        <v>4</v>
      </c>
      <c r="C59" s="28" t="s">
        <v>45</v>
      </c>
      <c r="D59" s="224"/>
      <c r="E59" s="224"/>
      <c r="F59" s="225"/>
    </row>
    <row r="60" spans="2:6" ht="27" hidden="1" x14ac:dyDescent="0.25">
      <c r="B60" s="2" t="s">
        <v>5</v>
      </c>
      <c r="C60" s="28" t="s">
        <v>47</v>
      </c>
      <c r="D60" s="5" t="s">
        <v>12</v>
      </c>
      <c r="E60" s="5" t="s">
        <v>13</v>
      </c>
      <c r="F60" s="5" t="s">
        <v>14</v>
      </c>
    </row>
    <row r="61" spans="2:6" ht="27" hidden="1" x14ac:dyDescent="0.25">
      <c r="B61" s="3" t="s">
        <v>6</v>
      </c>
      <c r="C61" s="28" t="s">
        <v>46</v>
      </c>
      <c r="D61" s="2"/>
      <c r="E61" s="2"/>
      <c r="F61" s="2"/>
    </row>
    <row r="62" spans="2:6" ht="54" hidden="1" x14ac:dyDescent="0.25">
      <c r="B62" s="2" t="s">
        <v>10</v>
      </c>
      <c r="C62" s="28" t="s">
        <v>48</v>
      </c>
      <c r="D62" s="2"/>
      <c r="E62" s="2"/>
      <c r="F62" s="2"/>
    </row>
    <row r="63" spans="2:6" ht="27" hidden="1" x14ac:dyDescent="0.25">
      <c r="B63" s="3" t="s">
        <v>7</v>
      </c>
      <c r="C63" s="28" t="s">
        <v>49</v>
      </c>
      <c r="D63" s="2"/>
      <c r="E63" s="2"/>
      <c r="F63" s="2"/>
    </row>
    <row r="64" spans="2:6" ht="40.5" hidden="1" x14ac:dyDescent="0.25">
      <c r="B64" s="6" t="s">
        <v>50</v>
      </c>
      <c r="C64" s="28" t="s">
        <v>51</v>
      </c>
      <c r="D64" s="2"/>
      <c r="E64" s="2"/>
      <c r="F64" s="2"/>
    </row>
    <row r="65" spans="2:6" ht="18.75" hidden="1" customHeight="1" x14ac:dyDescent="0.25">
      <c r="B65" s="2"/>
      <c r="C65" s="2" t="s">
        <v>0</v>
      </c>
      <c r="D65" s="2"/>
      <c r="E65" s="2"/>
      <c r="F65" s="2"/>
    </row>
    <row r="66" spans="2:6" ht="23.25" hidden="1" customHeight="1" x14ac:dyDescent="0.25">
      <c r="B66" s="16" t="s">
        <v>8</v>
      </c>
      <c r="C66" s="16"/>
      <c r="D66" s="36" t="s">
        <v>76</v>
      </c>
      <c r="E66" s="36" t="s">
        <v>77</v>
      </c>
      <c r="F66" s="36" t="s">
        <v>82</v>
      </c>
    </row>
    <row r="67" spans="2:6" ht="15" customHeight="1" x14ac:dyDescent="0.25">
      <c r="B67" s="13"/>
      <c r="C67" s="13"/>
      <c r="D67" s="14"/>
      <c r="E67" s="14"/>
      <c r="F67" s="14"/>
    </row>
  </sheetData>
  <mergeCells count="16">
    <mergeCell ref="B7:C7"/>
    <mergeCell ref="B35:C35"/>
    <mergeCell ref="B32:C32"/>
    <mergeCell ref="B34:C34"/>
    <mergeCell ref="B25:C25"/>
    <mergeCell ref="B23:B24"/>
    <mergeCell ref="C23:F23"/>
    <mergeCell ref="D27:D32"/>
    <mergeCell ref="E27:E32"/>
    <mergeCell ref="F27:F32"/>
    <mergeCell ref="D59:F59"/>
    <mergeCell ref="D26:F26"/>
    <mergeCell ref="B37:C37"/>
    <mergeCell ref="B33:C33"/>
    <mergeCell ref="D15:F15"/>
    <mergeCell ref="D47:F4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"/>
  <sheetViews>
    <sheetView tabSelected="1" topLeftCell="A16" zoomScaleNormal="100" zoomScaleSheetLayoutView="100" workbookViewId="0">
      <selection activeCell="D19" sqref="D19:F19"/>
    </sheetView>
  </sheetViews>
  <sheetFormatPr defaultColWidth="9.140625" defaultRowHeight="13.5" x14ac:dyDescent="0.25"/>
  <cols>
    <col min="1" max="1" width="6" style="1" customWidth="1"/>
    <col min="2" max="2" width="19.85546875" style="1" customWidth="1"/>
    <col min="3" max="3" width="62.1406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1" spans="2:7" ht="128.25" customHeight="1" x14ac:dyDescent="0.3">
      <c r="B1" s="245" t="s">
        <v>99</v>
      </c>
      <c r="C1" s="245"/>
      <c r="D1" s="245"/>
      <c r="E1" s="245"/>
      <c r="F1" s="245"/>
      <c r="G1" s="245"/>
    </row>
    <row r="2" spans="2:7" ht="33" customHeight="1" x14ac:dyDescent="0.3">
      <c r="B2" s="30" t="s">
        <v>66</v>
      </c>
      <c r="C2" s="30"/>
      <c r="D2" s="30"/>
      <c r="E2" s="30"/>
      <c r="F2" s="30"/>
    </row>
    <row r="3" spans="2:7" x14ac:dyDescent="0.25">
      <c r="B3" s="11"/>
      <c r="C3" s="11"/>
      <c r="D3" s="11"/>
      <c r="E3" s="11"/>
      <c r="F3" s="11"/>
    </row>
    <row r="4" spans="2:7" ht="14.25" x14ac:dyDescent="0.25">
      <c r="B4" s="17" t="s">
        <v>11</v>
      </c>
      <c r="C4" s="18"/>
      <c r="D4" s="18"/>
      <c r="E4" s="18"/>
      <c r="F4" s="19"/>
    </row>
    <row r="5" spans="2:7" ht="14.25" x14ac:dyDescent="0.25">
      <c r="B5" s="79" t="s">
        <v>1</v>
      </c>
      <c r="C5" s="79" t="s">
        <v>2</v>
      </c>
      <c r="D5" s="9"/>
      <c r="E5" s="9"/>
      <c r="F5" s="9"/>
    </row>
    <row r="6" spans="2:7" ht="14.25" x14ac:dyDescent="0.25">
      <c r="B6" s="87">
        <v>1075</v>
      </c>
      <c r="C6" s="87" t="s">
        <v>89</v>
      </c>
      <c r="D6" s="61"/>
      <c r="E6" s="61"/>
      <c r="F6" s="61"/>
    </row>
    <row r="7" spans="2:7" ht="28.5" x14ac:dyDescent="0.25">
      <c r="B7" s="15" t="s">
        <v>3</v>
      </c>
      <c r="C7" s="78"/>
      <c r="D7" s="9"/>
      <c r="E7" s="9"/>
      <c r="F7" s="9"/>
    </row>
    <row r="8" spans="2:7" ht="68.25" customHeight="1" x14ac:dyDescent="0.25">
      <c r="B8" s="80" t="s">
        <v>4</v>
      </c>
      <c r="C8" s="87">
        <v>1075</v>
      </c>
      <c r="D8" s="226" t="s">
        <v>120</v>
      </c>
      <c r="E8" s="224"/>
      <c r="F8" s="225"/>
    </row>
    <row r="9" spans="2:7" ht="27" x14ac:dyDescent="0.25">
      <c r="B9" s="80" t="s">
        <v>5</v>
      </c>
      <c r="C9" s="87">
        <v>11004</v>
      </c>
      <c r="D9" s="5" t="s">
        <v>12</v>
      </c>
      <c r="E9" s="5" t="s">
        <v>13</v>
      </c>
      <c r="F9" s="5" t="s">
        <v>14</v>
      </c>
    </row>
    <row r="10" spans="2:7" ht="27" x14ac:dyDescent="0.25">
      <c r="B10" s="3" t="s">
        <v>6</v>
      </c>
      <c r="C10" s="38" t="s">
        <v>92</v>
      </c>
      <c r="D10" s="88"/>
      <c r="E10" s="88"/>
      <c r="F10" s="88"/>
    </row>
    <row r="11" spans="2:7" ht="49.5" x14ac:dyDescent="0.25">
      <c r="B11" s="88" t="s">
        <v>10</v>
      </c>
      <c r="C11" s="38" t="s">
        <v>93</v>
      </c>
      <c r="D11" s="88"/>
      <c r="E11" s="88"/>
      <c r="F11" s="88"/>
    </row>
    <row r="12" spans="2:7" ht="27" x14ac:dyDescent="0.25">
      <c r="B12" s="3" t="s">
        <v>7</v>
      </c>
      <c r="C12" s="28" t="s">
        <v>49</v>
      </c>
      <c r="D12" s="88"/>
      <c r="E12" s="88"/>
      <c r="F12" s="88"/>
    </row>
    <row r="13" spans="2:7" ht="40.5" x14ac:dyDescent="0.25">
      <c r="B13" s="6" t="s">
        <v>50</v>
      </c>
      <c r="C13" s="28" t="s">
        <v>80</v>
      </c>
      <c r="D13" s="88"/>
      <c r="E13" s="88"/>
      <c r="F13" s="88"/>
    </row>
    <row r="14" spans="2:7" x14ac:dyDescent="0.25">
      <c r="B14" s="88"/>
      <c r="C14" s="88" t="s">
        <v>0</v>
      </c>
      <c r="D14" s="88"/>
      <c r="E14" s="88"/>
      <c r="F14" s="88"/>
    </row>
    <row r="15" spans="2:7" ht="14.25" x14ac:dyDescent="0.25">
      <c r="B15" s="16" t="s">
        <v>8</v>
      </c>
      <c r="C15" s="16"/>
      <c r="D15" s="61">
        <v>7239.4</v>
      </c>
      <c r="E15" s="61">
        <v>7239.4</v>
      </c>
      <c r="F15" s="61">
        <v>7239.4</v>
      </c>
    </row>
    <row r="16" spans="2:7" ht="15" customHeight="1" x14ac:dyDescent="0.25">
      <c r="B16" s="232" t="s">
        <v>109</v>
      </c>
      <c r="C16" s="234" t="s">
        <v>2</v>
      </c>
      <c r="D16" s="247"/>
      <c r="E16" s="247"/>
      <c r="F16" s="248"/>
    </row>
    <row r="17" spans="2:6" ht="14.25" customHeight="1" x14ac:dyDescent="0.25">
      <c r="B17" s="246"/>
      <c r="C17" s="125" t="s">
        <v>105</v>
      </c>
      <c r="D17" s="115"/>
      <c r="E17" s="115"/>
      <c r="F17" s="115"/>
    </row>
    <row r="18" spans="2:6" ht="12.75" customHeight="1" x14ac:dyDescent="0.25">
      <c r="B18" s="241" t="s">
        <v>3</v>
      </c>
      <c r="C18" s="242"/>
      <c r="D18" s="115"/>
      <c r="E18" s="115"/>
      <c r="F18" s="115"/>
    </row>
    <row r="19" spans="2:6" ht="59.25" customHeight="1" x14ac:dyDescent="0.25">
      <c r="B19" s="6" t="s">
        <v>52</v>
      </c>
      <c r="C19" s="87">
        <v>1124</v>
      </c>
      <c r="D19" s="226" t="s">
        <v>119</v>
      </c>
      <c r="E19" s="224"/>
      <c r="F19" s="225"/>
    </row>
    <row r="20" spans="2:6" ht="27" x14ac:dyDescent="0.25">
      <c r="B20" s="6" t="s">
        <v>53</v>
      </c>
      <c r="C20" s="87">
        <v>11005</v>
      </c>
      <c r="D20" s="84" t="s">
        <v>12</v>
      </c>
      <c r="E20" s="84" t="s">
        <v>13</v>
      </c>
      <c r="F20" s="84" t="s">
        <v>14</v>
      </c>
    </row>
    <row r="21" spans="2:6" ht="40.5" x14ac:dyDescent="0.25">
      <c r="B21" s="6" t="s">
        <v>54</v>
      </c>
      <c r="C21" s="26" t="s">
        <v>106</v>
      </c>
      <c r="D21" s="6"/>
      <c r="E21" s="6"/>
      <c r="F21" s="6"/>
    </row>
    <row r="22" spans="2:6" ht="29.25" customHeight="1" x14ac:dyDescent="0.25">
      <c r="B22" s="6" t="s">
        <v>55</v>
      </c>
      <c r="C22" s="148" t="s">
        <v>117</v>
      </c>
      <c r="D22" s="6"/>
      <c r="E22" s="6"/>
      <c r="F22" s="6"/>
    </row>
    <row r="23" spans="2:6" ht="27" x14ac:dyDescent="0.25">
      <c r="B23" s="6" t="s">
        <v>56</v>
      </c>
      <c r="C23" s="86" t="s">
        <v>83</v>
      </c>
      <c r="D23" s="6"/>
      <c r="E23" s="6"/>
      <c r="F23" s="6"/>
    </row>
    <row r="24" spans="2:6" ht="40.5" x14ac:dyDescent="0.25">
      <c r="B24" s="6" t="s">
        <v>72</v>
      </c>
      <c r="C24" s="86" t="s">
        <v>84</v>
      </c>
      <c r="D24" s="6"/>
      <c r="E24" s="6"/>
      <c r="F24" s="6"/>
    </row>
    <row r="25" spans="2:6" ht="13.5" customHeight="1" x14ac:dyDescent="0.25">
      <c r="B25" s="243" t="s">
        <v>57</v>
      </c>
      <c r="C25" s="244"/>
      <c r="D25" s="6"/>
      <c r="E25" s="6"/>
      <c r="F25" s="6"/>
    </row>
    <row r="26" spans="2:6" ht="13.5" customHeight="1" x14ac:dyDescent="0.25">
      <c r="B26" s="227" t="s">
        <v>112</v>
      </c>
      <c r="C26" s="228"/>
      <c r="D26" s="146">
        <f>-3</f>
        <v>-3</v>
      </c>
      <c r="E26" s="146">
        <f>-4</f>
        <v>-4</v>
      </c>
      <c r="F26" s="146">
        <f>-4</f>
        <v>-4</v>
      </c>
    </row>
    <row r="27" spans="2:6" ht="13.5" customHeight="1" x14ac:dyDescent="0.25">
      <c r="B27" s="227" t="s">
        <v>111</v>
      </c>
      <c r="C27" s="228"/>
      <c r="D27" s="146">
        <f>-600</f>
        <v>-600</v>
      </c>
      <c r="E27" s="146">
        <f>-800</f>
        <v>-800</v>
      </c>
      <c r="F27" s="146">
        <f>-800</f>
        <v>-800</v>
      </c>
    </row>
    <row r="28" spans="2:6" ht="14.25" customHeight="1" x14ac:dyDescent="0.25">
      <c r="B28" s="239" t="s">
        <v>58</v>
      </c>
      <c r="C28" s="240"/>
      <c r="D28" s="115">
        <f>-7239.4</f>
        <v>-7239.4</v>
      </c>
      <c r="E28" s="115">
        <f t="shared" ref="E28:F28" si="0">-7239.4</f>
        <v>-7239.4</v>
      </c>
      <c r="F28" s="115">
        <f t="shared" si="0"/>
        <v>-7239.4</v>
      </c>
    </row>
  </sheetData>
  <mergeCells count="10">
    <mergeCell ref="B1:G1"/>
    <mergeCell ref="D8:F8"/>
    <mergeCell ref="B16:B17"/>
    <mergeCell ref="C16:F16"/>
    <mergeCell ref="B27:C27"/>
    <mergeCell ref="B28:C28"/>
    <mergeCell ref="B18:C18"/>
    <mergeCell ref="D19:F19"/>
    <mergeCell ref="B25:C25"/>
    <mergeCell ref="B26:C26"/>
  </mergeCells>
  <pageMargins left="0.70866141732283505" right="0.70866141732283505" top="0.74803149606299202" bottom="0.74803149606299202" header="0.31496062992126" footer="0.31496062992126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 4</vt:lpstr>
      <vt:lpstr>Havelvac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https://mul-edu.gov.am/tasks/docs/attachment.php?id=342917&amp;fn=havelvacner.xlsx&amp;out=1&amp;token=</cp:keywords>
  <cp:lastModifiedBy>Пользователь</cp:lastModifiedBy>
  <dcterms:modified xsi:type="dcterms:W3CDTF">2020-06-16T12:22:35Z</dcterms:modified>
</cp:coreProperties>
</file>