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showInkAnnotation="0"/>
  <bookViews>
    <workbookView xWindow="0" yWindow="0" windowWidth="20490" windowHeight="7755"/>
  </bookViews>
  <sheets>
    <sheet name="Տեխ. հսկող. գներ_1 և 2 գոտի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3" l="1"/>
  <c r="C41" i="3" l="1"/>
  <c r="C28" i="3"/>
  <c r="C25" i="3"/>
  <c r="C21" i="3"/>
  <c r="C18" i="3"/>
  <c r="C16" i="3"/>
  <c r="C13" i="3"/>
  <c r="C11" i="3"/>
  <c r="C7" i="3"/>
  <c r="C6" i="3" l="1"/>
  <c r="C5" i="3" s="1"/>
</calcChain>
</file>

<file path=xl/sharedStrings.xml><?xml version="1.0" encoding="utf-8"?>
<sst xmlns="http://schemas.openxmlformats.org/spreadsheetml/2006/main" count="54" uniqueCount="54">
  <si>
    <t>հ/հ</t>
  </si>
  <si>
    <t>Միջպետական նշանակության ավտոճանապարհներ, այդ թվում</t>
  </si>
  <si>
    <t xml:space="preserve">Մ-2, Երևան-Երասխ-Գորիս-Մեղրի-Իրանի սահման </t>
  </si>
  <si>
    <t>Մ- 3, Թուրքիայի սահման-Մարգարա-Վանաձոր-Տաշիր-Վրաստանի սահման</t>
  </si>
  <si>
    <t>Մ-4, Երևան-Սևան-Իջևան-Ադրբեջանի սահման</t>
  </si>
  <si>
    <t>Մետաղական արգելափակոցների տեղադրում 15 կմ երկարությամբ</t>
  </si>
  <si>
    <t xml:space="preserve">Մ-14, Մ-4-Շորժա-Վարդենիս </t>
  </si>
  <si>
    <t xml:space="preserve">կմ32+888-կմ33+628 և կմ52+970-կմ53+350 փլուզված հատվածներում գաբիոնային հենապատերի կառուցում </t>
  </si>
  <si>
    <t>Հանրապետական նշանակության ավտոճանապարհներ, այդ թվում</t>
  </si>
  <si>
    <t>Հ-36, Մ4-Իջևան-Նավուր-Բերդ-Այգեպար կմ7+500-ում փլուզված հատվածի վերականգնում</t>
  </si>
  <si>
    <t>1.3</t>
  </si>
  <si>
    <t>Մարզային նշանակության ավտոճանապարհներ, այդ թվում</t>
  </si>
  <si>
    <t>ՀՀ Տավուշի մարզի Վերին Կարմիր Աղբյուր համայնքի 1,65 կմ երկարությամբ հատվածի հիմնանորոգում</t>
  </si>
  <si>
    <t>1.7</t>
  </si>
  <si>
    <t>Հ-5, /Հ-6/-Նոր Գեղի-Արգել-Արզական-Հրազդան հանրապետական նշանակության ավտոճանապարհի կմ36+000-կմ36+700 հատվածի հիմնանորոգում</t>
  </si>
  <si>
    <t>3</t>
  </si>
  <si>
    <t xml:space="preserve">Տ-1-45, Ապարան - Ձորագլուխ ավտոճանապարհի Չքնաղ - Ձորագլուխ /5,4կմ/ հատվածի հիմնանորոգում </t>
  </si>
  <si>
    <t>Հ-17, Մ-5-Արմավիր-Մ-9, կմ 0+000 - կմ 2+070</t>
  </si>
  <si>
    <t>Հ-73, /Մ-4/-Պարզ լիճ ավտոճանապարհի կմ3+900-կմ9+500 հատվածի հիմնանորոգում</t>
  </si>
  <si>
    <t>2020 Պետական բյուջե</t>
  </si>
  <si>
    <t>կմ167+600-կմ174+100 հատվածի հիմնանորոգում</t>
  </si>
  <si>
    <t>կմ 96+176-կմ 96+433 (օղակաձև մաս) հատվածի հիմնանորոգման աշխատանքներ</t>
  </si>
  <si>
    <t xml:space="preserve">Մ-8, Վանաձոր (Մ-6 հատման կետ)-Դիլիջան </t>
  </si>
  <si>
    <t>կմ33+500-կմ40+000 հատվածի հիմնանորոգում</t>
  </si>
  <si>
    <t>Մ-9, Մ-1-Թալին-Քարակերտ-Թուրքիայի սահման</t>
  </si>
  <si>
    <t>կմ 1+300-կմ 3+600 հատվածի հիմնանորոգում</t>
  </si>
  <si>
    <t>կմ 53+800-կմ 58+000 հատվածի հիմնանորոգում</t>
  </si>
  <si>
    <t>Մ10, Սևան-Մարտունի-Գետափ</t>
  </si>
  <si>
    <t xml:space="preserve">կմ5+750- կմ5+886 հատվածի հողային պաստառի վերականգնում և մետաղական արգելափակոցների տեղադրում  </t>
  </si>
  <si>
    <t xml:space="preserve">կմ6+850 - կմ7+034 հատվածի հողային պաստառի վերականգնում և մետաղական արգելափակոցների տեղադրում  </t>
  </si>
  <si>
    <t>կմ64+500-կմ66+000 հատվածի հիմնանորոգում</t>
  </si>
  <si>
    <t>Հ-46, Մ2-Տաթև-Աղվանի-Մ2 (Սյունիք) ավտոճանապարհի կմ 25+000-կմ37+500 հատվածի հիմնանորոգում</t>
  </si>
  <si>
    <t>Հ31, /Մ-1/ - Վարդաղբյուր - Տաշիր - /Մ-3/ ավտոճանապարհի կմ35+300 - կմ45+300 հատվածի հիմնանորոգում</t>
  </si>
  <si>
    <t>Տ-3-21,Մ5-Երվանդաշատ-Բագարան ավտոճանապարհի
կմ19+900-կմ22+400 հատվածի հիմնանորոգում</t>
  </si>
  <si>
    <t>Տ-1-51, Հ21-Վարդաբլուր ավտոճանապարհի կմ 0+000 - կմ 2+000 հատվածի հիմանորոգում</t>
  </si>
  <si>
    <t>կմ364+000 -կմ374+000 հատվածի հիմնանորոգում</t>
  </si>
  <si>
    <t>կմ265+000-կմ270+000 հատվածի հիմնանորոգում</t>
  </si>
  <si>
    <t>կմ45+300-կմ53+000 հատվածի հիմնանորոգում</t>
  </si>
  <si>
    <t xml:space="preserve">Հ8, Երևան-Արտաշատ-Այգեվան կմ 26+400 - կմ 30+000 հատվածի հիմնանորոգում </t>
  </si>
  <si>
    <t xml:space="preserve">Հ8, Երևան-Արտաշատ-Այգեվան կմ 33+500 - կմ 42+600 հատվածի հիմնանորոգում </t>
  </si>
  <si>
    <t>Հ34, Մ3-Ստեփանավան-Պրիվոլնոյե-Վրաստանի սահման կմ 5+000 - կմ 18+000 հատվածի հիմնանորոգում</t>
  </si>
  <si>
    <t>Տ-1-39, /Մ-1/ - Կաթնաղբյուր - Շղարշիկ - Եղնիկ - (Տ-1-17) ավտոճանապարհի կմ 6+900 - կմ 10+800 հատվածի հիմնանորոգում</t>
  </si>
  <si>
    <t xml:space="preserve">կմ 19+450 - կմ 39+400 հատվածի հիմնանորոգում </t>
  </si>
  <si>
    <t>Հ-75, Իսահակյան-Գյումրի ավտոճանապարհի կմ 37+500-կմ 45+300 հատվածի հիմնանորոգում</t>
  </si>
  <si>
    <t>Տ-3-11,/Հ-15/ (Արմավիր գ.) - Նալբանդյան - Գետաշեն - Նոր Կեսարիա - /Մ-5/ կմ 0+000- կմ 3+000 հատվածի հիմնանորոգում</t>
  </si>
  <si>
    <t>Հ42, /Մ-2/ - Զառիթափ - Նոր Ազնաբերդ նախիջևանի սահման ավտոճանապարհի կմ9+500 - կմ23+500 հատվածի հիմնանորոգում</t>
  </si>
  <si>
    <t>ՀՀ Գեղարքունիքի մարզի Արծվանիստ համայնքի ներհամայնքային գլխավոր ճանապարհի 3,3 կմ երկարությամբ հատվածի հիմնանորոգում</t>
  </si>
  <si>
    <t>Օբյեկտի անվանումը</t>
  </si>
  <si>
    <t>Տեխ. Հսկողություն</t>
  </si>
  <si>
    <t xml:space="preserve">/Հ-13/ - Նորաբաց - /Հ-14/ ավտոճանապարհի 5,2 կմ հատվածի հիմնանորոգում </t>
  </si>
  <si>
    <t>Մոտեցում Մեծամորի թանգարան 4,1 կմ (3,6+0,5)․ Մայթերի կառուցում գ Տարոնիկ կմ 2+119- կմ 2+700 (ձախ), կմ 2+138-կմ2+700 (աջից)</t>
  </si>
  <si>
    <t>ՀՀ Տավուշի մարզի Իջևան քաղաքի Մայիսի 28-ի փողոցի վերանորոգում</t>
  </si>
  <si>
    <t>Երկարութունը կմ</t>
  </si>
  <si>
    <t xml:space="preserve">ՏԵՂԵԿԱՆՔ
Տեխնիկական հսկողության ծառայությունների մատուցման գների հաշվարկի վերաբերյալ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</si>
</sst>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"/>
    <numFmt numFmtId="167" formatCode="_(* #,##0.0_);_(* \(#,##0.0\);_(* &quot;-&quot;??_);_(@_)"/>
    <numFmt numFmtId="168" formatCode="#,##0.0"/>
    <numFmt numFmtId="169" formatCode="00"/>
    <numFmt numFmtId="170" formatCode="_-* #,##0.0_-;\-* #,##0.0_-;_-* &quot;-&quot;??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Baltica Cyrillic"/>
      <family val="2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0"/>
      <name val="Helv"/>
      <charset val="204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9"/>
      <name val="Arial Armenian"/>
      <family val="2"/>
    </font>
    <font>
      <sz val="10"/>
      <name val="Times LatArm"/>
    </font>
    <font>
      <sz val="11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b/>
      <sz val="9"/>
      <color theme="1"/>
      <name val="GHEA Grapalat"/>
      <family val="3"/>
    </font>
    <font>
      <sz val="11"/>
      <color rgb="FFFF0000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5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7" fillId="0" borderId="0"/>
    <xf numFmtId="0" fontId="7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9" fontId="7" fillId="0" borderId="0" applyFont="0" applyFill="0" applyBorder="0" applyAlignment="0" applyProtection="0"/>
    <xf numFmtId="0" fontId="9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10" fillId="10" borderId="5" applyNumberFormat="0" applyAlignment="0" applyProtection="0"/>
    <xf numFmtId="0" fontId="11" fillId="20" borderId="6" applyNumberFormat="0" applyAlignment="0" applyProtection="0"/>
    <xf numFmtId="0" fontId="12" fillId="20" borderId="5" applyNumberFormat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21" borderId="11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4" fillId="0" borderId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7" fillId="23" borderId="12" applyNumberFormat="0" applyFont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0" fontId="24" fillId="4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0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1" fillId="0" borderId="0"/>
    <xf numFmtId="0" fontId="4" fillId="0" borderId="0"/>
    <xf numFmtId="0" fontId="6" fillId="0" borderId="0"/>
    <xf numFmtId="0" fontId="4" fillId="0" borderId="0" applyFont="0" applyFill="0" applyBorder="0" applyAlignment="0" applyProtection="0"/>
    <xf numFmtId="2" fontId="25" fillId="0" borderId="1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7" fillId="0" borderId="0"/>
    <xf numFmtId="0" fontId="26" fillId="0" borderId="0"/>
  </cellStyleXfs>
  <cellXfs count="36">
    <xf numFmtId="0" fontId="0" fillId="0" borderId="0" xfId="0"/>
    <xf numFmtId="167" fontId="31" fillId="24" borderId="1" xfId="1" applyNumberFormat="1" applyFont="1" applyFill="1" applyBorder="1" applyAlignment="1">
      <alignment horizontal="center" vertical="center"/>
    </xf>
    <xf numFmtId="170" fontId="27" fillId="24" borderId="1" xfId="0" applyNumberFormat="1" applyFont="1" applyFill="1" applyBorder="1" applyAlignment="1">
      <alignment vertical="center"/>
    </xf>
    <xf numFmtId="0" fontId="27" fillId="24" borderId="0" xfId="0" applyFont="1" applyFill="1"/>
    <xf numFmtId="49" fontId="28" fillId="24" borderId="1" xfId="2" applyNumberFormat="1" applyFont="1" applyFill="1" applyBorder="1" applyAlignment="1">
      <alignment horizontal="center" vertical="center" wrapText="1"/>
    </xf>
    <xf numFmtId="0" fontId="28" fillId="24" borderId="1" xfId="2" applyFont="1" applyFill="1" applyBorder="1" applyAlignment="1">
      <alignment horizontal="center" vertical="center" wrapText="1"/>
    </xf>
    <xf numFmtId="166" fontId="28" fillId="24" borderId="1" xfId="2" applyNumberFormat="1" applyFont="1" applyFill="1" applyBorder="1" applyAlignment="1">
      <alignment horizontal="center" vertical="center" wrapText="1"/>
    </xf>
    <xf numFmtId="167" fontId="30" fillId="24" borderId="1" xfId="1" applyNumberFormat="1" applyFont="1" applyFill="1" applyBorder="1" applyAlignment="1">
      <alignment horizontal="center" vertical="center" wrapText="1"/>
    </xf>
    <xf numFmtId="49" fontId="29" fillId="24" borderId="2" xfId="2" applyNumberFormat="1" applyFont="1" applyFill="1" applyBorder="1" applyAlignment="1">
      <alignment horizontal="center" vertical="top" wrapText="1"/>
    </xf>
    <xf numFmtId="0" fontId="29" fillId="24" borderId="3" xfId="2" applyNumberFormat="1" applyFont="1" applyFill="1" applyBorder="1" applyAlignment="1">
      <alignment horizontal="center" vertical="top" wrapText="1"/>
    </xf>
    <xf numFmtId="0" fontId="29" fillId="24" borderId="15" xfId="2" applyNumberFormat="1" applyFont="1" applyFill="1" applyBorder="1" applyAlignment="1">
      <alignment horizontal="center" vertical="top" wrapText="1"/>
    </xf>
    <xf numFmtId="0" fontId="29" fillId="24" borderId="1" xfId="2" applyNumberFormat="1" applyFont="1" applyFill="1" applyBorder="1" applyAlignment="1">
      <alignment horizontal="center" vertical="top" wrapText="1"/>
    </xf>
    <xf numFmtId="0" fontId="29" fillId="24" borderId="1" xfId="79" applyNumberFormat="1" applyFont="1" applyFill="1" applyBorder="1" applyAlignment="1">
      <alignment horizontal="center" vertical="center" wrapText="1"/>
    </xf>
    <xf numFmtId="2" fontId="29" fillId="24" borderId="1" xfId="79" applyNumberFormat="1" applyFont="1" applyFill="1" applyBorder="1" applyAlignment="1">
      <alignment horizontal="center" vertical="center" wrapText="1"/>
    </xf>
    <xf numFmtId="167" fontId="32" fillId="24" borderId="1" xfId="1" applyNumberFormat="1" applyFont="1" applyFill="1" applyBorder="1" applyAlignment="1">
      <alignment horizontal="center" vertical="center"/>
    </xf>
    <xf numFmtId="0" fontId="28" fillId="24" borderId="1" xfId="79" applyNumberFormat="1" applyFont="1" applyFill="1" applyBorder="1" applyAlignment="1">
      <alignment horizontal="center" vertical="center" wrapText="1"/>
    </xf>
    <xf numFmtId="0" fontId="28" fillId="24" borderId="4" xfId="79" applyNumberFormat="1" applyFont="1" applyFill="1" applyBorder="1" applyAlignment="1">
      <alignment horizontal="center" vertical="center" wrapText="1"/>
    </xf>
    <xf numFmtId="2" fontId="28" fillId="24" borderId="4" xfId="79" applyNumberFormat="1" applyFont="1" applyFill="1" applyBorder="1" applyAlignment="1">
      <alignment horizontal="center" vertical="center" wrapText="1"/>
    </xf>
    <xf numFmtId="167" fontId="33" fillId="24" borderId="1" xfId="1" applyNumberFormat="1" applyFont="1" applyFill="1" applyBorder="1" applyAlignment="1">
      <alignment horizontal="center" vertical="center" wrapText="1"/>
    </xf>
    <xf numFmtId="166" fontId="27" fillId="24" borderId="0" xfId="0" applyNumberFormat="1" applyFont="1" applyFill="1"/>
    <xf numFmtId="0" fontId="28" fillId="24" borderId="1" xfId="79" applyNumberFormat="1" applyFont="1" applyFill="1" applyBorder="1" applyAlignment="1">
      <alignment horizontal="left" vertical="center" wrapText="1"/>
    </xf>
    <xf numFmtId="2" fontId="28" fillId="24" borderId="1" xfId="79" applyNumberFormat="1" applyFont="1" applyFill="1" applyBorder="1" applyAlignment="1">
      <alignment horizontal="center" vertical="center" wrapText="1"/>
    </xf>
    <xf numFmtId="0" fontId="27" fillId="24" borderId="1" xfId="79" applyNumberFormat="1" applyFont="1" applyFill="1" applyBorder="1" applyAlignment="1">
      <alignment horizontal="left" vertical="center" wrapText="1"/>
    </xf>
    <xf numFmtId="2" fontId="27" fillId="24" borderId="1" xfId="79" applyNumberFormat="1" applyFont="1" applyFill="1" applyBorder="1" applyAlignment="1">
      <alignment horizontal="center" vertical="center" wrapText="1"/>
    </xf>
    <xf numFmtId="0" fontId="28" fillId="24" borderId="0" xfId="0" applyFont="1" applyFill="1"/>
    <xf numFmtId="0" fontId="27" fillId="24" borderId="1" xfId="79" applyNumberFormat="1" applyFont="1" applyFill="1" applyBorder="1" applyAlignment="1">
      <alignment horizontal="center" vertical="center" wrapText="1"/>
    </xf>
    <xf numFmtId="0" fontId="27" fillId="24" borderId="3" xfId="79" applyNumberFormat="1" applyFont="1" applyFill="1" applyBorder="1" applyAlignment="1">
      <alignment horizontal="left" vertical="center" wrapText="1"/>
    </xf>
    <xf numFmtId="0" fontId="27" fillId="24" borderId="4" xfId="79" applyNumberFormat="1" applyFont="1" applyFill="1" applyBorder="1" applyAlignment="1">
      <alignment horizontal="center" vertical="center" wrapText="1"/>
    </xf>
    <xf numFmtId="2" fontId="27" fillId="24" borderId="4" xfId="79" applyNumberFormat="1" applyFont="1" applyFill="1" applyBorder="1" applyAlignment="1">
      <alignment horizontal="center" vertical="center" wrapText="1"/>
    </xf>
    <xf numFmtId="0" fontId="27" fillId="24" borderId="16" xfId="79" applyNumberFormat="1" applyFont="1" applyFill="1" applyBorder="1" applyAlignment="1">
      <alignment horizontal="center" vertical="center" wrapText="1"/>
    </xf>
    <xf numFmtId="0" fontId="27" fillId="24" borderId="17" xfId="79" applyNumberFormat="1" applyFont="1" applyFill="1" applyBorder="1" applyAlignment="1">
      <alignment horizontal="left" vertical="center" wrapText="1"/>
    </xf>
    <xf numFmtId="2" fontId="27" fillId="24" borderId="17" xfId="79" applyNumberFormat="1" applyFont="1" applyFill="1" applyBorder="1" applyAlignment="1">
      <alignment horizontal="center" vertical="center" wrapText="1"/>
    </xf>
    <xf numFmtId="168" fontId="34" fillId="24" borderId="0" xfId="0" applyNumberFormat="1" applyFont="1" applyFill="1"/>
    <xf numFmtId="168" fontId="31" fillId="24" borderId="0" xfId="0" applyNumberFormat="1" applyFont="1" applyFill="1"/>
    <xf numFmtId="0" fontId="29" fillId="24" borderId="0" xfId="0" applyFont="1" applyFill="1" applyAlignment="1">
      <alignment horizontal="center" vertical="center" wrapText="1"/>
    </xf>
    <xf numFmtId="0" fontId="27" fillId="24" borderId="14" xfId="0" applyFont="1" applyFill="1" applyBorder="1" applyAlignment="1">
      <alignment horizontal="center" vertical="center"/>
    </xf>
  </cellXfs>
  <cellStyles count="195">
    <cellStyle name="20% - Акцент1" xfId="9"/>
    <cellStyle name="20% — акцент1" xfId="8"/>
    <cellStyle name="20% - Акцент2" xfId="12"/>
    <cellStyle name="20% — акцент2" xfId="13"/>
    <cellStyle name="20% - Акцент3" xfId="14"/>
    <cellStyle name="20% — акцент3" xfId="15"/>
    <cellStyle name="20% - Акцент4" xfId="16"/>
    <cellStyle name="20% — акцент4" xfId="17"/>
    <cellStyle name="20% - Акцент5" xfId="18"/>
    <cellStyle name="20% — акцент5" xfId="19"/>
    <cellStyle name="20% - Акцент6" xfId="20"/>
    <cellStyle name="20% — акцент6" xfId="21"/>
    <cellStyle name="40% - Акцент1" xfId="22"/>
    <cellStyle name="40% — акцент1" xfId="23"/>
    <cellStyle name="40% - Акцент2" xfId="24"/>
    <cellStyle name="40% — акцент2" xfId="25"/>
    <cellStyle name="40% - Акцент3" xfId="26"/>
    <cellStyle name="40% — акцент3" xfId="27"/>
    <cellStyle name="40% - Акцент4" xfId="28"/>
    <cellStyle name="40% — акцент4" xfId="29"/>
    <cellStyle name="40% - Акцент5" xfId="30"/>
    <cellStyle name="40% — акцент5" xfId="31"/>
    <cellStyle name="40% - Акцент6" xfId="32"/>
    <cellStyle name="40% — акцент6" xfId="33"/>
    <cellStyle name="60% - Акцент1" xfId="34"/>
    <cellStyle name="60% — акцент1" xfId="35"/>
    <cellStyle name="60% - Акцент2" xfId="36"/>
    <cellStyle name="60% — акцент2" xfId="37"/>
    <cellStyle name="60% - Акцент3" xfId="38"/>
    <cellStyle name="60% — акцент3" xfId="39"/>
    <cellStyle name="60% - Акцент4" xfId="40"/>
    <cellStyle name="60% — акцент4" xfId="41"/>
    <cellStyle name="60% - Акцент5" xfId="42"/>
    <cellStyle name="60% — акцент5" xfId="43"/>
    <cellStyle name="60% - Акцент6" xfId="44"/>
    <cellStyle name="60% — акцент6" xfId="45"/>
    <cellStyle name="Comma" xfId="1" builtinId="3"/>
    <cellStyle name="Comma 2" xfId="46"/>
    <cellStyle name="Comma 2 2" xfId="91"/>
    <cellStyle name="Comma 3" xfId="89"/>
    <cellStyle name="Currency 2" xfId="47"/>
    <cellStyle name="Currency 3" xfId="92"/>
    <cellStyle name="Currency 3 2" xfId="93"/>
    <cellStyle name="Currency 3 3" xfId="94"/>
    <cellStyle name="Currency 4" xfId="112"/>
    <cellStyle name="edRascen" xfId="113"/>
    <cellStyle name="Neutral" xfId="79" builtinId="28"/>
    <cellStyle name="Normal" xfId="0" builtinId="0"/>
    <cellStyle name="Normal 10" xfId="95"/>
    <cellStyle name="Normal 10 10" xfId="114"/>
    <cellStyle name="Normal 10 11" xfId="115"/>
    <cellStyle name="Normal 10 12" xfId="116"/>
    <cellStyle name="Normal 10 13" xfId="117"/>
    <cellStyle name="Normal 10 2" xfId="118"/>
    <cellStyle name="Normal 10 2 2" xfId="119"/>
    <cellStyle name="Normal 10 3" xfId="120"/>
    <cellStyle name="Normal 10 4" xfId="121"/>
    <cellStyle name="Normal 10 5" xfId="122"/>
    <cellStyle name="Normal 10 6" xfId="123"/>
    <cellStyle name="Normal 10 7" xfId="124"/>
    <cellStyle name="Normal 10 8" xfId="125"/>
    <cellStyle name="Normal 10 9" xfId="126"/>
    <cellStyle name="Normal 11" xfId="96"/>
    <cellStyle name="Normal 11 2" xfId="105"/>
    <cellStyle name="Normal 11 3" xfId="127"/>
    <cellStyle name="Normal 11 4" xfId="128"/>
    <cellStyle name="Normal 11 5" xfId="129"/>
    <cellStyle name="Normal 11 6" xfId="130"/>
    <cellStyle name="Normal 11 7" xfId="131"/>
    <cellStyle name="Normal 11 8" xfId="132"/>
    <cellStyle name="Normal 12" xfId="97"/>
    <cellStyle name="Normal 12 10" xfId="111"/>
    <cellStyle name="Normal 12 10 2" xfId="133"/>
    <cellStyle name="Normal 12 10 2 2" xfId="134"/>
    <cellStyle name="Normal 12 10 3" xfId="135"/>
    <cellStyle name="Normal 12 10 3 2" xfId="136"/>
    <cellStyle name="Normal 12 10 3 2 2" xfId="137"/>
    <cellStyle name="Normal 12 10 4" xfId="138"/>
    <cellStyle name="Normal 12 10 5" xfId="139"/>
    <cellStyle name="Normal 12 10 5 2" xfId="140"/>
    <cellStyle name="Normal 12 11" xfId="141"/>
    <cellStyle name="Normal 12 12" xfId="142"/>
    <cellStyle name="Normal 12 13" xfId="143"/>
    <cellStyle name="Normal 12 14" xfId="144"/>
    <cellStyle name="Normal 12 2" xfId="145"/>
    <cellStyle name="Normal 12 2 2" xfId="146"/>
    <cellStyle name="Normal 12 3" xfId="147"/>
    <cellStyle name="Normal 12 4" xfId="148"/>
    <cellStyle name="Normal 12 5" xfId="149"/>
    <cellStyle name="Normal 12 6" xfId="150"/>
    <cellStyle name="Normal 12 7" xfId="151"/>
    <cellStyle name="Normal 12 8" xfId="152"/>
    <cellStyle name="Normal 12 9" xfId="153"/>
    <cellStyle name="Normal 13" xfId="98"/>
    <cellStyle name="Normal 13 2" xfId="107"/>
    <cellStyle name="Normal 14" xfId="108"/>
    <cellStyle name="Normal 14 2" xfId="106"/>
    <cellStyle name="Normal 15" xfId="191"/>
    <cellStyle name="Normal 16" xfId="192"/>
    <cellStyle name="Normal 17" xfId="193"/>
    <cellStyle name="Normal 18" xfId="194"/>
    <cellStyle name="Normal 2" xfId="4"/>
    <cellStyle name="Normal 2 2" xfId="5"/>
    <cellStyle name="Normal 2 2 2" xfId="48"/>
    <cellStyle name="Normal 2 3" xfId="49"/>
    <cellStyle name="Normal 2 3 2" xfId="50"/>
    <cellStyle name="Normal 2 3 3" xfId="104"/>
    <cellStyle name="Normal 2 4" xfId="11"/>
    <cellStyle name="Normal 2_2" xfId="51"/>
    <cellStyle name="Normal 3" xfId="3"/>
    <cellStyle name="Normal 3 2" xfId="53"/>
    <cellStyle name="Normal 3 3" xfId="52"/>
    <cellStyle name="Normal 4" xfId="54"/>
    <cellStyle name="Normal 4 2" xfId="55"/>
    <cellStyle name="Normal 4 3" xfId="154"/>
    <cellStyle name="Normal 4_2" xfId="56"/>
    <cellStyle name="Normal 5" xfId="57"/>
    <cellStyle name="Normal 5 2" xfId="58"/>
    <cellStyle name="Normal 6" xfId="59"/>
    <cellStyle name="Normal 6 2" xfId="155"/>
    <cellStyle name="Normal 7" xfId="60"/>
    <cellStyle name="Normal 7 10" xfId="156"/>
    <cellStyle name="Normal 7 11" xfId="157"/>
    <cellStyle name="Normal 7 12" xfId="158"/>
    <cellStyle name="Normal 7 13" xfId="159"/>
    <cellStyle name="Normal 7 14" xfId="160"/>
    <cellStyle name="Normal 7 2" xfId="99"/>
    <cellStyle name="Normal 7 3" xfId="100"/>
    <cellStyle name="Normal 7 3 2" xfId="109"/>
    <cellStyle name="Normal 7 4" xfId="161"/>
    <cellStyle name="Normal 7 4 2" xfId="162"/>
    <cellStyle name="Normal 7 5" xfId="163"/>
    <cellStyle name="Normal 7 6" xfId="164"/>
    <cellStyle name="Normal 7 7" xfId="165"/>
    <cellStyle name="Normal 7 8" xfId="166"/>
    <cellStyle name="Normal 7 9" xfId="167"/>
    <cellStyle name="Normal 8" xfId="88"/>
    <cellStyle name="Normal 8 10" xfId="168"/>
    <cellStyle name="Normal 8 11" xfId="169"/>
    <cellStyle name="Normal 8 12" xfId="170"/>
    <cellStyle name="Normal 8 13" xfId="171"/>
    <cellStyle name="Normal 8 14" xfId="172"/>
    <cellStyle name="Normal 8 2" xfId="101"/>
    <cellStyle name="Normal 8 2 10" xfId="173"/>
    <cellStyle name="Normal 8 2 11" xfId="174"/>
    <cellStyle name="Normal 8 2 12" xfId="175"/>
    <cellStyle name="Normal 8 2 13" xfId="176"/>
    <cellStyle name="Normal 8 2 2" xfId="177"/>
    <cellStyle name="Normal 8 2 3" xfId="178"/>
    <cellStyle name="Normal 8 2 4" xfId="179"/>
    <cellStyle name="Normal 8 2 5" xfId="180"/>
    <cellStyle name="Normal 8 2 6" xfId="181"/>
    <cellStyle name="Normal 8 2 7" xfId="182"/>
    <cellStyle name="Normal 8 2 8" xfId="183"/>
    <cellStyle name="Normal 8 2 9" xfId="184"/>
    <cellStyle name="Normal 8 3" xfId="102"/>
    <cellStyle name="Normal 8 3 2" xfId="185"/>
    <cellStyle name="Normal 8 4" xfId="103"/>
    <cellStyle name="Normal 8 4 2" xfId="190"/>
    <cellStyle name="Normal 8 5" xfId="110"/>
    <cellStyle name="Normal 8 6" xfId="186"/>
    <cellStyle name="Normal 8 7" xfId="187"/>
    <cellStyle name="Normal 8 8" xfId="188"/>
    <cellStyle name="Normal 8 9" xfId="189"/>
    <cellStyle name="Normal 9" xfId="90"/>
    <cellStyle name="Normal_2006plan" xfId="2"/>
    <cellStyle name="Percent 2" xfId="61"/>
    <cellStyle name="Style 1" xfId="62"/>
    <cellStyle name="Акцент1" xfId="63"/>
    <cellStyle name="Акцент2" xfId="64"/>
    <cellStyle name="Акцент3" xfId="65"/>
    <cellStyle name="Акцент4" xfId="66"/>
    <cellStyle name="Акцент5" xfId="67"/>
    <cellStyle name="Акцент6" xfId="68"/>
    <cellStyle name="Ввод " xfId="69"/>
    <cellStyle name="Вывод" xfId="70"/>
    <cellStyle name="Вычисление" xfId="71"/>
    <cellStyle name="Заголовок 1" xfId="72"/>
    <cellStyle name="Заголовок 2" xfId="73"/>
    <cellStyle name="Заголовок 3" xfId="74"/>
    <cellStyle name="Заголовок 4" xfId="75"/>
    <cellStyle name="Итог" xfId="76"/>
    <cellStyle name="Контрольная ячейка" xfId="77"/>
    <cellStyle name="Название" xfId="78"/>
    <cellStyle name="Обычный 2" xfId="10"/>
    <cellStyle name="Обычный 2 2 2" xfId="6"/>
    <cellStyle name="Обычный 3" xfId="80"/>
    <cellStyle name="Обычный 4" xfId="7"/>
    <cellStyle name="Плохой" xfId="81"/>
    <cellStyle name="Пояснение" xfId="82"/>
    <cellStyle name="Примечание" xfId="83"/>
    <cellStyle name="Связанная ячейка" xfId="84"/>
    <cellStyle name="Текст предупреждения" xfId="85"/>
    <cellStyle name="Финансовый 2" xfId="86"/>
    <cellStyle name="Хороший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F48" sqref="F48"/>
    </sheetView>
  </sheetViews>
  <sheetFormatPr defaultColWidth="9.140625" defaultRowHeight="16.5" x14ac:dyDescent="0.3"/>
  <cols>
    <col min="1" max="1" width="5.7109375" style="3" customWidth="1"/>
    <col min="2" max="2" width="56" style="3" customWidth="1"/>
    <col min="3" max="3" width="15.85546875" style="3" customWidth="1"/>
    <col min="4" max="4" width="27.85546875" style="3" customWidth="1"/>
    <col min="5" max="5" width="9.140625" style="3" customWidth="1"/>
    <col min="6" max="16384" width="9.140625" style="3"/>
  </cols>
  <sheetData>
    <row r="1" spans="1:8" ht="54" customHeight="1" x14ac:dyDescent="0.3">
      <c r="A1" s="34" t="s">
        <v>53</v>
      </c>
      <c r="B1" s="34"/>
      <c r="C1" s="34"/>
      <c r="D1" s="34"/>
    </row>
    <row r="2" spans="1:8" x14ac:dyDescent="0.3">
      <c r="A2" s="35"/>
      <c r="B2" s="35"/>
      <c r="C2" s="35"/>
    </row>
    <row r="3" spans="1:8" ht="43.9" customHeight="1" x14ac:dyDescent="0.3">
      <c r="A3" s="4" t="s">
        <v>0</v>
      </c>
      <c r="B3" s="5" t="s">
        <v>47</v>
      </c>
      <c r="C3" s="6" t="s">
        <v>52</v>
      </c>
      <c r="D3" s="7" t="s">
        <v>48</v>
      </c>
    </row>
    <row r="4" spans="1:8" ht="19.149999999999999" customHeight="1" x14ac:dyDescent="0.3">
      <c r="A4" s="8">
        <v>1</v>
      </c>
      <c r="B4" s="9">
        <v>2</v>
      </c>
      <c r="C4" s="10">
        <v>3</v>
      </c>
      <c r="D4" s="11">
        <v>4</v>
      </c>
    </row>
    <row r="5" spans="1:8" ht="17.25" x14ac:dyDescent="0.3">
      <c r="B5" s="12" t="s">
        <v>19</v>
      </c>
      <c r="C5" s="13">
        <f>C6+C28+C41</f>
        <v>170.04999999999998</v>
      </c>
      <c r="D5" s="14">
        <f>SUM(D7:D50)</f>
        <v>1202041800</v>
      </c>
    </row>
    <row r="6" spans="1:8" ht="37.9" customHeight="1" x14ac:dyDescent="0.3">
      <c r="A6" s="15">
        <v>1</v>
      </c>
      <c r="B6" s="16" t="s">
        <v>1</v>
      </c>
      <c r="C6" s="17">
        <f>C7+C11+C13+C16+C18+C21+C25+C14</f>
        <v>64.23</v>
      </c>
      <c r="D6" s="18"/>
      <c r="H6" s="19"/>
    </row>
    <row r="7" spans="1:8" ht="33" x14ac:dyDescent="0.3">
      <c r="A7" s="15">
        <v>1.1000000000000001</v>
      </c>
      <c r="B7" s="20" t="s">
        <v>2</v>
      </c>
      <c r="C7" s="21">
        <f>SUM(C8:C10)</f>
        <v>21.5</v>
      </c>
      <c r="D7" s="1"/>
      <c r="H7" s="19"/>
    </row>
    <row r="8" spans="1:8" x14ac:dyDescent="0.3">
      <c r="A8" s="15"/>
      <c r="B8" s="22" t="s">
        <v>20</v>
      </c>
      <c r="C8" s="23">
        <v>6.5</v>
      </c>
      <c r="D8" s="2">
        <v>39454400</v>
      </c>
      <c r="H8" s="19"/>
    </row>
    <row r="9" spans="1:8" x14ac:dyDescent="0.3">
      <c r="A9" s="15"/>
      <c r="B9" s="22" t="s">
        <v>36</v>
      </c>
      <c r="C9" s="23">
        <v>5</v>
      </c>
      <c r="D9" s="2">
        <v>41024700</v>
      </c>
      <c r="H9" s="19"/>
    </row>
    <row r="10" spans="1:8" x14ac:dyDescent="0.3">
      <c r="A10" s="15"/>
      <c r="B10" s="22" t="s">
        <v>35</v>
      </c>
      <c r="C10" s="23">
        <v>10</v>
      </c>
      <c r="D10" s="2">
        <v>40602000</v>
      </c>
    </row>
    <row r="11" spans="1:8" ht="33" x14ac:dyDescent="0.3">
      <c r="A11" s="15">
        <v>1.2</v>
      </c>
      <c r="B11" s="20" t="s">
        <v>3</v>
      </c>
      <c r="C11" s="21">
        <f>SUM(C12:C12)</f>
        <v>7.7</v>
      </c>
      <c r="D11" s="2"/>
    </row>
    <row r="12" spans="1:8" x14ac:dyDescent="0.3">
      <c r="A12" s="15"/>
      <c r="B12" s="22" t="s">
        <v>37</v>
      </c>
      <c r="C12" s="23">
        <v>7.7</v>
      </c>
      <c r="D12" s="2">
        <v>68898800</v>
      </c>
    </row>
    <row r="13" spans="1:8" x14ac:dyDescent="0.3">
      <c r="A13" s="15" t="s">
        <v>10</v>
      </c>
      <c r="B13" s="20" t="s">
        <v>4</v>
      </c>
      <c r="C13" s="21">
        <f>SUM(C14:C15)</f>
        <v>0.26</v>
      </c>
      <c r="D13" s="2"/>
    </row>
    <row r="14" spans="1:8" ht="33" x14ac:dyDescent="0.3">
      <c r="A14" s="15"/>
      <c r="B14" s="22" t="s">
        <v>5</v>
      </c>
      <c r="C14" s="21"/>
      <c r="D14" s="2">
        <v>30064200</v>
      </c>
    </row>
    <row r="15" spans="1:8" ht="33" x14ac:dyDescent="0.3">
      <c r="A15" s="15"/>
      <c r="B15" s="22" t="s">
        <v>21</v>
      </c>
      <c r="C15" s="23">
        <v>0.26</v>
      </c>
      <c r="D15" s="2">
        <v>9005700</v>
      </c>
    </row>
    <row r="16" spans="1:8" x14ac:dyDescent="0.3">
      <c r="A16" s="15">
        <v>1.4</v>
      </c>
      <c r="B16" s="20" t="s">
        <v>22</v>
      </c>
      <c r="C16" s="21">
        <f>SUM(C17)</f>
        <v>6.5</v>
      </c>
      <c r="D16" s="2"/>
    </row>
    <row r="17" spans="1:4" x14ac:dyDescent="0.3">
      <c r="A17" s="15"/>
      <c r="B17" s="22" t="s">
        <v>23</v>
      </c>
      <c r="C17" s="23">
        <v>6.5</v>
      </c>
      <c r="D17" s="2">
        <v>49113100</v>
      </c>
    </row>
    <row r="18" spans="1:4" x14ac:dyDescent="0.3">
      <c r="A18" s="15">
        <v>1.5</v>
      </c>
      <c r="B18" s="20" t="s">
        <v>24</v>
      </c>
      <c r="C18" s="21">
        <f>SUM(C19:C20)</f>
        <v>6.5</v>
      </c>
      <c r="D18" s="2"/>
    </row>
    <row r="19" spans="1:4" x14ac:dyDescent="0.3">
      <c r="A19" s="15"/>
      <c r="B19" s="22" t="s">
        <v>25</v>
      </c>
      <c r="C19" s="23">
        <v>2.2999999999999998</v>
      </c>
      <c r="D19" s="2">
        <v>33227000</v>
      </c>
    </row>
    <row r="20" spans="1:4" s="24" customFormat="1" x14ac:dyDescent="0.3">
      <c r="A20" s="15"/>
      <c r="B20" s="22" t="s">
        <v>26</v>
      </c>
      <c r="C20" s="23">
        <v>4.2</v>
      </c>
      <c r="D20" s="2">
        <v>38162700</v>
      </c>
    </row>
    <row r="21" spans="1:4" s="24" customFormat="1" x14ac:dyDescent="0.3">
      <c r="A21" s="15">
        <v>1.6</v>
      </c>
      <c r="B21" s="20" t="s">
        <v>27</v>
      </c>
      <c r="C21" s="21">
        <f>SUM(C22:C24)</f>
        <v>1.82</v>
      </c>
      <c r="D21" s="2"/>
    </row>
    <row r="22" spans="1:4" s="24" customFormat="1" ht="49.5" x14ac:dyDescent="0.3">
      <c r="A22" s="15"/>
      <c r="B22" s="22" t="s">
        <v>28</v>
      </c>
      <c r="C22" s="23">
        <v>0.13600000000000001</v>
      </c>
      <c r="D22" s="2">
        <v>9964300</v>
      </c>
    </row>
    <row r="23" spans="1:4" ht="49.5" x14ac:dyDescent="0.3">
      <c r="A23" s="15"/>
      <c r="B23" s="22" t="s">
        <v>29</v>
      </c>
      <c r="C23" s="23">
        <v>0.184</v>
      </c>
      <c r="D23" s="2">
        <v>10464300</v>
      </c>
    </row>
    <row r="24" spans="1:4" x14ac:dyDescent="0.3">
      <c r="A24" s="15"/>
      <c r="B24" s="22" t="s">
        <v>30</v>
      </c>
      <c r="C24" s="23">
        <v>1.5</v>
      </c>
      <c r="D24" s="2">
        <v>39132100</v>
      </c>
    </row>
    <row r="25" spans="1:4" x14ac:dyDescent="0.3">
      <c r="A25" s="15" t="s">
        <v>13</v>
      </c>
      <c r="B25" s="20" t="s">
        <v>6</v>
      </c>
      <c r="C25" s="21">
        <f>SUM(C26:C27)</f>
        <v>19.95</v>
      </c>
      <c r="D25" s="2"/>
    </row>
    <row r="26" spans="1:4" ht="49.5" x14ac:dyDescent="0.3">
      <c r="A26" s="15"/>
      <c r="B26" s="22" t="s">
        <v>7</v>
      </c>
      <c r="C26" s="23"/>
      <c r="D26" s="2">
        <v>9658100</v>
      </c>
    </row>
    <row r="27" spans="1:4" x14ac:dyDescent="0.3">
      <c r="A27" s="15"/>
      <c r="B27" s="22" t="s">
        <v>42</v>
      </c>
      <c r="C27" s="23">
        <v>19.95</v>
      </c>
      <c r="D27" s="2">
        <v>105181400</v>
      </c>
    </row>
    <row r="28" spans="1:4" ht="33" x14ac:dyDescent="0.3">
      <c r="A28" s="15">
        <v>2</v>
      </c>
      <c r="B28" s="15" t="s">
        <v>8</v>
      </c>
      <c r="C28" s="21">
        <f>SUM(C29:C39)</f>
        <v>78.36999999999999</v>
      </c>
      <c r="D28" s="2"/>
    </row>
    <row r="29" spans="1:4" s="24" customFormat="1" ht="49.5" x14ac:dyDescent="0.3">
      <c r="A29" s="25"/>
      <c r="B29" s="22" t="s">
        <v>14</v>
      </c>
      <c r="C29" s="23">
        <v>0.7</v>
      </c>
      <c r="D29" s="2">
        <v>8661100</v>
      </c>
    </row>
    <row r="30" spans="1:4" ht="33" x14ac:dyDescent="0.3">
      <c r="A30" s="25"/>
      <c r="B30" s="22" t="s">
        <v>38</v>
      </c>
      <c r="C30" s="23">
        <v>3.6</v>
      </c>
      <c r="D30" s="2">
        <v>36067900</v>
      </c>
    </row>
    <row r="31" spans="1:4" ht="33" x14ac:dyDescent="0.3">
      <c r="A31" s="25"/>
      <c r="B31" s="22" t="s">
        <v>39</v>
      </c>
      <c r="C31" s="23">
        <v>9.1</v>
      </c>
      <c r="D31" s="2">
        <v>59555500</v>
      </c>
    </row>
    <row r="32" spans="1:4" x14ac:dyDescent="0.3">
      <c r="A32" s="25"/>
      <c r="B32" s="22" t="s">
        <v>17</v>
      </c>
      <c r="C32" s="23">
        <v>2.0699999999999998</v>
      </c>
      <c r="D32" s="2">
        <v>58019100</v>
      </c>
    </row>
    <row r="33" spans="1:4" ht="49.5" x14ac:dyDescent="0.3">
      <c r="A33" s="25"/>
      <c r="B33" s="22" t="s">
        <v>32</v>
      </c>
      <c r="C33" s="23">
        <v>10</v>
      </c>
      <c r="D33" s="2">
        <v>44795600</v>
      </c>
    </row>
    <row r="34" spans="1:4" ht="49.5" x14ac:dyDescent="0.3">
      <c r="A34" s="25"/>
      <c r="B34" s="22" t="s">
        <v>40</v>
      </c>
      <c r="C34" s="23">
        <v>13</v>
      </c>
      <c r="D34" s="2">
        <v>58022300</v>
      </c>
    </row>
    <row r="35" spans="1:4" s="24" customFormat="1" ht="33" x14ac:dyDescent="0.3">
      <c r="A35" s="23"/>
      <c r="B35" s="22" t="s">
        <v>9</v>
      </c>
      <c r="C35" s="23"/>
      <c r="D35" s="2">
        <v>2687600</v>
      </c>
    </row>
    <row r="36" spans="1:4" ht="49.5" x14ac:dyDescent="0.3">
      <c r="A36" s="25"/>
      <c r="B36" s="22" t="s">
        <v>45</v>
      </c>
      <c r="C36" s="23">
        <v>14</v>
      </c>
      <c r="D36" s="2">
        <v>55942100</v>
      </c>
    </row>
    <row r="37" spans="1:4" ht="49.5" x14ac:dyDescent="0.3">
      <c r="A37" s="23"/>
      <c r="B37" s="22" t="s">
        <v>31</v>
      </c>
      <c r="C37" s="23">
        <v>12.5</v>
      </c>
      <c r="D37" s="2">
        <v>49828400</v>
      </c>
    </row>
    <row r="38" spans="1:4" ht="33" x14ac:dyDescent="0.3">
      <c r="A38" s="23"/>
      <c r="B38" s="22" t="s">
        <v>18</v>
      </c>
      <c r="C38" s="23">
        <v>5.6</v>
      </c>
      <c r="D38" s="2">
        <v>29323200</v>
      </c>
    </row>
    <row r="39" spans="1:4" s="24" customFormat="1" ht="33" x14ac:dyDescent="0.3">
      <c r="A39" s="25"/>
      <c r="B39" s="26" t="s">
        <v>43</v>
      </c>
      <c r="C39" s="23">
        <v>7.8</v>
      </c>
      <c r="D39" s="2">
        <v>59500000</v>
      </c>
    </row>
    <row r="40" spans="1:4" s="24" customFormat="1" ht="49.5" x14ac:dyDescent="0.3">
      <c r="A40" s="27"/>
      <c r="B40" s="26" t="s">
        <v>50</v>
      </c>
      <c r="C40" s="28"/>
      <c r="D40" s="2">
        <v>1875800</v>
      </c>
    </row>
    <row r="41" spans="1:4" s="24" customFormat="1" ht="33" x14ac:dyDescent="0.3">
      <c r="A41" s="16" t="s">
        <v>15</v>
      </c>
      <c r="B41" s="15" t="s">
        <v>11</v>
      </c>
      <c r="C41" s="17">
        <f>SUM(C42:C50)</f>
        <v>27.45</v>
      </c>
      <c r="D41" s="2"/>
    </row>
    <row r="42" spans="1:4" s="24" customFormat="1" ht="33" x14ac:dyDescent="0.3">
      <c r="A42" s="16"/>
      <c r="B42" s="22" t="s">
        <v>49</v>
      </c>
      <c r="C42" s="28">
        <v>5.2</v>
      </c>
      <c r="D42" s="2">
        <v>36753600</v>
      </c>
    </row>
    <row r="43" spans="1:4" s="24" customFormat="1" ht="49.5" x14ac:dyDescent="0.3">
      <c r="A43" s="25"/>
      <c r="B43" s="22" t="s">
        <v>46</v>
      </c>
      <c r="C43" s="23">
        <v>3.3</v>
      </c>
      <c r="D43" s="2">
        <v>36092600</v>
      </c>
    </row>
    <row r="44" spans="1:4" s="24" customFormat="1" ht="33" x14ac:dyDescent="0.3">
      <c r="A44" s="25"/>
      <c r="B44" s="22" t="s">
        <v>12</v>
      </c>
      <c r="C44" s="23">
        <v>1.65</v>
      </c>
      <c r="D44" s="2">
        <v>17899300</v>
      </c>
    </row>
    <row r="45" spans="1:4" ht="49.5" x14ac:dyDescent="0.3">
      <c r="A45" s="25"/>
      <c r="B45" s="22" t="s">
        <v>16</v>
      </c>
      <c r="C45" s="23">
        <v>5.4</v>
      </c>
      <c r="D45" s="2">
        <v>35821500</v>
      </c>
    </row>
    <row r="46" spans="1:4" ht="49.5" x14ac:dyDescent="0.3">
      <c r="A46" s="25"/>
      <c r="B46" s="22" t="s">
        <v>33</v>
      </c>
      <c r="C46" s="23">
        <v>2.5</v>
      </c>
      <c r="D46" s="2">
        <v>14144400</v>
      </c>
    </row>
    <row r="47" spans="1:4" ht="49.5" x14ac:dyDescent="0.3">
      <c r="A47" s="25"/>
      <c r="B47" s="22" t="s">
        <v>41</v>
      </c>
      <c r="C47" s="23">
        <v>3.9</v>
      </c>
      <c r="D47" s="2">
        <v>31088000</v>
      </c>
    </row>
    <row r="48" spans="1:4" ht="33" x14ac:dyDescent="0.3">
      <c r="A48" s="25"/>
      <c r="B48" s="22" t="s">
        <v>34</v>
      </c>
      <c r="C48" s="23">
        <v>2</v>
      </c>
      <c r="D48" s="2">
        <v>14408700</v>
      </c>
    </row>
    <row r="49" spans="1:4" ht="49.5" x14ac:dyDescent="0.3">
      <c r="A49" s="29"/>
      <c r="B49" s="30" t="s">
        <v>44</v>
      </c>
      <c r="C49" s="31">
        <v>3</v>
      </c>
      <c r="D49" s="2">
        <v>17481400</v>
      </c>
    </row>
    <row r="50" spans="1:4" ht="33" x14ac:dyDescent="0.3">
      <c r="A50" s="25"/>
      <c r="B50" s="22" t="s">
        <v>51</v>
      </c>
      <c r="C50" s="23">
        <v>0.5</v>
      </c>
      <c r="D50" s="2">
        <v>10120900</v>
      </c>
    </row>
    <row r="53" spans="1:4" x14ac:dyDescent="0.3">
      <c r="D53" s="32"/>
    </row>
    <row r="55" spans="1:4" x14ac:dyDescent="0.3">
      <c r="D55" s="33"/>
    </row>
  </sheetData>
  <mergeCells count="2">
    <mergeCell ref="A1:D1"/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Տեխ. հսկող. գներ_1 և 2 գոտի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2020-05-20T11:29:56Z</dcterms:modified>
</cp:coreProperties>
</file>