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0" yWindow="0" windowWidth="20640" windowHeight="11760" activeTab="6"/>
  </bookViews>
  <sheets>
    <sheet name="1" sheetId="39" r:id="rId1"/>
    <sheet name="2" sheetId="40" r:id="rId2"/>
    <sheet name="3" sheetId="37" r:id="rId3"/>
    <sheet name="4" sheetId="41" r:id="rId4"/>
    <sheet name="5" sheetId="36" r:id="rId5"/>
    <sheet name="6" sheetId="26" r:id="rId6"/>
    <sheet name="7" sheetId="42" r:id="rId7"/>
    <sheet name="8" sheetId="43" r:id="rId8"/>
    <sheet name="9" sheetId="27" r:id="rId9"/>
    <sheet name="10" sheetId="38" r:id="rId10"/>
    <sheet name="11" sheetId="44" r:id="rId11"/>
  </sheets>
  <externalReferences>
    <externalReference r:id="rId12"/>
  </externalReferences>
  <definedNames>
    <definedName name="_tab10" localSheetId="9">#REF!</definedName>
    <definedName name="_tab10" localSheetId="4">#REF!</definedName>
    <definedName name="_tab10">#REF!</definedName>
    <definedName name="_tab11" localSheetId="9">#REF!</definedName>
    <definedName name="_tab11" localSheetId="4">#REF!</definedName>
    <definedName name="_tab11">#REF!</definedName>
    <definedName name="_tab12" localSheetId="9">#REF!</definedName>
    <definedName name="_tab12" localSheetId="4">#REF!</definedName>
    <definedName name="_tab12">#REF!</definedName>
    <definedName name="_tab13" localSheetId="9">#REF!</definedName>
    <definedName name="_tab13" localSheetId="4">#REF!</definedName>
    <definedName name="_tab13">#REF!</definedName>
    <definedName name="_tab14" localSheetId="9">#REF!</definedName>
    <definedName name="_tab14" localSheetId="4">#REF!</definedName>
    <definedName name="_tab14">#REF!</definedName>
    <definedName name="_tab15" localSheetId="9">#REF!</definedName>
    <definedName name="_tab15" localSheetId="4">#REF!</definedName>
    <definedName name="_tab15">#REF!</definedName>
    <definedName name="_tab16" localSheetId="9">#REF!</definedName>
    <definedName name="_tab16" localSheetId="4">#REF!</definedName>
    <definedName name="_tab16">#REF!</definedName>
    <definedName name="_tab17" localSheetId="9">#REF!</definedName>
    <definedName name="_tab17" localSheetId="4">#REF!</definedName>
    <definedName name="_tab17">#REF!</definedName>
    <definedName name="_tab18" localSheetId="9">#REF!</definedName>
    <definedName name="_tab18" localSheetId="4">#REF!</definedName>
    <definedName name="_tab18">#REF!</definedName>
    <definedName name="_tab19" localSheetId="9">#REF!</definedName>
    <definedName name="_tab19" localSheetId="4">#REF!</definedName>
    <definedName name="_tab19">#REF!</definedName>
    <definedName name="_tab20" localSheetId="9">#REF!</definedName>
    <definedName name="_tab20" localSheetId="4">#REF!</definedName>
    <definedName name="_tab20">#REF!</definedName>
    <definedName name="_tab21" localSheetId="9">#REF!</definedName>
    <definedName name="_tab21" localSheetId="4">#REF!</definedName>
    <definedName name="_tab21">#REF!</definedName>
    <definedName name="_tab22" localSheetId="9">#REF!</definedName>
    <definedName name="_tab22" localSheetId="4">#REF!</definedName>
    <definedName name="_tab22">#REF!</definedName>
    <definedName name="_tab23" localSheetId="9">#REF!</definedName>
    <definedName name="_tab23" localSheetId="4">#REF!</definedName>
    <definedName name="_tab23">#REF!</definedName>
    <definedName name="_tab24" localSheetId="9">#REF!</definedName>
    <definedName name="_tab24" localSheetId="4">#REF!</definedName>
    <definedName name="_tab24">#REF!</definedName>
    <definedName name="_tab5" localSheetId="9">#REF!</definedName>
    <definedName name="_tab5" localSheetId="4">#REF!</definedName>
    <definedName name="_tab5">#REF!</definedName>
    <definedName name="_tab6" localSheetId="9">#REF!</definedName>
    <definedName name="_tab6" localSheetId="4">#REF!</definedName>
    <definedName name="_tab6">#REF!</definedName>
    <definedName name="_tab7" localSheetId="9">#REF!</definedName>
    <definedName name="_tab7" localSheetId="4">#REF!</definedName>
    <definedName name="_tab7">#REF!</definedName>
    <definedName name="_tab8" localSheetId="9">#REF!</definedName>
    <definedName name="_tab8" localSheetId="4">#REF!</definedName>
    <definedName name="_tab8">#REF!</definedName>
    <definedName name="_tab9" localSheetId="9">#REF!</definedName>
    <definedName name="_tab9" localSheetId="4">#REF!</definedName>
    <definedName name="_tab9">#REF!</definedName>
    <definedName name="par_count" localSheetId="9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9">#REF!,#REF!,#REF!,#REF!,#REF!</definedName>
    <definedName name="par_qual" localSheetId="4">#REF!,#REF!,#REF!,#REF!,#REF!</definedName>
    <definedName name="par_qual">#REF!,#REF!,#REF!,#REF!,#REF!</definedName>
    <definedName name="par_time" localSheetId="9">#REF!,#REF!,#REF!,#REF!</definedName>
    <definedName name="par_time" localSheetId="4">#REF!,#REF!,#REF!,#REF!</definedName>
    <definedName name="par_time">#REF!,#REF!,#REF!,#REF!</definedName>
    <definedName name="par2.12s" localSheetId="9">#REF!</definedName>
    <definedName name="par2.12s" localSheetId="4">#REF!</definedName>
    <definedName name="par2.12s">#REF!</definedName>
    <definedName name="par2.4s" localSheetId="9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9">#REF!,#REF!</definedName>
    <definedName name="par2.5s" localSheetId="4">#REF!,#REF!</definedName>
    <definedName name="par2.5s">#REF!,#REF!</definedName>
    <definedName name="par2.6s" localSheetId="9">#REF!,#REF!,#REF!,#REF!</definedName>
    <definedName name="par2.6s" localSheetId="4">#REF!,#REF!,#REF!,#REF!</definedName>
    <definedName name="par2.6s">#REF!,#REF!,#REF!,#REF!</definedName>
    <definedName name="par2.7s" localSheetId="9">#REF!,#REF!</definedName>
    <definedName name="par2.7s" localSheetId="4">#REF!,#REF!</definedName>
    <definedName name="par2.7s">#REF!,#REF!</definedName>
    <definedName name="par2.9s" localSheetId="9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9">#REF!,#REF!</definedName>
    <definedName name="par4.10s" localSheetId="4">#REF!,#REF!</definedName>
    <definedName name="par4.10s">#REF!,#REF!</definedName>
    <definedName name="par4.11d" localSheetId="9">#REF!,#REF!,#REF!,#REF!,#REF!</definedName>
    <definedName name="par4.11d" localSheetId="4">#REF!,#REF!,#REF!,#REF!,#REF!</definedName>
    <definedName name="par4.11d">#REF!,#REF!,#REF!,#REF!,#REF!</definedName>
    <definedName name="par4.12d" localSheetId="9">#REF!</definedName>
    <definedName name="par4.12d" localSheetId="4">#REF!</definedName>
    <definedName name="par4.12d">#REF!</definedName>
    <definedName name="par4.13s" localSheetId="9">#REF!</definedName>
    <definedName name="par4.13s" localSheetId="4">#REF!</definedName>
    <definedName name="par4.13s">#REF!</definedName>
    <definedName name="par4.14" localSheetId="9">#REF!,#REF!,#REF!,#REF!,#REF!,#REF!</definedName>
    <definedName name="par4.14" localSheetId="4">#REF!,#REF!,#REF!,#REF!,#REF!,#REF!</definedName>
    <definedName name="par4.14">#REF!,#REF!,#REF!,#REF!,#REF!,#REF!</definedName>
    <definedName name="par4.15" localSheetId="9">#REF!,#REF!,#REF!</definedName>
    <definedName name="par4.15" localSheetId="4">#REF!,#REF!,#REF!</definedName>
    <definedName name="par4.15">#REF!,#REF!,#REF!</definedName>
    <definedName name="par4.16" localSheetId="9">#REF!,#REF!,#REF!</definedName>
    <definedName name="par4.16" localSheetId="4">#REF!,#REF!,#REF!</definedName>
    <definedName name="par4.16">#REF!,#REF!,#REF!</definedName>
    <definedName name="par4.17" localSheetId="9">#REF!,#REF!,#REF!,#REF!</definedName>
    <definedName name="par4.17" localSheetId="4">#REF!,#REF!,#REF!,#REF!</definedName>
    <definedName name="par4.17">#REF!,#REF!,#REF!,#REF!</definedName>
    <definedName name="par4.18d" localSheetId="9">#REF!,#REF!</definedName>
    <definedName name="par4.18d" localSheetId="4">#REF!,#REF!</definedName>
    <definedName name="par4.18d">#REF!,#REF!</definedName>
    <definedName name="par4.19s" localSheetId="9">#REF!</definedName>
    <definedName name="par4.19s" localSheetId="4">#REF!</definedName>
    <definedName name="par4.19s">#REF!</definedName>
    <definedName name="par4.20f" localSheetId="9">#REF!</definedName>
    <definedName name="par4.20f" localSheetId="4">#REF!</definedName>
    <definedName name="par4.20f">#REF!</definedName>
    <definedName name="par4.21f" localSheetId="9">#REF!</definedName>
    <definedName name="par4.21f" localSheetId="4">#REF!</definedName>
    <definedName name="par4.21f">#REF!</definedName>
    <definedName name="par4.22" localSheetId="9">#REF!</definedName>
    <definedName name="par4.22" localSheetId="4">#REF!</definedName>
    <definedName name="par4.22">#REF!</definedName>
    <definedName name="par4.4" localSheetId="9">#REF!</definedName>
    <definedName name="par4.4" localSheetId="4">#REF!</definedName>
    <definedName name="par4.4">#REF!</definedName>
    <definedName name="par4.5" localSheetId="9">#REF!</definedName>
    <definedName name="par4.5" localSheetId="4">#REF!</definedName>
    <definedName name="par4.5">#REF!</definedName>
    <definedName name="par4.6s" localSheetId="9">#REF!</definedName>
    <definedName name="par4.6s" localSheetId="4">#REF!</definedName>
    <definedName name="par4.6s">#REF!</definedName>
    <definedName name="par4.7s" localSheetId="9">#REF!</definedName>
    <definedName name="par4.7s" localSheetId="4">#REF!</definedName>
    <definedName name="par4.7s">#REF!</definedName>
    <definedName name="par4.8" localSheetId="9">#REF!,#REF!,#REF!,#REF!,#REF!</definedName>
    <definedName name="par4.8" localSheetId="4">#REF!,#REF!,#REF!,#REF!,#REF!</definedName>
    <definedName name="par4.8">#REF!,#REF!,#REF!,#REF!,#REF!</definedName>
    <definedName name="par4.9" localSheetId="9">#REF!,#REF!,#REF!,#REF!,#REF!,#REF!</definedName>
    <definedName name="par4.9" localSheetId="4">#REF!,#REF!,#REF!,#REF!,#REF!,#REF!</definedName>
    <definedName name="par4.9">#REF!,#REF!,#REF!,#REF!,#REF!,#REF!</definedName>
    <definedName name="par5.1" localSheetId="9">#REF!,#REF!</definedName>
    <definedName name="par5.1" localSheetId="4">#REF!,#REF!</definedName>
    <definedName name="par5.1">#REF!,#REF!</definedName>
    <definedName name="par5.3" localSheetId="9">#REF!,#REF!,#REF!,#REF!,#REF!,#REF!</definedName>
    <definedName name="par5.3" localSheetId="4">#REF!,#REF!,#REF!,#REF!,#REF!,#REF!</definedName>
    <definedName name="par5.3">#REF!,#REF!,#REF!,#REF!,#REF!,#REF!</definedName>
    <definedName name="par5.4" localSheetId="9">#REF!,#REF!,#REF!,#REF!,#REF!</definedName>
    <definedName name="par5.4" localSheetId="4">#REF!,#REF!,#REF!,#REF!,#REF!</definedName>
    <definedName name="par5.4">#REF!,#REF!,#REF!,#REF!,#REF!</definedName>
    <definedName name="par5.5" localSheetId="9">#REF!</definedName>
    <definedName name="par5.5" localSheetId="4">#REF!</definedName>
    <definedName name="par5.5">#REF!</definedName>
    <definedName name="par5.6" localSheetId="9">#REF!,#REF!</definedName>
    <definedName name="par5.6" localSheetId="4">#REF!,#REF!</definedName>
    <definedName name="par5.6">#REF!,#REF!</definedName>
    <definedName name="program" localSheetId="9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_xlnm.Print_Titles" localSheetId="5">'6'!$7:$8</definedName>
  </definedNames>
  <calcPr calcId="125725"/>
</workbook>
</file>

<file path=xl/calcChain.xml><?xml version="1.0" encoding="utf-8"?>
<calcChain xmlns="http://schemas.openxmlformats.org/spreadsheetml/2006/main">
  <c r="G20" i="44"/>
  <c r="E21" l="1"/>
  <c r="E15" i="43" l="1"/>
  <c r="F15" s="1"/>
  <c r="D59" i="42"/>
  <c r="D58"/>
  <c r="D57"/>
  <c r="D56"/>
  <c r="D55"/>
  <c r="D54"/>
  <c r="D53"/>
  <c r="D52"/>
  <c r="D51"/>
  <c r="H50"/>
  <c r="G50"/>
  <c r="F50"/>
  <c r="E50"/>
  <c r="D50"/>
  <c r="D49"/>
  <c r="D48"/>
  <c r="D47"/>
  <c r="D46"/>
  <c r="D45"/>
  <c r="D44"/>
  <c r="D43"/>
  <c r="D42"/>
  <c r="D41"/>
  <c r="D40"/>
  <c r="D39"/>
  <c r="D38"/>
  <c r="H37"/>
  <c r="G37"/>
  <c r="F37"/>
  <c r="E37"/>
  <c r="D37" s="1"/>
  <c r="D36"/>
  <c r="D35"/>
  <c r="H34"/>
  <c r="G34"/>
  <c r="F34"/>
  <c r="E34"/>
  <c r="D34" s="1"/>
  <c r="D33"/>
  <c r="D32"/>
  <c r="D31"/>
  <c r="H30"/>
  <c r="G30"/>
  <c r="F30"/>
  <c r="E30"/>
  <c r="D30"/>
  <c r="D29"/>
  <c r="D28"/>
  <c r="H27"/>
  <c r="G27"/>
  <c r="F27"/>
  <c r="E27"/>
  <c r="D27" s="1"/>
  <c r="D26"/>
  <c r="H25"/>
  <c r="G25"/>
  <c r="F25"/>
  <c r="E25"/>
  <c r="D25" s="1"/>
  <c r="D24"/>
  <c r="D23"/>
  <c r="H22"/>
  <c r="G22"/>
  <c r="F22"/>
  <c r="E22"/>
  <c r="D22"/>
  <c r="D21"/>
  <c r="H20"/>
  <c r="G20"/>
  <c r="F20"/>
  <c r="E20"/>
  <c r="D20" s="1"/>
  <c r="D19"/>
  <c r="D18"/>
  <c r="D17"/>
  <c r="H16"/>
  <c r="G16"/>
  <c r="F16"/>
  <c r="E16"/>
  <c r="D16"/>
  <c r="H15"/>
  <c r="G15"/>
  <c r="F15"/>
  <c r="E15"/>
  <c r="D15"/>
  <c r="F14"/>
  <c r="D14"/>
  <c r="H12"/>
  <c r="G12"/>
  <c r="F12"/>
  <c r="E12"/>
  <c r="D12" s="1"/>
  <c r="G15" i="43" l="1"/>
  <c r="G13" s="1"/>
  <c r="G11" s="1"/>
  <c r="F13"/>
  <c r="F11" s="1"/>
  <c r="E13"/>
  <c r="E11" s="1"/>
  <c r="E13" i="41" l="1"/>
  <c r="F13"/>
  <c r="D13"/>
  <c r="C10" i="37"/>
  <c r="E13" i="40"/>
  <c r="D13"/>
  <c r="C13"/>
  <c r="C9" i="39"/>
  <c r="E12" i="41" l="1"/>
  <c r="F12"/>
  <c r="D12"/>
  <c r="D25" i="27" l="1"/>
  <c r="D25" i="38" s="1"/>
  <c r="E25" i="27"/>
  <c r="E25" i="38" s="1"/>
  <c r="C25" i="27"/>
  <c r="C25" i="38" s="1"/>
  <c r="H29" i="26"/>
  <c r="I29"/>
  <c r="G29"/>
  <c r="E19" i="36"/>
  <c r="F19" s="1"/>
  <c r="G19" s="1"/>
  <c r="G11" i="44" l="1"/>
  <c r="G10"/>
  <c r="G9" s="1"/>
  <c r="G9" i="43"/>
  <c r="E9"/>
  <c r="F9"/>
  <c r="G10" i="42"/>
  <c r="H10"/>
  <c r="F10"/>
  <c r="I28" i="26"/>
  <c r="H28"/>
  <c r="G28"/>
  <c r="E12" i="36"/>
  <c r="D11" i="40"/>
  <c r="E11"/>
  <c r="C11"/>
  <c r="C11" i="39"/>
  <c r="F11" i="41"/>
  <c r="F9" s="1"/>
  <c r="E11"/>
  <c r="D11"/>
  <c r="D9" s="1"/>
  <c r="E9"/>
  <c r="C9" i="37"/>
  <c r="C10" i="40"/>
  <c r="D10"/>
  <c r="E10"/>
  <c r="E10" i="36" l="1"/>
  <c r="F12"/>
  <c r="E10" i="42"/>
  <c r="D10" s="1"/>
  <c r="G27" i="26"/>
  <c r="H27"/>
  <c r="I27"/>
  <c r="G12" i="36" l="1"/>
  <c r="G10" s="1"/>
  <c r="F10"/>
  <c r="G26" i="26"/>
  <c r="H26"/>
  <c r="I26"/>
  <c r="F9" i="36" l="1"/>
  <c r="G9"/>
  <c r="E9"/>
  <c r="H25" i="26" l="1"/>
  <c r="H24"/>
  <c r="H22" s="1"/>
  <c r="H20" s="1"/>
  <c r="H18" s="1"/>
  <c r="I25"/>
  <c r="I24"/>
  <c r="I22" s="1"/>
  <c r="I20" s="1"/>
  <c r="I18" s="1"/>
  <c r="G24"/>
  <c r="G22" s="1"/>
  <c r="G25"/>
  <c r="I14" l="1"/>
  <c r="I12" s="1"/>
  <c r="I10" s="1"/>
  <c r="I9" s="1"/>
  <c r="I16"/>
  <c r="H14"/>
  <c r="H12" s="1"/>
  <c r="H10" s="1"/>
  <c r="H9" s="1"/>
  <c r="H16"/>
  <c r="G20" l="1"/>
  <c r="G18" s="1"/>
  <c r="G14" l="1"/>
  <c r="G12" s="1"/>
  <c r="G10" s="1"/>
  <c r="G9" s="1"/>
  <c r="G16"/>
</calcChain>
</file>

<file path=xl/sharedStrings.xml><?xml version="1.0" encoding="utf-8"?>
<sst xmlns="http://schemas.openxmlformats.org/spreadsheetml/2006/main" count="345" uniqueCount="186">
  <si>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</si>
  <si>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</si>
  <si>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</si>
  <si>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</si>
  <si>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</si>
  <si>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</si>
  <si>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</si>
  <si>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</si>
  <si>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</si>
  <si>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</si>
  <si>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</si>
  <si>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</si>
  <si>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</si>
  <si>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Միջոցառումն իրականացնողի անվանումը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</si>
  <si>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</si>
  <si>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</si>
  <si>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</si>
  <si>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</si>
  <si>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</si>
  <si>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</si>
  <si>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</si>
  <si>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</si>
  <si>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</si>
  <si>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Հավելված  № 5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</si>
  <si>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</si>
  <si>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</si>
  <si>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</si>
  <si>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Հավելված  № 4</t>
  </si>
  <si>
    <t>01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</si>
  <si>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</si>
  <si>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</si>
  <si>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</si>
  <si>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</si>
  <si>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</si>
  <si>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</si>
  <si>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</si>
  <si>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</si>
  <si>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</si>
  <si>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Առաջին կիսամյակ</t>
  </si>
  <si>
    <t>Ծրագրի անվանումը</t>
  </si>
  <si>
    <t>Ընդամենը</t>
  </si>
  <si>
    <t>Հավելված  № 3</t>
  </si>
  <si>
    <t>04</t>
  </si>
  <si>
    <t>Սոցիալական օգնության դրամական արտահայտությամբ նպաստներ (բյուջեից)</t>
  </si>
  <si>
    <t>Հավելված  № 2</t>
  </si>
  <si>
    <t xml:space="preserve">Ծրագրի դասիչը </t>
  </si>
  <si>
    <t>Եկամուտների գծով</t>
  </si>
  <si>
    <t>Ծախսերի գծով</t>
  </si>
  <si>
    <t>Եկամտատեսակ</t>
  </si>
  <si>
    <t xml:space="preserve">Ընդամենը </t>
  </si>
  <si>
    <t>այդ թվում</t>
  </si>
  <si>
    <t>Այլ եկամուտներ</t>
  </si>
  <si>
    <t>ՊԵՏԱԿԱՆ ԲՅՈՒՋԵԻ ԵԿԱՄՈՒՏՆԵՐ</t>
  </si>
  <si>
    <t>«ՀԱՅԱՍՏԱՆԻ ՀԱՆՐԱՊԵՏՈՒԹՅԱՆ 2020 ԹՎԱԿԱՆԻ ՊԵՏԱԿԱՆ ԲՅՈՒՋԵԻ ՄԱՍԻՆ» ՀԱՅԱՍՏԱՆԻ ՀԱՆՐԱՊԵՏՈՒԹՅԱՆ ՕՐԵՆՔԻ 2-ՐԴ ՀՈԴՎԱԾԻ ԱՂՅՈՒՍԱԿՈՒՄ ԿԱՏԱՐՎՈՂ ՓՈՓՈԽՈՒԹՅՈՒՆՆԵՐԸ</t>
  </si>
  <si>
    <t>Եկամտատեսակը</t>
  </si>
  <si>
    <t>Այլ եկամուտներ, ընդամենը</t>
  </si>
  <si>
    <t>Գանձման համար պատասխանատու պետական կառավարման մարմինը (մարմինները)</t>
  </si>
  <si>
    <t>Հավելված  № 6</t>
  </si>
  <si>
    <t>ՀՀ տարածքային կառավարման և ենթակառուցվածքների նախարարություն</t>
  </si>
  <si>
    <t>Պետական նշանակության ավտոճանապարհների հիմնանորոգում</t>
  </si>
  <si>
    <t>Ճանապարհային ցանցի բարելավում</t>
  </si>
  <si>
    <t>Ճանապարհային ցանցի բարելավում և անվտանգ երթևեկություն</t>
  </si>
  <si>
    <t>Ճանապարհների ծածկի որակի և փոխադրումների արդյունավետության բարելավում, ճանապարհների վիճակով պայմանավորված պատահարների նվազում</t>
  </si>
  <si>
    <t>Ինն ամիս</t>
  </si>
  <si>
    <t>Միջպետական, հանրապետական և մարզային նշանակության ավտոճանապարհների քայքայված ծածկի վերանորոգում, մշակված ծածկի փոխարինում</t>
  </si>
  <si>
    <t>Հանրության կողմից անմիջականորեն օգտագործվող ակտիվների հետ կապված միջոցառումներ</t>
  </si>
  <si>
    <t>ՏՆՏԵՍԱԿԱՆ ՀԱՐԱԲԵՐՈՒԹՅՈՒՆՆԵՐ</t>
  </si>
  <si>
    <t>Տրանսպորտ</t>
  </si>
  <si>
    <t>Ճանապարհային տրանսպորտ</t>
  </si>
  <si>
    <t>05</t>
  </si>
  <si>
    <t>ՈՉ ՖԻՆԱՆՍԱԿԱՆ ԱԿՏԻՎՆԵՐԻ ԾԱԽՍԵՐ</t>
  </si>
  <si>
    <t>ՀԻՄՆԱԿԱՆ ՄԻՋՈՑՆԵՐ</t>
  </si>
  <si>
    <t>ՇԵՆՔԵՐ և ՇԻՆՈՒԹՅՈՒՆՆԵՐ</t>
  </si>
  <si>
    <t>- Շենքերի և շինությունների կապիտալ վերանորոգում</t>
  </si>
  <si>
    <t xml:space="preserve"> Պետական նշանակության ավտոճանապարհների հիմնանորոգում</t>
  </si>
  <si>
    <t>Պայմանագրեր, հատ</t>
  </si>
  <si>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</si>
  <si>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</si>
  <si>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</si>
  <si>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</si>
  <si>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</si>
  <si>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</si>
  <si>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</si>
  <si>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</si>
  <si>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</si>
  <si>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</si>
  <si>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</si>
  <si>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</si>
  <si>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այդ թվում` ըստ կատարողների</t>
  </si>
  <si>
    <t>Հավելված  № 10</t>
  </si>
  <si>
    <t>Հավելված  № 9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</si>
  <si>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</si>
  <si>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</si>
  <si>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</si>
  <si>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</si>
  <si>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</si>
  <si>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</si>
  <si>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</si>
  <si>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</si>
  <si>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</si>
  <si>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</si>
  <si>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 xml:space="preserve"> Ճանապարհային տրանսպորտ</t>
  </si>
  <si>
    <t xml:space="preserve"> ՄԱՍ III. ԾԱՌԱՅՈՒԹՅՈՒՆՆԵՐ</t>
  </si>
  <si>
    <t>տեխնիկական հսկողության ծառայություններ</t>
  </si>
  <si>
    <t>ՄԱ</t>
  </si>
  <si>
    <t>դրամ</t>
  </si>
  <si>
    <t xml:space="preserve"> Հիմնանորոգվող ավտոճանապարհների երկարությունը/կիլոմետր/ այդ թվում՛ </t>
  </si>
  <si>
    <t xml:space="preserve"> Միջպետական նշանակության ավտոճանապարհներ </t>
  </si>
  <si>
    <t xml:space="preserve"> Հանրապետական նշանակության ավտոճանապարհներ </t>
  </si>
  <si>
    <t xml:space="preserve"> Մարզային նշանակության ավտոճանապարհներ </t>
  </si>
  <si>
    <t xml:space="preserve"> Աշխատանքների ավարտվածության աստիճան, % </t>
  </si>
  <si>
    <t xml:space="preserve"> ՄԱՍ III. ԱՇԽԱՏԱՆՔՆԵՐ</t>
  </si>
  <si>
    <t>Հավելված  № 7</t>
  </si>
  <si>
    <t>ՀՀ կառավարության 2020 թվականի</t>
  </si>
  <si>
    <t>Հավելված  № 11</t>
  </si>
  <si>
    <t>___________ ի  № ------------ -Ն որոշման</t>
  </si>
  <si>
    <t>Հավելված  № 8</t>
  </si>
  <si>
    <t>«ՀԱՅԱՍՏԱՆԻ ՀԱՆՐԱՊԵՏՈՒԹՅԱՆ 2020 ԹՎԱԿԱՆԻ ՊԵՏԱԿԱՆ ԲՅՈՒՋԵԻ ՄԱՍԻՆ» ՀԱՅԱՍՏԱՆԻ ՀԱՆՐԱՊԵՏՈՒԹՅԱՆ ՕՐԵՆՔԻ 6-ՐԴ ՀՈԴՎԱԾԻ ԱՂՅՈՒՍԱԿՈՒՄ ԵՎ ՀԱՅԱՍՏԱՆԻ ՀԱՆՐԱՊԵՏՈՒԹՅԱՆ ԿԱՌԱՎԱՐՈՒԹՅԱՆ 2019 ԹՎԱԿԱՆԻ ԴԵԿՏԵՄԲԵՐԻ 26-Ի № 1919-Ն ՈՐՈՇՄԱՆ № 2 ՀԱՎԵԼՎԱԾՈՒՄ ԿԱՏԱՐՎՈՂ ՓՈՓՈԽՈՒԹՅՈՒՆՆԵՐԸ</t>
  </si>
  <si>
    <t xml:space="preserve">ՀԱՅԱՍՏԱՆԻ ՀԱՆՐԱՊԵՏՈՒԹՅԱՆ 2020 ԹՎԱԿԱՆԻ ՊԵՏԱԿԱՆ ԲՅՈՒՋԵԻ ՄԱՍԻՆ» ՀԱՅԱՍՏԱՆԻ ՀԱՆՐԱՊԵՏՈՒԹՅԱՆ ՕՐԵՆՔԻ № 1 ՀԱՎԵԼՎԱԾԻ № 1 ԱՂՅՈՒՍԱԿՈՒՄ ԿԱՏԱՐՎՈՂ ՓՈՓՈԽՈՒԹՅՈՒՆՆԵՐԸ </t>
  </si>
  <si>
    <t>ՀԱՅԱՍՏԱՆԻ ՀԱՆՐԱՊԵՏՈՒԹՅԱՆ 2020 ԹՎԱԿԱՆԻ ՊԵՏԱԿԱՆ ԲՅՈՒՋԵԻ ՄԱՍԻՆ» ՀԱՅԱՍՏԱՆԻ ՀԱՆՐԱՊԵՏՈՒԹՅԱՆ ՕՐԵՆՔԻ № 1 ՀԱՎԵԼՎԱԾԻ № 2 ԱՂՅՈՒՍԱԿՈՒՄ ԿԱՏԱՐՎՈՂ ՎԵՐԱԲԱՇԽՈՒՄԸ  ԵՎ ՀԱՅԱՍՏԱՆԻ ՀԱՆՐԱՊԵՏՈՒԹՅԱՆ ԿԱՌԱՎԱՐՈՒԹՅԱՆ 2019 ԹՎԱԿԱՆԻ ԴԵԿՏԵՄԲԵՐԻ 26-Ի № 1919-Ն ՈՐՈՇՄԱՆ  № 5 ՀԱՎԵԼՎԱԾԻ № 1 ԱՂՅՈՒՍԱԿՈՒՄ ԿԱՏԱՐՎՈՂ ՓՈՓՈԽՈՒԹՅՈՒՆՆԵՐԸ ԵՎ ԼՐԱՑՈՒՄԸ</t>
  </si>
  <si>
    <t xml:space="preserve">ՀԱՅԱՍՏԱՆԻ ՀԱՆՐԱՊԵՏՈՒԹՅԱՆ ԿԱՌԱՎԱՐՈՒԹՅԱՆ 2019 ԹՎԱԿԱՆԻ ԴԵԿՏԵՄԲԵՐԻ 26-Ի № 1919-Ն ՈՐՈՇՄԱՆ №№ 3 և 4 ՀԱՎԵԼՎԱԾՆԵՐՈՒՄ ԿԱՏԱՐՎՈՂ ՓՈՓՈԽՈՒԹՅՈՒՆՆԵՐԸ </t>
  </si>
  <si>
    <t>ՀԱՅԱՍՏԱՆԻ ՀԱՆՐԱՊԵՏՈՒԹՅԱՆ ԿԱՌԱՎԱՐՈՒԹՅԱՆ 2019 ԹՎԱԿԱՆԻ ԴԵԿՏԵՄԲԵՐԻ 26-Ի № 1919-Ն ՈՐՈՇՄԱՆ № 5 ՀԱՎԵԼՎԱԾԻ № 2 ԱՂՅՈՒՍԱԿՈՒՄ ԿԱՏԱՐՎՈՂ ՓՈՓՈԽՈՒԹՅՈՒՆՆԵՐԸ ԵՎ ԼՐԱՑՈՒՄՆԵՐԸ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</si>
  <si>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GHEA Grapalat"/>
        <family val="3"/>
      </rPr>
      <t>ՀԱՅԱՍՏԱՆԻ ՀԱՆՐԱՊԵՏՈՒԹՅԱՆ ԿԱՌԱՎԱՐՈՒԹՅԱՆ 2019 ԹՎԱԿԱՆԻ ԴԵԿՏԵՄԲԵՐԻ 26-Ի № 1919-Ն ՈՐՈՇՄԱՆ № 9 ՀԱՎԵԼՎԱԾԻ № 9.8 ԱՂՅՈՒՍԱԿՈՒՄ ԿԱՏԱՐՎՈՂ ՓՈՓՈԽՈՒԹՅՈՒՆԸ</t>
    </r>
    <r>
      <rPr>
        <sz val="12"/>
        <color indexed="8"/>
        <rFont val="GHEA Grapalat"/>
        <family val="3"/>
      </rPr>
      <t xml:space="preserve">
 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</si>
  <si>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GHEA Grapalat"/>
        <family val="3"/>
      </rPr>
      <t>ՀԱՅԱՍՏԱՆԻ ՀԱՆՐԱՊԵՏՈՒԹՅԱՆ ԿԱՌԱՎԱՐՈՒԹՅԱՆ 2019 ԹՎԱԿԱՆԻ ԴԵԿՏԵՄԲԵՐԻ 26-Ի № 1919-Ն ՈՐՈՇՄԱՆ № 9 ՀԱՎԵԼՎԱԾԻ № 9.18 ԱՂՅՈՒՍԱԿՈՒՄ ԿԱՏԱՐՎՈՂ ՓՈՓՈԽՈՒԹՅՈՒՆԸ</t>
    </r>
    <r>
      <rPr>
        <sz val="12"/>
        <color indexed="8"/>
        <rFont val="GHEA Grapalat"/>
        <family val="3"/>
      </rPr>
      <t xml:space="preserve">
 </t>
    </r>
  </si>
  <si>
    <t>ՀԱՅԱՍՏԱՆԻ ՀԱՆՐԱՊԵՏՈՒԹՅԱՆ ԿԱՌԱՎԱՐՈՒԹՅԱՆ 2019 ԹՎԱԿԱՆԻ ԴԵԿՏԵՄԲԵՐԻ 26-Ի № 1919-Ն ՈՐՈՇՄԱՆ № 10 ՀԱՎԵԼՎԱԾՈՒՄ ԿԱՏԱՐՎՈՂ ԼՐԱՑՈՒՄՆԵՐԸ</t>
  </si>
  <si>
    <t>Դիֆիցիտը (պակասուրդը)</t>
  </si>
  <si>
    <t>Տոկոսավճարներ և շահաբաժիններ</t>
  </si>
  <si>
    <t xml:space="preserve">Իրավաբանական անձանց կապիտալում կատարված ներդրումներից ստացվող շահաբաժիններ </t>
  </si>
  <si>
    <t>2.2.2</t>
  </si>
  <si>
    <t>ՀՀ տարածքային կառավարման և ենթակառուցվածքների նախարարության քաղաքացիական ավիացիայի կոմիտե</t>
  </si>
  <si>
    <t>1049   21001</t>
  </si>
  <si>
    <t>Միջպետական նշանակության ավտոճանապարհներ, այդ թվում</t>
  </si>
  <si>
    <t xml:space="preserve">Մ-2, Երևան-Երասխ-Գորիս-Մեղրի-Իրանի սահման </t>
  </si>
  <si>
    <t>կմ167+600-կմ174+100 հատվածի հիմնանորոգում</t>
  </si>
  <si>
    <t>կմ265+000-կմ270+000 հատվածի հիմնանորոգում</t>
  </si>
  <si>
    <t>կմ364+000 -կմ374+000 հատվածի հիմնանորոգում</t>
  </si>
  <si>
    <t>Մ- 3, Թուրքիայի սահման-Մարգարա-Վանաձոր-Տաշիր-Վրաստանի սահման</t>
  </si>
  <si>
    <t>կմ45+300-կմ53+000 հատվածի հիմնանորոգում</t>
  </si>
  <si>
    <t>1.3</t>
  </si>
  <si>
    <t>Մ-4, Երևան-Սևան-Իջևան-Ադրբեջանի սահման</t>
  </si>
  <si>
    <t>Մետաղական արգելափակոցների տեղադրում 15 կմ երկարությամբ</t>
  </si>
  <si>
    <t>կմ 96+176-կմ 96+433 (օղակաձև մաս) հատվածի հիմնանորոգման աշխատանքներ</t>
  </si>
  <si>
    <t xml:space="preserve">Մ-8, Վանաձոր (Մ-6 հատման կետ)-Դիլիջան </t>
  </si>
  <si>
    <t>կմ33+500-կմ40+000 հատվածի հիմնանորոգում</t>
  </si>
  <si>
    <t>Մ-9, Մ-1-Թալին-Քարակերտ-Թուրքիայի սահման</t>
  </si>
  <si>
    <t>կմ 1+300-կմ 3+600 հատվածի հիմնանորոգում</t>
  </si>
  <si>
    <t>կմ 53+800-կմ 58+000 հատվածի հիմնանորոգում</t>
  </si>
  <si>
    <t>Մ10, Սևան-Մարտունի-Գետափ</t>
  </si>
  <si>
    <t xml:space="preserve">կմ5+750- կմ5+886 հատվածի հողային պաստառի վերականգնում և մետաղական արգելափակոցների տեղադրում  </t>
  </si>
  <si>
    <t xml:space="preserve">կմ6+850 - կմ7+034 հատվածի հողային պաստառի վերականգնում և մետաղական արգելափակոցների տեղադրում  </t>
  </si>
  <si>
    <t>կմ64+500-կմ66+000 հատվածի հիմնանորոգում</t>
  </si>
  <si>
    <t>1.7</t>
  </si>
  <si>
    <t xml:space="preserve">Մ-14, Մ-4-Շորժա-Վարդենիս </t>
  </si>
  <si>
    <t xml:space="preserve">կմ32+888-կմ33+628 և կմ52+970-կմ53+350 փլուզված հատվածներում գաբիոնային հենապատերի կառուցում </t>
  </si>
  <si>
    <t xml:space="preserve">կմ 19+450 - կմ 39+400 հատվածի հիմնանորոգում </t>
  </si>
  <si>
    <t>Հանրապետական նշանակության ավտոճանապարհներ, այդ թվում</t>
  </si>
  <si>
    <t>Հ-5, /Հ-6/-Նոր Գեղի-Արգել-Արզական-Հրազդան հանրապետական նշանակության ավտոճանապարհի կմ36+000-կմ36+700 հատվածի հիմնանորոգում</t>
  </si>
  <si>
    <t xml:space="preserve">Հ8, Երևան-Արտաշատ-Այգեվան կմ 26+400 - կմ 30+000 հատվածի հիմնանորոգում </t>
  </si>
  <si>
    <t xml:space="preserve">Հ8, Երևան-Արտաշատ-Այգեվան կմ 33+500 - կմ 42+600 հատվածի հիմնանորոգում </t>
  </si>
  <si>
    <t>Հ-17, Մ-5-Արմավիր-Մ-9, կմ 0+000 - կմ 2+070</t>
  </si>
  <si>
    <t>Հ31, /Մ-1/ - Վարդաղբյուր - Տաշիր - /Մ-3/ ավտոճանապարհի կմ35+300 - կմ45+300 հատվածի հիմնանորոգում</t>
  </si>
  <si>
    <t>Հ34, Մ3-Ստեփանավան-Պրիվոլնոյե-Վրաստանի սահման կմ 5+000 - կմ 18+000 հատվածի հիմնանորոգում</t>
  </si>
  <si>
    <t>Հ-36, Մ4-Իջևան-Նավուր-Բերդ-Այգեպար կմ7+500-ում փլուզված հատվածի վերականգնում</t>
  </si>
  <si>
    <t>Հ42, /Մ-2/ - Զառիթափ - Նոր Ազնաբերդ նախիջևանի սահման ավտոճանապարհի կմ9+500 - կմ23+500 հատվածի հիմնանորոգում</t>
  </si>
  <si>
    <t>Հ-46, Մ2-Տաթև-Աղվանի-Մ2 (Սյունիք) ավտոճանապարհի կմ 25+000-կմ37+500 հատվածի հիմնանորոգում</t>
  </si>
  <si>
    <t>Հ-73, /Մ-4/-Պարզ լիճ ավտոճանապարհի կմ3+900-կմ9+500 հատվածի հիմնանորոգում</t>
  </si>
  <si>
    <t>Հ-75, Իսահակյան-Գյումրի ավտոճանապարհի կմ 37+500-կմ 45+300 հատվածի հիմնանորոգում</t>
  </si>
  <si>
    <t>Մոտեցում Մեծամորի թանգարան 4,1 կմ (3,6+0,5)․ Մայթերի կառուցում գ Տարոնիկ կմ 2+119- կմ 2+700 (ձախ), կմ 2+138-կմ2+700 (աջից)</t>
  </si>
  <si>
    <t>3</t>
  </si>
  <si>
    <t>Մարզային նշանակության ավտոճանապարհներ, այդ թվում</t>
  </si>
  <si>
    <t xml:space="preserve">/Հ-13/ - Նորաբաց - /Հ-14/ ավտոճանապարհի 5,2 կմ հատվածի հիմնանորոգում </t>
  </si>
  <si>
    <t>ՀՀ Գեղարքունիքի մարզի Արծվանիստ համայնքի ներհամայնքային գլխավոր ճանապարհի 3,3 կմ երկարությամբ հատվածի հիմնանորոգում</t>
  </si>
  <si>
    <t>ՀՀ Տավուշի մարզի Վերին Կարմիր Աղբյուր համայնքի 1,65 կմ երկարությամբ հատվածի հիմնանորոգում</t>
  </si>
  <si>
    <t xml:space="preserve">Տ-1-45, Ապարան - Ձորագլուխ ավտոճանապարհի Չքնաղ - Ձորագլուխ /5,4կմ/ հատվածի հիմնանորոգում </t>
  </si>
  <si>
    <t>Տ-3-21,Մ5-Երվանդաշատ-Բագարան ավտոճանապարհի
կմ19+900-կմ22+400 հատվածի հիմնանորոգում</t>
  </si>
  <si>
    <t>Տ-1-39, /Մ-1/ - Կաթնաղբյուր - Շղարշիկ - Եղնիկ - (Տ-1-17) ավտոճանապարհի կմ 6+900 - կմ 10+800 հատվածի հիմնանորոգում</t>
  </si>
  <si>
    <t>Տ-1-51, Հ21-Վարդաբլուր ավտոճանապարհի կմ 0+000 - կմ 2+000 հատվածի հիմանորոգում</t>
  </si>
  <si>
    <t>Տ-3-11,/Հ-15/ (Արմավիր գ.) - Նալբանդյան - Գետաշեն - Նոր Կեսարիա - /Մ-5/ կմ 0+000- կմ 3+000 հատվածի հիմնանորոգում</t>
  </si>
  <si>
    <t>ՀՀ Տավուշի մարզի Իջևան քաղաքի Մայիսի 28-ի փողոցի վերանորոգում</t>
  </si>
  <si>
    <t>այդ թվում՝ ըստ ուղղությունների</t>
  </si>
  <si>
    <t>Ցուցանիշների փոփոխությունները     
      (ավելացումները նշված են դրական նշանով)</t>
  </si>
  <si>
    <t>ՀԱՅԱՍՏԱՆԻ ՀԱՆՐԱՊԵՏՈՒԹՅԱՆ ԿԱՌԱՎԱՐՈՒԹՅԱՆ 2019 ԹՎԱԿԱՆԻ ԴԵԿՏԵՄԲԵՐԻ 26-Ի № 1919-Ն ՈՐՈՇՄԱՆ № 6 ՀԱՎԵԼՎԱԾՈՒՄ ԿԱՏԱՐՎՈՂ ԼՐԱՑՈՒՄՆԵՐԸ</t>
  </si>
  <si>
    <t>Ցուցանիշների փոփոխությունները (ավելացումները նշված են դրական նշանով)</t>
  </si>
  <si>
    <t>Ցուցանիշների փոփոխությունը 
(ավելացումները նշված են դրական նշանով)</t>
  </si>
  <si>
    <t>«ՀԱՅԱՍՏԱՆԻ ՀԱՆՐԱՊԵՏՈՒԹՅԱՆ 2020 ԹՎԱԿԱՆԻ ՊԵՏԱԿԱՆ ԲՅՈՒՋԵԻ ՄԱՍԻՆ» ՀԱՅԱՍՏԱՆԻ ՀԱՆՐԱՊԵՏՈՒԹՅԱՆ
ՕՐԵՆՔԻ № 1 ՀԱՎԵԼՎԱԾԻ № 3 ԱՂՅՈՒՍԱԿՈՒՄ ԿԱՏԱՐՎՈՂ ՓՈՓՈԽՈՒԹՅՈՒՆՆԵՐԸ</t>
  </si>
  <si>
    <t>Ցուցանիշների փոփոխությունը (ավելացումները նշված են դրական նշանով)</t>
  </si>
</sst>
</file>

<file path=xl/styles.xml><?xml version="1.0" encoding="utf-8"?>
<styleSheet xmlns="http://schemas.openxmlformats.org/spreadsheetml/2006/main">
  <numFmts count="8">
    <numFmt numFmtId="43" formatCode="_(* #,##0.00_);_(* \(#,##0.00\);_(* &quot;-&quot;??_);_(@_)"/>
    <numFmt numFmtId="164" formatCode="_-* #,##0.00\ _A_M_D_-;\-* #,##0.00\ _A_M_D_-;_-* &quot;-&quot;??\ _A_M_D_-;_-@_-"/>
    <numFmt numFmtId="165" formatCode="_-* #,##0.00_р_._-;\-* #,##0.00_р_._-;_-* &quot;-&quot;??_р_._-;_-@_-"/>
    <numFmt numFmtId="166" formatCode="#,##0.0"/>
    <numFmt numFmtId="167" formatCode="#,##0.0_);\(#,##0.0\)"/>
    <numFmt numFmtId="168" formatCode="_(* #,##0.0_);_(* \(#,##0.0\);_(* &quot;-&quot;??_);_(@_)"/>
    <numFmt numFmtId="169" formatCode="_-* #,##0.00_-;\-* #,##0.00_-;_-* &quot;-&quot;??_-;_-@_-"/>
    <numFmt numFmtId="170" formatCode="_(* #,##0_);_(* \(#,##0\);_(* &quot;-&quot;??_);_(@_)"/>
  </numFmts>
  <fonts count="7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family val="2"/>
    </font>
    <font>
      <sz val="10"/>
      <name val="Arial"/>
      <family val="2"/>
    </font>
    <font>
      <sz val="11"/>
      <color theme="1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b/>
      <u/>
      <sz val="11"/>
      <name val="GHEA Grapalat"/>
      <family val="3"/>
    </font>
    <font>
      <u/>
      <sz val="11"/>
      <name val="GHEA Grapalat"/>
      <family val="3"/>
    </font>
    <font>
      <b/>
      <sz val="12"/>
      <name val="GHEA Grapalat"/>
      <family val="2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i/>
      <sz val="12"/>
      <name val="GHEA Grapalat"/>
      <family val="3"/>
    </font>
    <font>
      <sz val="10"/>
      <color rgb="FF000000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08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9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169" fontId="48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5" fillId="0" borderId="0"/>
    <xf numFmtId="0" fontId="6" fillId="0" borderId="0"/>
    <xf numFmtId="0" fontId="48" fillId="0" borderId="0"/>
    <xf numFmtId="0" fontId="6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164" fontId="56" fillId="0" borderId="0" applyFont="0" applyFill="0" applyBorder="0" applyAlignment="0" applyProtection="0"/>
    <xf numFmtId="0" fontId="57" fillId="0" borderId="0"/>
    <xf numFmtId="43" fontId="48" fillId="0" borderId="0" applyFont="0" applyFill="0" applyBorder="0" applyAlignment="0" applyProtection="0"/>
  </cellStyleXfs>
  <cellXfs count="262">
    <xf numFmtId="0" fontId="0" fillId="0" borderId="0" xfId="0"/>
    <xf numFmtId="0" fontId="1" fillId="0" borderId="0" xfId="0" applyFont="1" applyFill="1" applyAlignment="1">
      <alignment horizontal="centerContinuous"/>
    </xf>
    <xf numFmtId="0" fontId="1" fillId="0" borderId="0" xfId="0" applyFont="1" applyFill="1"/>
    <xf numFmtId="0" fontId="30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/>
    <xf numFmtId="0" fontId="1" fillId="0" borderId="1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1" fillId="24" borderId="10" xfId="0" applyFont="1" applyFill="1" applyBorder="1" applyAlignment="1">
      <alignment horizontal="center" vertical="center" wrapText="1"/>
    </xf>
    <xf numFmtId="0" fontId="1" fillId="0" borderId="0" xfId="0" applyFont="1"/>
    <xf numFmtId="0" fontId="49" fillId="0" borderId="0" xfId="0" applyFont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49" fillId="0" borderId="0" xfId="0" applyFont="1"/>
    <xf numFmtId="0" fontId="49" fillId="0" borderId="16" xfId="0" applyFont="1" applyBorder="1" applyAlignment="1">
      <alignment horizontal="left" vertical="top" wrapText="1"/>
    </xf>
    <xf numFmtId="0" fontId="49" fillId="0" borderId="10" xfId="0" applyFont="1" applyBorder="1" applyAlignment="1">
      <alignment horizontal="left" vertical="top" wrapText="1"/>
    </xf>
    <xf numFmtId="0" fontId="49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30" fillId="0" borderId="0" xfId="0" applyFont="1"/>
    <xf numFmtId="0" fontId="30" fillId="0" borderId="0" xfId="0" applyFont="1" applyFill="1" applyBorder="1" applyAlignment="1"/>
    <xf numFmtId="0" fontId="1" fillId="0" borderId="10" xfId="0" applyFont="1" applyFill="1" applyBorder="1" applyAlignment="1">
      <alignment horizontal="right" vertical="top" wrapText="1"/>
    </xf>
    <xf numFmtId="166" fontId="1" fillId="0" borderId="10" xfId="0" applyNumberFormat="1" applyFont="1" applyFill="1" applyBorder="1" applyAlignment="1">
      <alignment horizontal="right" vertical="top" wrapText="1"/>
    </xf>
    <xf numFmtId="0" fontId="28" fillId="0" borderId="10" xfId="99" applyFont="1" applyBorder="1"/>
    <xf numFmtId="0" fontId="1" fillId="0" borderId="10" xfId="99" applyFont="1" applyBorder="1"/>
    <xf numFmtId="167" fontId="1" fillId="24" borderId="10" xfId="99" applyNumberFormat="1" applyFont="1" applyFill="1" applyBorder="1" applyAlignment="1">
      <alignment horizontal="center" vertical="center" wrapText="1"/>
    </xf>
    <xf numFmtId="167" fontId="28" fillId="24" borderId="10" xfId="99" applyNumberFormat="1" applyFont="1" applyFill="1" applyBorder="1" applyAlignment="1">
      <alignment horizontal="center" vertical="center" wrapText="1"/>
    </xf>
    <xf numFmtId="0" fontId="50" fillId="0" borderId="0" xfId="0" applyFont="1" applyAlignment="1">
      <alignment vertical="center" wrapText="1"/>
    </xf>
    <xf numFmtId="0" fontId="1" fillId="0" borderId="10" xfId="0" applyFont="1" applyFill="1" applyBorder="1" applyAlignment="1">
      <alignment horizontal="center" wrapText="1"/>
    </xf>
    <xf numFmtId="0" fontId="52" fillId="0" borderId="10" xfId="0" applyFont="1" applyFill="1" applyBorder="1" applyAlignment="1">
      <alignment horizontal="left" vertic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49" fontId="53" fillId="0" borderId="10" xfId="0" applyNumberFormat="1" applyFont="1" applyFill="1" applyBorder="1" applyAlignment="1">
      <alignment horizontal="left" vertical="center" wrapText="1"/>
    </xf>
    <xf numFmtId="167" fontId="28" fillId="0" borderId="10" xfId="99" applyNumberFormat="1" applyFont="1" applyBorder="1" applyAlignment="1">
      <alignment horizontal="center" wrapText="1"/>
    </xf>
    <xf numFmtId="167" fontId="1" fillId="0" borderId="10" xfId="99" applyNumberFormat="1" applyFont="1" applyBorder="1" applyAlignment="1">
      <alignment horizontal="center" wrapText="1"/>
    </xf>
    <xf numFmtId="0" fontId="1" fillId="0" borderId="10" xfId="99" applyFont="1" applyBorder="1" applyAlignment="1">
      <alignment horizontal="center" wrapText="1"/>
    </xf>
    <xf numFmtId="0" fontId="1" fillId="0" borderId="10" xfId="0" applyFont="1" applyFill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49" fillId="0" borderId="10" xfId="0" applyFont="1" applyFill="1" applyBorder="1" applyAlignment="1">
      <alignment horizontal="left" vertical="top" wrapText="1"/>
    </xf>
    <xf numFmtId="166" fontId="28" fillId="0" borderId="10" xfId="0" applyNumberFormat="1" applyFont="1" applyFill="1" applyBorder="1" applyAlignment="1">
      <alignment horizontal="center" wrapText="1"/>
    </xf>
    <xf numFmtId="166" fontId="28" fillId="24" borderId="10" xfId="99" applyNumberFormat="1" applyFont="1" applyFill="1" applyBorder="1" applyAlignment="1">
      <alignment horizontal="center" vertical="center" wrapText="1"/>
    </xf>
    <xf numFmtId="167" fontId="28" fillId="0" borderId="10" xfId="99" applyNumberFormat="1" applyFont="1" applyBorder="1" applyAlignment="1">
      <alignment horizontal="center" vertical="center" wrapText="1"/>
    </xf>
    <xf numFmtId="0" fontId="1" fillId="0" borderId="16" xfId="99" applyFont="1" applyBorder="1"/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28" fillId="0" borderId="10" xfId="99" applyFont="1" applyBorder="1" applyAlignment="1">
      <alignment horizontal="left" vertical="center" wrapText="1"/>
    </xf>
    <xf numFmtId="0" fontId="25" fillId="0" borderId="0" xfId="99" applyFont="1"/>
    <xf numFmtId="0" fontId="25" fillId="0" borderId="0" xfId="99" applyFont="1" applyFill="1" applyBorder="1" applyAlignment="1">
      <alignment horizontal="centerContinuous"/>
    </xf>
    <xf numFmtId="0" fontId="26" fillId="0" borderId="0" xfId="99" applyFont="1" applyFill="1" applyBorder="1"/>
    <xf numFmtId="0" fontId="26" fillId="0" borderId="0" xfId="99" applyFont="1" applyFill="1" applyBorder="1" applyAlignment="1">
      <alignment horizontal="left"/>
    </xf>
    <xf numFmtId="0" fontId="25" fillId="0" borderId="0" xfId="99" applyFont="1" applyFill="1" applyAlignment="1">
      <alignment horizontal="left"/>
    </xf>
    <xf numFmtId="0" fontId="25" fillId="0" borderId="0" xfId="99" applyFont="1" applyFill="1"/>
    <xf numFmtId="0" fontId="25" fillId="0" borderId="0" xfId="99" applyFont="1" applyFill="1" applyAlignment="1">
      <alignment horizontal="centerContinuous"/>
    </xf>
    <xf numFmtId="0" fontId="26" fillId="0" borderId="0" xfId="99" applyFont="1" applyFill="1" applyBorder="1" applyAlignment="1"/>
    <xf numFmtId="0" fontId="25" fillId="0" borderId="0" xfId="99" applyFont="1" applyFill="1" applyBorder="1" applyAlignment="1">
      <alignment wrapText="1"/>
    </xf>
    <xf numFmtId="0" fontId="25" fillId="0" borderId="0" xfId="99" applyFont="1" applyBorder="1"/>
    <xf numFmtId="0" fontId="27" fillId="0" borderId="0" xfId="99" applyFont="1" applyBorder="1" applyAlignment="1">
      <alignment vertical="top" wrapText="1"/>
    </xf>
    <xf numFmtId="0" fontId="25" fillId="0" borderId="10" xfId="99" applyFont="1" applyBorder="1"/>
    <xf numFmtId="0" fontId="27" fillId="0" borderId="0" xfId="99" applyFont="1" applyBorder="1" applyAlignment="1">
      <alignment horizontal="center" vertical="top" wrapText="1"/>
    </xf>
    <xf numFmtId="0" fontId="25" fillId="0" borderId="10" xfId="99" applyFont="1" applyBorder="1" applyAlignment="1">
      <alignment horizontal="left" vertical="center"/>
    </xf>
    <xf numFmtId="167" fontId="25" fillId="24" borderId="10" xfId="99" applyNumberFormat="1" applyFont="1" applyFill="1" applyBorder="1" applyAlignment="1">
      <alignment horizontal="center" vertical="center" wrapText="1"/>
    </xf>
    <xf numFmtId="0" fontId="25" fillId="0" borderId="12" xfId="99" applyFont="1" applyBorder="1" applyAlignment="1">
      <alignment horizontal="left" vertical="center"/>
    </xf>
    <xf numFmtId="0" fontId="27" fillId="0" borderId="12" xfId="99" applyFont="1" applyBorder="1" applyAlignment="1">
      <alignment horizontal="left" vertical="center"/>
    </xf>
    <xf numFmtId="168" fontId="50" fillId="0" borderId="10" xfId="105" applyNumberFormat="1" applyFont="1" applyBorder="1" applyAlignment="1">
      <alignment horizontal="center" vertical="center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166" fontId="28" fillId="0" borderId="10" xfId="0" applyNumberFormat="1" applyFont="1" applyFill="1" applyBorder="1" applyAlignment="1">
      <alignment horizontal="center" vertical="center" wrapText="1"/>
    </xf>
    <xf numFmtId="0" fontId="61" fillId="0" borderId="10" xfId="0" applyFont="1" applyFill="1" applyBorder="1" applyAlignment="1">
      <alignment horizontal="left" vertical="center" wrapText="1"/>
    </xf>
    <xf numFmtId="0" fontId="60" fillId="0" borderId="10" xfId="0" applyFont="1" applyFill="1" applyBorder="1" applyAlignment="1">
      <alignment horizontal="left" vertical="center" wrapText="1"/>
    </xf>
    <xf numFmtId="0" fontId="62" fillId="0" borderId="10" xfId="0" applyFont="1" applyFill="1" applyBorder="1" applyAlignment="1">
      <alignment horizontal="left" vertical="center" wrapText="1"/>
    </xf>
    <xf numFmtId="0" fontId="59" fillId="0" borderId="10" xfId="0" applyFont="1" applyFill="1" applyBorder="1" applyAlignment="1">
      <alignment horizontal="left" vertical="center" wrapText="1"/>
    </xf>
    <xf numFmtId="0" fontId="28" fillId="0" borderId="10" xfId="99" applyFont="1" applyBorder="1" applyAlignment="1">
      <alignment wrapText="1"/>
    </xf>
    <xf numFmtId="168" fontId="58" fillId="0" borderId="10" xfId="107" applyNumberFormat="1" applyFont="1" applyFill="1" applyBorder="1" applyAlignment="1">
      <alignment horizontal="center" vertical="center"/>
    </xf>
    <xf numFmtId="166" fontId="1" fillId="0" borderId="10" xfId="0" applyNumberFormat="1" applyFont="1" applyFill="1" applyBorder="1" applyAlignment="1">
      <alignment horizontal="center" vertical="center"/>
    </xf>
    <xf numFmtId="0" fontId="24" fillId="0" borderId="0" xfId="0" applyFont="1" applyAlignment="1"/>
    <xf numFmtId="0" fontId="24" fillId="0" borderId="0" xfId="0" applyFont="1" applyFill="1" applyBorder="1" applyAlignment="1"/>
    <xf numFmtId="0" fontId="25" fillId="0" borderId="0" xfId="29" applyFont="1" applyAlignment="1">
      <alignment vertical="center" wrapText="1"/>
    </xf>
    <xf numFmtId="49" fontId="28" fillId="0" borderId="0" xfId="29" applyNumberFormat="1" applyFont="1" applyFill="1" applyAlignment="1">
      <alignment horizontal="center" vertical="center" wrapText="1"/>
    </xf>
    <xf numFmtId="0" fontId="60" fillId="0" borderId="0" xfId="29" applyNumberFormat="1" applyFont="1" applyFill="1" applyAlignment="1">
      <alignment horizontal="center" vertical="center" wrapText="1"/>
    </xf>
    <xf numFmtId="167" fontId="28" fillId="0" borderId="0" xfId="29" applyNumberFormat="1" applyFont="1" applyFill="1" applyAlignment="1">
      <alignment horizontal="center" vertical="center" wrapText="1"/>
    </xf>
    <xf numFmtId="0" fontId="1" fillId="0" borderId="0" xfId="29" applyFont="1" applyAlignment="1">
      <alignment horizontal="center" vertical="center" wrapText="1"/>
    </xf>
    <xf numFmtId="49" fontId="53" fillId="0" borderId="10" xfId="29" applyNumberFormat="1" applyFont="1" applyFill="1" applyBorder="1" applyAlignment="1">
      <alignment horizontal="center" vertical="center" textRotation="90" wrapText="1"/>
    </xf>
    <xf numFmtId="167" fontId="53" fillId="0" borderId="10" xfId="29" applyNumberFormat="1" applyFont="1" applyFill="1" applyBorder="1" applyAlignment="1">
      <alignment horizontal="center" vertical="center" wrapText="1"/>
    </xf>
    <xf numFmtId="49" fontId="64" fillId="0" borderId="10" xfId="29" applyNumberFormat="1" applyFont="1" applyFill="1" applyBorder="1" applyAlignment="1">
      <alignment horizontal="center" vertical="center" textRotation="90" wrapText="1"/>
    </xf>
    <xf numFmtId="0" fontId="64" fillId="0" borderId="10" xfId="29" applyNumberFormat="1" applyFont="1" applyFill="1" applyBorder="1" applyAlignment="1">
      <alignment horizontal="center" vertical="center" wrapText="1"/>
    </xf>
    <xf numFmtId="167" fontId="64" fillId="0" borderId="12" xfId="29" applyNumberFormat="1" applyFont="1" applyFill="1" applyBorder="1" applyAlignment="1">
      <alignment horizontal="center" vertical="center" wrapText="1"/>
    </xf>
    <xf numFmtId="0" fontId="25" fillId="0" borderId="0" xfId="29" applyFont="1" applyAlignment="1">
      <alignment horizontal="center" vertical="center" wrapText="1"/>
    </xf>
    <xf numFmtId="0" fontId="25" fillId="0" borderId="10" xfId="29" applyFont="1" applyBorder="1" applyAlignment="1">
      <alignment horizontal="center" vertical="center" wrapText="1"/>
    </xf>
    <xf numFmtId="0" fontId="65" fillId="0" borderId="10" xfId="29" applyFont="1" applyBorder="1" applyAlignment="1">
      <alignment horizontal="center" vertical="center" wrapText="1"/>
    </xf>
    <xf numFmtId="167" fontId="66" fillId="0" borderId="10" xfId="29" applyNumberFormat="1" applyFont="1" applyBorder="1" applyAlignment="1">
      <alignment horizontal="center" vertical="center" wrapText="1"/>
    </xf>
    <xf numFmtId="167" fontId="25" fillId="0" borderId="10" xfId="29" applyNumberFormat="1" applyFont="1" applyBorder="1" applyAlignment="1">
      <alignment horizontal="center" vertical="center" wrapText="1"/>
    </xf>
    <xf numFmtId="0" fontId="27" fillId="0" borderId="10" xfId="29" applyFont="1" applyBorder="1" applyAlignment="1">
      <alignment horizontal="center" vertical="center" wrapText="1"/>
    </xf>
    <xf numFmtId="0" fontId="27" fillId="0" borderId="10" xfId="29" applyFont="1" applyBorder="1" applyAlignment="1">
      <alignment horizontal="left" vertical="center" wrapText="1"/>
    </xf>
    <xf numFmtId="168" fontId="27" fillId="0" borderId="10" xfId="105" applyNumberFormat="1" applyFont="1" applyBorder="1" applyAlignment="1">
      <alignment horizontal="left" vertical="center" wrapText="1"/>
    </xf>
    <xf numFmtId="0" fontId="27" fillId="0" borderId="0" xfId="29" applyFont="1" applyAlignment="1">
      <alignment vertical="center" wrapText="1"/>
    </xf>
    <xf numFmtId="167" fontId="25" fillId="0" borderId="0" xfId="29" applyNumberFormat="1" applyFont="1" applyAlignment="1">
      <alignment vertical="center" wrapText="1"/>
    </xf>
    <xf numFmtId="0" fontId="25" fillId="0" borderId="10" xfId="29" applyFont="1" applyBorder="1" applyAlignment="1">
      <alignment horizontal="left" vertical="center" wrapText="1"/>
    </xf>
    <xf numFmtId="39" fontId="25" fillId="0" borderId="0" xfId="29" applyNumberFormat="1" applyFont="1" applyAlignment="1">
      <alignment vertical="center" wrapText="1"/>
    </xf>
    <xf numFmtId="168" fontId="27" fillId="0" borderId="10" xfId="105" applyNumberFormat="1" applyFont="1" applyBorder="1" applyAlignment="1">
      <alignment horizontal="center" vertical="center" wrapText="1"/>
    </xf>
    <xf numFmtId="168" fontId="25" fillId="0" borderId="10" xfId="105" applyNumberFormat="1" applyFont="1" applyBorder="1" applyAlignment="1">
      <alignment horizontal="center" vertical="center" wrapText="1"/>
    </xf>
    <xf numFmtId="0" fontId="67" fillId="0" borderId="10" xfId="29" applyFont="1" applyBorder="1" applyAlignment="1">
      <alignment horizontal="center" vertical="center" wrapText="1"/>
    </xf>
    <xf numFmtId="0" fontId="67" fillId="0" borderId="0" xfId="29" applyFont="1" applyAlignment="1">
      <alignment vertical="center" wrapText="1"/>
    </xf>
    <xf numFmtId="0" fontId="26" fillId="0" borderId="10" xfId="0" applyFont="1" applyBorder="1" applyAlignment="1">
      <alignment horizontal="left" vertical="center" wrapText="1"/>
    </xf>
    <xf numFmtId="0" fontId="26" fillId="0" borderId="0" xfId="99" applyFont="1" applyAlignment="1"/>
    <xf numFmtId="0" fontId="25" fillId="0" borderId="0" xfId="99" applyFont="1" applyFill="1" applyBorder="1" applyAlignment="1">
      <alignment vertical="center" wrapText="1"/>
    </xf>
    <xf numFmtId="0" fontId="25" fillId="0" borderId="17" xfId="99" applyFont="1" applyBorder="1" applyAlignment="1">
      <alignment vertical="center" wrapText="1"/>
    </xf>
    <xf numFmtId="0" fontId="50" fillId="0" borderId="0" xfId="0" applyFont="1" applyAlignment="1">
      <alignment horizontal="right" vertical="center" wrapText="1"/>
    </xf>
    <xf numFmtId="168" fontId="50" fillId="0" borderId="0" xfId="105" applyNumberFormat="1" applyFont="1" applyAlignment="1">
      <alignment vertical="center" wrapText="1"/>
    </xf>
    <xf numFmtId="168" fontId="68" fillId="0" borderId="10" xfId="105" applyNumberFormat="1" applyFont="1" applyBorder="1" applyAlignment="1">
      <alignment horizontal="center" vertical="center" wrapText="1"/>
    </xf>
    <xf numFmtId="168" fontId="66" fillId="0" borderId="10" xfId="105" applyNumberFormat="1" applyFont="1" applyBorder="1" applyAlignment="1">
      <alignment horizontal="center" vertical="center" wrapText="1"/>
    </xf>
    <xf numFmtId="0" fontId="66" fillId="0" borderId="0" xfId="0" applyFont="1" applyAlignment="1">
      <alignment vertical="center" wrapText="1"/>
    </xf>
    <xf numFmtId="0" fontId="50" fillId="0" borderId="10" xfId="0" applyFont="1" applyBorder="1" applyAlignment="1">
      <alignment horizontal="right" vertical="center" wrapText="1"/>
    </xf>
    <xf numFmtId="0" fontId="70" fillId="0" borderId="10" xfId="0" applyFont="1" applyBorder="1" applyAlignment="1">
      <alignment horizontal="center" vertical="center" wrapText="1"/>
    </xf>
    <xf numFmtId="168" fontId="50" fillId="0" borderId="10" xfId="105" applyNumberFormat="1" applyFont="1" applyBorder="1" applyAlignment="1">
      <alignment horizontal="center" vertical="center" wrapText="1"/>
    </xf>
    <xf numFmtId="0" fontId="70" fillId="24" borderId="10" xfId="0" applyFont="1" applyFill="1" applyBorder="1" applyAlignment="1">
      <alignment horizontal="right" vertical="center" wrapText="1"/>
    </xf>
    <xf numFmtId="168" fontId="50" fillId="24" borderId="10" xfId="105" applyNumberFormat="1" applyFont="1" applyFill="1" applyBorder="1" applyAlignment="1">
      <alignment horizontal="center" vertical="center" wrapText="1"/>
    </xf>
    <xf numFmtId="0" fontId="50" fillId="0" borderId="10" xfId="0" applyFont="1" applyBorder="1" applyAlignment="1">
      <alignment vertical="center" wrapText="1"/>
    </xf>
    <xf numFmtId="168" fontId="58" fillId="24" borderId="10" xfId="0" applyNumberFormat="1" applyFont="1" applyFill="1" applyBorder="1" applyAlignment="1">
      <alignment horizontal="center" vertical="center"/>
    </xf>
    <xf numFmtId="170" fontId="50" fillId="24" borderId="10" xfId="105" applyNumberFormat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/>
    </xf>
    <xf numFmtId="0" fontId="60" fillId="0" borderId="10" xfId="0" applyFont="1" applyFill="1" applyBorder="1" applyAlignment="1">
      <alignment horizontal="center" vertical="center" wrapText="1"/>
    </xf>
    <xf numFmtId="0" fontId="70" fillId="24" borderId="10" xfId="0" applyFont="1" applyFill="1" applyBorder="1" applyAlignment="1">
      <alignment vertical="center" wrapText="1"/>
    </xf>
    <xf numFmtId="0" fontId="24" fillId="0" borderId="0" xfId="0" applyFont="1" applyFill="1" applyBorder="1" applyAlignment="1">
      <alignment horizontal="right"/>
    </xf>
    <xf numFmtId="0" fontId="24" fillId="0" borderId="0" xfId="0" applyFont="1" applyAlignment="1">
      <alignment horizontal="right"/>
    </xf>
    <xf numFmtId="0" fontId="49" fillId="0" borderId="11" xfId="0" applyFont="1" applyBorder="1" applyAlignment="1">
      <alignment vertical="top" wrapText="1"/>
    </xf>
    <xf numFmtId="0" fontId="49" fillId="0" borderId="12" xfId="0" applyFont="1" applyBorder="1" applyAlignment="1">
      <alignment vertical="top" wrapText="1"/>
    </xf>
    <xf numFmtId="0" fontId="1" fillId="0" borderId="0" xfId="99" applyFont="1" applyFill="1" applyBorder="1" applyAlignment="1">
      <alignment horizontal="centerContinuous"/>
    </xf>
    <xf numFmtId="0" fontId="1" fillId="0" borderId="0" xfId="99" applyFont="1" applyFill="1" applyBorder="1" applyAlignment="1">
      <alignment horizontal="right"/>
    </xf>
    <xf numFmtId="0" fontId="1" fillId="0" borderId="10" xfId="99" applyFont="1" applyBorder="1" applyAlignment="1">
      <alignment horizontal="center" vertical="center" wrapText="1"/>
    </xf>
    <xf numFmtId="0" fontId="1" fillId="0" borderId="0" xfId="99" applyFont="1" applyBorder="1" applyAlignment="1">
      <alignment horizontal="center" vertical="center" wrapText="1"/>
    </xf>
    <xf numFmtId="0" fontId="1" fillId="0" borderId="17" xfId="99" applyFont="1" applyBorder="1" applyAlignment="1">
      <alignment horizontal="right" vertical="center"/>
    </xf>
    <xf numFmtId="0" fontId="26" fillId="0" borderId="0" xfId="99" applyFont="1" applyFill="1" applyAlignment="1"/>
    <xf numFmtId="168" fontId="50" fillId="0" borderId="10" xfId="105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top"/>
    </xf>
    <xf numFmtId="0" fontId="49" fillId="0" borderId="1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29" applyFont="1" applyAlignment="1">
      <alignment vertical="center"/>
    </xf>
    <xf numFmtId="0" fontId="1" fillId="0" borderId="0" xfId="0" applyFont="1" applyFill="1" applyBorder="1" applyAlignment="1">
      <alignment horizontal="centerContinuous"/>
    </xf>
    <xf numFmtId="0" fontId="1" fillId="0" borderId="17" xfId="0" applyFont="1" applyFill="1" applyBorder="1" applyAlignment="1">
      <alignment horizontal="right" vertical="top"/>
    </xf>
    <xf numFmtId="0" fontId="28" fillId="0" borderId="10" xfId="0" applyFont="1" applyFill="1" applyBorder="1" applyAlignment="1">
      <alignment horizontal="center" wrapText="1"/>
    </xf>
    <xf numFmtId="0" fontId="59" fillId="0" borderId="10" xfId="0" applyFont="1" applyFill="1" applyBorder="1" applyAlignment="1">
      <alignment horizontal="center"/>
    </xf>
    <xf numFmtId="0" fontId="59" fillId="0" borderId="16" xfId="0" applyFont="1" applyFill="1" applyBorder="1" applyAlignment="1">
      <alignment horizontal="center"/>
    </xf>
    <xf numFmtId="0" fontId="60" fillId="0" borderId="10" xfId="0" applyFont="1" applyFill="1" applyBorder="1" applyAlignment="1">
      <alignment horizontal="center" wrapText="1"/>
    </xf>
    <xf numFmtId="0" fontId="1" fillId="0" borderId="17" xfId="99" applyFont="1" applyBorder="1" applyAlignment="1">
      <alignment vertical="center" wrapText="1"/>
    </xf>
    <xf numFmtId="0" fontId="70" fillId="24" borderId="10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50" fillId="0" borderId="0" xfId="98" applyFont="1" applyFill="1"/>
    <xf numFmtId="0" fontId="48" fillId="0" borderId="0" xfId="98" applyFill="1"/>
    <xf numFmtId="0" fontId="58" fillId="0" borderId="10" xfId="98" applyFont="1" applyFill="1" applyBorder="1"/>
    <xf numFmtId="0" fontId="58" fillId="0" borderId="10" xfId="98" applyFont="1" applyFill="1" applyBorder="1" applyAlignment="1">
      <alignment horizontal="center" vertical="center"/>
    </xf>
    <xf numFmtId="0" fontId="58" fillId="0" borderId="10" xfId="98" applyFont="1" applyFill="1" applyBorder="1" applyAlignment="1">
      <alignment vertical="center" wrapText="1"/>
    </xf>
    <xf numFmtId="0" fontId="58" fillId="0" borderId="10" xfId="98" applyFont="1" applyFill="1" applyBorder="1" applyAlignment="1">
      <alignment horizontal="center" vertical="center" wrapText="1"/>
    </xf>
    <xf numFmtId="49" fontId="58" fillId="0" borderId="10" xfId="98" applyNumberFormat="1" applyFont="1" applyFill="1" applyBorder="1" applyAlignment="1">
      <alignment horizontal="center" vertical="center"/>
    </xf>
    <xf numFmtId="167" fontId="28" fillId="0" borderId="10" xfId="0" applyNumberFormat="1" applyFont="1" applyFill="1" applyBorder="1" applyAlignment="1">
      <alignment horizontal="center" vertical="center" wrapText="1"/>
    </xf>
    <xf numFmtId="167" fontId="1" fillId="0" borderId="10" xfId="0" applyNumberFormat="1" applyFont="1" applyFill="1" applyBorder="1" applyAlignment="1">
      <alignment horizontal="center" vertical="center" wrapText="1"/>
    </xf>
    <xf numFmtId="166" fontId="1" fillId="0" borderId="10" xfId="0" applyNumberFormat="1" applyFont="1" applyFill="1" applyBorder="1" applyAlignment="1">
      <alignment horizontal="center" vertical="center" wrapText="1"/>
    </xf>
    <xf numFmtId="168" fontId="25" fillId="0" borderId="10" xfId="105" applyNumberFormat="1" applyFont="1" applyBorder="1" applyAlignment="1">
      <alignment horizontal="left" vertical="center" wrapText="1"/>
    </xf>
    <xf numFmtId="0" fontId="27" fillId="0" borderId="10" xfId="29" applyFont="1" applyBorder="1" applyAlignment="1">
      <alignment vertical="center" wrapText="1"/>
    </xf>
    <xf numFmtId="0" fontId="24" fillId="0" borderId="10" xfId="29" applyFont="1" applyBorder="1" applyAlignment="1">
      <alignment horizontal="left" vertical="center" wrapText="1"/>
    </xf>
    <xf numFmtId="168" fontId="27" fillId="0" borderId="10" xfId="105" applyNumberFormat="1" applyFont="1" applyBorder="1" applyAlignment="1">
      <alignment vertical="center" wrapText="1"/>
    </xf>
    <xf numFmtId="0" fontId="70" fillId="24" borderId="10" xfId="0" applyFont="1" applyFill="1" applyBorder="1" applyAlignment="1">
      <alignment vertical="center" wrapText="1"/>
    </xf>
    <xf numFmtId="168" fontId="50" fillId="24" borderId="10" xfId="0" applyNumberFormat="1" applyFont="1" applyFill="1" applyBorder="1" applyAlignment="1">
      <alignment horizontal="center" vertical="center"/>
    </xf>
    <xf numFmtId="0" fontId="24" fillId="0" borderId="0" xfId="99" applyFont="1" applyAlignment="1">
      <alignment horizontal="right"/>
    </xf>
    <xf numFmtId="0" fontId="25" fillId="0" borderId="0" xfId="99" applyFont="1" applyFill="1" applyBorder="1" applyAlignment="1">
      <alignment horizontal="center" vertical="center" wrapText="1"/>
    </xf>
    <xf numFmtId="0" fontId="24" fillId="0" borderId="0" xfId="99" applyFont="1" applyFill="1" applyBorder="1" applyAlignment="1">
      <alignment horizontal="right"/>
    </xf>
    <xf numFmtId="0" fontId="1" fillId="0" borderId="16" xfId="99" applyFont="1" applyBorder="1" applyAlignment="1">
      <alignment horizontal="center" vertical="center"/>
    </xf>
    <xf numFmtId="0" fontId="1" fillId="0" borderId="12" xfId="99" applyFont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26" fillId="0" borderId="0" xfId="99" applyFont="1" applyAlignment="1">
      <alignment horizontal="right"/>
    </xf>
    <xf numFmtId="0" fontId="26" fillId="0" borderId="0" xfId="99" applyFont="1" applyFill="1" applyBorder="1" applyAlignment="1">
      <alignment horizontal="right"/>
    </xf>
    <xf numFmtId="0" fontId="28" fillId="0" borderId="13" xfId="0" applyFont="1" applyFill="1" applyBorder="1" applyAlignment="1">
      <alignment horizontal="left" vertical="center"/>
    </xf>
    <xf numFmtId="0" fontId="28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4" fillId="0" borderId="0" xfId="99" applyFont="1" applyFill="1" applyAlignment="1">
      <alignment horizontal="right"/>
    </xf>
    <xf numFmtId="0" fontId="58" fillId="0" borderId="10" xfId="98" applyFont="1" applyFill="1" applyBorder="1" applyAlignment="1">
      <alignment horizontal="left" vertical="center"/>
    </xf>
    <xf numFmtId="0" fontId="58" fillId="0" borderId="13" xfId="98" applyFont="1" applyFill="1" applyBorder="1" applyAlignment="1">
      <alignment horizontal="left"/>
    </xf>
    <xf numFmtId="0" fontId="58" fillId="0" borderId="15" xfId="98" applyFont="1" applyFill="1" applyBorder="1" applyAlignment="1">
      <alignment horizontal="left"/>
    </xf>
    <xf numFmtId="0" fontId="24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/>
    </xf>
    <xf numFmtId="0" fontId="50" fillId="0" borderId="0" xfId="98" applyFont="1" applyFill="1" applyAlignment="1">
      <alignment horizontal="center" vertical="center" wrapText="1"/>
    </xf>
    <xf numFmtId="0" fontId="49" fillId="0" borderId="10" xfId="98" applyFont="1" applyFill="1" applyBorder="1" applyAlignment="1">
      <alignment horizontal="center" vertical="center" wrapText="1"/>
    </xf>
    <xf numFmtId="0" fontId="49" fillId="0" borderId="10" xfId="98" applyFont="1" applyFill="1" applyBorder="1" applyAlignment="1">
      <alignment horizontal="center" vertical="center"/>
    </xf>
    <xf numFmtId="0" fontId="49" fillId="0" borderId="13" xfId="98" applyFont="1" applyFill="1" applyBorder="1" applyAlignment="1">
      <alignment horizontal="center" vertical="center" wrapText="1"/>
    </xf>
    <xf numFmtId="0" fontId="49" fillId="0" borderId="14" xfId="98" applyFont="1" applyFill="1" applyBorder="1" applyAlignment="1">
      <alignment horizontal="center" vertical="center" wrapText="1"/>
    </xf>
    <xf numFmtId="0" fontId="49" fillId="0" borderId="15" xfId="98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166" fontId="28" fillId="0" borderId="16" xfId="0" applyNumberFormat="1" applyFont="1" applyFill="1" applyBorder="1" applyAlignment="1">
      <alignment horizontal="center" vertical="center" wrapText="1"/>
    </xf>
    <xf numFmtId="166" fontId="28" fillId="0" borderId="11" xfId="0" applyNumberFormat="1" applyFont="1" applyFill="1" applyBorder="1" applyAlignment="1">
      <alignment horizontal="center" vertical="center" wrapText="1"/>
    </xf>
    <xf numFmtId="166" fontId="28" fillId="0" borderId="12" xfId="0" applyNumberFormat="1" applyFont="1" applyFill="1" applyBorder="1" applyAlignment="1">
      <alignment horizontal="center" vertical="center" wrapText="1"/>
    </xf>
    <xf numFmtId="0" fontId="60" fillId="0" borderId="10" xfId="0" applyFont="1" applyFill="1" applyBorder="1" applyAlignment="1">
      <alignment horizontal="center" vertical="top" wrapText="1"/>
    </xf>
    <xf numFmtId="0" fontId="60" fillId="0" borderId="10" xfId="0" applyFont="1" applyFill="1" applyBorder="1" applyAlignment="1">
      <alignment horizontal="center" vertical="center" wrapText="1"/>
    </xf>
    <xf numFmtId="49" fontId="1" fillId="0" borderId="10" xfId="99" applyNumberFormat="1" applyFont="1" applyBorder="1" applyAlignment="1">
      <alignment horizontal="center" vertical="top"/>
    </xf>
    <xf numFmtId="0" fontId="1" fillId="0" borderId="10" xfId="99" applyFont="1" applyBorder="1" applyAlignment="1">
      <alignment horizontal="center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1" fillId="0" borderId="16" xfId="99" applyFont="1" applyBorder="1" applyAlignment="1">
      <alignment horizontal="center"/>
    </xf>
    <xf numFmtId="0" fontId="1" fillId="0" borderId="11" xfId="99" applyFont="1" applyBorder="1" applyAlignment="1">
      <alignment horizontal="center"/>
    </xf>
    <xf numFmtId="0" fontId="1" fillId="0" borderId="16" xfId="99" applyFont="1" applyBorder="1" applyAlignment="1">
      <alignment horizontal="center" vertical="top"/>
    </xf>
    <xf numFmtId="0" fontId="1" fillId="0" borderId="11" xfId="99" applyFont="1" applyBorder="1" applyAlignment="1">
      <alignment horizontal="center" vertical="top"/>
    </xf>
    <xf numFmtId="0" fontId="1" fillId="0" borderId="12" xfId="99" applyFont="1" applyBorder="1" applyAlignment="1">
      <alignment horizontal="center" vertical="top"/>
    </xf>
    <xf numFmtId="0" fontId="1" fillId="0" borderId="10" xfId="99" applyFont="1" applyBorder="1" applyAlignment="1">
      <alignment horizontal="center" vertical="top"/>
    </xf>
    <xf numFmtId="0" fontId="1" fillId="0" borderId="12" xfId="99" applyFont="1" applyBorder="1" applyAlignment="1">
      <alignment horizontal="center"/>
    </xf>
    <xf numFmtId="0" fontId="25" fillId="0" borderId="0" xfId="29" applyNumberFormat="1" applyFont="1" applyFill="1" applyAlignment="1">
      <alignment horizontal="center" vertical="center" wrapText="1"/>
    </xf>
    <xf numFmtId="167" fontId="1" fillId="0" borderId="17" xfId="29" applyNumberFormat="1" applyFont="1" applyFill="1" applyBorder="1" applyAlignment="1">
      <alignment horizontal="right" vertical="center" wrapText="1"/>
    </xf>
    <xf numFmtId="49" fontId="53" fillId="0" borderId="10" xfId="29" applyNumberFormat="1" applyFont="1" applyFill="1" applyBorder="1" applyAlignment="1">
      <alignment horizontal="center" vertical="center" wrapText="1"/>
    </xf>
    <xf numFmtId="0" fontId="53" fillId="0" borderId="16" xfId="29" applyNumberFormat="1" applyFont="1" applyFill="1" applyBorder="1" applyAlignment="1">
      <alignment horizontal="center" vertical="center" wrapText="1"/>
    </xf>
    <xf numFmtId="0" fontId="53" fillId="0" borderId="11" xfId="29" applyNumberFormat="1" applyFont="1" applyFill="1" applyBorder="1" applyAlignment="1">
      <alignment horizontal="center" vertical="center" wrapText="1"/>
    </xf>
    <xf numFmtId="0" fontId="53" fillId="0" borderId="12" xfId="29" applyNumberFormat="1" applyFont="1" applyFill="1" applyBorder="1" applyAlignment="1">
      <alignment horizontal="center" vertical="center" wrapText="1"/>
    </xf>
    <xf numFmtId="167" fontId="53" fillId="0" borderId="13" xfId="29" applyNumberFormat="1" applyFont="1" applyFill="1" applyBorder="1" applyAlignment="1">
      <alignment horizontal="center" vertical="center" wrapText="1"/>
    </xf>
    <xf numFmtId="167" fontId="53" fillId="0" borderId="14" xfId="29" applyNumberFormat="1" applyFont="1" applyFill="1" applyBorder="1" applyAlignment="1">
      <alignment horizontal="center" vertical="center" wrapText="1"/>
    </xf>
    <xf numFmtId="167" fontId="53" fillId="0" borderId="15" xfId="29" applyNumberFormat="1" applyFont="1" applyFill="1" applyBorder="1" applyAlignment="1">
      <alignment horizontal="center" vertical="center" wrapText="1"/>
    </xf>
    <xf numFmtId="167" fontId="53" fillId="0" borderId="16" xfId="29" applyNumberFormat="1" applyFont="1" applyFill="1" applyBorder="1" applyAlignment="1">
      <alignment horizontal="center" vertical="center" wrapText="1"/>
    </xf>
    <xf numFmtId="167" fontId="53" fillId="0" borderId="12" xfId="29" applyNumberFormat="1" applyFont="1" applyFill="1" applyBorder="1" applyAlignment="1">
      <alignment horizontal="center" vertical="center" wrapText="1"/>
    </xf>
    <xf numFmtId="0" fontId="49" fillId="0" borderId="13" xfId="98" applyFont="1" applyBorder="1" applyAlignment="1">
      <alignment horizontal="center" vertical="center" wrapText="1"/>
    </xf>
    <xf numFmtId="0" fontId="49" fillId="0" borderId="14" xfId="98" applyFont="1" applyBorder="1" applyAlignment="1">
      <alignment horizontal="center" vertical="center" wrapText="1"/>
    </xf>
    <xf numFmtId="0" fontId="49" fillId="0" borderId="15" xfId="98" applyFont="1" applyBorder="1" applyAlignment="1">
      <alignment horizontal="center" vertical="center" wrapText="1"/>
    </xf>
    <xf numFmtId="0" fontId="63" fillId="0" borderId="0" xfId="106" applyFont="1" applyAlignment="1">
      <alignment horizontal="right" vertical="center" wrapText="1"/>
    </xf>
    <xf numFmtId="0" fontId="25" fillId="0" borderId="0" xfId="106" applyFont="1" applyAlignment="1">
      <alignment horizontal="center" vertical="center" wrapText="1"/>
    </xf>
    <xf numFmtId="0" fontId="55" fillId="0" borderId="10" xfId="0" applyFont="1" applyFill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50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49" fillId="0" borderId="13" xfId="0" applyFont="1" applyBorder="1" applyAlignment="1">
      <alignment horizontal="center" vertical="center" wrapText="1"/>
    </xf>
    <xf numFmtId="0" fontId="49" fillId="0" borderId="14" xfId="0" applyFont="1" applyBorder="1" applyAlignment="1">
      <alignment horizontal="center" vertical="center" wrapText="1"/>
    </xf>
    <xf numFmtId="0" fontId="49" fillId="0" borderId="15" xfId="0" applyFont="1" applyBorder="1" applyAlignment="1">
      <alignment horizontal="center" vertical="center" wrapText="1"/>
    </xf>
    <xf numFmtId="0" fontId="24" fillId="0" borderId="0" xfId="0" applyFont="1" applyAlignment="1">
      <alignment horizontal="right"/>
    </xf>
    <xf numFmtId="0" fontId="69" fillId="0" borderId="10" xfId="0" applyFont="1" applyBorder="1" applyAlignment="1">
      <alignment vertical="center" wrapText="1"/>
    </xf>
    <xf numFmtId="0" fontId="70" fillId="0" borderId="10" xfId="0" applyFont="1" applyBorder="1" applyAlignment="1">
      <alignment vertical="center" wrapText="1"/>
    </xf>
    <xf numFmtId="0" fontId="70" fillId="24" borderId="10" xfId="0" applyFont="1" applyFill="1" applyBorder="1" applyAlignment="1">
      <alignment vertical="center" wrapText="1"/>
    </xf>
    <xf numFmtId="0" fontId="70" fillId="24" borderId="13" xfId="0" applyFont="1" applyFill="1" applyBorder="1" applyAlignment="1">
      <alignment vertical="center" wrapText="1"/>
    </xf>
    <xf numFmtId="0" fontId="70" fillId="24" borderId="14" xfId="0" applyFont="1" applyFill="1" applyBorder="1" applyAlignment="1">
      <alignment vertical="center" wrapText="1"/>
    </xf>
    <xf numFmtId="0" fontId="70" fillId="24" borderId="15" xfId="0" applyFont="1" applyFill="1" applyBorder="1" applyAlignment="1">
      <alignment vertical="center" wrapText="1"/>
    </xf>
    <xf numFmtId="0" fontId="49" fillId="0" borderId="10" xfId="0" applyFont="1" applyBorder="1" applyAlignment="1">
      <alignment horizontal="right" vertical="center" wrapText="1"/>
    </xf>
    <xf numFmtId="0" fontId="49" fillId="0" borderId="10" xfId="0" applyFont="1" applyBorder="1" applyAlignment="1">
      <alignment horizontal="center" vertical="center" wrapText="1"/>
    </xf>
    <xf numFmtId="168" fontId="49" fillId="0" borderId="10" xfId="105" applyNumberFormat="1" applyFont="1" applyBorder="1" applyAlignment="1">
      <alignment horizontal="center" vertical="center" wrapText="1"/>
    </xf>
    <xf numFmtId="168" fontId="68" fillId="0" borderId="10" xfId="105" applyNumberFormat="1" applyFont="1" applyBorder="1" applyAlignment="1">
      <alignment horizontal="center" vertical="center" wrapText="1"/>
    </xf>
  </cellXfs>
  <cellStyles count="108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7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6"/>
    <cellStyle name="Note 2" xfId="100"/>
    <cellStyle name="Output 2" xfId="101"/>
    <cellStyle name="Percent 2" xfId="32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Обычный" xfId="0" builtinId="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Финансовый" xfId="105" builtinId="3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Hasmik%20Aperyan\&#1343;&#1377;&#1404;&#1377;&#1406;&#1377;&#1408;&#1400;&#1410;&#1385;&#1397;&#1377;&#1398;%20&#1400;&#1408;&#1400;&#1399;&#1396;&#1377;&#1398;%20&#1398;&#1377;&#1389;&#1377;&#1379;&#1390;&#1381;&#1408;\Havelvatsner%201,7_H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</sheetNames>
    <sheetDataSet>
      <sheetData sheetId="0"/>
      <sheetData sheetId="1"/>
      <sheetData sheetId="2"/>
      <sheetData sheetId="3"/>
      <sheetData sheetId="4"/>
      <sheetData sheetId="5"/>
      <sheetData sheetId="6">
        <row r="14">
          <cell r="F14">
            <v>1202041.8</v>
          </cell>
        </row>
      </sheetData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H21"/>
  <sheetViews>
    <sheetView zoomScaleNormal="100" workbookViewId="0">
      <selection activeCell="G7" sqref="G7"/>
    </sheetView>
  </sheetViews>
  <sheetFormatPr defaultRowHeight="17.25"/>
  <cols>
    <col min="1" max="1" width="9.140625" style="55"/>
    <col min="2" max="2" width="37.42578125" style="55" customWidth="1"/>
    <col min="3" max="3" width="51.140625" style="55" bestFit="1" customWidth="1"/>
    <col min="4" max="6" width="9.5703125" style="55" customWidth="1"/>
    <col min="7" max="256" width="9.140625" style="55"/>
    <col min="257" max="257" width="14.7109375" style="55" bestFit="1" customWidth="1"/>
    <col min="258" max="258" width="88.42578125" style="55" customWidth="1"/>
    <col min="259" max="259" width="35.5703125" style="55" customWidth="1"/>
    <col min="260" max="260" width="28.42578125" style="55" customWidth="1"/>
    <col min="261" max="512" width="9.140625" style="55"/>
    <col min="513" max="513" width="14.7109375" style="55" bestFit="1" customWidth="1"/>
    <col min="514" max="514" width="88.42578125" style="55" customWidth="1"/>
    <col min="515" max="515" width="35.5703125" style="55" customWidth="1"/>
    <col min="516" max="516" width="28.42578125" style="55" customWidth="1"/>
    <col min="517" max="768" width="9.140625" style="55"/>
    <col min="769" max="769" width="14.7109375" style="55" bestFit="1" customWidth="1"/>
    <col min="770" max="770" width="88.42578125" style="55" customWidth="1"/>
    <col min="771" max="771" width="35.5703125" style="55" customWidth="1"/>
    <col min="772" max="772" width="28.42578125" style="55" customWidth="1"/>
    <col min="773" max="1024" width="9.140625" style="55"/>
    <col min="1025" max="1025" width="14.7109375" style="55" bestFit="1" customWidth="1"/>
    <col min="1026" max="1026" width="88.42578125" style="55" customWidth="1"/>
    <col min="1027" max="1027" width="35.5703125" style="55" customWidth="1"/>
    <col min="1028" max="1028" width="28.42578125" style="55" customWidth="1"/>
    <col min="1029" max="1280" width="9.140625" style="55"/>
    <col min="1281" max="1281" width="14.7109375" style="55" bestFit="1" customWidth="1"/>
    <col min="1282" max="1282" width="88.42578125" style="55" customWidth="1"/>
    <col min="1283" max="1283" width="35.5703125" style="55" customWidth="1"/>
    <col min="1284" max="1284" width="28.42578125" style="55" customWidth="1"/>
    <col min="1285" max="1536" width="9.140625" style="55"/>
    <col min="1537" max="1537" width="14.7109375" style="55" bestFit="1" customWidth="1"/>
    <col min="1538" max="1538" width="88.42578125" style="55" customWidth="1"/>
    <col min="1539" max="1539" width="35.5703125" style="55" customWidth="1"/>
    <col min="1540" max="1540" width="28.42578125" style="55" customWidth="1"/>
    <col min="1541" max="1792" width="9.140625" style="55"/>
    <col min="1793" max="1793" width="14.7109375" style="55" bestFit="1" customWidth="1"/>
    <col min="1794" max="1794" width="88.42578125" style="55" customWidth="1"/>
    <col min="1795" max="1795" width="35.5703125" style="55" customWidth="1"/>
    <col min="1796" max="1796" width="28.42578125" style="55" customWidth="1"/>
    <col min="1797" max="2048" width="9.140625" style="55"/>
    <col min="2049" max="2049" width="14.7109375" style="55" bestFit="1" customWidth="1"/>
    <col min="2050" max="2050" width="88.42578125" style="55" customWidth="1"/>
    <col min="2051" max="2051" width="35.5703125" style="55" customWidth="1"/>
    <col min="2052" max="2052" width="28.42578125" style="55" customWidth="1"/>
    <col min="2053" max="2304" width="9.140625" style="55"/>
    <col min="2305" max="2305" width="14.7109375" style="55" bestFit="1" customWidth="1"/>
    <col min="2306" max="2306" width="88.42578125" style="55" customWidth="1"/>
    <col min="2307" max="2307" width="35.5703125" style="55" customWidth="1"/>
    <col min="2308" max="2308" width="28.42578125" style="55" customWidth="1"/>
    <col min="2309" max="2560" width="9.140625" style="55"/>
    <col min="2561" max="2561" width="14.7109375" style="55" bestFit="1" customWidth="1"/>
    <col min="2562" max="2562" width="88.42578125" style="55" customWidth="1"/>
    <col min="2563" max="2563" width="35.5703125" style="55" customWidth="1"/>
    <col min="2564" max="2564" width="28.42578125" style="55" customWidth="1"/>
    <col min="2565" max="2816" width="9.140625" style="55"/>
    <col min="2817" max="2817" width="14.7109375" style="55" bestFit="1" customWidth="1"/>
    <col min="2818" max="2818" width="88.42578125" style="55" customWidth="1"/>
    <col min="2819" max="2819" width="35.5703125" style="55" customWidth="1"/>
    <col min="2820" max="2820" width="28.42578125" style="55" customWidth="1"/>
    <col min="2821" max="3072" width="9.140625" style="55"/>
    <col min="3073" max="3073" width="14.7109375" style="55" bestFit="1" customWidth="1"/>
    <col min="3074" max="3074" width="88.42578125" style="55" customWidth="1"/>
    <col min="3075" max="3075" width="35.5703125" style="55" customWidth="1"/>
    <col min="3076" max="3076" width="28.42578125" style="55" customWidth="1"/>
    <col min="3077" max="3328" width="9.140625" style="55"/>
    <col min="3329" max="3329" width="14.7109375" style="55" bestFit="1" customWidth="1"/>
    <col min="3330" max="3330" width="88.42578125" style="55" customWidth="1"/>
    <col min="3331" max="3331" width="35.5703125" style="55" customWidth="1"/>
    <col min="3332" max="3332" width="28.42578125" style="55" customWidth="1"/>
    <col min="3333" max="3584" width="9.140625" style="55"/>
    <col min="3585" max="3585" width="14.7109375" style="55" bestFit="1" customWidth="1"/>
    <col min="3586" max="3586" width="88.42578125" style="55" customWidth="1"/>
    <col min="3587" max="3587" width="35.5703125" style="55" customWidth="1"/>
    <col min="3588" max="3588" width="28.42578125" style="55" customWidth="1"/>
    <col min="3589" max="3840" width="9.140625" style="55"/>
    <col min="3841" max="3841" width="14.7109375" style="55" bestFit="1" customWidth="1"/>
    <col min="3842" max="3842" width="88.42578125" style="55" customWidth="1"/>
    <col min="3843" max="3843" width="35.5703125" style="55" customWidth="1"/>
    <col min="3844" max="3844" width="28.42578125" style="55" customWidth="1"/>
    <col min="3845" max="4096" width="9.140625" style="55"/>
    <col min="4097" max="4097" width="14.7109375" style="55" bestFit="1" customWidth="1"/>
    <col min="4098" max="4098" width="88.42578125" style="55" customWidth="1"/>
    <col min="4099" max="4099" width="35.5703125" style="55" customWidth="1"/>
    <col min="4100" max="4100" width="28.42578125" style="55" customWidth="1"/>
    <col min="4101" max="4352" width="9.140625" style="55"/>
    <col min="4353" max="4353" width="14.7109375" style="55" bestFit="1" customWidth="1"/>
    <col min="4354" max="4354" width="88.42578125" style="55" customWidth="1"/>
    <col min="4355" max="4355" width="35.5703125" style="55" customWidth="1"/>
    <col min="4356" max="4356" width="28.42578125" style="55" customWidth="1"/>
    <col min="4357" max="4608" width="9.140625" style="55"/>
    <col min="4609" max="4609" width="14.7109375" style="55" bestFit="1" customWidth="1"/>
    <col min="4610" max="4610" width="88.42578125" style="55" customWidth="1"/>
    <col min="4611" max="4611" width="35.5703125" style="55" customWidth="1"/>
    <col min="4612" max="4612" width="28.42578125" style="55" customWidth="1"/>
    <col min="4613" max="4864" width="9.140625" style="55"/>
    <col min="4865" max="4865" width="14.7109375" style="55" bestFit="1" customWidth="1"/>
    <col min="4866" max="4866" width="88.42578125" style="55" customWidth="1"/>
    <col min="4867" max="4867" width="35.5703125" style="55" customWidth="1"/>
    <col min="4868" max="4868" width="28.42578125" style="55" customWidth="1"/>
    <col min="4869" max="5120" width="9.140625" style="55"/>
    <col min="5121" max="5121" width="14.7109375" style="55" bestFit="1" customWidth="1"/>
    <col min="5122" max="5122" width="88.42578125" style="55" customWidth="1"/>
    <col min="5123" max="5123" width="35.5703125" style="55" customWidth="1"/>
    <col min="5124" max="5124" width="28.42578125" style="55" customWidth="1"/>
    <col min="5125" max="5376" width="9.140625" style="55"/>
    <col min="5377" max="5377" width="14.7109375" style="55" bestFit="1" customWidth="1"/>
    <col min="5378" max="5378" width="88.42578125" style="55" customWidth="1"/>
    <col min="5379" max="5379" width="35.5703125" style="55" customWidth="1"/>
    <col min="5380" max="5380" width="28.42578125" style="55" customWidth="1"/>
    <col min="5381" max="5632" width="9.140625" style="55"/>
    <col min="5633" max="5633" width="14.7109375" style="55" bestFit="1" customWidth="1"/>
    <col min="5634" max="5634" width="88.42578125" style="55" customWidth="1"/>
    <col min="5635" max="5635" width="35.5703125" style="55" customWidth="1"/>
    <col min="5636" max="5636" width="28.42578125" style="55" customWidth="1"/>
    <col min="5637" max="5888" width="9.140625" style="55"/>
    <col min="5889" max="5889" width="14.7109375" style="55" bestFit="1" customWidth="1"/>
    <col min="5890" max="5890" width="88.42578125" style="55" customWidth="1"/>
    <col min="5891" max="5891" width="35.5703125" style="55" customWidth="1"/>
    <col min="5892" max="5892" width="28.42578125" style="55" customWidth="1"/>
    <col min="5893" max="6144" width="9.140625" style="55"/>
    <col min="6145" max="6145" width="14.7109375" style="55" bestFit="1" customWidth="1"/>
    <col min="6146" max="6146" width="88.42578125" style="55" customWidth="1"/>
    <col min="6147" max="6147" width="35.5703125" style="55" customWidth="1"/>
    <col min="6148" max="6148" width="28.42578125" style="55" customWidth="1"/>
    <col min="6149" max="6400" width="9.140625" style="55"/>
    <col min="6401" max="6401" width="14.7109375" style="55" bestFit="1" customWidth="1"/>
    <col min="6402" max="6402" width="88.42578125" style="55" customWidth="1"/>
    <col min="6403" max="6403" width="35.5703125" style="55" customWidth="1"/>
    <col min="6404" max="6404" width="28.42578125" style="55" customWidth="1"/>
    <col min="6405" max="6656" width="9.140625" style="55"/>
    <col min="6657" max="6657" width="14.7109375" style="55" bestFit="1" customWidth="1"/>
    <col min="6658" max="6658" width="88.42578125" style="55" customWidth="1"/>
    <col min="6659" max="6659" width="35.5703125" style="55" customWidth="1"/>
    <col min="6660" max="6660" width="28.42578125" style="55" customWidth="1"/>
    <col min="6661" max="6912" width="9.140625" style="55"/>
    <col min="6913" max="6913" width="14.7109375" style="55" bestFit="1" customWidth="1"/>
    <col min="6914" max="6914" width="88.42578125" style="55" customWidth="1"/>
    <col min="6915" max="6915" width="35.5703125" style="55" customWidth="1"/>
    <col min="6916" max="6916" width="28.42578125" style="55" customWidth="1"/>
    <col min="6917" max="7168" width="9.140625" style="55"/>
    <col min="7169" max="7169" width="14.7109375" style="55" bestFit="1" customWidth="1"/>
    <col min="7170" max="7170" width="88.42578125" style="55" customWidth="1"/>
    <col min="7171" max="7171" width="35.5703125" style="55" customWidth="1"/>
    <col min="7172" max="7172" width="28.42578125" style="55" customWidth="1"/>
    <col min="7173" max="7424" width="9.140625" style="55"/>
    <col min="7425" max="7425" width="14.7109375" style="55" bestFit="1" customWidth="1"/>
    <col min="7426" max="7426" width="88.42578125" style="55" customWidth="1"/>
    <col min="7427" max="7427" width="35.5703125" style="55" customWidth="1"/>
    <col min="7428" max="7428" width="28.42578125" style="55" customWidth="1"/>
    <col min="7429" max="7680" width="9.140625" style="55"/>
    <col min="7681" max="7681" width="14.7109375" style="55" bestFit="1" customWidth="1"/>
    <col min="7682" max="7682" width="88.42578125" style="55" customWidth="1"/>
    <col min="7683" max="7683" width="35.5703125" style="55" customWidth="1"/>
    <col min="7684" max="7684" width="28.42578125" style="55" customWidth="1"/>
    <col min="7685" max="7936" width="9.140625" style="55"/>
    <col min="7937" max="7937" width="14.7109375" style="55" bestFit="1" customWidth="1"/>
    <col min="7938" max="7938" width="88.42578125" style="55" customWidth="1"/>
    <col min="7939" max="7939" width="35.5703125" style="55" customWidth="1"/>
    <col min="7940" max="7940" width="28.42578125" style="55" customWidth="1"/>
    <col min="7941" max="8192" width="9.140625" style="55"/>
    <col min="8193" max="8193" width="14.7109375" style="55" bestFit="1" customWidth="1"/>
    <col min="8194" max="8194" width="88.42578125" style="55" customWidth="1"/>
    <col min="8195" max="8195" width="35.5703125" style="55" customWidth="1"/>
    <col min="8196" max="8196" width="28.42578125" style="55" customWidth="1"/>
    <col min="8197" max="8448" width="9.140625" style="55"/>
    <col min="8449" max="8449" width="14.7109375" style="55" bestFit="1" customWidth="1"/>
    <col min="8450" max="8450" width="88.42578125" style="55" customWidth="1"/>
    <col min="8451" max="8451" width="35.5703125" style="55" customWidth="1"/>
    <col min="8452" max="8452" width="28.42578125" style="55" customWidth="1"/>
    <col min="8453" max="8704" width="9.140625" style="55"/>
    <col min="8705" max="8705" width="14.7109375" style="55" bestFit="1" customWidth="1"/>
    <col min="8706" max="8706" width="88.42578125" style="55" customWidth="1"/>
    <col min="8707" max="8707" width="35.5703125" style="55" customWidth="1"/>
    <col min="8708" max="8708" width="28.42578125" style="55" customWidth="1"/>
    <col min="8709" max="8960" width="9.140625" style="55"/>
    <col min="8961" max="8961" width="14.7109375" style="55" bestFit="1" customWidth="1"/>
    <col min="8962" max="8962" width="88.42578125" style="55" customWidth="1"/>
    <col min="8963" max="8963" width="35.5703125" style="55" customWidth="1"/>
    <col min="8964" max="8964" width="28.42578125" style="55" customWidth="1"/>
    <col min="8965" max="9216" width="9.140625" style="55"/>
    <col min="9217" max="9217" width="14.7109375" style="55" bestFit="1" customWidth="1"/>
    <col min="9218" max="9218" width="88.42578125" style="55" customWidth="1"/>
    <col min="9219" max="9219" width="35.5703125" style="55" customWidth="1"/>
    <col min="9220" max="9220" width="28.42578125" style="55" customWidth="1"/>
    <col min="9221" max="9472" width="9.140625" style="55"/>
    <col min="9473" max="9473" width="14.7109375" style="55" bestFit="1" customWidth="1"/>
    <col min="9474" max="9474" width="88.42578125" style="55" customWidth="1"/>
    <col min="9475" max="9475" width="35.5703125" style="55" customWidth="1"/>
    <col min="9476" max="9476" width="28.42578125" style="55" customWidth="1"/>
    <col min="9477" max="9728" width="9.140625" style="55"/>
    <col min="9729" max="9729" width="14.7109375" style="55" bestFit="1" customWidth="1"/>
    <col min="9730" max="9730" width="88.42578125" style="55" customWidth="1"/>
    <col min="9731" max="9731" width="35.5703125" style="55" customWidth="1"/>
    <col min="9732" max="9732" width="28.42578125" style="55" customWidth="1"/>
    <col min="9733" max="9984" width="9.140625" style="55"/>
    <col min="9985" max="9985" width="14.7109375" style="55" bestFit="1" customWidth="1"/>
    <col min="9986" max="9986" width="88.42578125" style="55" customWidth="1"/>
    <col min="9987" max="9987" width="35.5703125" style="55" customWidth="1"/>
    <col min="9988" max="9988" width="28.42578125" style="55" customWidth="1"/>
    <col min="9989" max="10240" width="9.140625" style="55"/>
    <col min="10241" max="10241" width="14.7109375" style="55" bestFit="1" customWidth="1"/>
    <col min="10242" max="10242" width="88.42578125" style="55" customWidth="1"/>
    <col min="10243" max="10243" width="35.5703125" style="55" customWidth="1"/>
    <col min="10244" max="10244" width="28.42578125" style="55" customWidth="1"/>
    <col min="10245" max="10496" width="9.140625" style="55"/>
    <col min="10497" max="10497" width="14.7109375" style="55" bestFit="1" customWidth="1"/>
    <col min="10498" max="10498" width="88.42578125" style="55" customWidth="1"/>
    <col min="10499" max="10499" width="35.5703125" style="55" customWidth="1"/>
    <col min="10500" max="10500" width="28.42578125" style="55" customWidth="1"/>
    <col min="10501" max="10752" width="9.140625" style="55"/>
    <col min="10753" max="10753" width="14.7109375" style="55" bestFit="1" customWidth="1"/>
    <col min="10754" max="10754" width="88.42578125" style="55" customWidth="1"/>
    <col min="10755" max="10755" width="35.5703125" style="55" customWidth="1"/>
    <col min="10756" max="10756" width="28.42578125" style="55" customWidth="1"/>
    <col min="10757" max="11008" width="9.140625" style="55"/>
    <col min="11009" max="11009" width="14.7109375" style="55" bestFit="1" customWidth="1"/>
    <col min="11010" max="11010" width="88.42578125" style="55" customWidth="1"/>
    <col min="11011" max="11011" width="35.5703125" style="55" customWidth="1"/>
    <col min="11012" max="11012" width="28.42578125" style="55" customWidth="1"/>
    <col min="11013" max="11264" width="9.140625" style="55"/>
    <col min="11265" max="11265" width="14.7109375" style="55" bestFit="1" customWidth="1"/>
    <col min="11266" max="11266" width="88.42578125" style="55" customWidth="1"/>
    <col min="11267" max="11267" width="35.5703125" style="55" customWidth="1"/>
    <col min="11268" max="11268" width="28.42578125" style="55" customWidth="1"/>
    <col min="11269" max="11520" width="9.140625" style="55"/>
    <col min="11521" max="11521" width="14.7109375" style="55" bestFit="1" customWidth="1"/>
    <col min="11522" max="11522" width="88.42578125" style="55" customWidth="1"/>
    <col min="11523" max="11523" width="35.5703125" style="55" customWidth="1"/>
    <col min="11524" max="11524" width="28.42578125" style="55" customWidth="1"/>
    <col min="11525" max="11776" width="9.140625" style="55"/>
    <col min="11777" max="11777" width="14.7109375" style="55" bestFit="1" customWidth="1"/>
    <col min="11778" max="11778" width="88.42578125" style="55" customWidth="1"/>
    <col min="11779" max="11779" width="35.5703125" style="55" customWidth="1"/>
    <col min="11780" max="11780" width="28.42578125" style="55" customWidth="1"/>
    <col min="11781" max="12032" width="9.140625" style="55"/>
    <col min="12033" max="12033" width="14.7109375" style="55" bestFit="1" customWidth="1"/>
    <col min="12034" max="12034" width="88.42578125" style="55" customWidth="1"/>
    <col min="12035" max="12035" width="35.5703125" style="55" customWidth="1"/>
    <col min="12036" max="12036" width="28.42578125" style="55" customWidth="1"/>
    <col min="12037" max="12288" width="9.140625" style="55"/>
    <col min="12289" max="12289" width="14.7109375" style="55" bestFit="1" customWidth="1"/>
    <col min="12290" max="12290" width="88.42578125" style="55" customWidth="1"/>
    <col min="12291" max="12291" width="35.5703125" style="55" customWidth="1"/>
    <col min="12292" max="12292" width="28.42578125" style="55" customWidth="1"/>
    <col min="12293" max="12544" width="9.140625" style="55"/>
    <col min="12545" max="12545" width="14.7109375" style="55" bestFit="1" customWidth="1"/>
    <col min="12546" max="12546" width="88.42578125" style="55" customWidth="1"/>
    <col min="12547" max="12547" width="35.5703125" style="55" customWidth="1"/>
    <col min="12548" max="12548" width="28.42578125" style="55" customWidth="1"/>
    <col min="12549" max="12800" width="9.140625" style="55"/>
    <col min="12801" max="12801" width="14.7109375" style="55" bestFit="1" customWidth="1"/>
    <col min="12802" max="12802" width="88.42578125" style="55" customWidth="1"/>
    <col min="12803" max="12803" width="35.5703125" style="55" customWidth="1"/>
    <col min="12804" max="12804" width="28.42578125" style="55" customWidth="1"/>
    <col min="12805" max="13056" width="9.140625" style="55"/>
    <col min="13057" max="13057" width="14.7109375" style="55" bestFit="1" customWidth="1"/>
    <col min="13058" max="13058" width="88.42578125" style="55" customWidth="1"/>
    <col min="13059" max="13059" width="35.5703125" style="55" customWidth="1"/>
    <col min="13060" max="13060" width="28.42578125" style="55" customWidth="1"/>
    <col min="13061" max="13312" width="9.140625" style="55"/>
    <col min="13313" max="13313" width="14.7109375" style="55" bestFit="1" customWidth="1"/>
    <col min="13314" max="13314" width="88.42578125" style="55" customWidth="1"/>
    <col min="13315" max="13315" width="35.5703125" style="55" customWidth="1"/>
    <col min="13316" max="13316" width="28.42578125" style="55" customWidth="1"/>
    <col min="13317" max="13568" width="9.140625" style="55"/>
    <col min="13569" max="13569" width="14.7109375" style="55" bestFit="1" customWidth="1"/>
    <col min="13570" max="13570" width="88.42578125" style="55" customWidth="1"/>
    <col min="13571" max="13571" width="35.5703125" style="55" customWidth="1"/>
    <col min="13572" max="13572" width="28.42578125" style="55" customWidth="1"/>
    <col min="13573" max="13824" width="9.140625" style="55"/>
    <col min="13825" max="13825" width="14.7109375" style="55" bestFit="1" customWidth="1"/>
    <col min="13826" max="13826" width="88.42578125" style="55" customWidth="1"/>
    <col min="13827" max="13827" width="35.5703125" style="55" customWidth="1"/>
    <col min="13828" max="13828" width="28.42578125" style="55" customWidth="1"/>
    <col min="13829" max="14080" width="9.140625" style="55"/>
    <col min="14081" max="14081" width="14.7109375" style="55" bestFit="1" customWidth="1"/>
    <col min="14082" max="14082" width="88.42578125" style="55" customWidth="1"/>
    <col min="14083" max="14083" width="35.5703125" style="55" customWidth="1"/>
    <col min="14084" max="14084" width="28.42578125" style="55" customWidth="1"/>
    <col min="14085" max="14336" width="9.140625" style="55"/>
    <col min="14337" max="14337" width="14.7109375" style="55" bestFit="1" customWidth="1"/>
    <col min="14338" max="14338" width="88.42578125" style="55" customWidth="1"/>
    <col min="14339" max="14339" width="35.5703125" style="55" customWidth="1"/>
    <col min="14340" max="14340" width="28.42578125" style="55" customWidth="1"/>
    <col min="14341" max="14592" width="9.140625" style="55"/>
    <col min="14593" max="14593" width="14.7109375" style="55" bestFit="1" customWidth="1"/>
    <col min="14594" max="14594" width="88.42578125" style="55" customWidth="1"/>
    <col min="14595" max="14595" width="35.5703125" style="55" customWidth="1"/>
    <col min="14596" max="14596" width="28.42578125" style="55" customWidth="1"/>
    <col min="14597" max="14848" width="9.140625" style="55"/>
    <col min="14849" max="14849" width="14.7109375" style="55" bestFit="1" customWidth="1"/>
    <col min="14850" max="14850" width="88.42578125" style="55" customWidth="1"/>
    <col min="14851" max="14851" width="35.5703125" style="55" customWidth="1"/>
    <col min="14852" max="14852" width="28.42578125" style="55" customWidth="1"/>
    <col min="14853" max="15104" width="9.140625" style="55"/>
    <col min="15105" max="15105" width="14.7109375" style="55" bestFit="1" customWidth="1"/>
    <col min="15106" max="15106" width="88.42578125" style="55" customWidth="1"/>
    <col min="15107" max="15107" width="35.5703125" style="55" customWidth="1"/>
    <col min="15108" max="15108" width="28.42578125" style="55" customWidth="1"/>
    <col min="15109" max="15360" width="9.140625" style="55"/>
    <col min="15361" max="15361" width="14.7109375" style="55" bestFit="1" customWidth="1"/>
    <col min="15362" max="15362" width="88.42578125" style="55" customWidth="1"/>
    <col min="15363" max="15363" width="35.5703125" style="55" customWidth="1"/>
    <col min="15364" max="15364" width="28.42578125" style="55" customWidth="1"/>
    <col min="15365" max="15616" width="9.140625" style="55"/>
    <col min="15617" max="15617" width="14.7109375" style="55" bestFit="1" customWidth="1"/>
    <col min="15618" max="15618" width="88.42578125" style="55" customWidth="1"/>
    <col min="15619" max="15619" width="35.5703125" style="55" customWidth="1"/>
    <col min="15620" max="15620" width="28.42578125" style="55" customWidth="1"/>
    <col min="15621" max="15872" width="9.140625" style="55"/>
    <col min="15873" max="15873" width="14.7109375" style="55" bestFit="1" customWidth="1"/>
    <col min="15874" max="15874" width="88.42578125" style="55" customWidth="1"/>
    <col min="15875" max="15875" width="35.5703125" style="55" customWidth="1"/>
    <col min="15876" max="15876" width="28.42578125" style="55" customWidth="1"/>
    <col min="15877" max="16128" width="9.140625" style="55"/>
    <col min="16129" max="16129" width="14.7109375" style="55" bestFit="1" customWidth="1"/>
    <col min="16130" max="16130" width="88.42578125" style="55" customWidth="1"/>
    <col min="16131" max="16131" width="35.5703125" style="55" customWidth="1"/>
    <col min="16132" max="16132" width="28.42578125" style="55" customWidth="1"/>
    <col min="16133" max="16384" width="9.140625" style="55"/>
  </cols>
  <sheetData>
    <row r="1" spans="2:242">
      <c r="B1" s="176" t="s">
        <v>26</v>
      </c>
      <c r="C1" s="176"/>
    </row>
    <row r="2" spans="2:242">
      <c r="B2" s="176" t="s">
        <v>113</v>
      </c>
      <c r="C2" s="176"/>
      <c r="D2" s="114"/>
    </row>
    <row r="3" spans="2:242" s="60" customFormat="1">
      <c r="B3" s="178" t="s">
        <v>115</v>
      </c>
      <c r="C3" s="178"/>
      <c r="D3" s="62"/>
      <c r="E3" s="57"/>
      <c r="F3" s="58"/>
      <c r="G3" s="59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  <c r="FM3" s="61"/>
      <c r="FN3" s="61"/>
      <c r="FO3" s="61"/>
      <c r="FP3" s="61"/>
      <c r="FQ3" s="61"/>
      <c r="FR3" s="61"/>
      <c r="FS3" s="61"/>
      <c r="FT3" s="61"/>
      <c r="FU3" s="61"/>
      <c r="FV3" s="61"/>
      <c r="FW3" s="61"/>
      <c r="FX3" s="61"/>
      <c r="FY3" s="61"/>
      <c r="FZ3" s="61"/>
      <c r="GA3" s="61"/>
      <c r="GB3" s="61"/>
      <c r="GC3" s="61"/>
      <c r="GD3" s="61"/>
      <c r="GE3" s="61"/>
      <c r="GF3" s="61"/>
      <c r="GG3" s="61"/>
      <c r="GH3" s="61"/>
      <c r="GI3" s="61"/>
      <c r="GJ3" s="61"/>
      <c r="GK3" s="61"/>
      <c r="GL3" s="61"/>
      <c r="GM3" s="61"/>
      <c r="GN3" s="61"/>
      <c r="GO3" s="61"/>
      <c r="GP3" s="61"/>
      <c r="GQ3" s="61"/>
      <c r="GR3" s="61"/>
      <c r="GS3" s="61"/>
      <c r="GT3" s="61"/>
      <c r="GU3" s="61"/>
      <c r="GV3" s="61"/>
      <c r="GW3" s="61"/>
      <c r="GX3" s="61"/>
      <c r="GY3" s="61"/>
      <c r="GZ3" s="61"/>
      <c r="HA3" s="61"/>
      <c r="HB3" s="61"/>
      <c r="HC3" s="61"/>
      <c r="HD3" s="61"/>
      <c r="HE3" s="61"/>
      <c r="HF3" s="61"/>
      <c r="HG3" s="61"/>
      <c r="HH3" s="61"/>
      <c r="HI3" s="61"/>
      <c r="HJ3" s="61"/>
      <c r="HK3" s="61"/>
      <c r="HL3" s="61"/>
      <c r="HM3" s="61"/>
      <c r="HN3" s="61"/>
      <c r="HO3" s="61"/>
      <c r="HP3" s="61"/>
      <c r="HQ3" s="61"/>
      <c r="HR3" s="61"/>
      <c r="HS3" s="61"/>
      <c r="HT3" s="61"/>
      <c r="HU3" s="61"/>
      <c r="HV3" s="61"/>
      <c r="HW3" s="61"/>
      <c r="HX3" s="61"/>
      <c r="HY3" s="61"/>
      <c r="HZ3" s="61"/>
      <c r="IA3" s="61"/>
      <c r="IB3" s="61"/>
      <c r="IC3" s="61"/>
      <c r="ID3" s="61"/>
      <c r="IE3" s="61"/>
      <c r="IF3" s="61"/>
      <c r="IG3" s="61"/>
      <c r="IH3" s="61"/>
    </row>
    <row r="4" spans="2:242" s="60" customFormat="1">
      <c r="B4" s="138"/>
      <c r="C4" s="139"/>
      <c r="D4" s="62"/>
      <c r="E4" s="62"/>
      <c r="F4" s="62"/>
      <c r="G4" s="62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/>
      <c r="FZ4" s="61"/>
      <c r="GA4" s="61"/>
      <c r="GB4" s="61"/>
      <c r="GC4" s="61"/>
      <c r="GD4" s="61"/>
      <c r="GE4" s="61"/>
      <c r="GF4" s="61"/>
      <c r="GG4" s="61"/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1"/>
      <c r="GS4" s="61"/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1"/>
      <c r="HE4" s="61"/>
      <c r="HF4" s="61"/>
      <c r="HG4" s="61"/>
      <c r="HH4" s="61"/>
      <c r="HI4" s="61"/>
      <c r="HJ4" s="61"/>
      <c r="HK4" s="61"/>
      <c r="HL4" s="61"/>
      <c r="HM4" s="61"/>
      <c r="HN4" s="61"/>
      <c r="HO4" s="61"/>
      <c r="HP4" s="61"/>
      <c r="HQ4" s="61"/>
      <c r="HR4" s="61"/>
      <c r="HS4" s="61"/>
      <c r="HT4" s="61"/>
      <c r="HU4" s="61"/>
      <c r="HV4" s="61"/>
      <c r="HW4" s="61"/>
      <c r="HX4" s="61"/>
      <c r="HY4" s="61"/>
      <c r="HZ4" s="61"/>
      <c r="IA4" s="61"/>
      <c r="IB4" s="61"/>
      <c r="IC4" s="61"/>
      <c r="ID4" s="61"/>
      <c r="IE4" s="61"/>
      <c r="IF4" s="61"/>
      <c r="IG4" s="61"/>
      <c r="IH4" s="61"/>
    </row>
    <row r="5" spans="2:242" s="60" customFormat="1" ht="67.5" customHeight="1">
      <c r="B5" s="177" t="s">
        <v>53</v>
      </c>
      <c r="C5" s="177"/>
      <c r="D5" s="115"/>
      <c r="E5" s="63"/>
      <c r="F5" s="63"/>
      <c r="G5" s="63"/>
      <c r="H5" s="63"/>
      <c r="I5" s="63"/>
    </row>
    <row r="7" spans="2:242" ht="27" customHeight="1">
      <c r="B7" s="64"/>
      <c r="C7" s="141" t="s">
        <v>76</v>
      </c>
      <c r="D7" s="65"/>
    </row>
    <row r="8" spans="2:242" ht="54" customHeight="1">
      <c r="B8" s="66"/>
      <c r="C8" s="140" t="s">
        <v>180</v>
      </c>
      <c r="D8" s="67"/>
    </row>
    <row r="9" spans="2:242" ht="21" customHeight="1">
      <c r="B9" s="68" t="s">
        <v>46</v>
      </c>
      <c r="C9" s="69">
        <f>+C10</f>
        <v>1202041.8</v>
      </c>
      <c r="D9" s="67"/>
    </row>
    <row r="10" spans="2:242" ht="21" customHeight="1">
      <c r="B10" s="68" t="s">
        <v>47</v>
      </c>
      <c r="C10" s="69">
        <v>1202041.8</v>
      </c>
      <c r="D10" s="67"/>
    </row>
    <row r="11" spans="2:242" ht="21" customHeight="1">
      <c r="B11" s="68" t="s">
        <v>125</v>
      </c>
      <c r="C11" s="69">
        <f>C9-C10</f>
        <v>0</v>
      </c>
      <c r="D11" s="67"/>
    </row>
    <row r="12" spans="2:242">
      <c r="B12" s="64"/>
      <c r="C12" s="67"/>
      <c r="D12" s="67"/>
    </row>
    <row r="13" spans="2:242">
      <c r="B13" s="64"/>
      <c r="C13" s="67"/>
      <c r="D13" s="67"/>
    </row>
    <row r="14" spans="2:242">
      <c r="B14" s="64"/>
      <c r="C14" s="67"/>
      <c r="D14" s="67"/>
    </row>
    <row r="15" spans="2:242">
      <c r="B15" s="64"/>
      <c r="C15" s="67"/>
      <c r="D15" s="67"/>
    </row>
    <row r="16" spans="2:242">
      <c r="B16" s="64"/>
      <c r="C16" s="67"/>
      <c r="D16" s="67"/>
    </row>
    <row r="17" spans="2:4">
      <c r="B17" s="64"/>
      <c r="C17" s="67"/>
      <c r="D17" s="67"/>
    </row>
    <row r="18" spans="2:4">
      <c r="B18" s="64"/>
      <c r="C18" s="67"/>
      <c r="D18" s="67"/>
    </row>
    <row r="19" spans="2:4">
      <c r="B19" s="64"/>
      <c r="C19" s="67"/>
      <c r="D19" s="67"/>
    </row>
    <row r="20" spans="2:4">
      <c r="B20" s="64"/>
      <c r="C20" s="67"/>
      <c r="D20" s="67"/>
    </row>
    <row r="21" spans="2:4">
      <c r="B21" s="64"/>
      <c r="C21" s="67"/>
      <c r="D21" s="67"/>
    </row>
  </sheetData>
  <mergeCells count="4">
    <mergeCell ref="B1:C1"/>
    <mergeCell ref="B5:C5"/>
    <mergeCell ref="B2:C2"/>
    <mergeCell ref="B3:C3"/>
  </mergeCells>
  <pageMargins left="0.70866141732283472" right="0.70866141732283472" top="0.74803149606299213" bottom="0.74803149606299213" header="0.31496062992125984" footer="0.31496062992125984"/>
  <pageSetup fitToHeight="0" orientation="landscape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B1:I23"/>
  <sheetViews>
    <sheetView zoomScaleNormal="100" workbookViewId="0">
      <selection activeCell="G8" sqref="G8"/>
    </sheetView>
  </sheetViews>
  <sheetFormatPr defaultRowHeight="17.25"/>
  <cols>
    <col min="1" max="1" width="9.140625" style="55"/>
    <col min="2" max="2" width="47" style="55" customWidth="1"/>
    <col min="3" max="3" width="16.42578125" style="55" customWidth="1"/>
    <col min="4" max="4" width="16.28515625" style="55" customWidth="1"/>
    <col min="5" max="5" width="15.42578125" style="55" customWidth="1"/>
    <col min="6" max="255" width="9.140625" style="55"/>
    <col min="256" max="256" width="14.7109375" style="55" bestFit="1" customWidth="1"/>
    <col min="257" max="257" width="88.42578125" style="55" customWidth="1"/>
    <col min="258" max="258" width="26.42578125" style="55" customWidth="1"/>
    <col min="259" max="511" width="9.140625" style="55"/>
    <col min="512" max="512" width="14.7109375" style="55" bestFit="1" customWidth="1"/>
    <col min="513" max="513" width="88.42578125" style="55" customWidth="1"/>
    <col min="514" max="514" width="26.42578125" style="55" customWidth="1"/>
    <col min="515" max="767" width="9.140625" style="55"/>
    <col min="768" max="768" width="14.7109375" style="55" bestFit="1" customWidth="1"/>
    <col min="769" max="769" width="88.42578125" style="55" customWidth="1"/>
    <col min="770" max="770" width="26.42578125" style="55" customWidth="1"/>
    <col min="771" max="1023" width="9.140625" style="55"/>
    <col min="1024" max="1024" width="14.7109375" style="55" bestFit="1" customWidth="1"/>
    <col min="1025" max="1025" width="88.42578125" style="55" customWidth="1"/>
    <col min="1026" max="1026" width="26.42578125" style="55" customWidth="1"/>
    <col min="1027" max="1279" width="9.140625" style="55"/>
    <col min="1280" max="1280" width="14.7109375" style="55" bestFit="1" customWidth="1"/>
    <col min="1281" max="1281" width="88.42578125" style="55" customWidth="1"/>
    <col min="1282" max="1282" width="26.42578125" style="55" customWidth="1"/>
    <col min="1283" max="1535" width="9.140625" style="55"/>
    <col min="1536" max="1536" width="14.7109375" style="55" bestFit="1" customWidth="1"/>
    <col min="1537" max="1537" width="88.42578125" style="55" customWidth="1"/>
    <col min="1538" max="1538" width="26.42578125" style="55" customWidth="1"/>
    <col min="1539" max="1791" width="9.140625" style="55"/>
    <col min="1792" max="1792" width="14.7109375" style="55" bestFit="1" customWidth="1"/>
    <col min="1793" max="1793" width="88.42578125" style="55" customWidth="1"/>
    <col min="1794" max="1794" width="26.42578125" style="55" customWidth="1"/>
    <col min="1795" max="2047" width="9.140625" style="55"/>
    <col min="2048" max="2048" width="14.7109375" style="55" bestFit="1" customWidth="1"/>
    <col min="2049" max="2049" width="88.42578125" style="55" customWidth="1"/>
    <col min="2050" max="2050" width="26.42578125" style="55" customWidth="1"/>
    <col min="2051" max="2303" width="9.140625" style="55"/>
    <col min="2304" max="2304" width="14.7109375" style="55" bestFit="1" customWidth="1"/>
    <col min="2305" max="2305" width="88.42578125" style="55" customWidth="1"/>
    <col min="2306" max="2306" width="26.42578125" style="55" customWidth="1"/>
    <col min="2307" max="2559" width="9.140625" style="55"/>
    <col min="2560" max="2560" width="14.7109375" style="55" bestFit="1" customWidth="1"/>
    <col min="2561" max="2561" width="88.42578125" style="55" customWidth="1"/>
    <col min="2562" max="2562" width="26.42578125" style="55" customWidth="1"/>
    <col min="2563" max="2815" width="9.140625" style="55"/>
    <col min="2816" max="2816" width="14.7109375" style="55" bestFit="1" customWidth="1"/>
    <col min="2817" max="2817" width="88.42578125" style="55" customWidth="1"/>
    <col min="2818" max="2818" width="26.42578125" style="55" customWidth="1"/>
    <col min="2819" max="3071" width="9.140625" style="55"/>
    <col min="3072" max="3072" width="14.7109375" style="55" bestFit="1" customWidth="1"/>
    <col min="3073" max="3073" width="88.42578125" style="55" customWidth="1"/>
    <col min="3074" max="3074" width="26.42578125" style="55" customWidth="1"/>
    <col min="3075" max="3327" width="9.140625" style="55"/>
    <col min="3328" max="3328" width="14.7109375" style="55" bestFit="1" customWidth="1"/>
    <col min="3329" max="3329" width="88.42578125" style="55" customWidth="1"/>
    <col min="3330" max="3330" width="26.42578125" style="55" customWidth="1"/>
    <col min="3331" max="3583" width="9.140625" style="55"/>
    <col min="3584" max="3584" width="14.7109375" style="55" bestFit="1" customWidth="1"/>
    <col min="3585" max="3585" width="88.42578125" style="55" customWidth="1"/>
    <col min="3586" max="3586" width="26.42578125" style="55" customWidth="1"/>
    <col min="3587" max="3839" width="9.140625" style="55"/>
    <col min="3840" max="3840" width="14.7109375" style="55" bestFit="1" customWidth="1"/>
    <col min="3841" max="3841" width="88.42578125" style="55" customWidth="1"/>
    <col min="3842" max="3842" width="26.42578125" style="55" customWidth="1"/>
    <col min="3843" max="4095" width="9.140625" style="55"/>
    <col min="4096" max="4096" width="14.7109375" style="55" bestFit="1" customWidth="1"/>
    <col min="4097" max="4097" width="88.42578125" style="55" customWidth="1"/>
    <col min="4098" max="4098" width="26.42578125" style="55" customWidth="1"/>
    <col min="4099" max="4351" width="9.140625" style="55"/>
    <col min="4352" max="4352" width="14.7109375" style="55" bestFit="1" customWidth="1"/>
    <col min="4353" max="4353" width="88.42578125" style="55" customWidth="1"/>
    <col min="4354" max="4354" width="26.42578125" style="55" customWidth="1"/>
    <col min="4355" max="4607" width="9.140625" style="55"/>
    <col min="4608" max="4608" width="14.7109375" style="55" bestFit="1" customWidth="1"/>
    <col min="4609" max="4609" width="88.42578125" style="55" customWidth="1"/>
    <col min="4610" max="4610" width="26.42578125" style="55" customWidth="1"/>
    <col min="4611" max="4863" width="9.140625" style="55"/>
    <col min="4864" max="4864" width="14.7109375" style="55" bestFit="1" customWidth="1"/>
    <col min="4865" max="4865" width="88.42578125" style="55" customWidth="1"/>
    <col min="4866" max="4866" width="26.42578125" style="55" customWidth="1"/>
    <col min="4867" max="5119" width="9.140625" style="55"/>
    <col min="5120" max="5120" width="14.7109375" style="55" bestFit="1" customWidth="1"/>
    <col min="5121" max="5121" width="88.42578125" style="55" customWidth="1"/>
    <col min="5122" max="5122" width="26.42578125" style="55" customWidth="1"/>
    <col min="5123" max="5375" width="9.140625" style="55"/>
    <col min="5376" max="5376" width="14.7109375" style="55" bestFit="1" customWidth="1"/>
    <col min="5377" max="5377" width="88.42578125" style="55" customWidth="1"/>
    <col min="5378" max="5378" width="26.42578125" style="55" customWidth="1"/>
    <col min="5379" max="5631" width="9.140625" style="55"/>
    <col min="5632" max="5632" width="14.7109375" style="55" bestFit="1" customWidth="1"/>
    <col min="5633" max="5633" width="88.42578125" style="55" customWidth="1"/>
    <col min="5634" max="5634" width="26.42578125" style="55" customWidth="1"/>
    <col min="5635" max="5887" width="9.140625" style="55"/>
    <col min="5888" max="5888" width="14.7109375" style="55" bestFit="1" customWidth="1"/>
    <col min="5889" max="5889" width="88.42578125" style="55" customWidth="1"/>
    <col min="5890" max="5890" width="26.42578125" style="55" customWidth="1"/>
    <col min="5891" max="6143" width="9.140625" style="55"/>
    <col min="6144" max="6144" width="14.7109375" style="55" bestFit="1" customWidth="1"/>
    <col min="6145" max="6145" width="88.42578125" style="55" customWidth="1"/>
    <col min="6146" max="6146" width="26.42578125" style="55" customWidth="1"/>
    <col min="6147" max="6399" width="9.140625" style="55"/>
    <col min="6400" max="6400" width="14.7109375" style="55" bestFit="1" customWidth="1"/>
    <col min="6401" max="6401" width="88.42578125" style="55" customWidth="1"/>
    <col min="6402" max="6402" width="26.42578125" style="55" customWidth="1"/>
    <col min="6403" max="6655" width="9.140625" style="55"/>
    <col min="6656" max="6656" width="14.7109375" style="55" bestFit="1" customWidth="1"/>
    <col min="6657" max="6657" width="88.42578125" style="55" customWidth="1"/>
    <col min="6658" max="6658" width="26.42578125" style="55" customWidth="1"/>
    <col min="6659" max="6911" width="9.140625" style="55"/>
    <col min="6912" max="6912" width="14.7109375" style="55" bestFit="1" customWidth="1"/>
    <col min="6913" max="6913" width="88.42578125" style="55" customWidth="1"/>
    <col min="6914" max="6914" width="26.42578125" style="55" customWidth="1"/>
    <col min="6915" max="7167" width="9.140625" style="55"/>
    <col min="7168" max="7168" width="14.7109375" style="55" bestFit="1" customWidth="1"/>
    <col min="7169" max="7169" width="88.42578125" style="55" customWidth="1"/>
    <col min="7170" max="7170" width="26.42578125" style="55" customWidth="1"/>
    <col min="7171" max="7423" width="9.140625" style="55"/>
    <col min="7424" max="7424" width="14.7109375" style="55" bestFit="1" customWidth="1"/>
    <col min="7425" max="7425" width="88.42578125" style="55" customWidth="1"/>
    <col min="7426" max="7426" width="26.42578125" style="55" customWidth="1"/>
    <col min="7427" max="7679" width="9.140625" style="55"/>
    <col min="7680" max="7680" width="14.7109375" style="55" bestFit="1" customWidth="1"/>
    <col min="7681" max="7681" width="88.42578125" style="55" customWidth="1"/>
    <col min="7682" max="7682" width="26.42578125" style="55" customWidth="1"/>
    <col min="7683" max="7935" width="9.140625" style="55"/>
    <col min="7936" max="7936" width="14.7109375" style="55" bestFit="1" customWidth="1"/>
    <col min="7937" max="7937" width="88.42578125" style="55" customWidth="1"/>
    <col min="7938" max="7938" width="26.42578125" style="55" customWidth="1"/>
    <col min="7939" max="8191" width="9.140625" style="55"/>
    <col min="8192" max="8192" width="14.7109375" style="55" bestFit="1" customWidth="1"/>
    <col min="8193" max="8193" width="88.42578125" style="55" customWidth="1"/>
    <col min="8194" max="8194" width="26.42578125" style="55" customWidth="1"/>
    <col min="8195" max="8447" width="9.140625" style="55"/>
    <col min="8448" max="8448" width="14.7109375" style="55" bestFit="1" customWidth="1"/>
    <col min="8449" max="8449" width="88.42578125" style="55" customWidth="1"/>
    <col min="8450" max="8450" width="26.42578125" style="55" customWidth="1"/>
    <col min="8451" max="8703" width="9.140625" style="55"/>
    <col min="8704" max="8704" width="14.7109375" style="55" bestFit="1" customWidth="1"/>
    <col min="8705" max="8705" width="88.42578125" style="55" customWidth="1"/>
    <col min="8706" max="8706" width="26.42578125" style="55" customWidth="1"/>
    <col min="8707" max="8959" width="9.140625" style="55"/>
    <col min="8960" max="8960" width="14.7109375" style="55" bestFit="1" customWidth="1"/>
    <col min="8961" max="8961" width="88.42578125" style="55" customWidth="1"/>
    <col min="8962" max="8962" width="26.42578125" style="55" customWidth="1"/>
    <col min="8963" max="9215" width="9.140625" style="55"/>
    <col min="9216" max="9216" width="14.7109375" style="55" bestFit="1" customWidth="1"/>
    <col min="9217" max="9217" width="88.42578125" style="55" customWidth="1"/>
    <col min="9218" max="9218" width="26.42578125" style="55" customWidth="1"/>
    <col min="9219" max="9471" width="9.140625" style="55"/>
    <col min="9472" max="9472" width="14.7109375" style="55" bestFit="1" customWidth="1"/>
    <col min="9473" max="9473" width="88.42578125" style="55" customWidth="1"/>
    <col min="9474" max="9474" width="26.42578125" style="55" customWidth="1"/>
    <col min="9475" max="9727" width="9.140625" style="55"/>
    <col min="9728" max="9728" width="14.7109375" style="55" bestFit="1" customWidth="1"/>
    <col min="9729" max="9729" width="88.42578125" style="55" customWidth="1"/>
    <col min="9730" max="9730" width="26.42578125" style="55" customWidth="1"/>
    <col min="9731" max="9983" width="9.140625" style="55"/>
    <col min="9984" max="9984" width="14.7109375" style="55" bestFit="1" customWidth="1"/>
    <col min="9985" max="9985" width="88.42578125" style="55" customWidth="1"/>
    <col min="9986" max="9986" width="26.42578125" style="55" customWidth="1"/>
    <col min="9987" max="10239" width="9.140625" style="55"/>
    <col min="10240" max="10240" width="14.7109375" style="55" bestFit="1" customWidth="1"/>
    <col min="10241" max="10241" width="88.42578125" style="55" customWidth="1"/>
    <col min="10242" max="10242" width="26.42578125" style="55" customWidth="1"/>
    <col min="10243" max="10495" width="9.140625" style="55"/>
    <col min="10496" max="10496" width="14.7109375" style="55" bestFit="1" customWidth="1"/>
    <col min="10497" max="10497" width="88.42578125" style="55" customWidth="1"/>
    <col min="10498" max="10498" width="26.42578125" style="55" customWidth="1"/>
    <col min="10499" max="10751" width="9.140625" style="55"/>
    <col min="10752" max="10752" width="14.7109375" style="55" bestFit="1" customWidth="1"/>
    <col min="10753" max="10753" width="88.42578125" style="55" customWidth="1"/>
    <col min="10754" max="10754" width="26.42578125" style="55" customWidth="1"/>
    <col min="10755" max="11007" width="9.140625" style="55"/>
    <col min="11008" max="11008" width="14.7109375" style="55" bestFit="1" customWidth="1"/>
    <col min="11009" max="11009" width="88.42578125" style="55" customWidth="1"/>
    <col min="11010" max="11010" width="26.42578125" style="55" customWidth="1"/>
    <col min="11011" max="11263" width="9.140625" style="55"/>
    <col min="11264" max="11264" width="14.7109375" style="55" bestFit="1" customWidth="1"/>
    <col min="11265" max="11265" width="88.42578125" style="55" customWidth="1"/>
    <col min="11266" max="11266" width="26.42578125" style="55" customWidth="1"/>
    <col min="11267" max="11519" width="9.140625" style="55"/>
    <col min="11520" max="11520" width="14.7109375" style="55" bestFit="1" customWidth="1"/>
    <col min="11521" max="11521" width="88.42578125" style="55" customWidth="1"/>
    <col min="11522" max="11522" width="26.42578125" style="55" customWidth="1"/>
    <col min="11523" max="11775" width="9.140625" style="55"/>
    <col min="11776" max="11776" width="14.7109375" style="55" bestFit="1" customWidth="1"/>
    <col min="11777" max="11777" width="88.42578125" style="55" customWidth="1"/>
    <col min="11778" max="11778" width="26.42578125" style="55" customWidth="1"/>
    <col min="11779" max="12031" width="9.140625" style="55"/>
    <col min="12032" max="12032" width="14.7109375" style="55" bestFit="1" customWidth="1"/>
    <col min="12033" max="12033" width="88.42578125" style="55" customWidth="1"/>
    <col min="12034" max="12034" width="26.42578125" style="55" customWidth="1"/>
    <col min="12035" max="12287" width="9.140625" style="55"/>
    <col min="12288" max="12288" width="14.7109375" style="55" bestFit="1" customWidth="1"/>
    <col min="12289" max="12289" width="88.42578125" style="55" customWidth="1"/>
    <col min="12290" max="12290" width="26.42578125" style="55" customWidth="1"/>
    <col min="12291" max="12543" width="9.140625" style="55"/>
    <col min="12544" max="12544" width="14.7109375" style="55" bestFit="1" customWidth="1"/>
    <col min="12545" max="12545" width="88.42578125" style="55" customWidth="1"/>
    <col min="12546" max="12546" width="26.42578125" style="55" customWidth="1"/>
    <col min="12547" max="12799" width="9.140625" style="55"/>
    <col min="12800" max="12800" width="14.7109375" style="55" bestFit="1" customWidth="1"/>
    <col min="12801" max="12801" width="88.42578125" style="55" customWidth="1"/>
    <col min="12802" max="12802" width="26.42578125" style="55" customWidth="1"/>
    <col min="12803" max="13055" width="9.140625" style="55"/>
    <col min="13056" max="13056" width="14.7109375" style="55" bestFit="1" customWidth="1"/>
    <col min="13057" max="13057" width="88.42578125" style="55" customWidth="1"/>
    <col min="13058" max="13058" width="26.42578125" style="55" customWidth="1"/>
    <col min="13059" max="13311" width="9.140625" style="55"/>
    <col min="13312" max="13312" width="14.7109375" style="55" bestFit="1" customWidth="1"/>
    <col min="13313" max="13313" width="88.42578125" style="55" customWidth="1"/>
    <col min="13314" max="13314" width="26.42578125" style="55" customWidth="1"/>
    <col min="13315" max="13567" width="9.140625" style="55"/>
    <col min="13568" max="13568" width="14.7109375" style="55" bestFit="1" customWidth="1"/>
    <col min="13569" max="13569" width="88.42578125" style="55" customWidth="1"/>
    <col min="13570" max="13570" width="26.42578125" style="55" customWidth="1"/>
    <col min="13571" max="13823" width="9.140625" style="55"/>
    <col min="13824" max="13824" width="14.7109375" style="55" bestFit="1" customWidth="1"/>
    <col min="13825" max="13825" width="88.42578125" style="55" customWidth="1"/>
    <col min="13826" max="13826" width="26.42578125" style="55" customWidth="1"/>
    <col min="13827" max="14079" width="9.140625" style="55"/>
    <col min="14080" max="14080" width="14.7109375" style="55" bestFit="1" customWidth="1"/>
    <col min="14081" max="14081" width="88.42578125" style="55" customWidth="1"/>
    <col min="14082" max="14082" width="26.42578125" style="55" customWidth="1"/>
    <col min="14083" max="14335" width="9.140625" style="55"/>
    <col min="14336" max="14336" width="14.7109375" style="55" bestFit="1" customWidth="1"/>
    <col min="14337" max="14337" width="88.42578125" style="55" customWidth="1"/>
    <col min="14338" max="14338" width="26.42578125" style="55" customWidth="1"/>
    <col min="14339" max="14591" width="9.140625" style="55"/>
    <col min="14592" max="14592" width="14.7109375" style="55" bestFit="1" customWidth="1"/>
    <col min="14593" max="14593" width="88.42578125" style="55" customWidth="1"/>
    <col min="14594" max="14594" width="26.42578125" style="55" customWidth="1"/>
    <col min="14595" max="14847" width="9.140625" style="55"/>
    <col min="14848" max="14848" width="14.7109375" style="55" bestFit="1" customWidth="1"/>
    <col min="14849" max="14849" width="88.42578125" style="55" customWidth="1"/>
    <col min="14850" max="14850" width="26.42578125" style="55" customWidth="1"/>
    <col min="14851" max="15103" width="9.140625" style="55"/>
    <col min="15104" max="15104" width="14.7109375" style="55" bestFit="1" customWidth="1"/>
    <col min="15105" max="15105" width="88.42578125" style="55" customWidth="1"/>
    <col min="15106" max="15106" width="26.42578125" style="55" customWidth="1"/>
    <col min="15107" max="15359" width="9.140625" style="55"/>
    <col min="15360" max="15360" width="14.7109375" style="55" bestFit="1" customWidth="1"/>
    <col min="15361" max="15361" width="88.42578125" style="55" customWidth="1"/>
    <col min="15362" max="15362" width="26.42578125" style="55" customWidth="1"/>
    <col min="15363" max="15615" width="9.140625" style="55"/>
    <col min="15616" max="15616" width="14.7109375" style="55" bestFit="1" customWidth="1"/>
    <col min="15617" max="15617" width="88.42578125" style="55" customWidth="1"/>
    <col min="15618" max="15618" width="26.42578125" style="55" customWidth="1"/>
    <col min="15619" max="15871" width="9.140625" style="55"/>
    <col min="15872" max="15872" width="14.7109375" style="55" bestFit="1" customWidth="1"/>
    <col min="15873" max="15873" width="88.42578125" style="55" customWidth="1"/>
    <col min="15874" max="15874" width="26.42578125" style="55" customWidth="1"/>
    <col min="15875" max="16127" width="9.140625" style="55"/>
    <col min="16128" max="16128" width="14.7109375" style="55" bestFit="1" customWidth="1"/>
    <col min="16129" max="16129" width="88.42578125" style="55" customWidth="1"/>
    <col min="16130" max="16130" width="26.42578125" style="55" customWidth="1"/>
    <col min="16131" max="16384" width="9.140625" style="55"/>
  </cols>
  <sheetData>
    <row r="1" spans="2:9">
      <c r="B1" s="176" t="s">
        <v>44</v>
      </c>
      <c r="C1" s="176"/>
      <c r="D1" s="176"/>
      <c r="E1" s="176"/>
    </row>
    <row r="2" spans="2:9">
      <c r="B2" s="176" t="s">
        <v>113</v>
      </c>
      <c r="C2" s="176"/>
      <c r="D2" s="176"/>
      <c r="E2" s="176"/>
      <c r="H2" s="184"/>
      <c r="I2" s="184"/>
    </row>
    <row r="3" spans="2:9" s="60" customFormat="1">
      <c r="B3" s="178" t="s">
        <v>115</v>
      </c>
      <c r="C3" s="178"/>
      <c r="D3" s="178"/>
      <c r="E3" s="178"/>
      <c r="H3" s="185"/>
      <c r="I3" s="185"/>
    </row>
    <row r="4" spans="2:9" s="60" customFormat="1">
      <c r="B4" s="56"/>
    </row>
    <row r="5" spans="2:9" s="60" customFormat="1" ht="95.25" customHeight="1">
      <c r="B5" s="177" t="s">
        <v>117</v>
      </c>
      <c r="C5" s="177"/>
      <c r="D5" s="177"/>
      <c r="E5" s="177"/>
    </row>
    <row r="7" spans="2:9">
      <c r="B7" s="64"/>
      <c r="D7" s="116"/>
      <c r="E7" s="142" t="s">
        <v>76</v>
      </c>
    </row>
    <row r="8" spans="2:9" ht="48" customHeight="1">
      <c r="B8" s="179" t="s">
        <v>48</v>
      </c>
      <c r="C8" s="181" t="s">
        <v>180</v>
      </c>
      <c r="D8" s="182"/>
      <c r="E8" s="183"/>
    </row>
    <row r="9" spans="2:9" ht="47.25" customHeight="1">
      <c r="B9" s="180"/>
      <c r="C9" s="31" t="s">
        <v>38</v>
      </c>
      <c r="D9" s="31" t="s">
        <v>63</v>
      </c>
      <c r="E9" s="31" t="s">
        <v>0</v>
      </c>
    </row>
    <row r="10" spans="2:9" ht="33.75" customHeight="1">
      <c r="B10" s="71" t="s">
        <v>52</v>
      </c>
      <c r="C10" s="72">
        <f>+C13</f>
        <v>1202041.8</v>
      </c>
      <c r="D10" s="72">
        <f>+D13</f>
        <v>1202041.8</v>
      </c>
      <c r="E10" s="72">
        <f>+E13</f>
        <v>1202041.8</v>
      </c>
    </row>
    <row r="11" spans="2:9" ht="33.75" customHeight="1">
      <c r="B11" s="70" t="s">
        <v>49</v>
      </c>
      <c r="C11" s="72">
        <f>C13</f>
        <v>1202041.8</v>
      </c>
      <c r="D11" s="72">
        <f>D13</f>
        <v>1202041.8</v>
      </c>
      <c r="E11" s="72">
        <f>E13</f>
        <v>1202041.8</v>
      </c>
    </row>
    <row r="12" spans="2:9" ht="33.75" customHeight="1">
      <c r="B12" s="70" t="s">
        <v>50</v>
      </c>
      <c r="C12" s="72"/>
      <c r="D12" s="72"/>
      <c r="E12" s="72"/>
    </row>
    <row r="13" spans="2:9" ht="33.75" customHeight="1">
      <c r="B13" s="68" t="s">
        <v>51</v>
      </c>
      <c r="C13" s="72">
        <f>+'1'!C10</f>
        <v>1202041.8</v>
      </c>
      <c r="D13" s="72">
        <f>+C13</f>
        <v>1202041.8</v>
      </c>
      <c r="E13" s="72">
        <f>+D13</f>
        <v>1202041.8</v>
      </c>
    </row>
    <row r="14" spans="2:9">
      <c r="B14" s="64"/>
    </row>
    <row r="15" spans="2:9">
      <c r="B15" s="64"/>
    </row>
    <row r="16" spans="2:9">
      <c r="B16" s="64"/>
    </row>
    <row r="17" spans="2:2">
      <c r="B17" s="64"/>
    </row>
    <row r="18" spans="2:2">
      <c r="B18" s="64"/>
    </row>
    <row r="19" spans="2:2">
      <c r="B19" s="64"/>
    </row>
    <row r="20" spans="2:2">
      <c r="B20" s="64"/>
    </row>
    <row r="21" spans="2:2">
      <c r="B21" s="64"/>
    </row>
    <row r="22" spans="2:2">
      <c r="B22" s="64"/>
    </row>
    <row r="23" spans="2:2">
      <c r="B23" s="64"/>
    </row>
  </sheetData>
  <mergeCells count="8">
    <mergeCell ref="H2:I2"/>
    <mergeCell ref="H3:I3"/>
    <mergeCell ref="B5:E5"/>
    <mergeCell ref="B8:B9"/>
    <mergeCell ref="C8:E8"/>
    <mergeCell ref="B1:E1"/>
    <mergeCell ref="B2:E2"/>
    <mergeCell ref="B3:E3"/>
  </mergeCells>
  <pageMargins left="0.70866141732283472" right="0.70866141732283472" top="0.74803149606299213" bottom="0.74803149606299213" header="0.31496062992125984" footer="0.31496062992125984"/>
  <pageSetup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J16"/>
  <sheetViews>
    <sheetView zoomScaleNormal="100" workbookViewId="0">
      <selection activeCell="D6" sqref="D6"/>
    </sheetView>
  </sheetViews>
  <sheetFormatPr defaultColWidth="9.140625" defaultRowHeight="13.5"/>
  <cols>
    <col min="1" max="1" width="12.5703125" style="2" customWidth="1"/>
    <col min="2" max="2" width="62.28515625" style="2" customWidth="1"/>
    <col min="3" max="3" width="28.85546875" style="2" bestFit="1" customWidth="1"/>
    <col min="4" max="16384" width="9.140625" style="2"/>
  </cols>
  <sheetData>
    <row r="1" spans="1:192" ht="17.25">
      <c r="A1" s="191" t="s">
        <v>41</v>
      </c>
      <c r="B1" s="191"/>
      <c r="C1" s="191"/>
      <c r="D1" s="143"/>
      <c r="E1" s="143"/>
    </row>
    <row r="2" spans="1:192" ht="17.25">
      <c r="A2" s="191" t="s">
        <v>113</v>
      </c>
      <c r="B2" s="191"/>
      <c r="C2" s="191"/>
      <c r="D2" s="143"/>
      <c r="E2" s="143"/>
    </row>
    <row r="3" spans="1:192" ht="17.25">
      <c r="A3" s="178" t="s">
        <v>115</v>
      </c>
      <c r="B3" s="178"/>
      <c r="C3" s="178"/>
      <c r="D3" s="62"/>
      <c r="E3" s="62"/>
    </row>
    <row r="4" spans="1:192">
      <c r="B4" s="4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</row>
    <row r="5" spans="1:192" ht="64.5" customHeight="1">
      <c r="A5" s="190" t="s">
        <v>118</v>
      </c>
      <c r="B5" s="190"/>
      <c r="C5" s="190"/>
    </row>
    <row r="6" spans="1:192" s="55" customFormat="1" ht="17.25">
      <c r="A6" s="64"/>
      <c r="C6" s="157" t="s">
        <v>76</v>
      </c>
      <c r="D6" s="2"/>
    </row>
    <row r="7" spans="1:192" ht="54">
      <c r="A7" s="188" t="s">
        <v>1</v>
      </c>
      <c r="B7" s="188" t="s">
        <v>39</v>
      </c>
      <c r="C7" s="148" t="s">
        <v>180</v>
      </c>
    </row>
    <row r="8" spans="1:192" ht="25.5" customHeight="1">
      <c r="A8" s="189"/>
      <c r="B8" s="189"/>
      <c r="C8" s="148" t="s">
        <v>0</v>
      </c>
    </row>
    <row r="9" spans="1:192" ht="24.75" customHeight="1">
      <c r="A9" s="186" t="s">
        <v>40</v>
      </c>
      <c r="B9" s="187"/>
      <c r="C9" s="144">
        <f>+C10</f>
        <v>1202041.8</v>
      </c>
    </row>
    <row r="10" spans="1:192" ht="24.75" customHeight="1">
      <c r="A10" s="145">
        <v>1049</v>
      </c>
      <c r="B10" s="146" t="s">
        <v>60</v>
      </c>
      <c r="C10" s="144">
        <f>+'2'!E13</f>
        <v>1202041.8</v>
      </c>
    </row>
    <row r="11" spans="1:192">
      <c r="A11" s="147"/>
    </row>
    <row r="16" spans="1:192" ht="17.25" customHeight="1"/>
  </sheetData>
  <mergeCells count="7">
    <mergeCell ref="A9:B9"/>
    <mergeCell ref="B7:B8"/>
    <mergeCell ref="A7:A8"/>
    <mergeCell ref="A5:C5"/>
    <mergeCell ref="A1:C1"/>
    <mergeCell ref="A2:C2"/>
    <mergeCell ref="A3:C3"/>
  </mergeCells>
  <pageMargins left="0.62992125984251968" right="0.59055118110236227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O13"/>
  <sheetViews>
    <sheetView workbookViewId="0">
      <selection activeCell="I8" sqref="I8"/>
    </sheetView>
  </sheetViews>
  <sheetFormatPr defaultRowHeight="17.25"/>
  <cols>
    <col min="1" max="1" width="5.7109375" style="160" customWidth="1"/>
    <col min="2" max="2" width="50.7109375" style="160" customWidth="1"/>
    <col min="3" max="3" width="26" style="160" customWidth="1"/>
    <col min="4" max="4" width="15.42578125" style="160" customWidth="1"/>
    <col min="5" max="5" width="14.42578125" style="160" customWidth="1"/>
    <col min="6" max="6" width="14.85546875" style="160" customWidth="1"/>
    <col min="7" max="16384" width="9.140625" style="161"/>
  </cols>
  <sheetData>
    <row r="1" spans="1:93">
      <c r="C1" s="2"/>
      <c r="D1" s="195" t="s">
        <v>27</v>
      </c>
      <c r="E1" s="195"/>
      <c r="F1" s="195"/>
    </row>
    <row r="2" spans="1:93">
      <c r="C2" s="195" t="s">
        <v>113</v>
      </c>
      <c r="D2" s="195"/>
      <c r="E2" s="195"/>
      <c r="F2" s="195"/>
    </row>
    <row r="3" spans="1:93" s="2" customFormat="1" ht="13.5">
      <c r="C3" s="151"/>
      <c r="D3" s="4"/>
      <c r="E3" s="4"/>
      <c r="F3" s="134" t="s">
        <v>115</v>
      </c>
      <c r="G3" s="134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</row>
    <row r="4" spans="1:93">
      <c r="C4" s="4"/>
      <c r="D4" s="196"/>
      <c r="E4" s="196"/>
      <c r="F4" s="196"/>
    </row>
    <row r="5" spans="1:93" ht="63.75" customHeight="1">
      <c r="A5" s="197" t="s">
        <v>181</v>
      </c>
      <c r="B5" s="197"/>
      <c r="C5" s="197"/>
      <c r="D5" s="197"/>
      <c r="E5" s="197"/>
      <c r="F5" s="197"/>
    </row>
    <row r="7" spans="1:93" ht="62.25" customHeight="1">
      <c r="A7" s="198"/>
      <c r="B7" s="199" t="s">
        <v>54</v>
      </c>
      <c r="C7" s="198" t="s">
        <v>56</v>
      </c>
      <c r="D7" s="200" t="s">
        <v>180</v>
      </c>
      <c r="E7" s="201"/>
      <c r="F7" s="202"/>
    </row>
    <row r="8" spans="1:93" ht="35.25" customHeight="1">
      <c r="A8" s="198"/>
      <c r="B8" s="199"/>
      <c r="C8" s="198"/>
      <c r="D8" s="31" t="s">
        <v>38</v>
      </c>
      <c r="E8" s="31" t="s">
        <v>63</v>
      </c>
      <c r="F8" s="31" t="s">
        <v>0</v>
      </c>
    </row>
    <row r="9" spans="1:93" ht="18.75" customHeight="1">
      <c r="A9" s="192" t="s">
        <v>55</v>
      </c>
      <c r="B9" s="192"/>
      <c r="C9" s="162"/>
      <c r="D9" s="83">
        <f>+D11</f>
        <v>1202041.8</v>
      </c>
      <c r="E9" s="83">
        <f>+E11</f>
        <v>1202041.8</v>
      </c>
      <c r="F9" s="83">
        <f>+F11</f>
        <v>1202041.8</v>
      </c>
    </row>
    <row r="10" spans="1:93" ht="16.5">
      <c r="A10" s="193" t="s">
        <v>2</v>
      </c>
      <c r="B10" s="194"/>
      <c r="C10" s="162"/>
      <c r="D10" s="83"/>
      <c r="E10" s="83"/>
      <c r="F10" s="83"/>
    </row>
    <row r="11" spans="1:93" ht="16.5">
      <c r="A11" s="163">
        <v>2</v>
      </c>
      <c r="B11" s="164" t="s">
        <v>126</v>
      </c>
      <c r="C11" s="162"/>
      <c r="D11" s="83">
        <f>+D13</f>
        <v>1202041.8</v>
      </c>
      <c r="E11" s="83">
        <f>+E13</f>
        <v>1202041.8</v>
      </c>
      <c r="F11" s="83">
        <f>+F13</f>
        <v>1202041.8</v>
      </c>
    </row>
    <row r="12" spans="1:93" ht="49.5">
      <c r="A12" s="163">
        <v>2.2000000000000002</v>
      </c>
      <c r="B12" s="164" t="s">
        <v>127</v>
      </c>
      <c r="C12" s="165"/>
      <c r="D12" s="83">
        <f>+D13</f>
        <v>1202041.8</v>
      </c>
      <c r="E12" s="83">
        <f t="shared" ref="E12:F12" si="0">+E13</f>
        <v>1202041.8</v>
      </c>
      <c r="F12" s="83">
        <f t="shared" si="0"/>
        <v>1202041.8</v>
      </c>
    </row>
    <row r="13" spans="1:93" ht="99">
      <c r="A13" s="166" t="s">
        <v>128</v>
      </c>
      <c r="B13" s="164"/>
      <c r="C13" s="165" t="s">
        <v>129</v>
      </c>
      <c r="D13" s="83">
        <f>+'2'!C13</f>
        <v>1202041.8</v>
      </c>
      <c r="E13" s="83">
        <f>+'2'!D13</f>
        <v>1202041.8</v>
      </c>
      <c r="F13" s="83">
        <f>+'2'!E13</f>
        <v>1202041.8</v>
      </c>
    </row>
  </sheetData>
  <mergeCells count="10">
    <mergeCell ref="A9:B9"/>
    <mergeCell ref="A10:B10"/>
    <mergeCell ref="C2:F2"/>
    <mergeCell ref="D4:F4"/>
    <mergeCell ref="D1:F1"/>
    <mergeCell ref="A5:F5"/>
    <mergeCell ref="A7:A8"/>
    <mergeCell ref="B7:B8"/>
    <mergeCell ref="C7:C8"/>
    <mergeCell ref="D7:F7"/>
  </mergeCells>
  <pageMargins left="0.70866141732283472" right="0.70866141732283472" top="0.74803149606299213" bottom="0.74803149606299213" header="0.31496062992125984" footer="0.31496062992125984"/>
  <pageSetup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CO23"/>
  <sheetViews>
    <sheetView topLeftCell="A5" zoomScaleNormal="100" workbookViewId="0">
      <selection activeCell="I6" sqref="I6"/>
    </sheetView>
  </sheetViews>
  <sheetFormatPr defaultColWidth="9.140625" defaultRowHeight="13.5"/>
  <cols>
    <col min="1" max="1" width="5.42578125" style="2" customWidth="1"/>
    <col min="2" max="2" width="8.85546875" style="2" bestFit="1" customWidth="1"/>
    <col min="3" max="3" width="12.85546875" style="2" bestFit="1" customWidth="1"/>
    <col min="4" max="4" width="84.85546875" style="2" customWidth="1"/>
    <col min="5" max="5" width="13.42578125" style="2" customWidth="1"/>
    <col min="6" max="6" width="13.7109375" style="2" customWidth="1"/>
    <col min="7" max="7" width="13.85546875" style="2" customWidth="1"/>
    <col min="8" max="16384" width="9.140625" style="2"/>
  </cols>
  <sheetData>
    <row r="1" spans="2:93">
      <c r="G1" s="130" t="s">
        <v>23</v>
      </c>
    </row>
    <row r="2" spans="2:93">
      <c r="D2" s="195" t="s">
        <v>113</v>
      </c>
      <c r="E2" s="195"/>
      <c r="F2" s="195"/>
      <c r="G2" s="195"/>
    </row>
    <row r="3" spans="2:93">
      <c r="C3" s="151"/>
      <c r="D3" s="4"/>
      <c r="E3" s="4"/>
      <c r="F3" s="4"/>
      <c r="G3" s="131" t="s">
        <v>115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</row>
    <row r="4" spans="2:93">
      <c r="C4" s="151"/>
      <c r="D4" s="151"/>
      <c r="E4" s="151"/>
      <c r="F4" s="151"/>
      <c r="G4" s="8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</row>
    <row r="5" spans="2:93" ht="69" customHeight="1">
      <c r="B5" s="203" t="s">
        <v>119</v>
      </c>
      <c r="C5" s="203"/>
      <c r="D5" s="203"/>
      <c r="E5" s="203"/>
      <c r="F5" s="203"/>
      <c r="G5" s="203"/>
    </row>
    <row r="6" spans="2:93" ht="16.5" customHeight="1">
      <c r="G6" s="152" t="s">
        <v>76</v>
      </c>
    </row>
    <row r="7" spans="2:93" ht="51" customHeight="1">
      <c r="B7" s="204" t="s">
        <v>1</v>
      </c>
      <c r="C7" s="205"/>
      <c r="D7" s="188" t="s">
        <v>21</v>
      </c>
      <c r="E7" s="181" t="s">
        <v>182</v>
      </c>
      <c r="F7" s="182"/>
      <c r="G7" s="183"/>
    </row>
    <row r="8" spans="2:93" ht="40.5" customHeight="1">
      <c r="B8" s="145" t="s">
        <v>18</v>
      </c>
      <c r="C8" s="145" t="s">
        <v>19</v>
      </c>
      <c r="D8" s="189"/>
      <c r="E8" s="52" t="s">
        <v>38</v>
      </c>
      <c r="F8" s="52" t="s">
        <v>63</v>
      </c>
      <c r="G8" s="52" t="s">
        <v>0</v>
      </c>
    </row>
    <row r="9" spans="2:93" ht="22.5" customHeight="1">
      <c r="B9" s="9"/>
      <c r="C9" s="9"/>
      <c r="D9" s="153" t="s">
        <v>20</v>
      </c>
      <c r="E9" s="167">
        <f>E10</f>
        <v>1202041.8</v>
      </c>
      <c r="F9" s="167">
        <f>F10</f>
        <v>1202041.8</v>
      </c>
      <c r="G9" s="167">
        <f>G10</f>
        <v>1202041.8</v>
      </c>
    </row>
    <row r="10" spans="2:93" ht="23.25" customHeight="1">
      <c r="B10" s="154"/>
      <c r="C10" s="155"/>
      <c r="D10" s="156" t="s">
        <v>58</v>
      </c>
      <c r="E10" s="167">
        <f>+E12</f>
        <v>1202041.8</v>
      </c>
      <c r="F10" s="167">
        <f t="shared" ref="F10:G10" si="0">+F12</f>
        <v>1202041.8</v>
      </c>
      <c r="G10" s="167">
        <f t="shared" si="0"/>
        <v>1202041.8</v>
      </c>
    </row>
    <row r="11" spans="2:93" ht="16.5">
      <c r="B11" s="132"/>
      <c r="C11" s="132"/>
      <c r="D11" s="78" t="s">
        <v>29</v>
      </c>
      <c r="E11" s="168"/>
      <c r="F11" s="168"/>
      <c r="G11" s="168"/>
    </row>
    <row r="12" spans="2:93" ht="16.5">
      <c r="B12" s="209">
        <v>1049</v>
      </c>
      <c r="C12" s="210"/>
      <c r="D12" s="79" t="s">
        <v>60</v>
      </c>
      <c r="E12" s="206">
        <f>E19</f>
        <v>1202041.8</v>
      </c>
      <c r="F12" s="206">
        <f>+E12</f>
        <v>1202041.8</v>
      </c>
      <c r="G12" s="206">
        <f>+F12</f>
        <v>1202041.8</v>
      </c>
    </row>
    <row r="13" spans="2:93" ht="19.5" customHeight="1">
      <c r="B13" s="209"/>
      <c r="C13" s="210"/>
      <c r="D13" s="80" t="s">
        <v>30</v>
      </c>
      <c r="E13" s="207"/>
      <c r="F13" s="207"/>
      <c r="G13" s="207"/>
    </row>
    <row r="14" spans="2:93" ht="16.5">
      <c r="B14" s="209"/>
      <c r="C14" s="210"/>
      <c r="D14" s="81" t="s">
        <v>61</v>
      </c>
      <c r="E14" s="207"/>
      <c r="F14" s="207"/>
      <c r="G14" s="207"/>
    </row>
    <row r="15" spans="2:93" ht="18.75" customHeight="1">
      <c r="B15" s="209"/>
      <c r="C15" s="210"/>
      <c r="D15" s="80" t="s">
        <v>31</v>
      </c>
      <c r="E15" s="207"/>
      <c r="F15" s="207"/>
      <c r="G15" s="207"/>
    </row>
    <row r="16" spans="2:93" ht="39.75" customHeight="1">
      <c r="B16" s="209"/>
      <c r="C16" s="210"/>
      <c r="D16" s="81" t="s">
        <v>62</v>
      </c>
      <c r="E16" s="208"/>
      <c r="F16" s="208"/>
      <c r="G16" s="208"/>
    </row>
    <row r="17" spans="2:7" ht="16.5">
      <c r="B17" s="210" t="s">
        <v>22</v>
      </c>
      <c r="C17" s="210"/>
      <c r="D17" s="210"/>
      <c r="E17" s="77"/>
      <c r="F17" s="77"/>
      <c r="G17" s="77"/>
    </row>
    <row r="18" spans="2:7" ht="18" customHeight="1">
      <c r="B18" s="132"/>
      <c r="C18" s="132">
        <v>21001</v>
      </c>
      <c r="D18" s="80" t="s">
        <v>32</v>
      </c>
      <c r="E18" s="169"/>
      <c r="F18" s="169"/>
      <c r="G18" s="169"/>
    </row>
    <row r="19" spans="2:7" ht="16.5">
      <c r="B19" s="132"/>
      <c r="C19" s="132"/>
      <c r="D19" s="79" t="s">
        <v>59</v>
      </c>
      <c r="E19" s="206">
        <f>+'4'!D13</f>
        <v>1202041.8</v>
      </c>
      <c r="F19" s="206">
        <f>+E19</f>
        <v>1202041.8</v>
      </c>
      <c r="G19" s="206">
        <f>+F19</f>
        <v>1202041.8</v>
      </c>
    </row>
    <row r="20" spans="2:7" ht="18.75" customHeight="1">
      <c r="B20" s="132"/>
      <c r="C20" s="132"/>
      <c r="D20" s="80" t="s">
        <v>33</v>
      </c>
      <c r="E20" s="207"/>
      <c r="F20" s="207"/>
      <c r="G20" s="207"/>
    </row>
    <row r="21" spans="2:7" ht="49.5">
      <c r="B21" s="132"/>
      <c r="C21" s="132"/>
      <c r="D21" s="81" t="s">
        <v>64</v>
      </c>
      <c r="E21" s="207"/>
      <c r="F21" s="207"/>
      <c r="G21" s="207"/>
    </row>
    <row r="22" spans="2:7" ht="17.25" customHeight="1">
      <c r="B22" s="132"/>
      <c r="C22" s="132"/>
      <c r="D22" s="80" t="s">
        <v>34</v>
      </c>
      <c r="E22" s="207"/>
      <c r="F22" s="207"/>
      <c r="G22" s="207"/>
    </row>
    <row r="23" spans="2:7" ht="33">
      <c r="B23" s="132"/>
      <c r="C23" s="132"/>
      <c r="D23" s="81" t="s">
        <v>65</v>
      </c>
      <c r="E23" s="208"/>
      <c r="F23" s="208"/>
      <c r="G23" s="208"/>
    </row>
  </sheetData>
  <mergeCells count="14">
    <mergeCell ref="G19:G23"/>
    <mergeCell ref="F12:F16"/>
    <mergeCell ref="B12:B16"/>
    <mergeCell ref="C12:C16"/>
    <mergeCell ref="B17:D17"/>
    <mergeCell ref="E12:E16"/>
    <mergeCell ref="E19:E23"/>
    <mergeCell ref="F19:F23"/>
    <mergeCell ref="D2:G2"/>
    <mergeCell ref="B5:G5"/>
    <mergeCell ref="B7:C7"/>
    <mergeCell ref="D7:D8"/>
    <mergeCell ref="G12:G16"/>
    <mergeCell ref="E7:G7"/>
  </mergeCells>
  <pageMargins left="0.23622047244094491" right="0.19685039370078741" top="0.74803149606299213" bottom="0.74803149606299213" header="0.31496062992125984" footer="0.31496062992125984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T29"/>
  <sheetViews>
    <sheetView zoomScaleNormal="100" workbookViewId="0">
      <selection activeCell="K7" sqref="K7"/>
    </sheetView>
  </sheetViews>
  <sheetFormatPr defaultColWidth="9.140625" defaultRowHeight="17.25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2" style="6" bestFit="1" customWidth="1"/>
    <col min="6" max="6" width="69.7109375" style="6" customWidth="1"/>
    <col min="7" max="7" width="14" style="6" customWidth="1"/>
    <col min="8" max="8" width="13.28515625" style="6" customWidth="1"/>
    <col min="9" max="9" width="13.140625" style="6" customWidth="1"/>
    <col min="10" max="10" width="9.140625" style="6"/>
    <col min="11" max="11" width="14.28515625" style="6" bestFit="1" customWidth="1"/>
    <col min="12" max="16384" width="9.140625" style="6"/>
  </cols>
  <sheetData>
    <row r="1" spans="1:254">
      <c r="F1" s="2"/>
      <c r="G1" s="195" t="s">
        <v>57</v>
      </c>
      <c r="H1" s="195"/>
      <c r="I1" s="195"/>
      <c r="J1" s="10"/>
      <c r="K1" s="10"/>
      <c r="L1" s="10"/>
      <c r="M1" s="10"/>
      <c r="N1" s="5"/>
      <c r="O1" s="10"/>
      <c r="P1" s="10"/>
      <c r="Q1" s="10"/>
      <c r="R1" s="10"/>
      <c r="S1" s="10"/>
      <c r="T1" s="10"/>
      <c r="U1" s="10"/>
      <c r="V1" s="5"/>
      <c r="W1" s="10"/>
      <c r="X1" s="10"/>
      <c r="Y1" s="10"/>
      <c r="Z1" s="10"/>
      <c r="AA1" s="10"/>
      <c r="AB1" s="10"/>
      <c r="AC1" s="10"/>
      <c r="AD1" s="5"/>
      <c r="AE1" s="10"/>
      <c r="AF1" s="10"/>
      <c r="AG1" s="10"/>
      <c r="AH1" s="10"/>
      <c r="AI1" s="10"/>
      <c r="AJ1" s="10"/>
      <c r="AK1" s="10"/>
      <c r="AL1" s="5"/>
      <c r="AM1" s="10"/>
      <c r="AN1" s="10"/>
      <c r="AO1" s="10"/>
      <c r="AP1" s="10"/>
      <c r="AQ1" s="10"/>
      <c r="AR1" s="10"/>
      <c r="AS1" s="10"/>
      <c r="AT1" s="5"/>
      <c r="AU1" s="10"/>
      <c r="AV1" s="10"/>
      <c r="AW1" s="10"/>
      <c r="AX1" s="10"/>
      <c r="AY1" s="10"/>
      <c r="AZ1" s="10"/>
      <c r="BA1" s="10"/>
      <c r="BB1" s="5"/>
      <c r="BC1" s="10"/>
      <c r="BD1" s="10"/>
      <c r="BE1" s="10"/>
      <c r="BF1" s="10"/>
      <c r="BG1" s="10"/>
      <c r="BH1" s="10"/>
      <c r="BI1" s="10"/>
      <c r="BJ1" s="5"/>
      <c r="BK1" s="10"/>
      <c r="BL1" s="10"/>
      <c r="BM1" s="10"/>
      <c r="BN1" s="10"/>
      <c r="BO1" s="10"/>
      <c r="BP1" s="10"/>
      <c r="BQ1" s="10"/>
      <c r="BR1" s="5"/>
      <c r="BS1" s="10"/>
      <c r="BT1" s="10"/>
      <c r="BU1" s="10"/>
      <c r="BV1" s="10"/>
      <c r="BW1" s="10"/>
      <c r="BX1" s="10"/>
      <c r="BY1" s="10"/>
      <c r="BZ1" s="5"/>
      <c r="CA1" s="10"/>
      <c r="CB1" s="10"/>
      <c r="CC1" s="10"/>
      <c r="CD1" s="10"/>
      <c r="CE1" s="10"/>
      <c r="CF1" s="10"/>
      <c r="CG1" s="10"/>
      <c r="CH1" s="5"/>
      <c r="CI1" s="10"/>
      <c r="CJ1" s="10"/>
      <c r="CK1" s="10"/>
      <c r="CL1" s="10"/>
      <c r="CM1" s="10"/>
      <c r="CN1" s="10"/>
      <c r="CO1" s="10"/>
      <c r="CP1" s="5"/>
      <c r="CQ1" s="10"/>
      <c r="CR1" s="10"/>
      <c r="CS1" s="10"/>
      <c r="CT1" s="10"/>
      <c r="CU1" s="10"/>
      <c r="CV1" s="10"/>
      <c r="CW1" s="10"/>
      <c r="CX1" s="5"/>
      <c r="CY1" s="10"/>
      <c r="CZ1" s="10"/>
      <c r="DA1" s="10"/>
      <c r="DB1" s="10"/>
      <c r="DC1" s="10"/>
      <c r="DD1" s="10"/>
      <c r="DE1" s="10"/>
      <c r="DF1" s="5"/>
      <c r="DG1" s="10"/>
      <c r="DH1" s="10"/>
      <c r="DI1" s="10"/>
      <c r="DJ1" s="10"/>
      <c r="DK1" s="10"/>
      <c r="DL1" s="10"/>
      <c r="DM1" s="10"/>
      <c r="DN1" s="5"/>
      <c r="DO1" s="10"/>
      <c r="DP1" s="10"/>
      <c r="DQ1" s="10"/>
      <c r="DR1" s="10"/>
      <c r="DS1" s="10"/>
      <c r="DT1" s="10"/>
      <c r="DU1" s="10"/>
      <c r="DV1" s="5"/>
      <c r="DW1" s="10"/>
      <c r="DX1" s="10"/>
      <c r="DY1" s="10"/>
      <c r="DZ1" s="10"/>
      <c r="EA1" s="10"/>
      <c r="EB1" s="10"/>
      <c r="EC1" s="10"/>
      <c r="ED1" s="5"/>
      <c r="EE1" s="10"/>
      <c r="EF1" s="10"/>
      <c r="EG1" s="10"/>
      <c r="EH1" s="10"/>
      <c r="EI1" s="10"/>
      <c r="EJ1" s="10"/>
      <c r="EK1" s="10"/>
      <c r="EL1" s="5"/>
      <c r="EM1" s="10"/>
      <c r="EN1" s="10"/>
      <c r="EO1" s="10"/>
      <c r="EP1" s="10"/>
      <c r="EQ1" s="10"/>
      <c r="ER1" s="10"/>
      <c r="ES1" s="10"/>
      <c r="ET1" s="5"/>
      <c r="EU1" s="10"/>
      <c r="EV1" s="10"/>
      <c r="EW1" s="10"/>
      <c r="EX1" s="10"/>
      <c r="EY1" s="10"/>
      <c r="EZ1" s="10"/>
      <c r="FA1" s="10"/>
      <c r="FB1" s="5"/>
      <c r="FC1" s="10"/>
      <c r="FD1" s="10"/>
      <c r="FE1" s="10"/>
      <c r="FF1" s="10"/>
      <c r="FG1" s="10"/>
      <c r="FH1" s="10"/>
      <c r="FI1" s="10"/>
      <c r="FJ1" s="5"/>
      <c r="FK1" s="10"/>
      <c r="FL1" s="10"/>
      <c r="FM1" s="10"/>
      <c r="FN1" s="10"/>
      <c r="FO1" s="10"/>
      <c r="FP1" s="10"/>
      <c r="FQ1" s="10"/>
      <c r="FR1" s="5"/>
      <c r="FS1" s="10"/>
      <c r="FT1" s="10"/>
      <c r="FU1" s="10"/>
      <c r="FV1" s="10"/>
      <c r="FW1" s="10"/>
      <c r="FX1" s="10"/>
      <c r="FY1" s="10"/>
      <c r="FZ1" s="5"/>
      <c r="GA1" s="10"/>
      <c r="GB1" s="10"/>
      <c r="GC1" s="10"/>
      <c r="GD1" s="10"/>
      <c r="GE1" s="10"/>
      <c r="GF1" s="10"/>
      <c r="GG1" s="10"/>
      <c r="GH1" s="5"/>
      <c r="GI1" s="10"/>
      <c r="GJ1" s="10"/>
      <c r="GK1" s="10"/>
      <c r="GL1" s="10"/>
      <c r="GM1" s="10"/>
      <c r="GN1" s="10"/>
      <c r="GO1" s="10"/>
      <c r="GP1" s="5"/>
      <c r="GQ1" s="10"/>
      <c r="GR1" s="10"/>
      <c r="GS1" s="10"/>
      <c r="GT1" s="10"/>
      <c r="GU1" s="10"/>
      <c r="GV1" s="10"/>
      <c r="GW1" s="10"/>
      <c r="GX1" s="5"/>
      <c r="GY1" s="10"/>
      <c r="GZ1" s="10"/>
      <c r="HA1" s="10"/>
      <c r="HB1" s="10"/>
      <c r="HC1" s="10"/>
      <c r="HD1" s="10"/>
      <c r="HE1" s="10"/>
      <c r="HF1" s="5"/>
      <c r="HG1" s="10"/>
      <c r="HH1" s="10"/>
      <c r="HI1" s="10"/>
      <c r="HJ1" s="10"/>
      <c r="HK1" s="10"/>
      <c r="HL1" s="10"/>
      <c r="HM1" s="10"/>
      <c r="HN1" s="5"/>
      <c r="HO1" s="10"/>
      <c r="HP1" s="10"/>
      <c r="HQ1" s="10"/>
      <c r="HR1" s="10"/>
      <c r="HS1" s="10"/>
      <c r="HT1" s="10"/>
      <c r="HU1" s="10"/>
      <c r="HV1" s="5"/>
      <c r="HW1" s="10"/>
      <c r="HX1" s="10"/>
      <c r="HY1" s="10"/>
      <c r="HZ1" s="10"/>
      <c r="IA1" s="10"/>
      <c r="IB1" s="10"/>
      <c r="IC1" s="10"/>
      <c r="ID1" s="5"/>
      <c r="IE1" s="10"/>
      <c r="IF1" s="10"/>
      <c r="IG1" s="10"/>
      <c r="IH1" s="10"/>
      <c r="II1" s="10"/>
      <c r="IJ1" s="10"/>
      <c r="IK1" s="10"/>
      <c r="IL1" s="5"/>
      <c r="IM1" s="10"/>
      <c r="IN1" s="10"/>
      <c r="IO1" s="10"/>
      <c r="IP1" s="10"/>
      <c r="IQ1" s="10"/>
      <c r="IR1" s="10"/>
      <c r="IS1" s="10"/>
      <c r="IT1" s="5"/>
    </row>
    <row r="2" spans="1:254">
      <c r="F2" s="195" t="s">
        <v>113</v>
      </c>
      <c r="G2" s="195"/>
      <c r="H2" s="195"/>
      <c r="I2" s="195"/>
      <c r="J2" s="10"/>
      <c r="K2" s="10"/>
      <c r="L2" s="10"/>
      <c r="M2" s="10"/>
      <c r="N2" s="5"/>
      <c r="O2" s="10"/>
      <c r="P2" s="10"/>
      <c r="Q2" s="10"/>
      <c r="R2" s="10"/>
      <c r="S2" s="10"/>
      <c r="T2" s="10"/>
      <c r="U2" s="10"/>
      <c r="V2" s="5"/>
      <c r="W2" s="10"/>
      <c r="X2" s="10"/>
      <c r="Y2" s="10"/>
      <c r="Z2" s="10"/>
      <c r="AA2" s="10"/>
      <c r="AB2" s="10"/>
      <c r="AC2" s="10"/>
      <c r="AD2" s="5"/>
      <c r="AE2" s="10"/>
      <c r="AF2" s="10"/>
      <c r="AG2" s="10"/>
      <c r="AH2" s="10"/>
      <c r="AI2" s="10"/>
      <c r="AJ2" s="10"/>
      <c r="AK2" s="10"/>
      <c r="AL2" s="5"/>
      <c r="AM2" s="10"/>
      <c r="AN2" s="10"/>
      <c r="AO2" s="10"/>
      <c r="AP2" s="10"/>
      <c r="AQ2" s="10"/>
      <c r="AR2" s="10"/>
      <c r="AS2" s="10"/>
      <c r="AT2" s="5"/>
      <c r="AU2" s="10"/>
      <c r="AV2" s="10"/>
      <c r="AW2" s="10"/>
      <c r="AX2" s="10"/>
      <c r="AY2" s="10"/>
      <c r="AZ2" s="10"/>
      <c r="BA2" s="10"/>
      <c r="BB2" s="5"/>
      <c r="BC2" s="10"/>
      <c r="BD2" s="10"/>
      <c r="BE2" s="10"/>
      <c r="BF2" s="10"/>
      <c r="BG2" s="10"/>
      <c r="BH2" s="10"/>
      <c r="BI2" s="10"/>
      <c r="BJ2" s="5"/>
      <c r="BK2" s="10"/>
      <c r="BL2" s="10"/>
      <c r="BM2" s="10"/>
      <c r="BN2" s="10"/>
      <c r="BO2" s="10"/>
      <c r="BP2" s="10"/>
      <c r="BQ2" s="10"/>
      <c r="BR2" s="5"/>
      <c r="BS2" s="10"/>
      <c r="BT2" s="10"/>
      <c r="BU2" s="10"/>
      <c r="BV2" s="10"/>
      <c r="BW2" s="10"/>
      <c r="BX2" s="10"/>
      <c r="BY2" s="10"/>
      <c r="BZ2" s="5"/>
      <c r="CA2" s="10"/>
      <c r="CB2" s="10"/>
      <c r="CC2" s="10"/>
      <c r="CD2" s="10"/>
      <c r="CE2" s="10"/>
      <c r="CF2" s="10"/>
      <c r="CG2" s="10"/>
      <c r="CH2" s="5"/>
      <c r="CI2" s="10"/>
      <c r="CJ2" s="10"/>
      <c r="CK2" s="10"/>
      <c r="CL2" s="10"/>
      <c r="CM2" s="10"/>
      <c r="CN2" s="10"/>
      <c r="CO2" s="10"/>
      <c r="CP2" s="5"/>
      <c r="CQ2" s="10"/>
      <c r="CR2" s="10"/>
      <c r="CS2" s="10"/>
      <c r="CT2" s="10"/>
      <c r="CU2" s="10"/>
      <c r="CV2" s="10"/>
      <c r="CW2" s="10"/>
      <c r="CX2" s="5"/>
      <c r="CY2" s="10"/>
      <c r="CZ2" s="10"/>
      <c r="DA2" s="10"/>
      <c r="DB2" s="10"/>
      <c r="DC2" s="10"/>
      <c r="DD2" s="10"/>
      <c r="DE2" s="10"/>
      <c r="DF2" s="5"/>
      <c r="DG2" s="10"/>
      <c r="DH2" s="10"/>
      <c r="DI2" s="10"/>
      <c r="DJ2" s="10"/>
      <c r="DK2" s="10"/>
      <c r="DL2" s="10"/>
      <c r="DM2" s="10"/>
      <c r="DN2" s="5"/>
      <c r="DO2" s="10"/>
      <c r="DP2" s="10"/>
      <c r="DQ2" s="10"/>
      <c r="DR2" s="10"/>
      <c r="DS2" s="10"/>
      <c r="DT2" s="10"/>
      <c r="DU2" s="10"/>
      <c r="DV2" s="5"/>
      <c r="DW2" s="10"/>
      <c r="DX2" s="10"/>
      <c r="DY2" s="10"/>
      <c r="DZ2" s="10"/>
      <c r="EA2" s="10"/>
      <c r="EB2" s="10"/>
      <c r="EC2" s="10"/>
      <c r="ED2" s="5"/>
      <c r="EE2" s="10"/>
      <c r="EF2" s="10"/>
      <c r="EG2" s="10"/>
      <c r="EH2" s="10"/>
      <c r="EI2" s="10"/>
      <c r="EJ2" s="10"/>
      <c r="EK2" s="10"/>
      <c r="EL2" s="5"/>
      <c r="EM2" s="10"/>
      <c r="EN2" s="10"/>
      <c r="EO2" s="10"/>
      <c r="EP2" s="10"/>
      <c r="EQ2" s="10"/>
      <c r="ER2" s="10"/>
      <c r="ES2" s="10"/>
      <c r="ET2" s="5"/>
      <c r="EU2" s="10"/>
      <c r="EV2" s="10"/>
      <c r="EW2" s="10"/>
      <c r="EX2" s="10"/>
      <c r="EY2" s="10"/>
      <c r="EZ2" s="10"/>
      <c r="FA2" s="10"/>
      <c r="FB2" s="5"/>
      <c r="FC2" s="10"/>
      <c r="FD2" s="10"/>
      <c r="FE2" s="10"/>
      <c r="FF2" s="10"/>
      <c r="FG2" s="10"/>
      <c r="FH2" s="10"/>
      <c r="FI2" s="10"/>
      <c r="FJ2" s="5"/>
      <c r="FK2" s="10"/>
      <c r="FL2" s="10"/>
      <c r="FM2" s="10"/>
      <c r="FN2" s="10"/>
      <c r="FO2" s="10"/>
      <c r="FP2" s="10"/>
      <c r="FQ2" s="10"/>
      <c r="FR2" s="5"/>
      <c r="FS2" s="10"/>
      <c r="FT2" s="10"/>
      <c r="FU2" s="10"/>
      <c r="FV2" s="10"/>
      <c r="FW2" s="10"/>
      <c r="FX2" s="10"/>
      <c r="FY2" s="10"/>
      <c r="FZ2" s="5"/>
      <c r="GA2" s="10"/>
      <c r="GB2" s="10"/>
      <c r="GC2" s="10"/>
      <c r="GD2" s="10"/>
      <c r="GE2" s="10"/>
      <c r="GF2" s="10"/>
      <c r="GG2" s="10"/>
      <c r="GH2" s="5"/>
      <c r="GI2" s="10"/>
      <c r="GJ2" s="10"/>
      <c r="GK2" s="10"/>
      <c r="GL2" s="10"/>
      <c r="GM2" s="10"/>
      <c r="GN2" s="10"/>
      <c r="GO2" s="10"/>
      <c r="GP2" s="5"/>
      <c r="GQ2" s="10"/>
      <c r="GR2" s="10"/>
      <c r="GS2" s="10"/>
      <c r="GT2" s="10"/>
      <c r="GU2" s="10"/>
      <c r="GV2" s="10"/>
      <c r="GW2" s="10"/>
      <c r="GX2" s="5"/>
      <c r="GY2" s="10"/>
      <c r="GZ2" s="10"/>
      <c r="HA2" s="10"/>
      <c r="HB2" s="10"/>
      <c r="HC2" s="10"/>
      <c r="HD2" s="10"/>
      <c r="HE2" s="10"/>
      <c r="HF2" s="5"/>
      <c r="HG2" s="10"/>
      <c r="HH2" s="10"/>
      <c r="HI2" s="10"/>
      <c r="HJ2" s="10"/>
      <c r="HK2" s="10"/>
      <c r="HL2" s="10"/>
      <c r="HM2" s="10"/>
      <c r="HN2" s="5"/>
      <c r="HO2" s="10"/>
      <c r="HP2" s="10"/>
      <c r="HQ2" s="10"/>
      <c r="HR2" s="10"/>
      <c r="HS2" s="10"/>
      <c r="HT2" s="10"/>
      <c r="HU2" s="10"/>
      <c r="HV2" s="5"/>
      <c r="HW2" s="10"/>
      <c r="HX2" s="10"/>
      <c r="HY2" s="10"/>
      <c r="HZ2" s="10"/>
      <c r="IA2" s="10"/>
      <c r="IB2" s="10"/>
      <c r="IC2" s="10"/>
      <c r="ID2" s="5"/>
      <c r="IE2" s="10"/>
      <c r="IF2" s="10"/>
      <c r="IG2" s="10"/>
      <c r="IH2" s="10"/>
      <c r="II2" s="10"/>
      <c r="IJ2" s="10"/>
      <c r="IK2" s="10"/>
      <c r="IL2" s="5"/>
      <c r="IM2" s="10"/>
      <c r="IN2" s="10"/>
      <c r="IO2" s="10"/>
      <c r="IP2" s="10"/>
      <c r="IQ2" s="10"/>
      <c r="IR2" s="10"/>
      <c r="IS2" s="10"/>
      <c r="IT2" s="5"/>
    </row>
    <row r="3" spans="1:254">
      <c r="E3" s="7"/>
      <c r="F3" s="4"/>
      <c r="G3" s="196" t="s">
        <v>115</v>
      </c>
      <c r="H3" s="196"/>
      <c r="I3" s="196"/>
      <c r="J3" s="10"/>
      <c r="K3" s="10"/>
      <c r="L3" s="10"/>
      <c r="M3" s="10"/>
      <c r="N3" s="5"/>
      <c r="O3" s="10"/>
      <c r="P3" s="10"/>
      <c r="Q3" s="10"/>
      <c r="R3" s="10"/>
      <c r="S3" s="10"/>
      <c r="T3" s="10"/>
      <c r="U3" s="10"/>
      <c r="V3" s="5"/>
      <c r="W3" s="10"/>
      <c r="X3" s="10"/>
      <c r="Y3" s="10"/>
      <c r="Z3" s="10"/>
      <c r="AA3" s="10"/>
      <c r="AB3" s="10"/>
      <c r="AC3" s="10"/>
      <c r="AD3" s="5"/>
      <c r="AE3" s="10"/>
      <c r="AF3" s="10"/>
      <c r="AG3" s="10"/>
      <c r="AH3" s="10"/>
      <c r="AI3" s="10"/>
      <c r="AJ3" s="10"/>
      <c r="AK3" s="10"/>
      <c r="AL3" s="5"/>
      <c r="AM3" s="10"/>
      <c r="AN3" s="10"/>
      <c r="AO3" s="10"/>
      <c r="AP3" s="10"/>
      <c r="AQ3" s="10"/>
      <c r="AR3" s="10"/>
      <c r="AS3" s="10"/>
      <c r="AT3" s="5"/>
      <c r="AU3" s="10"/>
      <c r="AV3" s="10"/>
      <c r="AW3" s="10"/>
      <c r="AX3" s="10"/>
      <c r="AY3" s="10"/>
      <c r="AZ3" s="10"/>
      <c r="BA3" s="10"/>
      <c r="BB3" s="5"/>
      <c r="BC3" s="10"/>
      <c r="BD3" s="10"/>
      <c r="BE3" s="10"/>
      <c r="BF3" s="10"/>
      <c r="BG3" s="10"/>
      <c r="BH3" s="10"/>
      <c r="BI3" s="10"/>
      <c r="BJ3" s="5"/>
      <c r="BK3" s="10"/>
      <c r="BL3" s="10"/>
      <c r="BM3" s="10"/>
      <c r="BN3" s="10"/>
      <c r="BO3" s="10"/>
      <c r="BP3" s="10"/>
      <c r="BQ3" s="10"/>
      <c r="BR3" s="5"/>
      <c r="BS3" s="10"/>
      <c r="BT3" s="10"/>
      <c r="BU3" s="10"/>
      <c r="BV3" s="10"/>
      <c r="BW3" s="10"/>
      <c r="BX3" s="10"/>
      <c r="BY3" s="10"/>
      <c r="BZ3" s="5"/>
      <c r="CA3" s="10"/>
      <c r="CB3" s="10"/>
      <c r="CC3" s="10"/>
      <c r="CD3" s="10"/>
      <c r="CE3" s="10"/>
      <c r="CF3" s="10"/>
      <c r="CG3" s="10"/>
      <c r="CH3" s="5"/>
      <c r="CI3" s="10"/>
      <c r="CJ3" s="10"/>
      <c r="CK3" s="10"/>
      <c r="CL3" s="10"/>
      <c r="CM3" s="10"/>
      <c r="CN3" s="10"/>
      <c r="CO3" s="10"/>
      <c r="CP3" s="5"/>
      <c r="CQ3" s="10"/>
      <c r="CR3" s="10"/>
      <c r="CS3" s="10"/>
      <c r="CT3" s="10"/>
      <c r="CU3" s="10"/>
      <c r="CV3" s="10"/>
      <c r="CW3" s="10"/>
      <c r="CX3" s="5"/>
      <c r="CY3" s="10"/>
      <c r="CZ3" s="10"/>
      <c r="DA3" s="10"/>
      <c r="DB3" s="10"/>
      <c r="DC3" s="10"/>
      <c r="DD3" s="10"/>
      <c r="DE3" s="10"/>
      <c r="DF3" s="5"/>
      <c r="DG3" s="10"/>
      <c r="DH3" s="10"/>
      <c r="DI3" s="10"/>
      <c r="DJ3" s="10"/>
      <c r="DK3" s="10"/>
      <c r="DL3" s="10"/>
      <c r="DM3" s="10"/>
      <c r="DN3" s="5"/>
      <c r="DO3" s="10"/>
      <c r="DP3" s="10"/>
      <c r="DQ3" s="10"/>
      <c r="DR3" s="10"/>
      <c r="DS3" s="10"/>
      <c r="DT3" s="10"/>
      <c r="DU3" s="10"/>
      <c r="DV3" s="5"/>
      <c r="DW3" s="10"/>
      <c r="DX3" s="10"/>
      <c r="DY3" s="10"/>
      <c r="DZ3" s="10"/>
      <c r="EA3" s="10"/>
      <c r="EB3" s="10"/>
      <c r="EC3" s="10"/>
      <c r="ED3" s="5"/>
      <c r="EE3" s="10"/>
      <c r="EF3" s="10"/>
      <c r="EG3" s="10"/>
      <c r="EH3" s="10"/>
      <c r="EI3" s="10"/>
      <c r="EJ3" s="10"/>
      <c r="EK3" s="10"/>
      <c r="EL3" s="5"/>
      <c r="EM3" s="10"/>
      <c r="EN3" s="10"/>
      <c r="EO3" s="10"/>
      <c r="EP3" s="10"/>
      <c r="EQ3" s="10"/>
      <c r="ER3" s="10"/>
      <c r="ES3" s="10"/>
      <c r="ET3" s="5"/>
      <c r="EU3" s="10"/>
      <c r="EV3" s="10"/>
      <c r="EW3" s="10"/>
      <c r="EX3" s="10"/>
      <c r="EY3" s="10"/>
      <c r="EZ3" s="10"/>
      <c r="FA3" s="10"/>
      <c r="FB3" s="5"/>
      <c r="FC3" s="10"/>
      <c r="FD3" s="10"/>
      <c r="FE3" s="10"/>
      <c r="FF3" s="10"/>
      <c r="FG3" s="10"/>
      <c r="FH3" s="10"/>
      <c r="FI3" s="10"/>
      <c r="FJ3" s="5"/>
      <c r="FK3" s="10"/>
      <c r="FL3" s="10"/>
      <c r="FM3" s="10"/>
      <c r="FN3" s="10"/>
      <c r="FO3" s="10"/>
      <c r="FP3" s="10"/>
      <c r="FQ3" s="10"/>
      <c r="FR3" s="5"/>
      <c r="FS3" s="10"/>
      <c r="FT3" s="10"/>
      <c r="FU3" s="10"/>
      <c r="FV3" s="10"/>
      <c r="FW3" s="10"/>
      <c r="FX3" s="10"/>
      <c r="FY3" s="10"/>
      <c r="FZ3" s="5"/>
      <c r="GA3" s="10"/>
      <c r="GB3" s="10"/>
      <c r="GC3" s="10"/>
      <c r="GD3" s="10"/>
      <c r="GE3" s="10"/>
      <c r="GF3" s="10"/>
      <c r="GG3" s="10"/>
      <c r="GH3" s="5"/>
      <c r="GI3" s="10"/>
      <c r="GJ3" s="10"/>
      <c r="GK3" s="10"/>
      <c r="GL3" s="10"/>
      <c r="GM3" s="10"/>
      <c r="GN3" s="10"/>
      <c r="GO3" s="10"/>
      <c r="GP3" s="5"/>
      <c r="GQ3" s="10"/>
      <c r="GR3" s="10"/>
      <c r="GS3" s="10"/>
      <c r="GT3" s="10"/>
      <c r="GU3" s="10"/>
      <c r="GV3" s="10"/>
      <c r="GW3" s="10"/>
      <c r="GX3" s="5"/>
      <c r="GY3" s="10"/>
      <c r="GZ3" s="10"/>
      <c r="HA3" s="10"/>
      <c r="HB3" s="10"/>
      <c r="HC3" s="10"/>
      <c r="HD3" s="10"/>
      <c r="HE3" s="10"/>
      <c r="HF3" s="5"/>
      <c r="HG3" s="10"/>
      <c r="HH3" s="10"/>
      <c r="HI3" s="10"/>
      <c r="HJ3" s="10"/>
      <c r="HK3" s="10"/>
      <c r="HL3" s="10"/>
      <c r="HM3" s="10"/>
      <c r="HN3" s="5"/>
      <c r="HO3" s="10"/>
      <c r="HP3" s="10"/>
      <c r="HQ3" s="10"/>
      <c r="HR3" s="10"/>
      <c r="HS3" s="10"/>
      <c r="HT3" s="10"/>
      <c r="HU3" s="10"/>
      <c r="HV3" s="5"/>
      <c r="HW3" s="10"/>
      <c r="HX3" s="10"/>
      <c r="HY3" s="10"/>
      <c r="HZ3" s="10"/>
      <c r="IA3" s="10"/>
      <c r="IB3" s="10"/>
      <c r="IC3" s="10"/>
      <c r="ID3" s="5"/>
      <c r="IE3" s="10"/>
      <c r="IF3" s="10"/>
      <c r="IG3" s="10"/>
      <c r="IH3" s="10"/>
      <c r="II3" s="10"/>
      <c r="IJ3" s="10"/>
      <c r="IK3" s="10"/>
      <c r="IL3" s="5"/>
      <c r="IM3" s="10"/>
      <c r="IN3" s="10"/>
      <c r="IO3" s="10"/>
      <c r="IP3" s="10"/>
      <c r="IQ3" s="10"/>
      <c r="IR3" s="10"/>
      <c r="IS3" s="10"/>
      <c r="IT3" s="5"/>
    </row>
    <row r="4" spans="1:254">
      <c r="E4" s="7"/>
      <c r="F4" s="7"/>
      <c r="G4" s="8"/>
      <c r="H4" s="10"/>
      <c r="I4" s="10"/>
      <c r="J4" s="10"/>
      <c r="K4" s="10"/>
      <c r="L4" s="10"/>
      <c r="M4" s="10"/>
      <c r="N4" s="5"/>
      <c r="O4" s="10"/>
      <c r="P4" s="10"/>
      <c r="Q4" s="10"/>
      <c r="R4" s="10"/>
      <c r="S4" s="10"/>
      <c r="T4" s="10"/>
      <c r="U4" s="10"/>
      <c r="V4" s="5"/>
      <c r="W4" s="10"/>
      <c r="X4" s="10"/>
      <c r="Y4" s="10"/>
      <c r="Z4" s="10"/>
      <c r="AA4" s="10"/>
      <c r="AB4" s="10"/>
      <c r="AC4" s="10"/>
      <c r="AD4" s="5"/>
      <c r="AE4" s="10"/>
      <c r="AF4" s="10"/>
      <c r="AG4" s="10"/>
      <c r="AH4" s="10"/>
      <c r="AI4" s="10"/>
      <c r="AJ4" s="10"/>
      <c r="AK4" s="10"/>
      <c r="AL4" s="5"/>
      <c r="AM4" s="10"/>
      <c r="AN4" s="10"/>
      <c r="AO4" s="10"/>
      <c r="AP4" s="10"/>
      <c r="AQ4" s="10"/>
      <c r="AR4" s="10"/>
      <c r="AS4" s="10"/>
      <c r="AT4" s="5"/>
      <c r="AU4" s="10"/>
      <c r="AV4" s="10"/>
      <c r="AW4" s="10"/>
      <c r="AX4" s="10"/>
      <c r="AY4" s="10"/>
      <c r="AZ4" s="10"/>
      <c r="BA4" s="10"/>
      <c r="BB4" s="5"/>
      <c r="BC4" s="10"/>
      <c r="BD4" s="10"/>
      <c r="BE4" s="10"/>
      <c r="BF4" s="10"/>
      <c r="BG4" s="10"/>
      <c r="BH4" s="10"/>
      <c r="BI4" s="10"/>
      <c r="BJ4" s="5"/>
      <c r="BK4" s="10"/>
      <c r="BL4" s="10"/>
      <c r="BM4" s="10"/>
      <c r="BN4" s="10"/>
      <c r="BO4" s="10"/>
      <c r="BP4" s="10"/>
      <c r="BQ4" s="10"/>
      <c r="BR4" s="5"/>
      <c r="BS4" s="10"/>
      <c r="BT4" s="10"/>
      <c r="BU4" s="10"/>
      <c r="BV4" s="10"/>
      <c r="BW4" s="10"/>
      <c r="BX4" s="10"/>
      <c r="BY4" s="10"/>
      <c r="BZ4" s="5"/>
      <c r="CA4" s="10"/>
      <c r="CB4" s="10"/>
      <c r="CC4" s="10"/>
      <c r="CD4" s="10"/>
      <c r="CE4" s="10"/>
      <c r="CF4" s="10"/>
      <c r="CG4" s="10"/>
      <c r="CH4" s="5"/>
      <c r="CI4" s="10"/>
      <c r="CJ4" s="10"/>
      <c r="CK4" s="10"/>
      <c r="CL4" s="10"/>
      <c r="CM4" s="10"/>
      <c r="CN4" s="10"/>
      <c r="CO4" s="10"/>
      <c r="CP4" s="5"/>
      <c r="CQ4" s="10"/>
      <c r="CR4" s="10"/>
      <c r="CS4" s="10"/>
      <c r="CT4" s="10"/>
      <c r="CU4" s="10"/>
      <c r="CV4" s="10"/>
      <c r="CW4" s="10"/>
      <c r="CX4" s="5"/>
      <c r="CY4" s="10"/>
      <c r="CZ4" s="10"/>
      <c r="DA4" s="10"/>
      <c r="DB4" s="10"/>
      <c r="DC4" s="10"/>
      <c r="DD4" s="10"/>
      <c r="DE4" s="10"/>
      <c r="DF4" s="5"/>
      <c r="DG4" s="10"/>
      <c r="DH4" s="10"/>
      <c r="DI4" s="10"/>
      <c r="DJ4" s="10"/>
      <c r="DK4" s="10"/>
      <c r="DL4" s="10"/>
      <c r="DM4" s="10"/>
      <c r="DN4" s="5"/>
      <c r="DO4" s="10"/>
      <c r="DP4" s="10"/>
      <c r="DQ4" s="10"/>
      <c r="DR4" s="10"/>
      <c r="DS4" s="10"/>
      <c r="DT4" s="10"/>
      <c r="DU4" s="10"/>
      <c r="DV4" s="5"/>
      <c r="DW4" s="10"/>
      <c r="DX4" s="10"/>
      <c r="DY4" s="10"/>
      <c r="DZ4" s="10"/>
      <c r="EA4" s="10"/>
      <c r="EB4" s="10"/>
      <c r="EC4" s="10"/>
      <c r="ED4" s="5"/>
      <c r="EE4" s="10"/>
      <c r="EF4" s="10"/>
      <c r="EG4" s="10"/>
      <c r="EH4" s="10"/>
      <c r="EI4" s="10"/>
      <c r="EJ4" s="10"/>
      <c r="EK4" s="10"/>
      <c r="EL4" s="5"/>
      <c r="EM4" s="10"/>
      <c r="EN4" s="10"/>
      <c r="EO4" s="10"/>
      <c r="EP4" s="10"/>
      <c r="EQ4" s="10"/>
      <c r="ER4" s="10"/>
      <c r="ES4" s="10"/>
      <c r="ET4" s="5"/>
      <c r="EU4" s="10"/>
      <c r="EV4" s="10"/>
      <c r="EW4" s="10"/>
      <c r="EX4" s="10"/>
      <c r="EY4" s="10"/>
      <c r="EZ4" s="10"/>
      <c r="FA4" s="10"/>
      <c r="FB4" s="5"/>
      <c r="FC4" s="10"/>
      <c r="FD4" s="10"/>
      <c r="FE4" s="10"/>
      <c r="FF4" s="10"/>
      <c r="FG4" s="10"/>
      <c r="FH4" s="10"/>
      <c r="FI4" s="10"/>
      <c r="FJ4" s="5"/>
      <c r="FK4" s="10"/>
      <c r="FL4" s="10"/>
      <c r="FM4" s="10"/>
      <c r="FN4" s="10"/>
      <c r="FO4" s="10"/>
      <c r="FP4" s="10"/>
      <c r="FQ4" s="10"/>
      <c r="FR4" s="5"/>
      <c r="FS4" s="10"/>
      <c r="FT4" s="10"/>
      <c r="FU4" s="10"/>
      <c r="FV4" s="10"/>
      <c r="FW4" s="10"/>
      <c r="FX4" s="10"/>
      <c r="FY4" s="10"/>
      <c r="FZ4" s="5"/>
      <c r="GA4" s="10"/>
      <c r="GB4" s="10"/>
      <c r="GC4" s="10"/>
      <c r="GD4" s="10"/>
      <c r="GE4" s="10"/>
      <c r="GF4" s="10"/>
      <c r="GG4" s="10"/>
      <c r="GH4" s="5"/>
      <c r="GI4" s="10"/>
      <c r="GJ4" s="10"/>
      <c r="GK4" s="10"/>
      <c r="GL4" s="10"/>
      <c r="GM4" s="10"/>
      <c r="GN4" s="10"/>
      <c r="GO4" s="10"/>
      <c r="GP4" s="5"/>
      <c r="GQ4" s="10"/>
      <c r="GR4" s="10"/>
      <c r="GS4" s="10"/>
      <c r="GT4" s="10"/>
      <c r="GU4" s="10"/>
      <c r="GV4" s="10"/>
      <c r="GW4" s="10"/>
      <c r="GX4" s="5"/>
      <c r="GY4" s="10"/>
      <c r="GZ4" s="10"/>
      <c r="HA4" s="10"/>
      <c r="HB4" s="10"/>
      <c r="HC4" s="10"/>
      <c r="HD4" s="10"/>
      <c r="HE4" s="10"/>
      <c r="HF4" s="5"/>
      <c r="HG4" s="10"/>
      <c r="HH4" s="10"/>
      <c r="HI4" s="10"/>
      <c r="HJ4" s="10"/>
      <c r="HK4" s="10"/>
      <c r="HL4" s="10"/>
      <c r="HM4" s="10"/>
      <c r="HN4" s="5"/>
      <c r="HO4" s="10"/>
      <c r="HP4" s="10"/>
      <c r="HQ4" s="10"/>
      <c r="HR4" s="10"/>
      <c r="HS4" s="10"/>
      <c r="HT4" s="10"/>
      <c r="HU4" s="10"/>
      <c r="HV4" s="5"/>
      <c r="HW4" s="10"/>
      <c r="HX4" s="10"/>
      <c r="HY4" s="10"/>
      <c r="HZ4" s="10"/>
      <c r="IA4" s="10"/>
      <c r="IB4" s="10"/>
      <c r="IC4" s="10"/>
      <c r="ID4" s="5"/>
      <c r="IE4" s="10"/>
      <c r="IF4" s="10"/>
      <c r="IG4" s="10"/>
      <c r="IH4" s="10"/>
      <c r="II4" s="10"/>
      <c r="IJ4" s="10"/>
      <c r="IK4" s="10"/>
      <c r="IL4" s="5"/>
      <c r="IM4" s="10"/>
      <c r="IN4" s="10"/>
      <c r="IO4" s="10"/>
      <c r="IP4" s="10"/>
      <c r="IQ4" s="10"/>
      <c r="IR4" s="10"/>
      <c r="IS4" s="10"/>
      <c r="IT4" s="5"/>
    </row>
    <row r="5" spans="1:254" ht="73.150000000000006" customHeight="1">
      <c r="A5" s="203" t="s">
        <v>120</v>
      </c>
      <c r="B5" s="203"/>
      <c r="C5" s="203"/>
      <c r="D5" s="203"/>
      <c r="E5" s="203"/>
      <c r="F5" s="203"/>
      <c r="G5" s="203"/>
      <c r="H5" s="203"/>
      <c r="I5" s="203"/>
      <c r="J5" s="10"/>
      <c r="K5" s="10"/>
      <c r="L5" s="10"/>
      <c r="M5" s="10"/>
      <c r="N5" s="5"/>
      <c r="O5" s="10"/>
      <c r="P5" s="10"/>
      <c r="Q5" s="10"/>
      <c r="R5" s="10"/>
      <c r="S5" s="10"/>
      <c r="T5" s="10"/>
      <c r="U5" s="10"/>
      <c r="V5" s="5"/>
      <c r="W5" s="10"/>
      <c r="X5" s="10"/>
      <c r="Y5" s="10"/>
      <c r="Z5" s="10"/>
      <c r="AA5" s="10"/>
      <c r="AB5" s="10"/>
      <c r="AC5" s="10"/>
      <c r="AD5" s="5"/>
      <c r="AE5" s="10"/>
      <c r="AF5" s="10"/>
      <c r="AG5" s="10"/>
      <c r="AH5" s="10"/>
      <c r="AI5" s="10"/>
      <c r="AJ5" s="10"/>
      <c r="AK5" s="10"/>
      <c r="AL5" s="5"/>
      <c r="AM5" s="10"/>
      <c r="AN5" s="10"/>
      <c r="AO5" s="10"/>
      <c r="AP5" s="10"/>
      <c r="AQ5" s="10"/>
      <c r="AR5" s="10"/>
      <c r="AS5" s="10"/>
      <c r="AT5" s="5"/>
      <c r="AU5" s="10"/>
      <c r="AV5" s="10"/>
      <c r="AW5" s="10"/>
      <c r="AX5" s="10"/>
      <c r="AY5" s="10"/>
      <c r="AZ5" s="10"/>
      <c r="BA5" s="10"/>
      <c r="BB5" s="5"/>
      <c r="BC5" s="10"/>
      <c r="BD5" s="10"/>
      <c r="BE5" s="10"/>
      <c r="BF5" s="10"/>
      <c r="BG5" s="10"/>
      <c r="BH5" s="10"/>
      <c r="BI5" s="10"/>
      <c r="BJ5" s="5"/>
      <c r="BK5" s="10"/>
      <c r="BL5" s="10"/>
      <c r="BM5" s="10"/>
      <c r="BN5" s="10"/>
      <c r="BO5" s="10"/>
      <c r="BP5" s="10"/>
      <c r="BQ5" s="10"/>
      <c r="BR5" s="5"/>
      <c r="BS5" s="10"/>
      <c r="BT5" s="10"/>
      <c r="BU5" s="10"/>
      <c r="BV5" s="10"/>
      <c r="BW5" s="10"/>
      <c r="BX5" s="10"/>
      <c r="BY5" s="10"/>
      <c r="BZ5" s="5"/>
      <c r="CA5" s="10"/>
      <c r="CB5" s="10"/>
      <c r="CC5" s="10"/>
      <c r="CD5" s="10"/>
      <c r="CE5" s="10"/>
      <c r="CF5" s="10"/>
      <c r="CG5" s="10"/>
      <c r="CH5" s="5"/>
      <c r="CI5" s="10"/>
      <c r="CJ5" s="10"/>
      <c r="CK5" s="10"/>
      <c r="CL5" s="10"/>
      <c r="CM5" s="10"/>
      <c r="CN5" s="10"/>
      <c r="CO5" s="10"/>
      <c r="CP5" s="5"/>
      <c r="CQ5" s="10"/>
      <c r="CR5" s="10"/>
      <c r="CS5" s="10"/>
      <c r="CT5" s="10"/>
      <c r="CU5" s="10"/>
      <c r="CV5" s="10"/>
      <c r="CW5" s="10"/>
      <c r="CX5" s="5"/>
      <c r="CY5" s="10"/>
      <c r="CZ5" s="10"/>
      <c r="DA5" s="10"/>
      <c r="DB5" s="10"/>
      <c r="DC5" s="10"/>
      <c r="DD5" s="10"/>
      <c r="DE5" s="10"/>
      <c r="DF5" s="5"/>
      <c r="DG5" s="10"/>
      <c r="DH5" s="10"/>
      <c r="DI5" s="10"/>
      <c r="DJ5" s="10"/>
      <c r="DK5" s="10"/>
      <c r="DL5" s="10"/>
      <c r="DM5" s="10"/>
      <c r="DN5" s="5"/>
      <c r="DO5" s="10"/>
      <c r="DP5" s="10"/>
      <c r="DQ5" s="10"/>
      <c r="DR5" s="10"/>
      <c r="DS5" s="10"/>
      <c r="DT5" s="10"/>
      <c r="DU5" s="10"/>
      <c r="DV5" s="5"/>
      <c r="DW5" s="10"/>
      <c r="DX5" s="10"/>
      <c r="DY5" s="10"/>
      <c r="DZ5" s="10"/>
      <c r="EA5" s="10"/>
      <c r="EB5" s="10"/>
      <c r="EC5" s="10"/>
      <c r="ED5" s="5"/>
      <c r="EE5" s="10"/>
      <c r="EF5" s="10"/>
      <c r="EG5" s="10"/>
      <c r="EH5" s="10"/>
      <c r="EI5" s="10"/>
      <c r="EJ5" s="10"/>
      <c r="EK5" s="10"/>
      <c r="EL5" s="5"/>
      <c r="EM5" s="10"/>
      <c r="EN5" s="10"/>
      <c r="EO5" s="10"/>
      <c r="EP5" s="10"/>
      <c r="EQ5" s="10"/>
      <c r="ER5" s="10"/>
      <c r="ES5" s="10"/>
      <c r="ET5" s="5"/>
      <c r="EU5" s="10"/>
      <c r="EV5" s="10"/>
      <c r="EW5" s="10"/>
      <c r="EX5" s="10"/>
      <c r="EY5" s="10"/>
      <c r="EZ5" s="10"/>
      <c r="FA5" s="10"/>
      <c r="FB5" s="5"/>
      <c r="FC5" s="10"/>
      <c r="FD5" s="10"/>
      <c r="FE5" s="10"/>
      <c r="FF5" s="10"/>
      <c r="FG5" s="10"/>
      <c r="FH5" s="10"/>
      <c r="FI5" s="10"/>
      <c r="FJ5" s="5"/>
      <c r="FK5" s="10"/>
      <c r="FL5" s="10"/>
      <c r="FM5" s="10"/>
      <c r="FN5" s="10"/>
      <c r="FO5" s="10"/>
      <c r="FP5" s="10"/>
      <c r="FQ5" s="10"/>
      <c r="FR5" s="5"/>
      <c r="FS5" s="10"/>
      <c r="FT5" s="10"/>
      <c r="FU5" s="10"/>
      <c r="FV5" s="10"/>
      <c r="FW5" s="10"/>
      <c r="FX5" s="10"/>
      <c r="FY5" s="10"/>
      <c r="FZ5" s="5"/>
      <c r="GA5" s="10"/>
      <c r="GB5" s="10"/>
      <c r="GC5" s="10"/>
      <c r="GD5" s="10"/>
      <c r="GE5" s="10"/>
      <c r="GF5" s="10"/>
      <c r="GG5" s="10"/>
      <c r="GH5" s="5"/>
      <c r="GI5" s="10"/>
      <c r="GJ5" s="10"/>
      <c r="GK5" s="10"/>
      <c r="GL5" s="10"/>
      <c r="GM5" s="10"/>
      <c r="GN5" s="10"/>
      <c r="GO5" s="10"/>
      <c r="GP5" s="5"/>
      <c r="GQ5" s="10"/>
      <c r="GR5" s="10"/>
      <c r="GS5" s="10"/>
      <c r="GT5" s="10"/>
      <c r="GU5" s="10"/>
      <c r="GV5" s="10"/>
      <c r="GW5" s="10"/>
      <c r="GX5" s="5"/>
      <c r="GY5" s="10"/>
      <c r="GZ5" s="10"/>
      <c r="HA5" s="10"/>
      <c r="HB5" s="10"/>
      <c r="HC5" s="10"/>
      <c r="HD5" s="10"/>
      <c r="HE5" s="10"/>
      <c r="HF5" s="5"/>
      <c r="HG5" s="10"/>
      <c r="HH5" s="10"/>
      <c r="HI5" s="10"/>
      <c r="HJ5" s="10"/>
      <c r="HK5" s="10"/>
      <c r="HL5" s="10"/>
      <c r="HM5" s="10"/>
      <c r="HN5" s="5"/>
      <c r="HO5" s="10"/>
      <c r="HP5" s="10"/>
      <c r="HQ5" s="10"/>
      <c r="HR5" s="10"/>
      <c r="HS5" s="10"/>
      <c r="HT5" s="10"/>
      <c r="HU5" s="10"/>
      <c r="HV5" s="5"/>
      <c r="HW5" s="10"/>
      <c r="HX5" s="10"/>
      <c r="HY5" s="10"/>
      <c r="HZ5" s="10"/>
      <c r="IA5" s="10"/>
      <c r="IB5" s="10"/>
      <c r="IC5" s="10"/>
      <c r="ID5" s="5"/>
      <c r="IE5" s="10"/>
      <c r="IF5" s="10"/>
      <c r="IG5" s="10"/>
      <c r="IH5" s="10"/>
      <c r="II5" s="10"/>
      <c r="IJ5" s="10"/>
      <c r="IK5" s="10"/>
      <c r="IL5" s="5"/>
      <c r="IM5" s="10"/>
      <c r="IN5" s="10"/>
      <c r="IO5" s="10"/>
      <c r="IP5" s="10"/>
      <c r="IQ5" s="10"/>
      <c r="IR5" s="10"/>
      <c r="IS5" s="10"/>
      <c r="IT5" s="5"/>
    </row>
    <row r="6" spans="1:254">
      <c r="A6" s="10"/>
      <c r="B6" s="10"/>
      <c r="C6" s="10"/>
      <c r="D6" s="10"/>
      <c r="E6" s="10"/>
      <c r="F6" s="10"/>
      <c r="G6" s="10"/>
      <c r="H6" s="10"/>
      <c r="I6" s="149" t="s">
        <v>76</v>
      </c>
      <c r="J6" s="10"/>
      <c r="K6" s="10"/>
      <c r="L6" s="10"/>
      <c r="M6" s="10"/>
      <c r="N6" s="5"/>
      <c r="O6" s="10"/>
      <c r="P6" s="10"/>
      <c r="Q6" s="10"/>
      <c r="R6" s="10"/>
      <c r="S6" s="10"/>
      <c r="T6" s="10"/>
      <c r="U6" s="10"/>
      <c r="V6" s="5"/>
      <c r="W6" s="10"/>
      <c r="X6" s="10"/>
      <c r="Y6" s="10"/>
      <c r="Z6" s="10"/>
      <c r="AA6" s="10"/>
      <c r="AB6" s="10"/>
      <c r="AC6" s="10"/>
      <c r="AD6" s="5"/>
      <c r="AE6" s="10"/>
      <c r="AF6" s="10"/>
      <c r="AG6" s="10"/>
      <c r="AH6" s="10"/>
      <c r="AI6" s="10"/>
      <c r="AJ6" s="10"/>
      <c r="AK6" s="10"/>
      <c r="AL6" s="5"/>
      <c r="AM6" s="10"/>
      <c r="AN6" s="10"/>
      <c r="AO6" s="10"/>
      <c r="AP6" s="10"/>
      <c r="AQ6" s="10"/>
      <c r="AR6" s="10"/>
      <c r="AS6" s="10"/>
      <c r="AT6" s="5"/>
      <c r="AU6" s="10"/>
      <c r="AV6" s="10"/>
      <c r="AW6" s="10"/>
      <c r="AX6" s="10"/>
      <c r="AY6" s="10"/>
      <c r="AZ6" s="10"/>
      <c r="BA6" s="10"/>
      <c r="BB6" s="5"/>
      <c r="BC6" s="10"/>
      <c r="BD6" s="10"/>
      <c r="BE6" s="10"/>
      <c r="BF6" s="10"/>
      <c r="BG6" s="10"/>
      <c r="BH6" s="10"/>
      <c r="BI6" s="10"/>
      <c r="BJ6" s="5"/>
      <c r="BK6" s="10"/>
      <c r="BL6" s="10"/>
      <c r="BM6" s="10"/>
      <c r="BN6" s="10"/>
      <c r="BO6" s="10"/>
      <c r="BP6" s="10"/>
      <c r="BQ6" s="10"/>
      <c r="BR6" s="5"/>
      <c r="BS6" s="10"/>
      <c r="BT6" s="10"/>
      <c r="BU6" s="10"/>
      <c r="BV6" s="10"/>
      <c r="BW6" s="10"/>
      <c r="BX6" s="10"/>
      <c r="BY6" s="10"/>
      <c r="BZ6" s="5"/>
      <c r="CA6" s="10"/>
      <c r="CB6" s="10"/>
      <c r="CC6" s="10"/>
      <c r="CD6" s="10"/>
      <c r="CE6" s="10"/>
      <c r="CF6" s="10"/>
      <c r="CG6" s="10"/>
      <c r="CH6" s="5"/>
      <c r="CI6" s="10"/>
      <c r="CJ6" s="10"/>
      <c r="CK6" s="10"/>
      <c r="CL6" s="10"/>
      <c r="CM6" s="10"/>
      <c r="CN6" s="10"/>
      <c r="CO6" s="10"/>
      <c r="CP6" s="5"/>
      <c r="CQ6" s="10"/>
      <c r="CR6" s="10"/>
      <c r="CS6" s="10"/>
      <c r="CT6" s="10"/>
      <c r="CU6" s="10"/>
      <c r="CV6" s="10"/>
      <c r="CW6" s="10"/>
      <c r="CX6" s="5"/>
      <c r="CY6" s="10"/>
      <c r="CZ6" s="10"/>
      <c r="DA6" s="10"/>
      <c r="DB6" s="10"/>
      <c r="DC6" s="10"/>
      <c r="DD6" s="10"/>
      <c r="DE6" s="10"/>
      <c r="DF6" s="5"/>
      <c r="DG6" s="10"/>
      <c r="DH6" s="10"/>
      <c r="DI6" s="10"/>
      <c r="DJ6" s="10"/>
      <c r="DK6" s="10"/>
      <c r="DL6" s="10"/>
      <c r="DM6" s="10"/>
      <c r="DN6" s="5"/>
      <c r="DO6" s="10"/>
      <c r="DP6" s="10"/>
      <c r="DQ6" s="10"/>
      <c r="DR6" s="10"/>
      <c r="DS6" s="10"/>
      <c r="DT6" s="10"/>
      <c r="DU6" s="10"/>
      <c r="DV6" s="5"/>
      <c r="DW6" s="10"/>
      <c r="DX6" s="10"/>
      <c r="DY6" s="10"/>
      <c r="DZ6" s="10"/>
      <c r="EA6" s="10"/>
      <c r="EB6" s="10"/>
      <c r="EC6" s="10"/>
      <c r="ED6" s="5"/>
      <c r="EE6" s="10"/>
      <c r="EF6" s="10"/>
      <c r="EG6" s="10"/>
      <c r="EH6" s="10"/>
      <c r="EI6" s="10"/>
      <c r="EJ6" s="10"/>
      <c r="EK6" s="10"/>
      <c r="EL6" s="5"/>
      <c r="EM6" s="10"/>
      <c r="EN6" s="10"/>
      <c r="EO6" s="10"/>
      <c r="EP6" s="10"/>
      <c r="EQ6" s="10"/>
      <c r="ER6" s="10"/>
      <c r="ES6" s="10"/>
      <c r="ET6" s="5"/>
      <c r="EU6" s="10"/>
      <c r="EV6" s="10"/>
      <c r="EW6" s="10"/>
      <c r="EX6" s="10"/>
      <c r="EY6" s="10"/>
      <c r="EZ6" s="10"/>
      <c r="FA6" s="10"/>
      <c r="FB6" s="5"/>
      <c r="FC6" s="10"/>
      <c r="FD6" s="10"/>
      <c r="FE6" s="10"/>
      <c r="FF6" s="10"/>
      <c r="FG6" s="10"/>
      <c r="FH6" s="10"/>
      <c r="FI6" s="10"/>
      <c r="FJ6" s="5"/>
      <c r="FK6" s="10"/>
      <c r="FL6" s="10"/>
      <c r="FM6" s="10"/>
      <c r="FN6" s="10"/>
      <c r="FO6" s="10"/>
      <c r="FP6" s="10"/>
      <c r="FQ6" s="10"/>
      <c r="FR6" s="5"/>
      <c r="FS6" s="10"/>
      <c r="FT6" s="10"/>
      <c r="FU6" s="10"/>
      <c r="FV6" s="10"/>
      <c r="FW6" s="10"/>
      <c r="FX6" s="10"/>
      <c r="FY6" s="10"/>
      <c r="FZ6" s="5"/>
      <c r="GA6" s="10"/>
      <c r="GB6" s="10"/>
      <c r="GC6" s="10"/>
      <c r="GD6" s="10"/>
      <c r="GE6" s="10"/>
      <c r="GF6" s="10"/>
      <c r="GG6" s="10"/>
      <c r="GH6" s="5"/>
      <c r="GI6" s="10"/>
      <c r="GJ6" s="10"/>
      <c r="GK6" s="10"/>
      <c r="GL6" s="10"/>
      <c r="GM6" s="10"/>
      <c r="GN6" s="10"/>
      <c r="GO6" s="10"/>
      <c r="GP6" s="5"/>
      <c r="GQ6" s="10"/>
      <c r="GR6" s="10"/>
      <c r="GS6" s="10"/>
      <c r="GT6" s="10"/>
      <c r="GU6" s="10"/>
      <c r="GV6" s="10"/>
      <c r="GW6" s="10"/>
      <c r="GX6" s="5"/>
      <c r="GY6" s="10"/>
      <c r="GZ6" s="10"/>
      <c r="HA6" s="10"/>
      <c r="HB6" s="10"/>
      <c r="HC6" s="10"/>
      <c r="HD6" s="10"/>
      <c r="HE6" s="10"/>
      <c r="HF6" s="5"/>
      <c r="HG6" s="10"/>
      <c r="HH6" s="10"/>
      <c r="HI6" s="10"/>
      <c r="HJ6" s="10"/>
      <c r="HK6" s="10"/>
      <c r="HL6" s="10"/>
      <c r="HM6" s="10"/>
      <c r="HN6" s="5"/>
      <c r="HO6" s="10"/>
      <c r="HP6" s="10"/>
      <c r="HQ6" s="10"/>
      <c r="HR6" s="10"/>
      <c r="HS6" s="10"/>
      <c r="HT6" s="10"/>
      <c r="HU6" s="10"/>
      <c r="HV6" s="5"/>
      <c r="HW6" s="10"/>
      <c r="HX6" s="10"/>
      <c r="HY6" s="10"/>
      <c r="HZ6" s="10"/>
      <c r="IA6" s="10"/>
      <c r="IB6" s="10"/>
      <c r="IC6" s="10"/>
      <c r="ID6" s="5"/>
      <c r="IE6" s="10"/>
      <c r="IF6" s="10"/>
      <c r="IG6" s="10"/>
      <c r="IH6" s="10"/>
      <c r="II6" s="10"/>
      <c r="IJ6" s="10"/>
      <c r="IK6" s="10"/>
      <c r="IL6" s="5"/>
      <c r="IM6" s="10"/>
      <c r="IN6" s="10"/>
      <c r="IO6" s="10"/>
      <c r="IP6" s="10"/>
      <c r="IQ6" s="10"/>
      <c r="IR6" s="10"/>
      <c r="IS6" s="10"/>
      <c r="IT6" s="5"/>
    </row>
    <row r="7" spans="1:254" ht="57" customHeight="1">
      <c r="A7" s="181" t="s">
        <v>14</v>
      </c>
      <c r="B7" s="182"/>
      <c r="C7" s="183"/>
      <c r="D7" s="181" t="s">
        <v>1</v>
      </c>
      <c r="E7" s="182"/>
      <c r="F7" s="188" t="s">
        <v>3</v>
      </c>
      <c r="G7" s="181" t="s">
        <v>180</v>
      </c>
      <c r="H7" s="182"/>
      <c r="I7" s="183"/>
    </row>
    <row r="8" spans="1:254" ht="33" customHeight="1">
      <c r="A8" s="9" t="s">
        <v>15</v>
      </c>
      <c r="B8" s="9" t="s">
        <v>16</v>
      </c>
      <c r="C8" s="9" t="s">
        <v>17</v>
      </c>
      <c r="D8" s="9" t="s">
        <v>18</v>
      </c>
      <c r="E8" s="9" t="s">
        <v>19</v>
      </c>
      <c r="F8" s="189"/>
      <c r="G8" s="31" t="s">
        <v>38</v>
      </c>
      <c r="H8" s="31" t="s">
        <v>63</v>
      </c>
      <c r="I8" s="31" t="s">
        <v>0</v>
      </c>
    </row>
    <row r="9" spans="1:254">
      <c r="A9" s="213" t="s">
        <v>4</v>
      </c>
      <c r="B9" s="214"/>
      <c r="C9" s="214"/>
      <c r="D9" s="214"/>
      <c r="E9" s="214"/>
      <c r="F9" s="215"/>
      <c r="G9" s="44">
        <f>+G10</f>
        <v>1202041.8</v>
      </c>
      <c r="H9" s="44">
        <f t="shared" ref="H9:I9" si="0">+H10</f>
        <v>1202041.8</v>
      </c>
      <c r="I9" s="44">
        <f t="shared" si="0"/>
        <v>1202041.8</v>
      </c>
    </row>
    <row r="10" spans="1:254">
      <c r="A10" s="211" t="s">
        <v>42</v>
      </c>
      <c r="B10" s="212"/>
      <c r="C10" s="212"/>
      <c r="D10" s="216"/>
      <c r="E10" s="216"/>
      <c r="F10" s="26" t="s">
        <v>66</v>
      </c>
      <c r="G10" s="36">
        <f>G12</f>
        <v>1202041.8</v>
      </c>
      <c r="H10" s="36">
        <f>H12</f>
        <v>1202041.8</v>
      </c>
      <c r="I10" s="36">
        <f>I12</f>
        <v>1202041.8</v>
      </c>
    </row>
    <row r="11" spans="1:254">
      <c r="A11" s="211"/>
      <c r="B11" s="212"/>
      <c r="C11" s="212"/>
      <c r="D11" s="217"/>
      <c r="E11" s="217"/>
      <c r="F11" s="27" t="s">
        <v>2</v>
      </c>
      <c r="G11" s="37"/>
      <c r="H11" s="37"/>
      <c r="I11" s="37"/>
    </row>
    <row r="12" spans="1:254">
      <c r="A12" s="211"/>
      <c r="B12" s="211" t="s">
        <v>69</v>
      </c>
      <c r="C12" s="212"/>
      <c r="D12" s="217"/>
      <c r="E12" s="217"/>
      <c r="F12" s="26" t="s">
        <v>67</v>
      </c>
      <c r="G12" s="36">
        <f>G14</f>
        <v>1202041.8</v>
      </c>
      <c r="H12" s="36">
        <f>H14</f>
        <v>1202041.8</v>
      </c>
      <c r="I12" s="36">
        <f>I14</f>
        <v>1202041.8</v>
      </c>
    </row>
    <row r="13" spans="1:254">
      <c r="A13" s="211"/>
      <c r="B13" s="211"/>
      <c r="C13" s="212"/>
      <c r="D13" s="217"/>
      <c r="E13" s="217"/>
      <c r="F13" s="27" t="s">
        <v>2</v>
      </c>
      <c r="G13" s="37"/>
      <c r="H13" s="37"/>
      <c r="I13" s="37"/>
    </row>
    <row r="14" spans="1:254">
      <c r="A14" s="211"/>
      <c r="B14" s="211"/>
      <c r="C14" s="211" t="s">
        <v>28</v>
      </c>
      <c r="D14" s="217"/>
      <c r="E14" s="217"/>
      <c r="F14" s="26" t="s">
        <v>68</v>
      </c>
      <c r="G14" s="36">
        <f>G18</f>
        <v>1202041.8</v>
      </c>
      <c r="H14" s="36">
        <f>H18</f>
        <v>1202041.8</v>
      </c>
      <c r="I14" s="36">
        <f>I18</f>
        <v>1202041.8</v>
      </c>
    </row>
    <row r="15" spans="1:254">
      <c r="A15" s="211"/>
      <c r="B15" s="211"/>
      <c r="C15" s="211"/>
      <c r="D15" s="217"/>
      <c r="E15" s="217"/>
      <c r="F15" s="47" t="s">
        <v>2</v>
      </c>
      <c r="G15" s="38"/>
      <c r="H15" s="38"/>
      <c r="I15" s="38"/>
    </row>
    <row r="16" spans="1:254" ht="27.75">
      <c r="A16" s="211"/>
      <c r="B16" s="211"/>
      <c r="C16" s="211"/>
      <c r="D16" s="216"/>
      <c r="E16" s="216"/>
      <c r="F16" s="82" t="s">
        <v>58</v>
      </c>
      <c r="G16" s="36">
        <f>G18</f>
        <v>1202041.8</v>
      </c>
      <c r="H16" s="36">
        <f>H18</f>
        <v>1202041.8</v>
      </c>
      <c r="I16" s="36">
        <f>I18</f>
        <v>1202041.8</v>
      </c>
    </row>
    <row r="17" spans="1:9">
      <c r="A17" s="211"/>
      <c r="B17" s="211"/>
      <c r="C17" s="211"/>
      <c r="D17" s="222"/>
      <c r="E17" s="222"/>
      <c r="F17" s="27" t="s">
        <v>2</v>
      </c>
      <c r="G17" s="38"/>
      <c r="H17" s="38"/>
      <c r="I17" s="38"/>
    </row>
    <row r="18" spans="1:9">
      <c r="A18" s="211"/>
      <c r="B18" s="211"/>
      <c r="C18" s="211"/>
      <c r="D18" s="218">
        <v>1049</v>
      </c>
      <c r="E18" s="212"/>
      <c r="F18" s="32" t="s">
        <v>60</v>
      </c>
      <c r="G18" s="36">
        <f>G20</f>
        <v>1202041.8</v>
      </c>
      <c r="H18" s="36">
        <f>H20</f>
        <v>1202041.8</v>
      </c>
      <c r="I18" s="36">
        <f>I20</f>
        <v>1202041.8</v>
      </c>
    </row>
    <row r="19" spans="1:9">
      <c r="A19" s="211"/>
      <c r="B19" s="211"/>
      <c r="C19" s="211"/>
      <c r="D19" s="219"/>
      <c r="E19" s="212"/>
      <c r="F19" s="32" t="s">
        <v>35</v>
      </c>
      <c r="G19" s="38"/>
      <c r="H19" s="38"/>
      <c r="I19" s="38"/>
    </row>
    <row r="20" spans="1:9">
      <c r="A20" s="211"/>
      <c r="B20" s="211"/>
      <c r="C20" s="211"/>
      <c r="D20" s="219"/>
      <c r="E20" s="221">
        <v>21001</v>
      </c>
      <c r="F20" s="82" t="s">
        <v>59</v>
      </c>
      <c r="G20" s="46">
        <f>G22</f>
        <v>1202041.8</v>
      </c>
      <c r="H20" s="46">
        <f>H22</f>
        <v>1202041.8</v>
      </c>
      <c r="I20" s="46">
        <f>I22</f>
        <v>1202041.8</v>
      </c>
    </row>
    <row r="21" spans="1:9">
      <c r="A21" s="211"/>
      <c r="B21" s="211"/>
      <c r="C21" s="211"/>
      <c r="D21" s="219"/>
      <c r="E21" s="221"/>
      <c r="F21" s="33" t="s">
        <v>36</v>
      </c>
      <c r="G21" s="37"/>
      <c r="H21" s="37"/>
      <c r="I21" s="37"/>
    </row>
    <row r="22" spans="1:9">
      <c r="A22" s="211"/>
      <c r="B22" s="211"/>
      <c r="C22" s="211"/>
      <c r="D22" s="219"/>
      <c r="E22" s="221"/>
      <c r="F22" s="34" t="s">
        <v>58</v>
      </c>
      <c r="G22" s="28">
        <f>G24</f>
        <v>1202041.8</v>
      </c>
      <c r="H22" s="28">
        <f>H24</f>
        <v>1202041.8</v>
      </c>
      <c r="I22" s="28">
        <f>I24</f>
        <v>1202041.8</v>
      </c>
    </row>
    <row r="23" spans="1:9" ht="26.25" customHeight="1">
      <c r="A23" s="211"/>
      <c r="B23" s="211"/>
      <c r="C23" s="211"/>
      <c r="D23" s="219"/>
      <c r="E23" s="221"/>
      <c r="F23" s="33" t="s">
        <v>37</v>
      </c>
      <c r="G23" s="28"/>
      <c r="H23" s="28"/>
      <c r="I23" s="28"/>
    </row>
    <row r="24" spans="1:9">
      <c r="A24" s="211"/>
      <c r="B24" s="211"/>
      <c r="C24" s="211"/>
      <c r="D24" s="219"/>
      <c r="E24" s="221"/>
      <c r="F24" s="32" t="s">
        <v>4</v>
      </c>
      <c r="G24" s="29">
        <f>G26</f>
        <v>1202041.8</v>
      </c>
      <c r="H24" s="29">
        <f>H26</f>
        <v>1202041.8</v>
      </c>
      <c r="I24" s="29">
        <f>I26</f>
        <v>1202041.8</v>
      </c>
    </row>
    <row r="25" spans="1:9">
      <c r="A25" s="211"/>
      <c r="B25" s="211"/>
      <c r="C25" s="211"/>
      <c r="D25" s="219"/>
      <c r="E25" s="221"/>
      <c r="F25" s="32" t="s">
        <v>70</v>
      </c>
      <c r="G25" s="45">
        <f t="shared" ref="G25:I28" si="1">G26</f>
        <v>1202041.8</v>
      </c>
      <c r="H25" s="45">
        <f t="shared" si="1"/>
        <v>1202041.8</v>
      </c>
      <c r="I25" s="45">
        <f t="shared" si="1"/>
        <v>1202041.8</v>
      </c>
    </row>
    <row r="26" spans="1:9">
      <c r="A26" s="211"/>
      <c r="B26" s="211"/>
      <c r="C26" s="211"/>
      <c r="D26" s="219"/>
      <c r="E26" s="221"/>
      <c r="F26" s="32" t="s">
        <v>71</v>
      </c>
      <c r="G26" s="45">
        <f t="shared" si="1"/>
        <v>1202041.8</v>
      </c>
      <c r="H26" s="45">
        <f t="shared" si="1"/>
        <v>1202041.8</v>
      </c>
      <c r="I26" s="45">
        <f t="shared" si="1"/>
        <v>1202041.8</v>
      </c>
    </row>
    <row r="27" spans="1:9" ht="26.25" hidden="1" customHeight="1">
      <c r="A27" s="211"/>
      <c r="B27" s="211"/>
      <c r="C27" s="211"/>
      <c r="D27" s="219"/>
      <c r="E27" s="221"/>
      <c r="F27" s="54" t="s">
        <v>43</v>
      </c>
      <c r="G27" s="45">
        <f>G29</f>
        <v>1202041.8</v>
      </c>
      <c r="H27" s="45">
        <f>H29</f>
        <v>1202041.8</v>
      </c>
      <c r="I27" s="45">
        <f>I29</f>
        <v>1202041.8</v>
      </c>
    </row>
    <row r="28" spans="1:9">
      <c r="A28" s="211"/>
      <c r="B28" s="211"/>
      <c r="C28" s="211"/>
      <c r="D28" s="219"/>
      <c r="E28" s="221"/>
      <c r="F28" s="32" t="s">
        <v>72</v>
      </c>
      <c r="G28" s="45">
        <f t="shared" si="1"/>
        <v>1202041.8</v>
      </c>
      <c r="H28" s="45">
        <f t="shared" si="1"/>
        <v>1202041.8</v>
      </c>
      <c r="I28" s="45">
        <f t="shared" si="1"/>
        <v>1202041.8</v>
      </c>
    </row>
    <row r="29" spans="1:9">
      <c r="A29" s="211"/>
      <c r="B29" s="211"/>
      <c r="C29" s="211"/>
      <c r="D29" s="220"/>
      <c r="E29" s="221"/>
      <c r="F29" s="35" t="s">
        <v>73</v>
      </c>
      <c r="G29" s="28">
        <f>+'4'!D13</f>
        <v>1202041.8</v>
      </c>
      <c r="H29" s="28">
        <f>+'4'!E13</f>
        <v>1202041.8</v>
      </c>
      <c r="I29" s="28">
        <f>+'4'!F13</f>
        <v>1202041.8</v>
      </c>
    </row>
  </sheetData>
  <mergeCells count="21">
    <mergeCell ref="C14:C29"/>
    <mergeCell ref="D18:D29"/>
    <mergeCell ref="E20:E29"/>
    <mergeCell ref="D16:D17"/>
    <mergeCell ref="E16:E17"/>
    <mergeCell ref="G7:I7"/>
    <mergeCell ref="G1:I1"/>
    <mergeCell ref="F2:I2"/>
    <mergeCell ref="G3:I3"/>
    <mergeCell ref="A10:A29"/>
    <mergeCell ref="B10:B11"/>
    <mergeCell ref="A9:F9"/>
    <mergeCell ref="E18:E19"/>
    <mergeCell ref="B12:B29"/>
    <mergeCell ref="A7:C7"/>
    <mergeCell ref="F7:F8"/>
    <mergeCell ref="D7:E7"/>
    <mergeCell ref="A5:I5"/>
    <mergeCell ref="C10:C13"/>
    <mergeCell ref="D10:D15"/>
    <mergeCell ref="E10:E15"/>
  </mergeCells>
  <pageMargins left="0.23622047244094491" right="0.23622047244094491" top="0.15748031496062992" bottom="0.15748031496062992" header="0.15748031496062992" footer="0.15748031496062992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K59"/>
  <sheetViews>
    <sheetView tabSelected="1" workbookViewId="0">
      <selection activeCell="L7" sqref="L7"/>
    </sheetView>
  </sheetViews>
  <sheetFormatPr defaultRowHeight="17.25"/>
  <cols>
    <col min="1" max="1" width="7.42578125" style="97" customWidth="1"/>
    <col min="2" max="2" width="8.7109375" style="97" customWidth="1"/>
    <col min="3" max="3" width="56.5703125" style="87" customWidth="1"/>
    <col min="4" max="4" width="16.85546875" style="106" customWidth="1"/>
    <col min="5" max="5" width="14.7109375" style="106" bestFit="1" customWidth="1"/>
    <col min="6" max="6" width="16.7109375" style="106" bestFit="1" customWidth="1"/>
    <col min="7" max="7" width="14.140625" style="106" bestFit="1" customWidth="1"/>
    <col min="8" max="8" width="14.28515625" style="106" bestFit="1" customWidth="1"/>
    <col min="9" max="11" width="10.5703125" style="87" customWidth="1"/>
    <col min="12" max="13" width="9.140625" style="87"/>
    <col min="14" max="14" width="19.42578125" style="87" customWidth="1"/>
    <col min="15" max="256" width="9.140625" style="87"/>
    <col min="257" max="257" width="7.42578125" style="87" customWidth="1"/>
    <col min="258" max="258" width="8.7109375" style="87" customWidth="1"/>
    <col min="259" max="259" width="56.5703125" style="87" customWidth="1"/>
    <col min="260" max="260" width="16.85546875" style="87" customWidth="1"/>
    <col min="261" max="261" width="14.7109375" style="87" bestFit="1" customWidth="1"/>
    <col min="262" max="262" width="16.7109375" style="87" bestFit="1" customWidth="1"/>
    <col min="263" max="263" width="14.140625" style="87" bestFit="1" customWidth="1"/>
    <col min="264" max="264" width="14.28515625" style="87" bestFit="1" customWidth="1"/>
    <col min="265" max="267" width="10.5703125" style="87" customWidth="1"/>
    <col min="268" max="269" width="9.140625" style="87"/>
    <col min="270" max="270" width="19.42578125" style="87" customWidth="1"/>
    <col min="271" max="512" width="9.140625" style="87"/>
    <col min="513" max="513" width="7.42578125" style="87" customWidth="1"/>
    <col min="514" max="514" width="8.7109375" style="87" customWidth="1"/>
    <col min="515" max="515" width="56.5703125" style="87" customWidth="1"/>
    <col min="516" max="516" width="16.85546875" style="87" customWidth="1"/>
    <col min="517" max="517" width="14.7109375" style="87" bestFit="1" customWidth="1"/>
    <col min="518" max="518" width="16.7109375" style="87" bestFit="1" customWidth="1"/>
    <col min="519" max="519" width="14.140625" style="87" bestFit="1" customWidth="1"/>
    <col min="520" max="520" width="14.28515625" style="87" bestFit="1" customWidth="1"/>
    <col min="521" max="523" width="10.5703125" style="87" customWidth="1"/>
    <col min="524" max="525" width="9.140625" style="87"/>
    <col min="526" max="526" width="19.42578125" style="87" customWidth="1"/>
    <col min="527" max="768" width="9.140625" style="87"/>
    <col min="769" max="769" width="7.42578125" style="87" customWidth="1"/>
    <col min="770" max="770" width="8.7109375" style="87" customWidth="1"/>
    <col min="771" max="771" width="56.5703125" style="87" customWidth="1"/>
    <col min="772" max="772" width="16.85546875" style="87" customWidth="1"/>
    <col min="773" max="773" width="14.7109375" style="87" bestFit="1" customWidth="1"/>
    <col min="774" max="774" width="16.7109375" style="87" bestFit="1" customWidth="1"/>
    <col min="775" max="775" width="14.140625" style="87" bestFit="1" customWidth="1"/>
    <col min="776" max="776" width="14.28515625" style="87" bestFit="1" customWidth="1"/>
    <col min="777" max="779" width="10.5703125" style="87" customWidth="1"/>
    <col min="780" max="781" width="9.140625" style="87"/>
    <col min="782" max="782" width="19.42578125" style="87" customWidth="1"/>
    <col min="783" max="1024" width="9.140625" style="87"/>
    <col min="1025" max="1025" width="7.42578125" style="87" customWidth="1"/>
    <col min="1026" max="1026" width="8.7109375" style="87" customWidth="1"/>
    <col min="1027" max="1027" width="56.5703125" style="87" customWidth="1"/>
    <col min="1028" max="1028" width="16.85546875" style="87" customWidth="1"/>
    <col min="1029" max="1029" width="14.7109375" style="87" bestFit="1" customWidth="1"/>
    <col min="1030" max="1030" width="16.7109375" style="87" bestFit="1" customWidth="1"/>
    <col min="1031" max="1031" width="14.140625" style="87" bestFit="1" customWidth="1"/>
    <col min="1032" max="1032" width="14.28515625" style="87" bestFit="1" customWidth="1"/>
    <col min="1033" max="1035" width="10.5703125" style="87" customWidth="1"/>
    <col min="1036" max="1037" width="9.140625" style="87"/>
    <col min="1038" max="1038" width="19.42578125" style="87" customWidth="1"/>
    <col min="1039" max="1280" width="9.140625" style="87"/>
    <col min="1281" max="1281" width="7.42578125" style="87" customWidth="1"/>
    <col min="1282" max="1282" width="8.7109375" style="87" customWidth="1"/>
    <col min="1283" max="1283" width="56.5703125" style="87" customWidth="1"/>
    <col min="1284" max="1284" width="16.85546875" style="87" customWidth="1"/>
    <col min="1285" max="1285" width="14.7109375" style="87" bestFit="1" customWidth="1"/>
    <col min="1286" max="1286" width="16.7109375" style="87" bestFit="1" customWidth="1"/>
    <col min="1287" max="1287" width="14.140625" style="87" bestFit="1" customWidth="1"/>
    <col min="1288" max="1288" width="14.28515625" style="87" bestFit="1" customWidth="1"/>
    <col min="1289" max="1291" width="10.5703125" style="87" customWidth="1"/>
    <col min="1292" max="1293" width="9.140625" style="87"/>
    <col min="1294" max="1294" width="19.42578125" style="87" customWidth="1"/>
    <col min="1295" max="1536" width="9.140625" style="87"/>
    <col min="1537" max="1537" width="7.42578125" style="87" customWidth="1"/>
    <col min="1538" max="1538" width="8.7109375" style="87" customWidth="1"/>
    <col min="1539" max="1539" width="56.5703125" style="87" customWidth="1"/>
    <col min="1540" max="1540" width="16.85546875" style="87" customWidth="1"/>
    <col min="1541" max="1541" width="14.7109375" style="87" bestFit="1" customWidth="1"/>
    <col min="1542" max="1542" width="16.7109375" style="87" bestFit="1" customWidth="1"/>
    <col min="1543" max="1543" width="14.140625" style="87" bestFit="1" customWidth="1"/>
    <col min="1544" max="1544" width="14.28515625" style="87" bestFit="1" customWidth="1"/>
    <col min="1545" max="1547" width="10.5703125" style="87" customWidth="1"/>
    <col min="1548" max="1549" width="9.140625" style="87"/>
    <col min="1550" max="1550" width="19.42578125" style="87" customWidth="1"/>
    <col min="1551" max="1792" width="9.140625" style="87"/>
    <col min="1793" max="1793" width="7.42578125" style="87" customWidth="1"/>
    <col min="1794" max="1794" width="8.7109375" style="87" customWidth="1"/>
    <col min="1795" max="1795" width="56.5703125" style="87" customWidth="1"/>
    <col min="1796" max="1796" width="16.85546875" style="87" customWidth="1"/>
    <col min="1797" max="1797" width="14.7109375" style="87" bestFit="1" customWidth="1"/>
    <col min="1798" max="1798" width="16.7109375" style="87" bestFit="1" customWidth="1"/>
    <col min="1799" max="1799" width="14.140625" style="87" bestFit="1" customWidth="1"/>
    <col min="1800" max="1800" width="14.28515625" style="87" bestFit="1" customWidth="1"/>
    <col min="1801" max="1803" width="10.5703125" style="87" customWidth="1"/>
    <col min="1804" max="1805" width="9.140625" style="87"/>
    <col min="1806" max="1806" width="19.42578125" style="87" customWidth="1"/>
    <col min="1807" max="2048" width="9.140625" style="87"/>
    <col min="2049" max="2049" width="7.42578125" style="87" customWidth="1"/>
    <col min="2050" max="2050" width="8.7109375" style="87" customWidth="1"/>
    <col min="2051" max="2051" width="56.5703125" style="87" customWidth="1"/>
    <col min="2052" max="2052" width="16.85546875" style="87" customWidth="1"/>
    <col min="2053" max="2053" width="14.7109375" style="87" bestFit="1" customWidth="1"/>
    <col min="2054" max="2054" width="16.7109375" style="87" bestFit="1" customWidth="1"/>
    <col min="2055" max="2055" width="14.140625" style="87" bestFit="1" customWidth="1"/>
    <col min="2056" max="2056" width="14.28515625" style="87" bestFit="1" customWidth="1"/>
    <col min="2057" max="2059" width="10.5703125" style="87" customWidth="1"/>
    <col min="2060" max="2061" width="9.140625" style="87"/>
    <col min="2062" max="2062" width="19.42578125" style="87" customWidth="1"/>
    <col min="2063" max="2304" width="9.140625" style="87"/>
    <col min="2305" max="2305" width="7.42578125" style="87" customWidth="1"/>
    <col min="2306" max="2306" width="8.7109375" style="87" customWidth="1"/>
    <col min="2307" max="2307" width="56.5703125" style="87" customWidth="1"/>
    <col min="2308" max="2308" width="16.85546875" style="87" customWidth="1"/>
    <col min="2309" max="2309" width="14.7109375" style="87" bestFit="1" customWidth="1"/>
    <col min="2310" max="2310" width="16.7109375" style="87" bestFit="1" customWidth="1"/>
    <col min="2311" max="2311" width="14.140625" style="87" bestFit="1" customWidth="1"/>
    <col min="2312" max="2312" width="14.28515625" style="87" bestFit="1" customWidth="1"/>
    <col min="2313" max="2315" width="10.5703125" style="87" customWidth="1"/>
    <col min="2316" max="2317" width="9.140625" style="87"/>
    <col min="2318" max="2318" width="19.42578125" style="87" customWidth="1"/>
    <col min="2319" max="2560" width="9.140625" style="87"/>
    <col min="2561" max="2561" width="7.42578125" style="87" customWidth="1"/>
    <col min="2562" max="2562" width="8.7109375" style="87" customWidth="1"/>
    <col min="2563" max="2563" width="56.5703125" style="87" customWidth="1"/>
    <col min="2564" max="2564" width="16.85546875" style="87" customWidth="1"/>
    <col min="2565" max="2565" width="14.7109375" style="87" bestFit="1" customWidth="1"/>
    <col min="2566" max="2566" width="16.7109375" style="87" bestFit="1" customWidth="1"/>
    <col min="2567" max="2567" width="14.140625" style="87" bestFit="1" customWidth="1"/>
    <col min="2568" max="2568" width="14.28515625" style="87" bestFit="1" customWidth="1"/>
    <col min="2569" max="2571" width="10.5703125" style="87" customWidth="1"/>
    <col min="2572" max="2573" width="9.140625" style="87"/>
    <col min="2574" max="2574" width="19.42578125" style="87" customWidth="1"/>
    <col min="2575" max="2816" width="9.140625" style="87"/>
    <col min="2817" max="2817" width="7.42578125" style="87" customWidth="1"/>
    <col min="2818" max="2818" width="8.7109375" style="87" customWidth="1"/>
    <col min="2819" max="2819" width="56.5703125" style="87" customWidth="1"/>
    <col min="2820" max="2820" width="16.85546875" style="87" customWidth="1"/>
    <col min="2821" max="2821" width="14.7109375" style="87" bestFit="1" customWidth="1"/>
    <col min="2822" max="2822" width="16.7109375" style="87" bestFit="1" customWidth="1"/>
    <col min="2823" max="2823" width="14.140625" style="87" bestFit="1" customWidth="1"/>
    <col min="2824" max="2824" width="14.28515625" style="87" bestFit="1" customWidth="1"/>
    <col min="2825" max="2827" width="10.5703125" style="87" customWidth="1"/>
    <col min="2828" max="2829" width="9.140625" style="87"/>
    <col min="2830" max="2830" width="19.42578125" style="87" customWidth="1"/>
    <col min="2831" max="3072" width="9.140625" style="87"/>
    <col min="3073" max="3073" width="7.42578125" style="87" customWidth="1"/>
    <col min="3074" max="3074" width="8.7109375" style="87" customWidth="1"/>
    <col min="3075" max="3075" width="56.5703125" style="87" customWidth="1"/>
    <col min="3076" max="3076" width="16.85546875" style="87" customWidth="1"/>
    <col min="3077" max="3077" width="14.7109375" style="87" bestFit="1" customWidth="1"/>
    <col min="3078" max="3078" width="16.7109375" style="87" bestFit="1" customWidth="1"/>
    <col min="3079" max="3079" width="14.140625" style="87" bestFit="1" customWidth="1"/>
    <col min="3080" max="3080" width="14.28515625" style="87" bestFit="1" customWidth="1"/>
    <col min="3081" max="3083" width="10.5703125" style="87" customWidth="1"/>
    <col min="3084" max="3085" width="9.140625" style="87"/>
    <col min="3086" max="3086" width="19.42578125" style="87" customWidth="1"/>
    <col min="3087" max="3328" width="9.140625" style="87"/>
    <col min="3329" max="3329" width="7.42578125" style="87" customWidth="1"/>
    <col min="3330" max="3330" width="8.7109375" style="87" customWidth="1"/>
    <col min="3331" max="3331" width="56.5703125" style="87" customWidth="1"/>
    <col min="3332" max="3332" width="16.85546875" style="87" customWidth="1"/>
    <col min="3333" max="3333" width="14.7109375" style="87" bestFit="1" customWidth="1"/>
    <col min="3334" max="3334" width="16.7109375" style="87" bestFit="1" customWidth="1"/>
    <col min="3335" max="3335" width="14.140625" style="87" bestFit="1" customWidth="1"/>
    <col min="3336" max="3336" width="14.28515625" style="87" bestFit="1" customWidth="1"/>
    <col min="3337" max="3339" width="10.5703125" style="87" customWidth="1"/>
    <col min="3340" max="3341" width="9.140625" style="87"/>
    <col min="3342" max="3342" width="19.42578125" style="87" customWidth="1"/>
    <col min="3343" max="3584" width="9.140625" style="87"/>
    <col min="3585" max="3585" width="7.42578125" style="87" customWidth="1"/>
    <col min="3586" max="3586" width="8.7109375" style="87" customWidth="1"/>
    <col min="3587" max="3587" width="56.5703125" style="87" customWidth="1"/>
    <col min="3588" max="3588" width="16.85546875" style="87" customWidth="1"/>
    <col min="3589" max="3589" width="14.7109375" style="87" bestFit="1" customWidth="1"/>
    <col min="3590" max="3590" width="16.7109375" style="87" bestFit="1" customWidth="1"/>
    <col min="3591" max="3591" width="14.140625" style="87" bestFit="1" customWidth="1"/>
    <col min="3592" max="3592" width="14.28515625" style="87" bestFit="1" customWidth="1"/>
    <col min="3593" max="3595" width="10.5703125" style="87" customWidth="1"/>
    <col min="3596" max="3597" width="9.140625" style="87"/>
    <col min="3598" max="3598" width="19.42578125" style="87" customWidth="1"/>
    <col min="3599" max="3840" width="9.140625" style="87"/>
    <col min="3841" max="3841" width="7.42578125" style="87" customWidth="1"/>
    <col min="3842" max="3842" width="8.7109375" style="87" customWidth="1"/>
    <col min="3843" max="3843" width="56.5703125" style="87" customWidth="1"/>
    <col min="3844" max="3844" width="16.85546875" style="87" customWidth="1"/>
    <col min="3845" max="3845" width="14.7109375" style="87" bestFit="1" customWidth="1"/>
    <col min="3846" max="3846" width="16.7109375" style="87" bestFit="1" customWidth="1"/>
    <col min="3847" max="3847" width="14.140625" style="87" bestFit="1" customWidth="1"/>
    <col min="3848" max="3848" width="14.28515625" style="87" bestFit="1" customWidth="1"/>
    <col min="3849" max="3851" width="10.5703125" style="87" customWidth="1"/>
    <col min="3852" max="3853" width="9.140625" style="87"/>
    <col min="3854" max="3854" width="19.42578125" style="87" customWidth="1"/>
    <col min="3855" max="4096" width="9.140625" style="87"/>
    <col min="4097" max="4097" width="7.42578125" style="87" customWidth="1"/>
    <col min="4098" max="4098" width="8.7109375" style="87" customWidth="1"/>
    <col min="4099" max="4099" width="56.5703125" style="87" customWidth="1"/>
    <col min="4100" max="4100" width="16.85546875" style="87" customWidth="1"/>
    <col min="4101" max="4101" width="14.7109375" style="87" bestFit="1" customWidth="1"/>
    <col min="4102" max="4102" width="16.7109375" style="87" bestFit="1" customWidth="1"/>
    <col min="4103" max="4103" width="14.140625" style="87" bestFit="1" customWidth="1"/>
    <col min="4104" max="4104" width="14.28515625" style="87" bestFit="1" customWidth="1"/>
    <col min="4105" max="4107" width="10.5703125" style="87" customWidth="1"/>
    <col min="4108" max="4109" width="9.140625" style="87"/>
    <col min="4110" max="4110" width="19.42578125" style="87" customWidth="1"/>
    <col min="4111" max="4352" width="9.140625" style="87"/>
    <col min="4353" max="4353" width="7.42578125" style="87" customWidth="1"/>
    <col min="4354" max="4354" width="8.7109375" style="87" customWidth="1"/>
    <col min="4355" max="4355" width="56.5703125" style="87" customWidth="1"/>
    <col min="4356" max="4356" width="16.85546875" style="87" customWidth="1"/>
    <col min="4357" max="4357" width="14.7109375" style="87" bestFit="1" customWidth="1"/>
    <col min="4358" max="4358" width="16.7109375" style="87" bestFit="1" customWidth="1"/>
    <col min="4359" max="4359" width="14.140625" style="87" bestFit="1" customWidth="1"/>
    <col min="4360" max="4360" width="14.28515625" style="87" bestFit="1" customWidth="1"/>
    <col min="4361" max="4363" width="10.5703125" style="87" customWidth="1"/>
    <col min="4364" max="4365" width="9.140625" style="87"/>
    <col min="4366" max="4366" width="19.42578125" style="87" customWidth="1"/>
    <col min="4367" max="4608" width="9.140625" style="87"/>
    <col min="4609" max="4609" width="7.42578125" style="87" customWidth="1"/>
    <col min="4610" max="4610" width="8.7109375" style="87" customWidth="1"/>
    <col min="4611" max="4611" width="56.5703125" style="87" customWidth="1"/>
    <col min="4612" max="4612" width="16.85546875" style="87" customWidth="1"/>
    <col min="4613" max="4613" width="14.7109375" style="87" bestFit="1" customWidth="1"/>
    <col min="4614" max="4614" width="16.7109375" style="87" bestFit="1" customWidth="1"/>
    <col min="4615" max="4615" width="14.140625" style="87" bestFit="1" customWidth="1"/>
    <col min="4616" max="4616" width="14.28515625" style="87" bestFit="1" customWidth="1"/>
    <col min="4617" max="4619" width="10.5703125" style="87" customWidth="1"/>
    <col min="4620" max="4621" width="9.140625" style="87"/>
    <col min="4622" max="4622" width="19.42578125" style="87" customWidth="1"/>
    <col min="4623" max="4864" width="9.140625" style="87"/>
    <col min="4865" max="4865" width="7.42578125" style="87" customWidth="1"/>
    <col min="4866" max="4866" width="8.7109375" style="87" customWidth="1"/>
    <col min="4867" max="4867" width="56.5703125" style="87" customWidth="1"/>
    <col min="4868" max="4868" width="16.85546875" style="87" customWidth="1"/>
    <col min="4869" max="4869" width="14.7109375" style="87" bestFit="1" customWidth="1"/>
    <col min="4870" max="4870" width="16.7109375" style="87" bestFit="1" customWidth="1"/>
    <col min="4871" max="4871" width="14.140625" style="87" bestFit="1" customWidth="1"/>
    <col min="4872" max="4872" width="14.28515625" style="87" bestFit="1" customWidth="1"/>
    <col min="4873" max="4875" width="10.5703125" style="87" customWidth="1"/>
    <col min="4876" max="4877" width="9.140625" style="87"/>
    <col min="4878" max="4878" width="19.42578125" style="87" customWidth="1"/>
    <col min="4879" max="5120" width="9.140625" style="87"/>
    <col min="5121" max="5121" width="7.42578125" style="87" customWidth="1"/>
    <col min="5122" max="5122" width="8.7109375" style="87" customWidth="1"/>
    <col min="5123" max="5123" width="56.5703125" style="87" customWidth="1"/>
    <col min="5124" max="5124" width="16.85546875" style="87" customWidth="1"/>
    <col min="5125" max="5125" width="14.7109375" style="87" bestFit="1" customWidth="1"/>
    <col min="5126" max="5126" width="16.7109375" style="87" bestFit="1" customWidth="1"/>
    <col min="5127" max="5127" width="14.140625" style="87" bestFit="1" customWidth="1"/>
    <col min="5128" max="5128" width="14.28515625" style="87" bestFit="1" customWidth="1"/>
    <col min="5129" max="5131" width="10.5703125" style="87" customWidth="1"/>
    <col min="5132" max="5133" width="9.140625" style="87"/>
    <col min="5134" max="5134" width="19.42578125" style="87" customWidth="1"/>
    <col min="5135" max="5376" width="9.140625" style="87"/>
    <col min="5377" max="5377" width="7.42578125" style="87" customWidth="1"/>
    <col min="5378" max="5378" width="8.7109375" style="87" customWidth="1"/>
    <col min="5379" max="5379" width="56.5703125" style="87" customWidth="1"/>
    <col min="5380" max="5380" width="16.85546875" style="87" customWidth="1"/>
    <col min="5381" max="5381" width="14.7109375" style="87" bestFit="1" customWidth="1"/>
    <col min="5382" max="5382" width="16.7109375" style="87" bestFit="1" customWidth="1"/>
    <col min="5383" max="5383" width="14.140625" style="87" bestFit="1" customWidth="1"/>
    <col min="5384" max="5384" width="14.28515625" style="87" bestFit="1" customWidth="1"/>
    <col min="5385" max="5387" width="10.5703125" style="87" customWidth="1"/>
    <col min="5388" max="5389" width="9.140625" style="87"/>
    <col min="5390" max="5390" width="19.42578125" style="87" customWidth="1"/>
    <col min="5391" max="5632" width="9.140625" style="87"/>
    <col min="5633" max="5633" width="7.42578125" style="87" customWidth="1"/>
    <col min="5634" max="5634" width="8.7109375" style="87" customWidth="1"/>
    <col min="5635" max="5635" width="56.5703125" style="87" customWidth="1"/>
    <col min="5636" max="5636" width="16.85546875" style="87" customWidth="1"/>
    <col min="5637" max="5637" width="14.7109375" style="87" bestFit="1" customWidth="1"/>
    <col min="5638" max="5638" width="16.7109375" style="87" bestFit="1" customWidth="1"/>
    <col min="5639" max="5639" width="14.140625" style="87" bestFit="1" customWidth="1"/>
    <col min="5640" max="5640" width="14.28515625" style="87" bestFit="1" customWidth="1"/>
    <col min="5641" max="5643" width="10.5703125" style="87" customWidth="1"/>
    <col min="5644" max="5645" width="9.140625" style="87"/>
    <col min="5646" max="5646" width="19.42578125" style="87" customWidth="1"/>
    <col min="5647" max="5888" width="9.140625" style="87"/>
    <col min="5889" max="5889" width="7.42578125" style="87" customWidth="1"/>
    <col min="5890" max="5890" width="8.7109375" style="87" customWidth="1"/>
    <col min="5891" max="5891" width="56.5703125" style="87" customWidth="1"/>
    <col min="5892" max="5892" width="16.85546875" style="87" customWidth="1"/>
    <col min="5893" max="5893" width="14.7109375" style="87" bestFit="1" customWidth="1"/>
    <col min="5894" max="5894" width="16.7109375" style="87" bestFit="1" customWidth="1"/>
    <col min="5895" max="5895" width="14.140625" style="87" bestFit="1" customWidth="1"/>
    <col min="5896" max="5896" width="14.28515625" style="87" bestFit="1" customWidth="1"/>
    <col min="5897" max="5899" width="10.5703125" style="87" customWidth="1"/>
    <col min="5900" max="5901" width="9.140625" style="87"/>
    <col min="5902" max="5902" width="19.42578125" style="87" customWidth="1"/>
    <col min="5903" max="6144" width="9.140625" style="87"/>
    <col min="6145" max="6145" width="7.42578125" style="87" customWidth="1"/>
    <col min="6146" max="6146" width="8.7109375" style="87" customWidth="1"/>
    <col min="6147" max="6147" width="56.5703125" style="87" customWidth="1"/>
    <col min="6148" max="6148" width="16.85546875" style="87" customWidth="1"/>
    <col min="6149" max="6149" width="14.7109375" style="87" bestFit="1" customWidth="1"/>
    <col min="6150" max="6150" width="16.7109375" style="87" bestFit="1" customWidth="1"/>
    <col min="6151" max="6151" width="14.140625" style="87" bestFit="1" customWidth="1"/>
    <col min="6152" max="6152" width="14.28515625" style="87" bestFit="1" customWidth="1"/>
    <col min="6153" max="6155" width="10.5703125" style="87" customWidth="1"/>
    <col min="6156" max="6157" width="9.140625" style="87"/>
    <col min="6158" max="6158" width="19.42578125" style="87" customWidth="1"/>
    <col min="6159" max="6400" width="9.140625" style="87"/>
    <col min="6401" max="6401" width="7.42578125" style="87" customWidth="1"/>
    <col min="6402" max="6402" width="8.7109375" style="87" customWidth="1"/>
    <col min="6403" max="6403" width="56.5703125" style="87" customWidth="1"/>
    <col min="6404" max="6404" width="16.85546875" style="87" customWidth="1"/>
    <col min="6405" max="6405" width="14.7109375" style="87" bestFit="1" customWidth="1"/>
    <col min="6406" max="6406" width="16.7109375" style="87" bestFit="1" customWidth="1"/>
    <col min="6407" max="6407" width="14.140625" style="87" bestFit="1" customWidth="1"/>
    <col min="6408" max="6408" width="14.28515625" style="87" bestFit="1" customWidth="1"/>
    <col min="6409" max="6411" width="10.5703125" style="87" customWidth="1"/>
    <col min="6412" max="6413" width="9.140625" style="87"/>
    <col min="6414" max="6414" width="19.42578125" style="87" customWidth="1"/>
    <col min="6415" max="6656" width="9.140625" style="87"/>
    <col min="6657" max="6657" width="7.42578125" style="87" customWidth="1"/>
    <col min="6658" max="6658" width="8.7109375" style="87" customWidth="1"/>
    <col min="6659" max="6659" width="56.5703125" style="87" customWidth="1"/>
    <col min="6660" max="6660" width="16.85546875" style="87" customWidth="1"/>
    <col min="6661" max="6661" width="14.7109375" style="87" bestFit="1" customWidth="1"/>
    <col min="6662" max="6662" width="16.7109375" style="87" bestFit="1" customWidth="1"/>
    <col min="6663" max="6663" width="14.140625" style="87" bestFit="1" customWidth="1"/>
    <col min="6664" max="6664" width="14.28515625" style="87" bestFit="1" customWidth="1"/>
    <col min="6665" max="6667" width="10.5703125" style="87" customWidth="1"/>
    <col min="6668" max="6669" width="9.140625" style="87"/>
    <col min="6670" max="6670" width="19.42578125" style="87" customWidth="1"/>
    <col min="6671" max="6912" width="9.140625" style="87"/>
    <col min="6913" max="6913" width="7.42578125" style="87" customWidth="1"/>
    <col min="6914" max="6914" width="8.7109375" style="87" customWidth="1"/>
    <col min="6915" max="6915" width="56.5703125" style="87" customWidth="1"/>
    <col min="6916" max="6916" width="16.85546875" style="87" customWidth="1"/>
    <col min="6917" max="6917" width="14.7109375" style="87" bestFit="1" customWidth="1"/>
    <col min="6918" max="6918" width="16.7109375" style="87" bestFit="1" customWidth="1"/>
    <col min="6919" max="6919" width="14.140625" style="87" bestFit="1" customWidth="1"/>
    <col min="6920" max="6920" width="14.28515625" style="87" bestFit="1" customWidth="1"/>
    <col min="6921" max="6923" width="10.5703125" style="87" customWidth="1"/>
    <col min="6924" max="6925" width="9.140625" style="87"/>
    <col min="6926" max="6926" width="19.42578125" style="87" customWidth="1"/>
    <col min="6927" max="7168" width="9.140625" style="87"/>
    <col min="7169" max="7169" width="7.42578125" style="87" customWidth="1"/>
    <col min="7170" max="7170" width="8.7109375" style="87" customWidth="1"/>
    <col min="7171" max="7171" width="56.5703125" style="87" customWidth="1"/>
    <col min="7172" max="7172" width="16.85546875" style="87" customWidth="1"/>
    <col min="7173" max="7173" width="14.7109375" style="87" bestFit="1" customWidth="1"/>
    <col min="7174" max="7174" width="16.7109375" style="87" bestFit="1" customWidth="1"/>
    <col min="7175" max="7175" width="14.140625" style="87" bestFit="1" customWidth="1"/>
    <col min="7176" max="7176" width="14.28515625" style="87" bestFit="1" customWidth="1"/>
    <col min="7177" max="7179" width="10.5703125" style="87" customWidth="1"/>
    <col min="7180" max="7181" width="9.140625" style="87"/>
    <col min="7182" max="7182" width="19.42578125" style="87" customWidth="1"/>
    <col min="7183" max="7424" width="9.140625" style="87"/>
    <col min="7425" max="7425" width="7.42578125" style="87" customWidth="1"/>
    <col min="7426" max="7426" width="8.7109375" style="87" customWidth="1"/>
    <col min="7427" max="7427" width="56.5703125" style="87" customWidth="1"/>
    <col min="7428" max="7428" width="16.85546875" style="87" customWidth="1"/>
    <col min="7429" max="7429" width="14.7109375" style="87" bestFit="1" customWidth="1"/>
    <col min="7430" max="7430" width="16.7109375" style="87" bestFit="1" customWidth="1"/>
    <col min="7431" max="7431" width="14.140625" style="87" bestFit="1" customWidth="1"/>
    <col min="7432" max="7432" width="14.28515625" style="87" bestFit="1" customWidth="1"/>
    <col min="7433" max="7435" width="10.5703125" style="87" customWidth="1"/>
    <col min="7436" max="7437" width="9.140625" style="87"/>
    <col min="7438" max="7438" width="19.42578125" style="87" customWidth="1"/>
    <col min="7439" max="7680" width="9.140625" style="87"/>
    <col min="7681" max="7681" width="7.42578125" style="87" customWidth="1"/>
    <col min="7682" max="7682" width="8.7109375" style="87" customWidth="1"/>
    <col min="7683" max="7683" width="56.5703125" style="87" customWidth="1"/>
    <col min="7684" max="7684" width="16.85546875" style="87" customWidth="1"/>
    <col min="7685" max="7685" width="14.7109375" style="87" bestFit="1" customWidth="1"/>
    <col min="7686" max="7686" width="16.7109375" style="87" bestFit="1" customWidth="1"/>
    <col min="7687" max="7687" width="14.140625" style="87" bestFit="1" customWidth="1"/>
    <col min="7688" max="7688" width="14.28515625" style="87" bestFit="1" customWidth="1"/>
    <col min="7689" max="7691" width="10.5703125" style="87" customWidth="1"/>
    <col min="7692" max="7693" width="9.140625" style="87"/>
    <col min="7694" max="7694" width="19.42578125" style="87" customWidth="1"/>
    <col min="7695" max="7936" width="9.140625" style="87"/>
    <col min="7937" max="7937" width="7.42578125" style="87" customWidth="1"/>
    <col min="7938" max="7938" width="8.7109375" style="87" customWidth="1"/>
    <col min="7939" max="7939" width="56.5703125" style="87" customWidth="1"/>
    <col min="7940" max="7940" width="16.85546875" style="87" customWidth="1"/>
    <col min="7941" max="7941" width="14.7109375" style="87" bestFit="1" customWidth="1"/>
    <col min="7942" max="7942" width="16.7109375" style="87" bestFit="1" customWidth="1"/>
    <col min="7943" max="7943" width="14.140625" style="87" bestFit="1" customWidth="1"/>
    <col min="7944" max="7944" width="14.28515625" style="87" bestFit="1" customWidth="1"/>
    <col min="7945" max="7947" width="10.5703125" style="87" customWidth="1"/>
    <col min="7948" max="7949" width="9.140625" style="87"/>
    <col min="7950" max="7950" width="19.42578125" style="87" customWidth="1"/>
    <col min="7951" max="8192" width="9.140625" style="87"/>
    <col min="8193" max="8193" width="7.42578125" style="87" customWidth="1"/>
    <col min="8194" max="8194" width="8.7109375" style="87" customWidth="1"/>
    <col min="8195" max="8195" width="56.5703125" style="87" customWidth="1"/>
    <col min="8196" max="8196" width="16.85546875" style="87" customWidth="1"/>
    <col min="8197" max="8197" width="14.7109375" style="87" bestFit="1" customWidth="1"/>
    <col min="8198" max="8198" width="16.7109375" style="87" bestFit="1" customWidth="1"/>
    <col min="8199" max="8199" width="14.140625" style="87" bestFit="1" customWidth="1"/>
    <col min="8200" max="8200" width="14.28515625" style="87" bestFit="1" customWidth="1"/>
    <col min="8201" max="8203" width="10.5703125" style="87" customWidth="1"/>
    <col min="8204" max="8205" width="9.140625" style="87"/>
    <col min="8206" max="8206" width="19.42578125" style="87" customWidth="1"/>
    <col min="8207" max="8448" width="9.140625" style="87"/>
    <col min="8449" max="8449" width="7.42578125" style="87" customWidth="1"/>
    <col min="8450" max="8450" width="8.7109375" style="87" customWidth="1"/>
    <col min="8451" max="8451" width="56.5703125" style="87" customWidth="1"/>
    <col min="8452" max="8452" width="16.85546875" style="87" customWidth="1"/>
    <col min="8453" max="8453" width="14.7109375" style="87" bestFit="1" customWidth="1"/>
    <col min="8454" max="8454" width="16.7109375" style="87" bestFit="1" customWidth="1"/>
    <col min="8455" max="8455" width="14.140625" style="87" bestFit="1" customWidth="1"/>
    <col min="8456" max="8456" width="14.28515625" style="87" bestFit="1" customWidth="1"/>
    <col min="8457" max="8459" width="10.5703125" style="87" customWidth="1"/>
    <col min="8460" max="8461" width="9.140625" style="87"/>
    <col min="8462" max="8462" width="19.42578125" style="87" customWidth="1"/>
    <col min="8463" max="8704" width="9.140625" style="87"/>
    <col min="8705" max="8705" width="7.42578125" style="87" customWidth="1"/>
    <col min="8706" max="8706" width="8.7109375" style="87" customWidth="1"/>
    <col min="8707" max="8707" width="56.5703125" style="87" customWidth="1"/>
    <col min="8708" max="8708" width="16.85546875" style="87" customWidth="1"/>
    <col min="8709" max="8709" width="14.7109375" style="87" bestFit="1" customWidth="1"/>
    <col min="8710" max="8710" width="16.7109375" style="87" bestFit="1" customWidth="1"/>
    <col min="8711" max="8711" width="14.140625" style="87" bestFit="1" customWidth="1"/>
    <col min="8712" max="8712" width="14.28515625" style="87" bestFit="1" customWidth="1"/>
    <col min="8713" max="8715" width="10.5703125" style="87" customWidth="1"/>
    <col min="8716" max="8717" width="9.140625" style="87"/>
    <col min="8718" max="8718" width="19.42578125" style="87" customWidth="1"/>
    <col min="8719" max="8960" width="9.140625" style="87"/>
    <col min="8961" max="8961" width="7.42578125" style="87" customWidth="1"/>
    <col min="8962" max="8962" width="8.7109375" style="87" customWidth="1"/>
    <col min="8963" max="8963" width="56.5703125" style="87" customWidth="1"/>
    <col min="8964" max="8964" width="16.85546875" style="87" customWidth="1"/>
    <col min="8965" max="8965" width="14.7109375" style="87" bestFit="1" customWidth="1"/>
    <col min="8966" max="8966" width="16.7109375" style="87" bestFit="1" customWidth="1"/>
    <col min="8967" max="8967" width="14.140625" style="87" bestFit="1" customWidth="1"/>
    <col min="8968" max="8968" width="14.28515625" style="87" bestFit="1" customWidth="1"/>
    <col min="8969" max="8971" width="10.5703125" style="87" customWidth="1"/>
    <col min="8972" max="8973" width="9.140625" style="87"/>
    <col min="8974" max="8974" width="19.42578125" style="87" customWidth="1"/>
    <col min="8975" max="9216" width="9.140625" style="87"/>
    <col min="9217" max="9217" width="7.42578125" style="87" customWidth="1"/>
    <col min="9218" max="9218" width="8.7109375" style="87" customWidth="1"/>
    <col min="9219" max="9219" width="56.5703125" style="87" customWidth="1"/>
    <col min="9220" max="9220" width="16.85546875" style="87" customWidth="1"/>
    <col min="9221" max="9221" width="14.7109375" style="87" bestFit="1" customWidth="1"/>
    <col min="9222" max="9222" width="16.7109375" style="87" bestFit="1" customWidth="1"/>
    <col min="9223" max="9223" width="14.140625" style="87" bestFit="1" customWidth="1"/>
    <col min="9224" max="9224" width="14.28515625" style="87" bestFit="1" customWidth="1"/>
    <col min="9225" max="9227" width="10.5703125" style="87" customWidth="1"/>
    <col min="9228" max="9229" width="9.140625" style="87"/>
    <col min="9230" max="9230" width="19.42578125" style="87" customWidth="1"/>
    <col min="9231" max="9472" width="9.140625" style="87"/>
    <col min="9473" max="9473" width="7.42578125" style="87" customWidth="1"/>
    <col min="9474" max="9474" width="8.7109375" style="87" customWidth="1"/>
    <col min="9475" max="9475" width="56.5703125" style="87" customWidth="1"/>
    <col min="9476" max="9476" width="16.85546875" style="87" customWidth="1"/>
    <col min="9477" max="9477" width="14.7109375" style="87" bestFit="1" customWidth="1"/>
    <col min="9478" max="9478" width="16.7109375" style="87" bestFit="1" customWidth="1"/>
    <col min="9479" max="9479" width="14.140625" style="87" bestFit="1" customWidth="1"/>
    <col min="9480" max="9480" width="14.28515625" style="87" bestFit="1" customWidth="1"/>
    <col min="9481" max="9483" width="10.5703125" style="87" customWidth="1"/>
    <col min="9484" max="9485" width="9.140625" style="87"/>
    <col min="9486" max="9486" width="19.42578125" style="87" customWidth="1"/>
    <col min="9487" max="9728" width="9.140625" style="87"/>
    <col min="9729" max="9729" width="7.42578125" style="87" customWidth="1"/>
    <col min="9730" max="9730" width="8.7109375" style="87" customWidth="1"/>
    <col min="9731" max="9731" width="56.5703125" style="87" customWidth="1"/>
    <col min="9732" max="9732" width="16.85546875" style="87" customWidth="1"/>
    <col min="9733" max="9733" width="14.7109375" style="87" bestFit="1" customWidth="1"/>
    <col min="9734" max="9734" width="16.7109375" style="87" bestFit="1" customWidth="1"/>
    <col min="9735" max="9735" width="14.140625" style="87" bestFit="1" customWidth="1"/>
    <col min="9736" max="9736" width="14.28515625" style="87" bestFit="1" customWidth="1"/>
    <col min="9737" max="9739" width="10.5703125" style="87" customWidth="1"/>
    <col min="9740" max="9741" width="9.140625" style="87"/>
    <col min="9742" max="9742" width="19.42578125" style="87" customWidth="1"/>
    <col min="9743" max="9984" width="9.140625" style="87"/>
    <col min="9985" max="9985" width="7.42578125" style="87" customWidth="1"/>
    <col min="9986" max="9986" width="8.7109375" style="87" customWidth="1"/>
    <col min="9987" max="9987" width="56.5703125" style="87" customWidth="1"/>
    <col min="9988" max="9988" width="16.85546875" style="87" customWidth="1"/>
    <col min="9989" max="9989" width="14.7109375" style="87" bestFit="1" customWidth="1"/>
    <col min="9990" max="9990" width="16.7109375" style="87" bestFit="1" customWidth="1"/>
    <col min="9991" max="9991" width="14.140625" style="87" bestFit="1" customWidth="1"/>
    <col min="9992" max="9992" width="14.28515625" style="87" bestFit="1" customWidth="1"/>
    <col min="9993" max="9995" width="10.5703125" style="87" customWidth="1"/>
    <col min="9996" max="9997" width="9.140625" style="87"/>
    <col min="9998" max="9998" width="19.42578125" style="87" customWidth="1"/>
    <col min="9999" max="10240" width="9.140625" style="87"/>
    <col min="10241" max="10241" width="7.42578125" style="87" customWidth="1"/>
    <col min="10242" max="10242" width="8.7109375" style="87" customWidth="1"/>
    <col min="10243" max="10243" width="56.5703125" style="87" customWidth="1"/>
    <col min="10244" max="10244" width="16.85546875" style="87" customWidth="1"/>
    <col min="10245" max="10245" width="14.7109375" style="87" bestFit="1" customWidth="1"/>
    <col min="10246" max="10246" width="16.7109375" style="87" bestFit="1" customWidth="1"/>
    <col min="10247" max="10247" width="14.140625" style="87" bestFit="1" customWidth="1"/>
    <col min="10248" max="10248" width="14.28515625" style="87" bestFit="1" customWidth="1"/>
    <col min="10249" max="10251" width="10.5703125" style="87" customWidth="1"/>
    <col min="10252" max="10253" width="9.140625" style="87"/>
    <col min="10254" max="10254" width="19.42578125" style="87" customWidth="1"/>
    <col min="10255" max="10496" width="9.140625" style="87"/>
    <col min="10497" max="10497" width="7.42578125" style="87" customWidth="1"/>
    <col min="10498" max="10498" width="8.7109375" style="87" customWidth="1"/>
    <col min="10499" max="10499" width="56.5703125" style="87" customWidth="1"/>
    <col min="10500" max="10500" width="16.85546875" style="87" customWidth="1"/>
    <col min="10501" max="10501" width="14.7109375" style="87" bestFit="1" customWidth="1"/>
    <col min="10502" max="10502" width="16.7109375" style="87" bestFit="1" customWidth="1"/>
    <col min="10503" max="10503" width="14.140625" style="87" bestFit="1" customWidth="1"/>
    <col min="10504" max="10504" width="14.28515625" style="87" bestFit="1" customWidth="1"/>
    <col min="10505" max="10507" width="10.5703125" style="87" customWidth="1"/>
    <col min="10508" max="10509" width="9.140625" style="87"/>
    <col min="10510" max="10510" width="19.42578125" style="87" customWidth="1"/>
    <col min="10511" max="10752" width="9.140625" style="87"/>
    <col min="10753" max="10753" width="7.42578125" style="87" customWidth="1"/>
    <col min="10754" max="10754" width="8.7109375" style="87" customWidth="1"/>
    <col min="10755" max="10755" width="56.5703125" style="87" customWidth="1"/>
    <col min="10756" max="10756" width="16.85546875" style="87" customWidth="1"/>
    <col min="10757" max="10757" width="14.7109375" style="87" bestFit="1" customWidth="1"/>
    <col min="10758" max="10758" width="16.7109375" style="87" bestFit="1" customWidth="1"/>
    <col min="10759" max="10759" width="14.140625" style="87" bestFit="1" customWidth="1"/>
    <col min="10760" max="10760" width="14.28515625" style="87" bestFit="1" customWidth="1"/>
    <col min="10761" max="10763" width="10.5703125" style="87" customWidth="1"/>
    <col min="10764" max="10765" width="9.140625" style="87"/>
    <col min="10766" max="10766" width="19.42578125" style="87" customWidth="1"/>
    <col min="10767" max="11008" width="9.140625" style="87"/>
    <col min="11009" max="11009" width="7.42578125" style="87" customWidth="1"/>
    <col min="11010" max="11010" width="8.7109375" style="87" customWidth="1"/>
    <col min="11011" max="11011" width="56.5703125" style="87" customWidth="1"/>
    <col min="11012" max="11012" width="16.85546875" style="87" customWidth="1"/>
    <col min="11013" max="11013" width="14.7109375" style="87" bestFit="1" customWidth="1"/>
    <col min="11014" max="11014" width="16.7109375" style="87" bestFit="1" customWidth="1"/>
    <col min="11015" max="11015" width="14.140625" style="87" bestFit="1" customWidth="1"/>
    <col min="11016" max="11016" width="14.28515625" style="87" bestFit="1" customWidth="1"/>
    <col min="11017" max="11019" width="10.5703125" style="87" customWidth="1"/>
    <col min="11020" max="11021" width="9.140625" style="87"/>
    <col min="11022" max="11022" width="19.42578125" style="87" customWidth="1"/>
    <col min="11023" max="11264" width="9.140625" style="87"/>
    <col min="11265" max="11265" width="7.42578125" style="87" customWidth="1"/>
    <col min="11266" max="11266" width="8.7109375" style="87" customWidth="1"/>
    <col min="11267" max="11267" width="56.5703125" style="87" customWidth="1"/>
    <col min="11268" max="11268" width="16.85546875" style="87" customWidth="1"/>
    <col min="11269" max="11269" width="14.7109375" style="87" bestFit="1" customWidth="1"/>
    <col min="11270" max="11270" width="16.7109375" style="87" bestFit="1" customWidth="1"/>
    <col min="11271" max="11271" width="14.140625" style="87" bestFit="1" customWidth="1"/>
    <col min="11272" max="11272" width="14.28515625" style="87" bestFit="1" customWidth="1"/>
    <col min="11273" max="11275" width="10.5703125" style="87" customWidth="1"/>
    <col min="11276" max="11277" width="9.140625" style="87"/>
    <col min="11278" max="11278" width="19.42578125" style="87" customWidth="1"/>
    <col min="11279" max="11520" width="9.140625" style="87"/>
    <col min="11521" max="11521" width="7.42578125" style="87" customWidth="1"/>
    <col min="11522" max="11522" width="8.7109375" style="87" customWidth="1"/>
    <col min="11523" max="11523" width="56.5703125" style="87" customWidth="1"/>
    <col min="11524" max="11524" width="16.85546875" style="87" customWidth="1"/>
    <col min="11525" max="11525" width="14.7109375" style="87" bestFit="1" customWidth="1"/>
    <col min="11526" max="11526" width="16.7109375" style="87" bestFit="1" customWidth="1"/>
    <col min="11527" max="11527" width="14.140625" style="87" bestFit="1" customWidth="1"/>
    <col min="11528" max="11528" width="14.28515625" style="87" bestFit="1" customWidth="1"/>
    <col min="11529" max="11531" width="10.5703125" style="87" customWidth="1"/>
    <col min="11532" max="11533" width="9.140625" style="87"/>
    <col min="11534" max="11534" width="19.42578125" style="87" customWidth="1"/>
    <col min="11535" max="11776" width="9.140625" style="87"/>
    <col min="11777" max="11777" width="7.42578125" style="87" customWidth="1"/>
    <col min="11778" max="11778" width="8.7109375" style="87" customWidth="1"/>
    <col min="11779" max="11779" width="56.5703125" style="87" customWidth="1"/>
    <col min="11780" max="11780" width="16.85546875" style="87" customWidth="1"/>
    <col min="11781" max="11781" width="14.7109375" style="87" bestFit="1" customWidth="1"/>
    <col min="11782" max="11782" width="16.7109375" style="87" bestFit="1" customWidth="1"/>
    <col min="11783" max="11783" width="14.140625" style="87" bestFit="1" customWidth="1"/>
    <col min="11784" max="11784" width="14.28515625" style="87" bestFit="1" customWidth="1"/>
    <col min="11785" max="11787" width="10.5703125" style="87" customWidth="1"/>
    <col min="11788" max="11789" width="9.140625" style="87"/>
    <col min="11790" max="11790" width="19.42578125" style="87" customWidth="1"/>
    <col min="11791" max="12032" width="9.140625" style="87"/>
    <col min="12033" max="12033" width="7.42578125" style="87" customWidth="1"/>
    <col min="12034" max="12034" width="8.7109375" style="87" customWidth="1"/>
    <col min="12035" max="12035" width="56.5703125" style="87" customWidth="1"/>
    <col min="12036" max="12036" width="16.85546875" style="87" customWidth="1"/>
    <col min="12037" max="12037" width="14.7109375" style="87" bestFit="1" customWidth="1"/>
    <col min="12038" max="12038" width="16.7109375" style="87" bestFit="1" customWidth="1"/>
    <col min="12039" max="12039" width="14.140625" style="87" bestFit="1" customWidth="1"/>
    <col min="12040" max="12040" width="14.28515625" style="87" bestFit="1" customWidth="1"/>
    <col min="12041" max="12043" width="10.5703125" style="87" customWidth="1"/>
    <col min="12044" max="12045" width="9.140625" style="87"/>
    <col min="12046" max="12046" width="19.42578125" style="87" customWidth="1"/>
    <col min="12047" max="12288" width="9.140625" style="87"/>
    <col min="12289" max="12289" width="7.42578125" style="87" customWidth="1"/>
    <col min="12290" max="12290" width="8.7109375" style="87" customWidth="1"/>
    <col min="12291" max="12291" width="56.5703125" style="87" customWidth="1"/>
    <col min="12292" max="12292" width="16.85546875" style="87" customWidth="1"/>
    <col min="12293" max="12293" width="14.7109375" style="87" bestFit="1" customWidth="1"/>
    <col min="12294" max="12294" width="16.7109375" style="87" bestFit="1" customWidth="1"/>
    <col min="12295" max="12295" width="14.140625" style="87" bestFit="1" customWidth="1"/>
    <col min="12296" max="12296" width="14.28515625" style="87" bestFit="1" customWidth="1"/>
    <col min="12297" max="12299" width="10.5703125" style="87" customWidth="1"/>
    <col min="12300" max="12301" width="9.140625" style="87"/>
    <col min="12302" max="12302" width="19.42578125" style="87" customWidth="1"/>
    <col min="12303" max="12544" width="9.140625" style="87"/>
    <col min="12545" max="12545" width="7.42578125" style="87" customWidth="1"/>
    <col min="12546" max="12546" width="8.7109375" style="87" customWidth="1"/>
    <col min="12547" max="12547" width="56.5703125" style="87" customWidth="1"/>
    <col min="12548" max="12548" width="16.85546875" style="87" customWidth="1"/>
    <col min="12549" max="12549" width="14.7109375" style="87" bestFit="1" customWidth="1"/>
    <col min="12550" max="12550" width="16.7109375" style="87" bestFit="1" customWidth="1"/>
    <col min="12551" max="12551" width="14.140625" style="87" bestFit="1" customWidth="1"/>
    <col min="12552" max="12552" width="14.28515625" style="87" bestFit="1" customWidth="1"/>
    <col min="12553" max="12555" width="10.5703125" style="87" customWidth="1"/>
    <col min="12556" max="12557" width="9.140625" style="87"/>
    <col min="12558" max="12558" width="19.42578125" style="87" customWidth="1"/>
    <col min="12559" max="12800" width="9.140625" style="87"/>
    <col min="12801" max="12801" width="7.42578125" style="87" customWidth="1"/>
    <col min="12802" max="12802" width="8.7109375" style="87" customWidth="1"/>
    <col min="12803" max="12803" width="56.5703125" style="87" customWidth="1"/>
    <col min="12804" max="12804" width="16.85546875" style="87" customWidth="1"/>
    <col min="12805" max="12805" width="14.7109375" style="87" bestFit="1" customWidth="1"/>
    <col min="12806" max="12806" width="16.7109375" style="87" bestFit="1" customWidth="1"/>
    <col min="12807" max="12807" width="14.140625" style="87" bestFit="1" customWidth="1"/>
    <col min="12808" max="12808" width="14.28515625" style="87" bestFit="1" customWidth="1"/>
    <col min="12809" max="12811" width="10.5703125" style="87" customWidth="1"/>
    <col min="12812" max="12813" width="9.140625" style="87"/>
    <col min="12814" max="12814" width="19.42578125" style="87" customWidth="1"/>
    <col min="12815" max="13056" width="9.140625" style="87"/>
    <col min="13057" max="13057" width="7.42578125" style="87" customWidth="1"/>
    <col min="13058" max="13058" width="8.7109375" style="87" customWidth="1"/>
    <col min="13059" max="13059" width="56.5703125" style="87" customWidth="1"/>
    <col min="13060" max="13060" width="16.85546875" style="87" customWidth="1"/>
    <col min="13061" max="13061" width="14.7109375" style="87" bestFit="1" customWidth="1"/>
    <col min="13062" max="13062" width="16.7109375" style="87" bestFit="1" customWidth="1"/>
    <col min="13063" max="13063" width="14.140625" style="87" bestFit="1" customWidth="1"/>
    <col min="13064" max="13064" width="14.28515625" style="87" bestFit="1" customWidth="1"/>
    <col min="13065" max="13067" width="10.5703125" style="87" customWidth="1"/>
    <col min="13068" max="13069" width="9.140625" style="87"/>
    <col min="13070" max="13070" width="19.42578125" style="87" customWidth="1"/>
    <col min="13071" max="13312" width="9.140625" style="87"/>
    <col min="13313" max="13313" width="7.42578125" style="87" customWidth="1"/>
    <col min="13314" max="13314" width="8.7109375" style="87" customWidth="1"/>
    <col min="13315" max="13315" width="56.5703125" style="87" customWidth="1"/>
    <col min="13316" max="13316" width="16.85546875" style="87" customWidth="1"/>
    <col min="13317" max="13317" width="14.7109375" style="87" bestFit="1" customWidth="1"/>
    <col min="13318" max="13318" width="16.7109375" style="87" bestFit="1" customWidth="1"/>
    <col min="13319" max="13319" width="14.140625" style="87" bestFit="1" customWidth="1"/>
    <col min="13320" max="13320" width="14.28515625" style="87" bestFit="1" customWidth="1"/>
    <col min="13321" max="13323" width="10.5703125" style="87" customWidth="1"/>
    <col min="13324" max="13325" width="9.140625" style="87"/>
    <col min="13326" max="13326" width="19.42578125" style="87" customWidth="1"/>
    <col min="13327" max="13568" width="9.140625" style="87"/>
    <col min="13569" max="13569" width="7.42578125" style="87" customWidth="1"/>
    <col min="13570" max="13570" width="8.7109375" style="87" customWidth="1"/>
    <col min="13571" max="13571" width="56.5703125" style="87" customWidth="1"/>
    <col min="13572" max="13572" width="16.85546875" style="87" customWidth="1"/>
    <col min="13573" max="13573" width="14.7109375" style="87" bestFit="1" customWidth="1"/>
    <col min="13574" max="13574" width="16.7109375" style="87" bestFit="1" customWidth="1"/>
    <col min="13575" max="13575" width="14.140625" style="87" bestFit="1" customWidth="1"/>
    <col min="13576" max="13576" width="14.28515625" style="87" bestFit="1" customWidth="1"/>
    <col min="13577" max="13579" width="10.5703125" style="87" customWidth="1"/>
    <col min="13580" max="13581" width="9.140625" style="87"/>
    <col min="13582" max="13582" width="19.42578125" style="87" customWidth="1"/>
    <col min="13583" max="13824" width="9.140625" style="87"/>
    <col min="13825" max="13825" width="7.42578125" style="87" customWidth="1"/>
    <col min="13826" max="13826" width="8.7109375" style="87" customWidth="1"/>
    <col min="13827" max="13827" width="56.5703125" style="87" customWidth="1"/>
    <col min="13828" max="13828" width="16.85546875" style="87" customWidth="1"/>
    <col min="13829" max="13829" width="14.7109375" style="87" bestFit="1" customWidth="1"/>
    <col min="13830" max="13830" width="16.7109375" style="87" bestFit="1" customWidth="1"/>
    <col min="13831" max="13831" width="14.140625" style="87" bestFit="1" customWidth="1"/>
    <col min="13832" max="13832" width="14.28515625" style="87" bestFit="1" customWidth="1"/>
    <col min="13833" max="13835" width="10.5703125" style="87" customWidth="1"/>
    <col min="13836" max="13837" width="9.140625" style="87"/>
    <col min="13838" max="13838" width="19.42578125" style="87" customWidth="1"/>
    <col min="13839" max="14080" width="9.140625" style="87"/>
    <col min="14081" max="14081" width="7.42578125" style="87" customWidth="1"/>
    <col min="14082" max="14082" width="8.7109375" style="87" customWidth="1"/>
    <col min="14083" max="14083" width="56.5703125" style="87" customWidth="1"/>
    <col min="14084" max="14084" width="16.85546875" style="87" customWidth="1"/>
    <col min="14085" max="14085" width="14.7109375" style="87" bestFit="1" customWidth="1"/>
    <col min="14086" max="14086" width="16.7109375" style="87" bestFit="1" customWidth="1"/>
    <col min="14087" max="14087" width="14.140625" style="87" bestFit="1" customWidth="1"/>
    <col min="14088" max="14088" width="14.28515625" style="87" bestFit="1" customWidth="1"/>
    <col min="14089" max="14091" width="10.5703125" style="87" customWidth="1"/>
    <col min="14092" max="14093" width="9.140625" style="87"/>
    <col min="14094" max="14094" width="19.42578125" style="87" customWidth="1"/>
    <col min="14095" max="14336" width="9.140625" style="87"/>
    <col min="14337" max="14337" width="7.42578125" style="87" customWidth="1"/>
    <col min="14338" max="14338" width="8.7109375" style="87" customWidth="1"/>
    <col min="14339" max="14339" width="56.5703125" style="87" customWidth="1"/>
    <col min="14340" max="14340" width="16.85546875" style="87" customWidth="1"/>
    <col min="14341" max="14341" width="14.7109375" style="87" bestFit="1" customWidth="1"/>
    <col min="14342" max="14342" width="16.7109375" style="87" bestFit="1" customWidth="1"/>
    <col min="14343" max="14343" width="14.140625" style="87" bestFit="1" customWidth="1"/>
    <col min="14344" max="14344" width="14.28515625" style="87" bestFit="1" customWidth="1"/>
    <col min="14345" max="14347" width="10.5703125" style="87" customWidth="1"/>
    <col min="14348" max="14349" width="9.140625" style="87"/>
    <col min="14350" max="14350" width="19.42578125" style="87" customWidth="1"/>
    <col min="14351" max="14592" width="9.140625" style="87"/>
    <col min="14593" max="14593" width="7.42578125" style="87" customWidth="1"/>
    <col min="14594" max="14594" width="8.7109375" style="87" customWidth="1"/>
    <col min="14595" max="14595" width="56.5703125" style="87" customWidth="1"/>
    <col min="14596" max="14596" width="16.85546875" style="87" customWidth="1"/>
    <col min="14597" max="14597" width="14.7109375" style="87" bestFit="1" customWidth="1"/>
    <col min="14598" max="14598" width="16.7109375" style="87" bestFit="1" customWidth="1"/>
    <col min="14599" max="14599" width="14.140625" style="87" bestFit="1" customWidth="1"/>
    <col min="14600" max="14600" width="14.28515625" style="87" bestFit="1" customWidth="1"/>
    <col min="14601" max="14603" width="10.5703125" style="87" customWidth="1"/>
    <col min="14604" max="14605" width="9.140625" style="87"/>
    <col min="14606" max="14606" width="19.42578125" style="87" customWidth="1"/>
    <col min="14607" max="14848" width="9.140625" style="87"/>
    <col min="14849" max="14849" width="7.42578125" style="87" customWidth="1"/>
    <col min="14850" max="14850" width="8.7109375" style="87" customWidth="1"/>
    <col min="14851" max="14851" width="56.5703125" style="87" customWidth="1"/>
    <col min="14852" max="14852" width="16.85546875" style="87" customWidth="1"/>
    <col min="14853" max="14853" width="14.7109375" style="87" bestFit="1" customWidth="1"/>
    <col min="14854" max="14854" width="16.7109375" style="87" bestFit="1" customWidth="1"/>
    <col min="14855" max="14855" width="14.140625" style="87" bestFit="1" customWidth="1"/>
    <col min="14856" max="14856" width="14.28515625" style="87" bestFit="1" customWidth="1"/>
    <col min="14857" max="14859" width="10.5703125" style="87" customWidth="1"/>
    <col min="14860" max="14861" width="9.140625" style="87"/>
    <col min="14862" max="14862" width="19.42578125" style="87" customWidth="1"/>
    <col min="14863" max="15104" width="9.140625" style="87"/>
    <col min="15105" max="15105" width="7.42578125" style="87" customWidth="1"/>
    <col min="15106" max="15106" width="8.7109375" style="87" customWidth="1"/>
    <col min="15107" max="15107" width="56.5703125" style="87" customWidth="1"/>
    <col min="15108" max="15108" width="16.85546875" style="87" customWidth="1"/>
    <col min="15109" max="15109" width="14.7109375" style="87" bestFit="1" customWidth="1"/>
    <col min="15110" max="15110" width="16.7109375" style="87" bestFit="1" customWidth="1"/>
    <col min="15111" max="15111" width="14.140625" style="87" bestFit="1" customWidth="1"/>
    <col min="15112" max="15112" width="14.28515625" style="87" bestFit="1" customWidth="1"/>
    <col min="15113" max="15115" width="10.5703125" style="87" customWidth="1"/>
    <col min="15116" max="15117" width="9.140625" style="87"/>
    <col min="15118" max="15118" width="19.42578125" style="87" customWidth="1"/>
    <col min="15119" max="15360" width="9.140625" style="87"/>
    <col min="15361" max="15361" width="7.42578125" style="87" customWidth="1"/>
    <col min="15362" max="15362" width="8.7109375" style="87" customWidth="1"/>
    <col min="15363" max="15363" width="56.5703125" style="87" customWidth="1"/>
    <col min="15364" max="15364" width="16.85546875" style="87" customWidth="1"/>
    <col min="15365" max="15365" width="14.7109375" style="87" bestFit="1" customWidth="1"/>
    <col min="15366" max="15366" width="16.7109375" style="87" bestFit="1" customWidth="1"/>
    <col min="15367" max="15367" width="14.140625" style="87" bestFit="1" customWidth="1"/>
    <col min="15368" max="15368" width="14.28515625" style="87" bestFit="1" customWidth="1"/>
    <col min="15369" max="15371" width="10.5703125" style="87" customWidth="1"/>
    <col min="15372" max="15373" width="9.140625" style="87"/>
    <col min="15374" max="15374" width="19.42578125" style="87" customWidth="1"/>
    <col min="15375" max="15616" width="9.140625" style="87"/>
    <col min="15617" max="15617" width="7.42578125" style="87" customWidth="1"/>
    <col min="15618" max="15618" width="8.7109375" style="87" customWidth="1"/>
    <col min="15619" max="15619" width="56.5703125" style="87" customWidth="1"/>
    <col min="15620" max="15620" width="16.85546875" style="87" customWidth="1"/>
    <col min="15621" max="15621" width="14.7109375" style="87" bestFit="1" customWidth="1"/>
    <col min="15622" max="15622" width="16.7109375" style="87" bestFit="1" customWidth="1"/>
    <col min="15623" max="15623" width="14.140625" style="87" bestFit="1" customWidth="1"/>
    <col min="15624" max="15624" width="14.28515625" style="87" bestFit="1" customWidth="1"/>
    <col min="15625" max="15627" width="10.5703125" style="87" customWidth="1"/>
    <col min="15628" max="15629" width="9.140625" style="87"/>
    <col min="15630" max="15630" width="19.42578125" style="87" customWidth="1"/>
    <col min="15631" max="15872" width="9.140625" style="87"/>
    <col min="15873" max="15873" width="7.42578125" style="87" customWidth="1"/>
    <col min="15874" max="15874" width="8.7109375" style="87" customWidth="1"/>
    <col min="15875" max="15875" width="56.5703125" style="87" customWidth="1"/>
    <col min="15876" max="15876" width="16.85546875" style="87" customWidth="1"/>
    <col min="15877" max="15877" width="14.7109375" style="87" bestFit="1" customWidth="1"/>
    <col min="15878" max="15878" width="16.7109375" style="87" bestFit="1" customWidth="1"/>
    <col min="15879" max="15879" width="14.140625" style="87" bestFit="1" customWidth="1"/>
    <col min="15880" max="15880" width="14.28515625" style="87" bestFit="1" customWidth="1"/>
    <col min="15881" max="15883" width="10.5703125" style="87" customWidth="1"/>
    <col min="15884" max="15885" width="9.140625" style="87"/>
    <col min="15886" max="15886" width="19.42578125" style="87" customWidth="1"/>
    <col min="15887" max="16128" width="9.140625" style="87"/>
    <col min="16129" max="16129" width="7.42578125" style="87" customWidth="1"/>
    <col min="16130" max="16130" width="8.7109375" style="87" customWidth="1"/>
    <col min="16131" max="16131" width="56.5703125" style="87" customWidth="1"/>
    <col min="16132" max="16132" width="16.85546875" style="87" customWidth="1"/>
    <col min="16133" max="16133" width="14.7109375" style="87" bestFit="1" customWidth="1"/>
    <col min="16134" max="16134" width="16.7109375" style="87" bestFit="1" customWidth="1"/>
    <col min="16135" max="16135" width="14.140625" style="87" bestFit="1" customWidth="1"/>
    <col min="16136" max="16136" width="14.28515625" style="87" bestFit="1" customWidth="1"/>
    <col min="16137" max="16139" width="10.5703125" style="87" customWidth="1"/>
    <col min="16140" max="16141" width="9.140625" style="87"/>
    <col min="16142" max="16142" width="19.42578125" style="87" customWidth="1"/>
    <col min="16143" max="16384" width="9.140625" style="87"/>
  </cols>
  <sheetData>
    <row r="1" spans="1:245" s="2" customFormat="1" ht="13.5">
      <c r="C1" s="85"/>
      <c r="D1" s="85"/>
      <c r="E1" s="85"/>
      <c r="H1" s="135" t="s">
        <v>112</v>
      </c>
      <c r="I1" s="23"/>
      <c r="J1" s="23"/>
      <c r="K1" s="3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59"/>
      <c r="AF1" s="159"/>
      <c r="AG1" s="159"/>
      <c r="AH1" s="159"/>
      <c r="AI1" s="159"/>
      <c r="AJ1" s="159"/>
      <c r="AK1" s="159"/>
      <c r="AL1" s="159"/>
      <c r="AM1" s="159"/>
      <c r="AN1" s="159"/>
      <c r="AO1" s="159"/>
      <c r="AP1" s="159"/>
      <c r="AQ1" s="159"/>
      <c r="AR1" s="159"/>
      <c r="AS1" s="159"/>
      <c r="AT1" s="159"/>
      <c r="AU1" s="159"/>
      <c r="AV1" s="159"/>
      <c r="AW1" s="159"/>
      <c r="AX1" s="159"/>
      <c r="AY1" s="159"/>
      <c r="AZ1" s="159"/>
      <c r="BA1" s="159"/>
      <c r="BB1" s="159"/>
      <c r="BC1" s="159"/>
      <c r="BD1" s="159"/>
      <c r="BE1" s="159"/>
      <c r="BF1" s="159"/>
      <c r="BG1" s="159"/>
      <c r="BH1" s="159"/>
      <c r="BI1" s="159"/>
      <c r="BJ1" s="159"/>
      <c r="BK1" s="159"/>
      <c r="BL1" s="159"/>
      <c r="BM1" s="159"/>
      <c r="BN1" s="159"/>
      <c r="BO1" s="159"/>
      <c r="BP1" s="159"/>
      <c r="BQ1" s="159"/>
      <c r="BR1" s="159"/>
      <c r="BS1" s="159"/>
      <c r="BT1" s="159"/>
      <c r="BU1" s="159"/>
      <c r="BV1" s="159"/>
      <c r="BW1" s="159"/>
      <c r="BX1" s="159"/>
      <c r="BY1" s="159"/>
      <c r="BZ1" s="159"/>
      <c r="CA1" s="159"/>
      <c r="CB1" s="159"/>
      <c r="CC1" s="159"/>
      <c r="CD1" s="159"/>
      <c r="CE1" s="159"/>
      <c r="CF1" s="159"/>
      <c r="CG1" s="159"/>
      <c r="CH1" s="159"/>
      <c r="CI1" s="159"/>
      <c r="CJ1" s="159"/>
      <c r="CK1" s="159"/>
      <c r="CL1" s="159"/>
      <c r="CM1" s="159"/>
      <c r="CN1" s="159"/>
      <c r="CO1" s="159"/>
      <c r="CP1" s="159"/>
      <c r="CQ1" s="159"/>
      <c r="CR1" s="159"/>
      <c r="CS1" s="159"/>
      <c r="CT1" s="159"/>
      <c r="CU1" s="159"/>
      <c r="CV1" s="159"/>
      <c r="CW1" s="159"/>
      <c r="CX1" s="159"/>
      <c r="CY1" s="159"/>
      <c r="CZ1" s="159"/>
      <c r="DA1" s="159"/>
      <c r="DB1" s="159"/>
      <c r="DC1" s="159"/>
      <c r="DD1" s="159"/>
      <c r="DE1" s="159"/>
      <c r="DF1" s="159"/>
      <c r="DG1" s="159"/>
      <c r="DH1" s="159"/>
      <c r="DI1" s="159"/>
      <c r="DJ1" s="159"/>
      <c r="DK1" s="159"/>
      <c r="DL1" s="159"/>
      <c r="DM1" s="159"/>
      <c r="DN1" s="159"/>
      <c r="DO1" s="159"/>
      <c r="DP1" s="159"/>
      <c r="DQ1" s="159"/>
      <c r="DR1" s="159"/>
      <c r="DS1" s="159"/>
      <c r="DT1" s="159"/>
      <c r="DU1" s="159"/>
      <c r="DV1" s="159"/>
      <c r="DW1" s="159"/>
      <c r="DX1" s="159"/>
      <c r="DY1" s="159"/>
      <c r="DZ1" s="159"/>
      <c r="EA1" s="159"/>
      <c r="EB1" s="159"/>
      <c r="EC1" s="159"/>
      <c r="ED1" s="159"/>
      <c r="EE1" s="159"/>
      <c r="EF1" s="159"/>
      <c r="EG1" s="159"/>
      <c r="EH1" s="159"/>
      <c r="EI1" s="159"/>
      <c r="EJ1" s="159"/>
      <c r="EK1" s="159"/>
      <c r="EL1" s="159"/>
      <c r="EM1" s="159"/>
      <c r="EN1" s="159"/>
      <c r="EO1" s="159"/>
      <c r="EP1" s="159"/>
      <c r="EQ1" s="159"/>
      <c r="ER1" s="159"/>
      <c r="ES1" s="159"/>
      <c r="ET1" s="159"/>
      <c r="EU1" s="159"/>
      <c r="EV1" s="159"/>
      <c r="EW1" s="159"/>
      <c r="EX1" s="159"/>
      <c r="EY1" s="159"/>
      <c r="EZ1" s="159"/>
      <c r="FA1" s="159"/>
      <c r="FB1" s="159"/>
      <c r="FC1" s="159"/>
      <c r="FD1" s="159"/>
      <c r="FE1" s="159"/>
      <c r="FF1" s="159"/>
      <c r="FG1" s="159"/>
      <c r="FH1" s="159"/>
      <c r="FI1" s="159"/>
      <c r="FJ1" s="159"/>
      <c r="FK1" s="159"/>
      <c r="FL1" s="159"/>
      <c r="FM1" s="159"/>
      <c r="FN1" s="159"/>
      <c r="FO1" s="159"/>
      <c r="FP1" s="159"/>
      <c r="FQ1" s="159"/>
      <c r="FR1" s="159"/>
      <c r="FS1" s="159"/>
      <c r="FT1" s="159"/>
      <c r="FU1" s="159"/>
      <c r="FV1" s="159"/>
      <c r="FW1" s="159"/>
      <c r="FX1" s="159"/>
      <c r="FY1" s="159"/>
      <c r="FZ1" s="159"/>
      <c r="GA1" s="159"/>
      <c r="GB1" s="159"/>
      <c r="GC1" s="159"/>
      <c r="GD1" s="159"/>
      <c r="GE1" s="159"/>
      <c r="GF1" s="159"/>
      <c r="GG1" s="159"/>
      <c r="GH1" s="159"/>
      <c r="GI1" s="159"/>
      <c r="GJ1" s="159"/>
      <c r="GK1" s="159"/>
      <c r="GL1" s="159"/>
      <c r="GM1" s="159"/>
      <c r="GN1" s="159"/>
      <c r="GO1" s="159"/>
      <c r="GP1" s="159"/>
      <c r="GQ1" s="159"/>
      <c r="GR1" s="159"/>
      <c r="GS1" s="159"/>
      <c r="GT1" s="159"/>
      <c r="GU1" s="159"/>
      <c r="GV1" s="159"/>
      <c r="GW1" s="159"/>
      <c r="GX1" s="159"/>
      <c r="GY1" s="159"/>
      <c r="GZ1" s="159"/>
      <c r="HA1" s="159"/>
      <c r="HB1" s="159"/>
      <c r="HC1" s="159"/>
      <c r="HD1" s="159"/>
      <c r="HE1" s="159"/>
      <c r="HF1" s="159"/>
      <c r="HG1" s="159"/>
      <c r="HH1" s="159"/>
      <c r="HI1" s="159"/>
      <c r="HJ1" s="159"/>
      <c r="HK1" s="159"/>
      <c r="HL1" s="159"/>
      <c r="HM1" s="159"/>
      <c r="HN1" s="159"/>
      <c r="HO1" s="159"/>
      <c r="HP1" s="159"/>
      <c r="HQ1" s="159"/>
      <c r="HR1" s="159"/>
      <c r="HS1" s="159"/>
      <c r="HT1" s="159"/>
      <c r="HU1" s="159"/>
      <c r="HV1" s="159"/>
      <c r="HW1" s="159"/>
      <c r="HX1" s="159"/>
      <c r="HY1" s="159"/>
      <c r="HZ1" s="159"/>
      <c r="IA1" s="159"/>
      <c r="IB1" s="159"/>
      <c r="IC1" s="159"/>
      <c r="ID1" s="159"/>
      <c r="IE1" s="159"/>
      <c r="IF1" s="159"/>
      <c r="IG1" s="159"/>
      <c r="IH1" s="159"/>
      <c r="II1" s="159"/>
      <c r="IJ1" s="159"/>
      <c r="IK1" s="159"/>
    </row>
    <row r="2" spans="1:245" s="2" customFormat="1" ht="13.5">
      <c r="C2" s="85"/>
      <c r="D2" s="85"/>
      <c r="E2" s="85"/>
      <c r="H2" s="135" t="s">
        <v>113</v>
      </c>
      <c r="I2" s="23"/>
      <c r="J2" s="23"/>
      <c r="K2" s="3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59"/>
      <c r="AE2" s="159"/>
      <c r="AF2" s="159"/>
      <c r="AG2" s="159"/>
      <c r="AH2" s="159"/>
      <c r="AI2" s="159"/>
      <c r="AJ2" s="159"/>
      <c r="AK2" s="159"/>
      <c r="AL2" s="159"/>
      <c r="AM2" s="159"/>
      <c r="AN2" s="159"/>
      <c r="AO2" s="159"/>
      <c r="AP2" s="159"/>
      <c r="AQ2" s="159"/>
      <c r="AR2" s="159"/>
      <c r="AS2" s="159"/>
      <c r="AT2" s="159"/>
      <c r="AU2" s="159"/>
      <c r="AV2" s="159"/>
      <c r="AW2" s="159"/>
      <c r="AX2" s="159"/>
      <c r="AY2" s="159"/>
      <c r="AZ2" s="159"/>
      <c r="BA2" s="159"/>
      <c r="BB2" s="159"/>
      <c r="BC2" s="159"/>
      <c r="BD2" s="159"/>
      <c r="BE2" s="159"/>
      <c r="BF2" s="159"/>
      <c r="BG2" s="159"/>
      <c r="BH2" s="159"/>
      <c r="BI2" s="159"/>
      <c r="BJ2" s="159"/>
      <c r="BK2" s="159"/>
      <c r="BL2" s="159"/>
      <c r="BM2" s="159"/>
      <c r="BN2" s="159"/>
      <c r="BO2" s="159"/>
      <c r="BP2" s="159"/>
      <c r="BQ2" s="159"/>
      <c r="BR2" s="159"/>
      <c r="BS2" s="159"/>
      <c r="BT2" s="159"/>
      <c r="BU2" s="159"/>
      <c r="BV2" s="159"/>
      <c r="BW2" s="159"/>
      <c r="BX2" s="159"/>
      <c r="BY2" s="159"/>
      <c r="BZ2" s="159"/>
      <c r="CA2" s="159"/>
      <c r="CB2" s="159"/>
      <c r="CC2" s="159"/>
      <c r="CD2" s="159"/>
      <c r="CE2" s="159"/>
      <c r="CF2" s="159"/>
      <c r="CG2" s="159"/>
      <c r="CH2" s="159"/>
      <c r="CI2" s="159"/>
      <c r="CJ2" s="159"/>
      <c r="CK2" s="159"/>
      <c r="CL2" s="159"/>
      <c r="CM2" s="159"/>
      <c r="CN2" s="159"/>
      <c r="CO2" s="159"/>
      <c r="CP2" s="159"/>
      <c r="CQ2" s="159"/>
      <c r="CR2" s="159"/>
      <c r="CS2" s="159"/>
      <c r="CT2" s="159"/>
      <c r="CU2" s="159"/>
      <c r="CV2" s="159"/>
      <c r="CW2" s="159"/>
      <c r="CX2" s="159"/>
      <c r="CY2" s="159"/>
      <c r="CZ2" s="159"/>
      <c r="DA2" s="159"/>
      <c r="DB2" s="159"/>
      <c r="DC2" s="159"/>
      <c r="DD2" s="159"/>
      <c r="DE2" s="159"/>
      <c r="DF2" s="159"/>
      <c r="DG2" s="159"/>
      <c r="DH2" s="159"/>
      <c r="DI2" s="159"/>
      <c r="DJ2" s="159"/>
      <c r="DK2" s="159"/>
      <c r="DL2" s="159"/>
      <c r="DM2" s="159"/>
      <c r="DN2" s="159"/>
      <c r="DO2" s="159"/>
      <c r="DP2" s="159"/>
      <c r="DQ2" s="159"/>
      <c r="DR2" s="159"/>
      <c r="DS2" s="159"/>
      <c r="DT2" s="159"/>
      <c r="DU2" s="159"/>
      <c r="DV2" s="159"/>
      <c r="DW2" s="159"/>
      <c r="DX2" s="159"/>
      <c r="DY2" s="159"/>
      <c r="DZ2" s="159"/>
      <c r="EA2" s="159"/>
      <c r="EB2" s="159"/>
      <c r="EC2" s="159"/>
      <c r="ED2" s="159"/>
      <c r="EE2" s="159"/>
      <c r="EF2" s="159"/>
      <c r="EG2" s="159"/>
      <c r="EH2" s="159"/>
      <c r="EI2" s="159"/>
      <c r="EJ2" s="159"/>
      <c r="EK2" s="159"/>
      <c r="EL2" s="159"/>
      <c r="EM2" s="159"/>
      <c r="EN2" s="159"/>
      <c r="EO2" s="159"/>
      <c r="EP2" s="159"/>
      <c r="EQ2" s="159"/>
      <c r="ER2" s="159"/>
      <c r="ES2" s="159"/>
      <c r="ET2" s="159"/>
      <c r="EU2" s="159"/>
      <c r="EV2" s="159"/>
      <c r="EW2" s="159"/>
      <c r="EX2" s="159"/>
      <c r="EY2" s="159"/>
      <c r="EZ2" s="159"/>
      <c r="FA2" s="159"/>
      <c r="FB2" s="159"/>
      <c r="FC2" s="159"/>
      <c r="FD2" s="159"/>
      <c r="FE2" s="159"/>
      <c r="FF2" s="159"/>
      <c r="FG2" s="159"/>
      <c r="FH2" s="159"/>
      <c r="FI2" s="159"/>
      <c r="FJ2" s="159"/>
      <c r="FK2" s="159"/>
      <c r="FL2" s="159"/>
      <c r="FM2" s="159"/>
      <c r="FN2" s="159"/>
      <c r="FO2" s="159"/>
      <c r="FP2" s="159"/>
      <c r="FQ2" s="159"/>
      <c r="FR2" s="159"/>
      <c r="FS2" s="159"/>
      <c r="FT2" s="159"/>
      <c r="FU2" s="159"/>
      <c r="FV2" s="159"/>
      <c r="FW2" s="159"/>
      <c r="FX2" s="159"/>
      <c r="FY2" s="159"/>
      <c r="FZ2" s="159"/>
      <c r="GA2" s="159"/>
      <c r="GB2" s="159"/>
      <c r="GC2" s="159"/>
      <c r="GD2" s="159"/>
      <c r="GE2" s="159"/>
      <c r="GF2" s="159"/>
      <c r="GG2" s="159"/>
      <c r="GH2" s="159"/>
      <c r="GI2" s="159"/>
      <c r="GJ2" s="159"/>
      <c r="GK2" s="159"/>
      <c r="GL2" s="159"/>
      <c r="GM2" s="159"/>
      <c r="GN2" s="159"/>
      <c r="GO2" s="159"/>
      <c r="GP2" s="159"/>
      <c r="GQ2" s="159"/>
      <c r="GR2" s="159"/>
      <c r="GS2" s="159"/>
      <c r="GT2" s="159"/>
      <c r="GU2" s="159"/>
      <c r="GV2" s="159"/>
      <c r="GW2" s="159"/>
      <c r="GX2" s="159"/>
      <c r="GY2" s="159"/>
      <c r="GZ2" s="159"/>
      <c r="HA2" s="159"/>
      <c r="HB2" s="159"/>
      <c r="HC2" s="159"/>
      <c r="HD2" s="159"/>
      <c r="HE2" s="159"/>
      <c r="HF2" s="159"/>
      <c r="HG2" s="159"/>
      <c r="HH2" s="159"/>
      <c r="HI2" s="159"/>
      <c r="HJ2" s="159"/>
      <c r="HK2" s="159"/>
      <c r="HL2" s="159"/>
      <c r="HM2" s="159"/>
      <c r="HN2" s="159"/>
      <c r="HO2" s="159"/>
      <c r="HP2" s="159"/>
      <c r="HQ2" s="159"/>
      <c r="HR2" s="159"/>
      <c r="HS2" s="159"/>
      <c r="HT2" s="159"/>
      <c r="HU2" s="159"/>
      <c r="HV2" s="159"/>
      <c r="HW2" s="159"/>
      <c r="HX2" s="159"/>
      <c r="HY2" s="159"/>
      <c r="HZ2" s="159"/>
      <c r="IA2" s="159"/>
      <c r="IB2" s="159"/>
      <c r="IC2" s="159"/>
      <c r="ID2" s="159"/>
      <c r="IE2" s="159"/>
      <c r="IF2" s="159"/>
      <c r="IG2" s="159"/>
      <c r="IH2" s="159"/>
      <c r="II2" s="159"/>
      <c r="IJ2" s="159"/>
      <c r="IK2" s="159"/>
    </row>
    <row r="3" spans="1:245" s="2" customFormat="1" ht="13.5">
      <c r="C3" s="86"/>
      <c r="D3" s="86"/>
      <c r="E3" s="86"/>
      <c r="H3" s="134" t="s">
        <v>115</v>
      </c>
      <c r="I3" s="23"/>
      <c r="J3" s="23"/>
      <c r="K3" s="3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159"/>
      <c r="AG3" s="159"/>
      <c r="AH3" s="159"/>
      <c r="AI3" s="159"/>
      <c r="AJ3" s="159"/>
      <c r="AK3" s="159"/>
      <c r="AL3" s="159"/>
      <c r="AM3" s="159"/>
      <c r="AN3" s="159"/>
      <c r="AO3" s="159"/>
      <c r="AP3" s="159"/>
      <c r="AQ3" s="159"/>
      <c r="AR3" s="159"/>
      <c r="AS3" s="159"/>
      <c r="AT3" s="159"/>
      <c r="AU3" s="159"/>
      <c r="AV3" s="159"/>
      <c r="AW3" s="159"/>
      <c r="AX3" s="159"/>
      <c r="AY3" s="159"/>
      <c r="AZ3" s="159"/>
      <c r="BA3" s="159"/>
      <c r="BB3" s="159"/>
      <c r="BC3" s="159"/>
      <c r="BD3" s="159"/>
      <c r="BE3" s="159"/>
      <c r="BF3" s="159"/>
      <c r="BG3" s="159"/>
      <c r="BH3" s="159"/>
      <c r="BI3" s="159"/>
      <c r="BJ3" s="159"/>
      <c r="BK3" s="159"/>
      <c r="BL3" s="159"/>
      <c r="BM3" s="159"/>
      <c r="BN3" s="159"/>
      <c r="BO3" s="159"/>
      <c r="BP3" s="159"/>
      <c r="BQ3" s="159"/>
      <c r="BR3" s="159"/>
      <c r="BS3" s="159"/>
      <c r="BT3" s="159"/>
      <c r="BU3" s="159"/>
      <c r="BV3" s="159"/>
      <c r="BW3" s="159"/>
      <c r="BX3" s="159"/>
      <c r="BY3" s="159"/>
      <c r="BZ3" s="159"/>
      <c r="CA3" s="159"/>
      <c r="CB3" s="159"/>
      <c r="CC3" s="159"/>
      <c r="CD3" s="159"/>
      <c r="CE3" s="159"/>
      <c r="CF3" s="159"/>
      <c r="CG3" s="159"/>
      <c r="CH3" s="159"/>
      <c r="CI3" s="159"/>
      <c r="CJ3" s="159"/>
      <c r="CK3" s="159"/>
      <c r="CL3" s="159"/>
      <c r="CM3" s="159"/>
      <c r="CN3" s="159"/>
      <c r="CO3" s="159"/>
      <c r="CP3" s="159"/>
      <c r="CQ3" s="159"/>
      <c r="CR3" s="159"/>
      <c r="CS3" s="159"/>
      <c r="CT3" s="159"/>
      <c r="CU3" s="159"/>
      <c r="CV3" s="159"/>
      <c r="CW3" s="159"/>
      <c r="CX3" s="159"/>
      <c r="CY3" s="159"/>
      <c r="CZ3" s="159"/>
      <c r="DA3" s="159"/>
      <c r="DB3" s="159"/>
      <c r="DC3" s="159"/>
      <c r="DD3" s="159"/>
      <c r="DE3" s="159"/>
      <c r="DF3" s="159"/>
      <c r="DG3" s="159"/>
      <c r="DH3" s="159"/>
      <c r="DI3" s="159"/>
      <c r="DJ3" s="159"/>
      <c r="DK3" s="159"/>
      <c r="DL3" s="159"/>
      <c r="DM3" s="159"/>
      <c r="DN3" s="159"/>
      <c r="DO3" s="159"/>
      <c r="DP3" s="159"/>
      <c r="DQ3" s="159"/>
      <c r="DR3" s="159"/>
      <c r="DS3" s="159"/>
      <c r="DT3" s="159"/>
      <c r="DU3" s="159"/>
      <c r="DV3" s="159"/>
      <c r="DW3" s="159"/>
      <c r="DX3" s="159"/>
      <c r="DY3" s="159"/>
      <c r="DZ3" s="159"/>
      <c r="EA3" s="159"/>
      <c r="EB3" s="159"/>
      <c r="EC3" s="159"/>
      <c r="ED3" s="159"/>
      <c r="EE3" s="159"/>
      <c r="EF3" s="159"/>
      <c r="EG3" s="159"/>
      <c r="EH3" s="159"/>
      <c r="EI3" s="159"/>
      <c r="EJ3" s="159"/>
      <c r="EK3" s="159"/>
      <c r="EL3" s="159"/>
      <c r="EM3" s="159"/>
      <c r="EN3" s="159"/>
      <c r="EO3" s="159"/>
      <c r="EP3" s="159"/>
      <c r="EQ3" s="159"/>
      <c r="ER3" s="159"/>
      <c r="ES3" s="159"/>
      <c r="ET3" s="159"/>
      <c r="EU3" s="159"/>
      <c r="EV3" s="159"/>
      <c r="EW3" s="159"/>
      <c r="EX3" s="159"/>
      <c r="EY3" s="159"/>
      <c r="EZ3" s="159"/>
      <c r="FA3" s="159"/>
      <c r="FB3" s="159"/>
      <c r="FC3" s="159"/>
      <c r="FD3" s="159"/>
      <c r="FE3" s="159"/>
      <c r="FF3" s="159"/>
      <c r="FG3" s="159"/>
      <c r="FH3" s="159"/>
      <c r="FI3" s="159"/>
      <c r="FJ3" s="159"/>
      <c r="FK3" s="159"/>
      <c r="FL3" s="159"/>
      <c r="FM3" s="159"/>
      <c r="FN3" s="159"/>
      <c r="FO3" s="159"/>
      <c r="FP3" s="159"/>
      <c r="FQ3" s="159"/>
      <c r="FR3" s="159"/>
      <c r="FS3" s="159"/>
      <c r="FT3" s="159"/>
      <c r="FU3" s="159"/>
      <c r="FV3" s="159"/>
      <c r="FW3" s="159"/>
      <c r="FX3" s="159"/>
      <c r="FY3" s="159"/>
      <c r="FZ3" s="159"/>
      <c r="GA3" s="159"/>
      <c r="GB3" s="159"/>
      <c r="GC3" s="159"/>
      <c r="GD3" s="159"/>
      <c r="GE3" s="159"/>
      <c r="GF3" s="159"/>
      <c r="GG3" s="159"/>
      <c r="GH3" s="159"/>
      <c r="GI3" s="159"/>
      <c r="GJ3" s="159"/>
      <c r="GK3" s="159"/>
      <c r="GL3" s="159"/>
      <c r="GM3" s="159"/>
      <c r="GN3" s="159"/>
      <c r="GO3" s="159"/>
      <c r="GP3" s="159"/>
      <c r="GQ3" s="159"/>
      <c r="GR3" s="159"/>
      <c r="GS3" s="159"/>
      <c r="GT3" s="159"/>
      <c r="GU3" s="159"/>
      <c r="GV3" s="159"/>
      <c r="GW3" s="159"/>
      <c r="GX3" s="159"/>
      <c r="GY3" s="159"/>
      <c r="GZ3" s="159"/>
      <c r="HA3" s="159"/>
      <c r="HB3" s="159"/>
      <c r="HC3" s="159"/>
      <c r="HD3" s="159"/>
      <c r="HE3" s="159"/>
      <c r="HF3" s="159"/>
      <c r="HG3" s="159"/>
      <c r="HH3" s="159"/>
      <c r="HI3" s="159"/>
      <c r="HJ3" s="159"/>
      <c r="HK3" s="159"/>
      <c r="HL3" s="159"/>
      <c r="HM3" s="159"/>
      <c r="HN3" s="159"/>
      <c r="HO3" s="159"/>
      <c r="HP3" s="159"/>
      <c r="HQ3" s="159"/>
      <c r="HR3" s="159"/>
      <c r="HS3" s="159"/>
      <c r="HT3" s="159"/>
      <c r="HU3" s="159"/>
      <c r="HV3" s="159"/>
      <c r="HW3" s="159"/>
      <c r="HX3" s="159"/>
      <c r="HY3" s="159"/>
      <c r="HZ3" s="159"/>
      <c r="IA3" s="159"/>
      <c r="IB3" s="159"/>
      <c r="IC3" s="159"/>
      <c r="ID3" s="159"/>
      <c r="IE3" s="159"/>
      <c r="IF3" s="159"/>
      <c r="IG3" s="159"/>
      <c r="IH3" s="159"/>
      <c r="II3" s="159"/>
      <c r="IJ3" s="159"/>
      <c r="IK3" s="159"/>
    </row>
    <row r="4" spans="1:245" s="2" customFormat="1" ht="13.5">
      <c r="C4" s="86"/>
      <c r="D4" s="86"/>
      <c r="E4" s="86"/>
      <c r="H4" s="134"/>
      <c r="I4" s="23"/>
      <c r="J4" s="23"/>
      <c r="K4" s="3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  <c r="AQ4" s="159"/>
      <c r="AR4" s="159"/>
      <c r="AS4" s="159"/>
      <c r="AT4" s="159"/>
      <c r="AU4" s="159"/>
      <c r="AV4" s="159"/>
      <c r="AW4" s="159"/>
      <c r="AX4" s="159"/>
      <c r="AY4" s="159"/>
      <c r="AZ4" s="159"/>
      <c r="BA4" s="159"/>
      <c r="BB4" s="159"/>
      <c r="BC4" s="159"/>
      <c r="BD4" s="159"/>
      <c r="BE4" s="159"/>
      <c r="BF4" s="159"/>
      <c r="BG4" s="159"/>
      <c r="BH4" s="159"/>
      <c r="BI4" s="159"/>
      <c r="BJ4" s="159"/>
      <c r="BK4" s="159"/>
      <c r="BL4" s="159"/>
      <c r="BM4" s="159"/>
      <c r="BN4" s="159"/>
      <c r="BO4" s="159"/>
      <c r="BP4" s="159"/>
      <c r="BQ4" s="159"/>
      <c r="BR4" s="159"/>
      <c r="BS4" s="159"/>
      <c r="BT4" s="159"/>
      <c r="BU4" s="159"/>
      <c r="BV4" s="159"/>
      <c r="BW4" s="159"/>
      <c r="BX4" s="159"/>
      <c r="BY4" s="159"/>
      <c r="BZ4" s="159"/>
      <c r="CA4" s="159"/>
      <c r="CB4" s="159"/>
      <c r="CC4" s="159"/>
      <c r="CD4" s="159"/>
      <c r="CE4" s="159"/>
      <c r="CF4" s="159"/>
      <c r="CG4" s="159"/>
      <c r="CH4" s="159"/>
      <c r="CI4" s="159"/>
      <c r="CJ4" s="159"/>
      <c r="CK4" s="159"/>
      <c r="CL4" s="159"/>
      <c r="CM4" s="159"/>
      <c r="CN4" s="159"/>
      <c r="CO4" s="159"/>
      <c r="CP4" s="159"/>
      <c r="CQ4" s="159"/>
      <c r="CR4" s="159"/>
      <c r="CS4" s="159"/>
      <c r="CT4" s="159"/>
      <c r="CU4" s="159"/>
      <c r="CV4" s="159"/>
      <c r="CW4" s="159"/>
      <c r="CX4" s="159"/>
      <c r="CY4" s="159"/>
      <c r="CZ4" s="159"/>
      <c r="DA4" s="159"/>
      <c r="DB4" s="159"/>
      <c r="DC4" s="159"/>
      <c r="DD4" s="159"/>
      <c r="DE4" s="159"/>
      <c r="DF4" s="159"/>
      <c r="DG4" s="159"/>
      <c r="DH4" s="159"/>
      <c r="DI4" s="159"/>
      <c r="DJ4" s="159"/>
      <c r="DK4" s="159"/>
      <c r="DL4" s="159"/>
      <c r="DM4" s="159"/>
      <c r="DN4" s="159"/>
      <c r="DO4" s="159"/>
      <c r="DP4" s="159"/>
      <c r="DQ4" s="159"/>
      <c r="DR4" s="159"/>
      <c r="DS4" s="159"/>
      <c r="DT4" s="159"/>
      <c r="DU4" s="159"/>
      <c r="DV4" s="159"/>
      <c r="DW4" s="159"/>
      <c r="DX4" s="159"/>
      <c r="DY4" s="159"/>
      <c r="DZ4" s="159"/>
      <c r="EA4" s="159"/>
      <c r="EB4" s="159"/>
      <c r="EC4" s="159"/>
      <c r="ED4" s="159"/>
      <c r="EE4" s="159"/>
      <c r="EF4" s="159"/>
      <c r="EG4" s="159"/>
      <c r="EH4" s="159"/>
      <c r="EI4" s="159"/>
      <c r="EJ4" s="159"/>
      <c r="EK4" s="159"/>
      <c r="EL4" s="159"/>
      <c r="EM4" s="159"/>
      <c r="EN4" s="159"/>
      <c r="EO4" s="159"/>
      <c r="EP4" s="159"/>
      <c r="EQ4" s="159"/>
      <c r="ER4" s="159"/>
      <c r="ES4" s="159"/>
      <c r="ET4" s="159"/>
      <c r="EU4" s="159"/>
      <c r="EV4" s="159"/>
      <c r="EW4" s="159"/>
      <c r="EX4" s="159"/>
      <c r="EY4" s="159"/>
      <c r="EZ4" s="159"/>
      <c r="FA4" s="159"/>
      <c r="FB4" s="159"/>
      <c r="FC4" s="159"/>
      <c r="FD4" s="159"/>
      <c r="FE4" s="159"/>
      <c r="FF4" s="159"/>
      <c r="FG4" s="159"/>
      <c r="FH4" s="159"/>
      <c r="FI4" s="159"/>
      <c r="FJ4" s="159"/>
      <c r="FK4" s="159"/>
      <c r="FL4" s="159"/>
      <c r="FM4" s="159"/>
      <c r="FN4" s="159"/>
      <c r="FO4" s="159"/>
      <c r="FP4" s="159"/>
      <c r="FQ4" s="159"/>
      <c r="FR4" s="159"/>
      <c r="FS4" s="159"/>
      <c r="FT4" s="159"/>
      <c r="FU4" s="159"/>
      <c r="FV4" s="159"/>
      <c r="FW4" s="159"/>
      <c r="FX4" s="159"/>
      <c r="FY4" s="159"/>
      <c r="FZ4" s="159"/>
      <c r="GA4" s="159"/>
      <c r="GB4" s="159"/>
      <c r="GC4" s="159"/>
      <c r="GD4" s="159"/>
      <c r="GE4" s="159"/>
      <c r="GF4" s="159"/>
      <c r="GG4" s="159"/>
      <c r="GH4" s="159"/>
      <c r="GI4" s="159"/>
      <c r="GJ4" s="159"/>
      <c r="GK4" s="159"/>
      <c r="GL4" s="159"/>
      <c r="GM4" s="159"/>
      <c r="GN4" s="159"/>
      <c r="GO4" s="159"/>
      <c r="GP4" s="159"/>
      <c r="GQ4" s="159"/>
      <c r="GR4" s="159"/>
      <c r="GS4" s="159"/>
      <c r="GT4" s="159"/>
      <c r="GU4" s="159"/>
      <c r="GV4" s="159"/>
      <c r="GW4" s="159"/>
      <c r="GX4" s="159"/>
      <c r="GY4" s="159"/>
      <c r="GZ4" s="159"/>
      <c r="HA4" s="159"/>
      <c r="HB4" s="159"/>
      <c r="HC4" s="159"/>
      <c r="HD4" s="159"/>
      <c r="HE4" s="159"/>
      <c r="HF4" s="159"/>
      <c r="HG4" s="159"/>
      <c r="HH4" s="159"/>
      <c r="HI4" s="159"/>
      <c r="HJ4" s="159"/>
      <c r="HK4" s="159"/>
      <c r="HL4" s="159"/>
      <c r="HM4" s="159"/>
      <c r="HN4" s="159"/>
      <c r="HO4" s="159"/>
      <c r="HP4" s="159"/>
      <c r="HQ4" s="159"/>
      <c r="HR4" s="159"/>
      <c r="HS4" s="159"/>
      <c r="HT4" s="159"/>
      <c r="HU4" s="159"/>
      <c r="HV4" s="159"/>
      <c r="HW4" s="159"/>
      <c r="HX4" s="159"/>
      <c r="HY4" s="159"/>
      <c r="HZ4" s="159"/>
      <c r="IA4" s="159"/>
      <c r="IB4" s="159"/>
      <c r="IC4" s="159"/>
      <c r="ID4" s="159"/>
      <c r="IE4" s="159"/>
      <c r="IF4" s="159"/>
      <c r="IG4" s="159"/>
      <c r="IH4" s="159"/>
      <c r="II4" s="159"/>
      <c r="IJ4" s="159"/>
      <c r="IK4" s="159"/>
    </row>
    <row r="5" spans="1:245" ht="52.5" customHeight="1">
      <c r="A5" s="223" t="s">
        <v>184</v>
      </c>
      <c r="B5" s="223"/>
      <c r="C5" s="223"/>
      <c r="D5" s="223"/>
      <c r="E5" s="223"/>
      <c r="F5" s="223"/>
      <c r="G5" s="223"/>
      <c r="H5" s="223"/>
    </row>
    <row r="6" spans="1:245">
      <c r="A6" s="88"/>
      <c r="B6" s="88"/>
      <c r="C6" s="89"/>
      <c r="D6" s="90"/>
      <c r="E6" s="90"/>
      <c r="F6" s="90"/>
      <c r="G6" s="224" t="s">
        <v>76</v>
      </c>
      <c r="H6" s="224"/>
    </row>
    <row r="7" spans="1:245" s="91" customFormat="1" ht="31.5" customHeight="1">
      <c r="A7" s="225" t="s">
        <v>77</v>
      </c>
      <c r="B7" s="225"/>
      <c r="C7" s="226" t="s">
        <v>78</v>
      </c>
      <c r="D7" s="229" t="s">
        <v>183</v>
      </c>
      <c r="E7" s="230"/>
      <c r="F7" s="230"/>
      <c r="G7" s="230"/>
      <c r="H7" s="231"/>
    </row>
    <row r="8" spans="1:245" s="91" customFormat="1" ht="13.5">
      <c r="A8" s="225"/>
      <c r="B8" s="225"/>
      <c r="C8" s="227"/>
      <c r="D8" s="232" t="s">
        <v>79</v>
      </c>
      <c r="E8" s="229" t="s">
        <v>2</v>
      </c>
      <c r="F8" s="230"/>
      <c r="G8" s="230"/>
      <c r="H8" s="231"/>
    </row>
    <row r="9" spans="1:245" s="91" customFormat="1" ht="96" customHeight="1">
      <c r="A9" s="92" t="s">
        <v>18</v>
      </c>
      <c r="B9" s="92" t="s">
        <v>19</v>
      </c>
      <c r="C9" s="228"/>
      <c r="D9" s="233"/>
      <c r="E9" s="93" t="s">
        <v>80</v>
      </c>
      <c r="F9" s="93" t="s">
        <v>81</v>
      </c>
      <c r="G9" s="93" t="s">
        <v>82</v>
      </c>
      <c r="H9" s="93" t="s">
        <v>83</v>
      </c>
    </row>
    <row r="10" spans="1:245" s="97" customFormat="1" ht="30.75" customHeight="1">
      <c r="A10" s="94"/>
      <c r="B10" s="94"/>
      <c r="C10" s="95" t="s">
        <v>84</v>
      </c>
      <c r="D10" s="96">
        <f>+E10+F10+G10+H10</f>
        <v>1202041.8</v>
      </c>
      <c r="E10" s="96">
        <f>E12</f>
        <v>0</v>
      </c>
      <c r="F10" s="96">
        <f>F12</f>
        <v>1202041.8</v>
      </c>
      <c r="G10" s="96">
        <f>G12</f>
        <v>0</v>
      </c>
      <c r="H10" s="96">
        <f>H12</f>
        <v>0</v>
      </c>
    </row>
    <row r="11" spans="1:245">
      <c r="A11" s="94"/>
      <c r="B11" s="94"/>
      <c r="C11" s="95" t="s">
        <v>85</v>
      </c>
      <c r="D11" s="96"/>
      <c r="E11" s="96"/>
      <c r="F11" s="96"/>
      <c r="G11" s="96"/>
      <c r="H11" s="96"/>
    </row>
    <row r="12" spans="1:245" s="97" customFormat="1" ht="51.75">
      <c r="A12" s="98"/>
      <c r="B12" s="99"/>
      <c r="C12" s="99" t="s">
        <v>86</v>
      </c>
      <c r="D12" s="100">
        <f>+E12+F12+G12+H12</f>
        <v>1202041.8</v>
      </c>
      <c r="E12" s="100">
        <f>E14</f>
        <v>0</v>
      </c>
      <c r="F12" s="100">
        <f>F14</f>
        <v>1202041.8</v>
      </c>
      <c r="G12" s="100">
        <f>G14</f>
        <v>0</v>
      </c>
      <c r="H12" s="100">
        <f>H14</f>
        <v>0</v>
      </c>
    </row>
    <row r="13" spans="1:245" s="97" customFormat="1">
      <c r="A13" s="98"/>
      <c r="B13" s="98"/>
      <c r="C13" s="98" t="s">
        <v>87</v>
      </c>
      <c r="D13" s="101"/>
      <c r="E13" s="101"/>
      <c r="F13" s="101"/>
      <c r="G13" s="101"/>
      <c r="H13" s="101"/>
    </row>
    <row r="14" spans="1:245" s="105" customFormat="1" ht="34.5">
      <c r="A14" s="102">
        <v>1049</v>
      </c>
      <c r="B14" s="102">
        <v>21001</v>
      </c>
      <c r="C14" s="107" t="s">
        <v>59</v>
      </c>
      <c r="D14" s="104">
        <f t="shared" ref="D14:D59" si="0">+E14+F14+G14+H14</f>
        <v>1202041.8</v>
      </c>
      <c r="E14" s="104">
        <v>0</v>
      </c>
      <c r="F14" s="104">
        <f>+F15+F37+F50</f>
        <v>1202041.8</v>
      </c>
      <c r="G14" s="104">
        <v>0</v>
      </c>
      <c r="H14" s="104">
        <v>0</v>
      </c>
    </row>
    <row r="15" spans="1:245" ht="34.5">
      <c r="A15" s="102"/>
      <c r="B15" s="102">
        <v>1</v>
      </c>
      <c r="C15" s="107" t="s">
        <v>131</v>
      </c>
      <c r="D15" s="104">
        <f t="shared" si="0"/>
        <v>523952.80000000005</v>
      </c>
      <c r="E15" s="104">
        <f>+E16+E20+E22+E25+E27+E30+E34</f>
        <v>0</v>
      </c>
      <c r="F15" s="104">
        <f>+F16+F20+F22+F25+F27+F30+F34</f>
        <v>523952.80000000005</v>
      </c>
      <c r="G15" s="104">
        <f t="shared" ref="G15:H15" si="1">+G16+G20+G22+G25+G27+G30+G34</f>
        <v>0</v>
      </c>
      <c r="H15" s="104">
        <f t="shared" si="1"/>
        <v>0</v>
      </c>
    </row>
    <row r="16" spans="1:245" ht="34.5">
      <c r="A16" s="102"/>
      <c r="B16" s="102">
        <v>1.1000000000000001</v>
      </c>
      <c r="C16" s="107" t="s">
        <v>132</v>
      </c>
      <c r="D16" s="104">
        <f>+E16+F16+G16+H16</f>
        <v>121081.1</v>
      </c>
      <c r="E16" s="104">
        <f>+E17+E18+E19</f>
        <v>0</v>
      </c>
      <c r="F16" s="104">
        <f>+F17+F18+F19</f>
        <v>121081.1</v>
      </c>
      <c r="G16" s="104">
        <f t="shared" ref="G16:H16" si="2">+G17+G18+G19</f>
        <v>0</v>
      </c>
      <c r="H16" s="104">
        <f t="shared" si="2"/>
        <v>0</v>
      </c>
    </row>
    <row r="17" spans="1:8">
      <c r="A17" s="98"/>
      <c r="B17" s="98"/>
      <c r="C17" s="107" t="s">
        <v>133</v>
      </c>
      <c r="D17" s="170">
        <f t="shared" si="0"/>
        <v>39454.400000000001</v>
      </c>
      <c r="E17" s="170"/>
      <c r="F17" s="170">
        <v>39454.400000000001</v>
      </c>
      <c r="G17" s="170"/>
      <c r="H17" s="170"/>
    </row>
    <row r="18" spans="1:8">
      <c r="A18" s="98"/>
      <c r="B18" s="98"/>
      <c r="C18" s="107" t="s">
        <v>134</v>
      </c>
      <c r="D18" s="170">
        <f t="shared" si="0"/>
        <v>41024.699999999997</v>
      </c>
      <c r="E18" s="170"/>
      <c r="F18" s="170">
        <v>41024.699999999997</v>
      </c>
      <c r="G18" s="170"/>
      <c r="H18" s="170"/>
    </row>
    <row r="19" spans="1:8" ht="34.5">
      <c r="A19" s="98"/>
      <c r="B19" s="98"/>
      <c r="C19" s="107" t="s">
        <v>135</v>
      </c>
      <c r="D19" s="170">
        <f t="shared" si="0"/>
        <v>40602</v>
      </c>
      <c r="E19" s="170"/>
      <c r="F19" s="170">
        <v>40602</v>
      </c>
      <c r="G19" s="170"/>
      <c r="H19" s="170"/>
    </row>
    <row r="20" spans="1:8" ht="34.5">
      <c r="A20" s="102"/>
      <c r="B20" s="102">
        <v>1.2</v>
      </c>
      <c r="C20" s="107" t="s">
        <v>136</v>
      </c>
      <c r="D20" s="104">
        <f t="shared" si="0"/>
        <v>68898.8</v>
      </c>
      <c r="E20" s="104">
        <f>+E21</f>
        <v>0</v>
      </c>
      <c r="F20" s="104">
        <f>+F21</f>
        <v>68898.8</v>
      </c>
      <c r="G20" s="104">
        <f t="shared" ref="G20:H20" si="3">+G21</f>
        <v>0</v>
      </c>
      <c r="H20" s="104">
        <f t="shared" si="3"/>
        <v>0</v>
      </c>
    </row>
    <row r="21" spans="1:8">
      <c r="A21" s="98"/>
      <c r="B21" s="98"/>
      <c r="C21" s="107" t="s">
        <v>137</v>
      </c>
      <c r="D21" s="170">
        <f t="shared" si="0"/>
        <v>68898.8</v>
      </c>
      <c r="E21" s="170"/>
      <c r="F21" s="170">
        <v>68898.8</v>
      </c>
      <c r="G21" s="170"/>
      <c r="H21" s="170"/>
    </row>
    <row r="22" spans="1:8">
      <c r="A22" s="102"/>
      <c r="B22" s="102" t="s">
        <v>138</v>
      </c>
      <c r="C22" s="107" t="s">
        <v>139</v>
      </c>
      <c r="D22" s="104">
        <f t="shared" si="0"/>
        <v>39069.9</v>
      </c>
      <c r="E22" s="104">
        <f>+E23+E24</f>
        <v>0</v>
      </c>
      <c r="F22" s="104">
        <f>+F23+F24</f>
        <v>39069.9</v>
      </c>
      <c r="G22" s="104">
        <f t="shared" ref="G22:H22" si="4">+G23+G24</f>
        <v>0</v>
      </c>
      <c r="H22" s="104">
        <f t="shared" si="4"/>
        <v>0</v>
      </c>
    </row>
    <row r="23" spans="1:8" ht="34.5">
      <c r="A23" s="98"/>
      <c r="B23" s="98"/>
      <c r="C23" s="107" t="s">
        <v>140</v>
      </c>
      <c r="D23" s="170">
        <f t="shared" si="0"/>
        <v>30064.2</v>
      </c>
      <c r="E23" s="170"/>
      <c r="F23" s="170">
        <v>30064.2</v>
      </c>
      <c r="G23" s="170"/>
      <c r="H23" s="170"/>
    </row>
    <row r="24" spans="1:8" ht="34.5">
      <c r="A24" s="98"/>
      <c r="B24" s="98"/>
      <c r="C24" s="107" t="s">
        <v>141</v>
      </c>
      <c r="D24" s="170">
        <f t="shared" si="0"/>
        <v>9005.7000000000007</v>
      </c>
      <c r="E24" s="170"/>
      <c r="F24" s="170">
        <v>9005.7000000000007</v>
      </c>
      <c r="G24" s="170"/>
      <c r="H24" s="170"/>
    </row>
    <row r="25" spans="1:8">
      <c r="A25" s="102"/>
      <c r="B25" s="102">
        <v>1.4</v>
      </c>
      <c r="C25" s="107" t="s">
        <v>142</v>
      </c>
      <c r="D25" s="104">
        <f t="shared" si="0"/>
        <v>49113.1</v>
      </c>
      <c r="E25" s="104">
        <f>+E26</f>
        <v>0</v>
      </c>
      <c r="F25" s="104">
        <f>+F26</f>
        <v>49113.1</v>
      </c>
      <c r="G25" s="104">
        <f t="shared" ref="G25:H25" si="5">+G26</f>
        <v>0</v>
      </c>
      <c r="H25" s="104">
        <f t="shared" si="5"/>
        <v>0</v>
      </c>
    </row>
    <row r="26" spans="1:8">
      <c r="A26" s="98"/>
      <c r="B26" s="98"/>
      <c r="C26" s="107" t="s">
        <v>143</v>
      </c>
      <c r="D26" s="170">
        <f t="shared" si="0"/>
        <v>49113.1</v>
      </c>
      <c r="E26" s="170"/>
      <c r="F26" s="170">
        <v>49113.1</v>
      </c>
      <c r="G26" s="170"/>
      <c r="H26" s="170"/>
    </row>
    <row r="27" spans="1:8">
      <c r="A27" s="102"/>
      <c r="B27" s="102">
        <v>1.5</v>
      </c>
      <c r="C27" s="107" t="s">
        <v>144</v>
      </c>
      <c r="D27" s="104">
        <f t="shared" si="0"/>
        <v>71389.7</v>
      </c>
      <c r="E27" s="104">
        <f>+E28+E29</f>
        <v>0</v>
      </c>
      <c r="F27" s="104">
        <f>+F28+F29</f>
        <v>71389.7</v>
      </c>
      <c r="G27" s="104">
        <f t="shared" ref="G27:H27" si="6">+G28+G29</f>
        <v>0</v>
      </c>
      <c r="H27" s="104">
        <f t="shared" si="6"/>
        <v>0</v>
      </c>
    </row>
    <row r="28" spans="1:8">
      <c r="A28" s="98"/>
      <c r="B28" s="98"/>
      <c r="C28" s="107" t="s">
        <v>145</v>
      </c>
      <c r="D28" s="170">
        <f t="shared" si="0"/>
        <v>33227</v>
      </c>
      <c r="E28" s="170"/>
      <c r="F28" s="170">
        <v>33227</v>
      </c>
      <c r="G28" s="170"/>
      <c r="H28" s="170"/>
    </row>
    <row r="29" spans="1:8">
      <c r="A29" s="98"/>
      <c r="B29" s="98"/>
      <c r="C29" s="107" t="s">
        <v>146</v>
      </c>
      <c r="D29" s="170">
        <f t="shared" si="0"/>
        <v>38162.699999999997</v>
      </c>
      <c r="E29" s="170"/>
      <c r="F29" s="170">
        <v>38162.699999999997</v>
      </c>
      <c r="G29" s="170"/>
      <c r="H29" s="170"/>
    </row>
    <row r="30" spans="1:8">
      <c r="A30" s="102"/>
      <c r="B30" s="102">
        <v>1.6</v>
      </c>
      <c r="C30" s="107" t="s">
        <v>147</v>
      </c>
      <c r="D30" s="104">
        <f t="shared" si="0"/>
        <v>59560.7</v>
      </c>
      <c r="E30" s="104">
        <f>+E31+E32+E33</f>
        <v>0</v>
      </c>
      <c r="F30" s="104">
        <f>+F31+F32+F33</f>
        <v>59560.7</v>
      </c>
      <c r="G30" s="104">
        <f t="shared" ref="G30:H30" si="7">+G31+G32+G33</f>
        <v>0</v>
      </c>
      <c r="H30" s="104">
        <f t="shared" si="7"/>
        <v>0</v>
      </c>
    </row>
    <row r="31" spans="1:8" ht="51.75">
      <c r="A31" s="98"/>
      <c r="B31" s="98"/>
      <c r="C31" s="107" t="s">
        <v>148</v>
      </c>
      <c r="D31" s="170">
        <f t="shared" si="0"/>
        <v>9964.2999999999993</v>
      </c>
      <c r="E31" s="170"/>
      <c r="F31" s="170">
        <v>9964.2999999999993</v>
      </c>
      <c r="G31" s="170"/>
      <c r="H31" s="170"/>
    </row>
    <row r="32" spans="1:8" ht="51.75">
      <c r="A32" s="98"/>
      <c r="B32" s="98"/>
      <c r="C32" s="107" t="s">
        <v>149</v>
      </c>
      <c r="D32" s="170">
        <f t="shared" si="0"/>
        <v>10464.299999999999</v>
      </c>
      <c r="E32" s="170"/>
      <c r="F32" s="170">
        <v>10464.299999999999</v>
      </c>
      <c r="G32" s="170"/>
      <c r="H32" s="170"/>
    </row>
    <row r="33" spans="1:8">
      <c r="A33" s="98"/>
      <c r="B33" s="98"/>
      <c r="C33" s="107" t="s">
        <v>150</v>
      </c>
      <c r="D33" s="170">
        <f t="shared" si="0"/>
        <v>39132.1</v>
      </c>
      <c r="E33" s="170"/>
      <c r="F33" s="170">
        <v>39132.1</v>
      </c>
      <c r="G33" s="170"/>
      <c r="H33" s="170"/>
    </row>
    <row r="34" spans="1:8">
      <c r="A34" s="102"/>
      <c r="B34" s="102" t="s">
        <v>151</v>
      </c>
      <c r="C34" s="107" t="s">
        <v>152</v>
      </c>
      <c r="D34" s="104">
        <f t="shared" si="0"/>
        <v>114839.5</v>
      </c>
      <c r="E34" s="104">
        <f>+E35+E36</f>
        <v>0</v>
      </c>
      <c r="F34" s="104">
        <f>+F35+F36</f>
        <v>114839.5</v>
      </c>
      <c r="G34" s="104">
        <f t="shared" ref="G34:H34" si="8">+G35+G36</f>
        <v>0</v>
      </c>
      <c r="H34" s="104">
        <f t="shared" si="8"/>
        <v>0</v>
      </c>
    </row>
    <row r="35" spans="1:8" ht="51.75">
      <c r="A35" s="98"/>
      <c r="B35" s="98"/>
      <c r="C35" s="107" t="s">
        <v>153</v>
      </c>
      <c r="D35" s="170">
        <f t="shared" si="0"/>
        <v>9658.1</v>
      </c>
      <c r="E35" s="170"/>
      <c r="F35" s="170">
        <v>9658.1</v>
      </c>
      <c r="G35" s="170"/>
      <c r="H35" s="170"/>
    </row>
    <row r="36" spans="1:8">
      <c r="A36" s="98"/>
      <c r="B36" s="98"/>
      <c r="C36" s="107" t="s">
        <v>154</v>
      </c>
      <c r="D36" s="170">
        <f t="shared" si="0"/>
        <v>105181.4</v>
      </c>
      <c r="E36" s="170"/>
      <c r="F36" s="170">
        <v>105181.4</v>
      </c>
      <c r="G36" s="170"/>
      <c r="H36" s="170"/>
    </row>
    <row r="37" spans="1:8" ht="34.5">
      <c r="A37" s="102"/>
      <c r="B37" s="102">
        <v>2</v>
      </c>
      <c r="C37" s="103" t="s">
        <v>155</v>
      </c>
      <c r="D37" s="104">
        <f t="shared" si="0"/>
        <v>464278.6</v>
      </c>
      <c r="E37" s="104">
        <f>SUM(E38:E49)</f>
        <v>0</v>
      </c>
      <c r="F37" s="104">
        <f>SUM(F38:F49)</f>
        <v>464278.6</v>
      </c>
      <c r="G37" s="104">
        <f t="shared" ref="G37:H37" si="9">SUM(G38:G49)</f>
        <v>0</v>
      </c>
      <c r="H37" s="104">
        <f t="shared" si="9"/>
        <v>0</v>
      </c>
    </row>
    <row r="38" spans="1:8" ht="69">
      <c r="A38" s="98"/>
      <c r="B38" s="98"/>
      <c r="C38" s="107" t="s">
        <v>156</v>
      </c>
      <c r="D38" s="170">
        <f t="shared" si="0"/>
        <v>8661.1</v>
      </c>
      <c r="E38" s="170"/>
      <c r="F38" s="170">
        <v>8661.1</v>
      </c>
      <c r="G38" s="170"/>
      <c r="H38" s="170"/>
    </row>
    <row r="39" spans="1:8" ht="34.5">
      <c r="A39" s="98"/>
      <c r="B39" s="98"/>
      <c r="C39" s="107" t="s">
        <v>157</v>
      </c>
      <c r="D39" s="170">
        <f t="shared" si="0"/>
        <v>36067.9</v>
      </c>
      <c r="E39" s="170"/>
      <c r="F39" s="170">
        <v>36067.9</v>
      </c>
      <c r="G39" s="170"/>
      <c r="H39" s="170"/>
    </row>
    <row r="40" spans="1:8" ht="34.5">
      <c r="A40" s="98"/>
      <c r="B40" s="98"/>
      <c r="C40" s="107" t="s">
        <v>158</v>
      </c>
      <c r="D40" s="170">
        <f t="shared" si="0"/>
        <v>59555.5</v>
      </c>
      <c r="E40" s="170"/>
      <c r="F40" s="170">
        <v>59555.5</v>
      </c>
      <c r="G40" s="170"/>
      <c r="H40" s="170"/>
    </row>
    <row r="41" spans="1:8">
      <c r="A41" s="98"/>
      <c r="B41" s="98"/>
      <c r="C41" s="107" t="s">
        <v>159</v>
      </c>
      <c r="D41" s="170">
        <f t="shared" si="0"/>
        <v>58019.1</v>
      </c>
      <c r="E41" s="170"/>
      <c r="F41" s="170">
        <v>58019.1</v>
      </c>
      <c r="G41" s="170"/>
      <c r="H41" s="170"/>
    </row>
    <row r="42" spans="1:8" ht="51.75">
      <c r="A42" s="98"/>
      <c r="B42" s="98"/>
      <c r="C42" s="107" t="s">
        <v>160</v>
      </c>
      <c r="D42" s="170">
        <f t="shared" si="0"/>
        <v>44795.6</v>
      </c>
      <c r="E42" s="170"/>
      <c r="F42" s="170">
        <v>44795.6</v>
      </c>
      <c r="G42" s="170"/>
      <c r="H42" s="170"/>
    </row>
    <row r="43" spans="1:8" ht="51.75">
      <c r="A43" s="98"/>
      <c r="B43" s="98"/>
      <c r="C43" s="107" t="s">
        <v>161</v>
      </c>
      <c r="D43" s="170">
        <f t="shared" si="0"/>
        <v>58022.3</v>
      </c>
      <c r="E43" s="170"/>
      <c r="F43" s="170">
        <v>58022.3</v>
      </c>
      <c r="G43" s="170"/>
      <c r="H43" s="170"/>
    </row>
    <row r="44" spans="1:8" ht="34.5">
      <c r="A44" s="98"/>
      <c r="B44" s="98"/>
      <c r="C44" s="107" t="s">
        <v>162</v>
      </c>
      <c r="D44" s="170">
        <f t="shared" si="0"/>
        <v>2687.6</v>
      </c>
      <c r="E44" s="170"/>
      <c r="F44" s="170">
        <v>2687.6</v>
      </c>
      <c r="G44" s="170"/>
      <c r="H44" s="170"/>
    </row>
    <row r="45" spans="1:8" ht="51.75">
      <c r="A45" s="98"/>
      <c r="B45" s="98"/>
      <c r="C45" s="107" t="s">
        <v>163</v>
      </c>
      <c r="D45" s="170">
        <f t="shared" si="0"/>
        <v>55942.1</v>
      </c>
      <c r="E45" s="170"/>
      <c r="F45" s="170">
        <v>55942.1</v>
      </c>
      <c r="G45" s="170"/>
      <c r="H45" s="170"/>
    </row>
    <row r="46" spans="1:8" ht="51.75">
      <c r="A46" s="98"/>
      <c r="B46" s="98"/>
      <c r="C46" s="107" t="s">
        <v>164</v>
      </c>
      <c r="D46" s="170">
        <f t="shared" si="0"/>
        <v>49828.4</v>
      </c>
      <c r="E46" s="170"/>
      <c r="F46" s="170">
        <v>49828.4</v>
      </c>
      <c r="G46" s="170"/>
      <c r="H46" s="170"/>
    </row>
    <row r="47" spans="1:8" ht="34.5">
      <c r="A47" s="98"/>
      <c r="B47" s="98"/>
      <c r="C47" s="107" t="s">
        <v>165</v>
      </c>
      <c r="D47" s="170">
        <f t="shared" si="0"/>
        <v>29323.200000000001</v>
      </c>
      <c r="E47" s="170"/>
      <c r="F47" s="170">
        <v>29323.200000000001</v>
      </c>
      <c r="G47" s="170"/>
      <c r="H47" s="170"/>
    </row>
    <row r="48" spans="1:8" ht="34.5">
      <c r="A48" s="98"/>
      <c r="B48" s="98"/>
      <c r="C48" s="107" t="s">
        <v>166</v>
      </c>
      <c r="D48" s="170">
        <f t="shared" si="0"/>
        <v>59500</v>
      </c>
      <c r="E48" s="170"/>
      <c r="F48" s="170">
        <v>59500</v>
      </c>
      <c r="G48" s="170"/>
      <c r="H48" s="170"/>
    </row>
    <row r="49" spans="1:8" ht="51.75">
      <c r="A49" s="98"/>
      <c r="B49" s="98"/>
      <c r="C49" s="107" t="s">
        <v>167</v>
      </c>
      <c r="D49" s="170">
        <f t="shared" si="0"/>
        <v>1875.8</v>
      </c>
      <c r="E49" s="170"/>
      <c r="F49" s="170">
        <v>1875.8</v>
      </c>
      <c r="G49" s="170"/>
      <c r="H49" s="170"/>
    </row>
    <row r="50" spans="1:8" ht="34.5">
      <c r="A50" s="102"/>
      <c r="B50" s="102" t="s">
        <v>168</v>
      </c>
      <c r="C50" s="103" t="s">
        <v>169</v>
      </c>
      <c r="D50" s="104">
        <f t="shared" si="0"/>
        <v>213810.4</v>
      </c>
      <c r="E50" s="104">
        <f>SUM(E51:E59)</f>
        <v>0</v>
      </c>
      <c r="F50" s="104">
        <f>SUM(F51:F59)</f>
        <v>213810.4</v>
      </c>
      <c r="G50" s="104">
        <f t="shared" ref="G50:H50" si="10">SUM(G51:G59)</f>
        <v>0</v>
      </c>
      <c r="H50" s="104">
        <f t="shared" si="10"/>
        <v>0</v>
      </c>
    </row>
    <row r="51" spans="1:8" ht="34.5">
      <c r="A51" s="98"/>
      <c r="B51" s="98"/>
      <c r="C51" s="107" t="s">
        <v>170</v>
      </c>
      <c r="D51" s="170">
        <f t="shared" si="0"/>
        <v>36753.599999999999</v>
      </c>
      <c r="E51" s="170"/>
      <c r="F51" s="170">
        <v>36753.599999999999</v>
      </c>
      <c r="G51" s="170"/>
      <c r="H51" s="170"/>
    </row>
    <row r="52" spans="1:8" ht="51.75">
      <c r="A52" s="98"/>
      <c r="B52" s="98"/>
      <c r="C52" s="107" t="s">
        <v>171</v>
      </c>
      <c r="D52" s="170">
        <f t="shared" si="0"/>
        <v>36092.6</v>
      </c>
      <c r="E52" s="170"/>
      <c r="F52" s="170">
        <v>36092.6</v>
      </c>
      <c r="G52" s="170"/>
      <c r="H52" s="170"/>
    </row>
    <row r="53" spans="1:8" ht="51.75">
      <c r="A53" s="98"/>
      <c r="B53" s="98"/>
      <c r="C53" s="107" t="s">
        <v>172</v>
      </c>
      <c r="D53" s="170">
        <f t="shared" si="0"/>
        <v>17899.3</v>
      </c>
      <c r="E53" s="170"/>
      <c r="F53" s="170">
        <v>17899.3</v>
      </c>
      <c r="G53" s="170"/>
      <c r="H53" s="170"/>
    </row>
    <row r="54" spans="1:8" ht="51.75">
      <c r="A54" s="98"/>
      <c r="B54" s="98"/>
      <c r="C54" s="107" t="s">
        <v>173</v>
      </c>
      <c r="D54" s="170">
        <f t="shared" si="0"/>
        <v>35821.5</v>
      </c>
      <c r="E54" s="170"/>
      <c r="F54" s="170">
        <v>35821.5</v>
      </c>
      <c r="G54" s="170"/>
      <c r="H54" s="170"/>
    </row>
    <row r="55" spans="1:8" ht="51.75">
      <c r="A55" s="98"/>
      <c r="B55" s="98"/>
      <c r="C55" s="107" t="s">
        <v>174</v>
      </c>
      <c r="D55" s="170">
        <f t="shared" si="0"/>
        <v>14144.4</v>
      </c>
      <c r="E55" s="170"/>
      <c r="F55" s="170">
        <v>14144.4</v>
      </c>
      <c r="G55" s="170"/>
      <c r="H55" s="170"/>
    </row>
    <row r="56" spans="1:8" ht="51.75">
      <c r="A56" s="98"/>
      <c r="B56" s="98"/>
      <c r="C56" s="107" t="s">
        <v>175</v>
      </c>
      <c r="D56" s="170">
        <f t="shared" si="0"/>
        <v>31088</v>
      </c>
      <c r="E56" s="170"/>
      <c r="F56" s="170">
        <v>31088</v>
      </c>
      <c r="G56" s="170"/>
      <c r="H56" s="170"/>
    </row>
    <row r="57" spans="1:8" ht="34.5">
      <c r="A57" s="98"/>
      <c r="B57" s="98"/>
      <c r="C57" s="107" t="s">
        <v>176</v>
      </c>
      <c r="D57" s="170">
        <f t="shared" si="0"/>
        <v>14408.7</v>
      </c>
      <c r="E57" s="170"/>
      <c r="F57" s="170">
        <v>14408.7</v>
      </c>
      <c r="G57" s="170"/>
      <c r="H57" s="170"/>
    </row>
    <row r="58" spans="1:8" ht="51.75">
      <c r="A58" s="98"/>
      <c r="B58" s="98"/>
      <c r="C58" s="107" t="s">
        <v>177</v>
      </c>
      <c r="D58" s="170">
        <f t="shared" si="0"/>
        <v>17481.400000000001</v>
      </c>
      <c r="E58" s="170"/>
      <c r="F58" s="170">
        <v>17481.400000000001</v>
      </c>
      <c r="G58" s="170"/>
      <c r="H58" s="170"/>
    </row>
    <row r="59" spans="1:8" ht="34.5">
      <c r="A59" s="98"/>
      <c r="B59" s="98"/>
      <c r="C59" s="107" t="s">
        <v>178</v>
      </c>
      <c r="D59" s="170">
        <f t="shared" si="0"/>
        <v>10120.9</v>
      </c>
      <c r="E59" s="170"/>
      <c r="F59" s="170">
        <v>10120.9</v>
      </c>
      <c r="G59" s="170"/>
      <c r="H59" s="170"/>
    </row>
  </sheetData>
  <mergeCells count="7">
    <mergeCell ref="A5:H5"/>
    <mergeCell ref="G6:H6"/>
    <mergeCell ref="A7:B8"/>
    <mergeCell ref="C7:C9"/>
    <mergeCell ref="D7:H7"/>
    <mergeCell ref="D8:D9"/>
    <mergeCell ref="E8:H8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B1:IK61"/>
  <sheetViews>
    <sheetView workbookViewId="0">
      <selection activeCell="I8" sqref="I8"/>
    </sheetView>
  </sheetViews>
  <sheetFormatPr defaultRowHeight="17.25"/>
  <cols>
    <col min="1" max="1" width="9.140625" style="87"/>
    <col min="2" max="2" width="7.42578125" style="97" customWidth="1"/>
    <col min="3" max="3" width="8.7109375" style="97" customWidth="1"/>
    <col min="4" max="4" width="53.28515625" style="87" customWidth="1"/>
    <col min="5" max="6" width="15.85546875" style="108" customWidth="1"/>
    <col min="7" max="7" width="17" style="87" customWidth="1"/>
    <col min="8" max="8" width="16.28515625" style="87" bestFit="1" customWidth="1"/>
    <col min="9" max="10" width="16.140625" style="87" bestFit="1" customWidth="1"/>
    <col min="11" max="257" width="9.140625" style="87"/>
    <col min="258" max="258" width="7.42578125" style="87" customWidth="1"/>
    <col min="259" max="259" width="8.7109375" style="87" customWidth="1"/>
    <col min="260" max="260" width="53.28515625" style="87" customWidth="1"/>
    <col min="261" max="262" width="15.28515625" style="87" customWidth="1"/>
    <col min="263" max="263" width="17" style="87" customWidth="1"/>
    <col min="264" max="264" width="16.28515625" style="87" bestFit="1" customWidth="1"/>
    <col min="265" max="266" width="16.140625" style="87" bestFit="1" customWidth="1"/>
    <col min="267" max="513" width="9.140625" style="87"/>
    <col min="514" max="514" width="7.42578125" style="87" customWidth="1"/>
    <col min="515" max="515" width="8.7109375" style="87" customWidth="1"/>
    <col min="516" max="516" width="53.28515625" style="87" customWidth="1"/>
    <col min="517" max="518" width="15.28515625" style="87" customWidth="1"/>
    <col min="519" max="519" width="17" style="87" customWidth="1"/>
    <col min="520" max="520" width="16.28515625" style="87" bestFit="1" customWidth="1"/>
    <col min="521" max="522" width="16.140625" style="87" bestFit="1" customWidth="1"/>
    <col min="523" max="769" width="9.140625" style="87"/>
    <col min="770" max="770" width="7.42578125" style="87" customWidth="1"/>
    <col min="771" max="771" width="8.7109375" style="87" customWidth="1"/>
    <col min="772" max="772" width="53.28515625" style="87" customWidth="1"/>
    <col min="773" max="774" width="15.28515625" style="87" customWidth="1"/>
    <col min="775" max="775" width="17" style="87" customWidth="1"/>
    <col min="776" max="776" width="16.28515625" style="87" bestFit="1" customWidth="1"/>
    <col min="777" max="778" width="16.140625" style="87" bestFit="1" customWidth="1"/>
    <col min="779" max="1025" width="9.140625" style="87"/>
    <col min="1026" max="1026" width="7.42578125" style="87" customWidth="1"/>
    <col min="1027" max="1027" width="8.7109375" style="87" customWidth="1"/>
    <col min="1028" max="1028" width="53.28515625" style="87" customWidth="1"/>
    <col min="1029" max="1030" width="15.28515625" style="87" customWidth="1"/>
    <col min="1031" max="1031" width="17" style="87" customWidth="1"/>
    <col min="1032" max="1032" width="16.28515625" style="87" bestFit="1" customWidth="1"/>
    <col min="1033" max="1034" width="16.140625" style="87" bestFit="1" customWidth="1"/>
    <col min="1035" max="1281" width="9.140625" style="87"/>
    <col min="1282" max="1282" width="7.42578125" style="87" customWidth="1"/>
    <col min="1283" max="1283" width="8.7109375" style="87" customWidth="1"/>
    <col min="1284" max="1284" width="53.28515625" style="87" customWidth="1"/>
    <col min="1285" max="1286" width="15.28515625" style="87" customWidth="1"/>
    <col min="1287" max="1287" width="17" style="87" customWidth="1"/>
    <col min="1288" max="1288" width="16.28515625" style="87" bestFit="1" customWidth="1"/>
    <col min="1289" max="1290" width="16.140625" style="87" bestFit="1" customWidth="1"/>
    <col min="1291" max="1537" width="9.140625" style="87"/>
    <col min="1538" max="1538" width="7.42578125" style="87" customWidth="1"/>
    <col min="1539" max="1539" width="8.7109375" style="87" customWidth="1"/>
    <col min="1540" max="1540" width="53.28515625" style="87" customWidth="1"/>
    <col min="1541" max="1542" width="15.28515625" style="87" customWidth="1"/>
    <col min="1543" max="1543" width="17" style="87" customWidth="1"/>
    <col min="1544" max="1544" width="16.28515625" style="87" bestFit="1" customWidth="1"/>
    <col min="1545" max="1546" width="16.140625" style="87" bestFit="1" customWidth="1"/>
    <col min="1547" max="1793" width="9.140625" style="87"/>
    <col min="1794" max="1794" width="7.42578125" style="87" customWidth="1"/>
    <col min="1795" max="1795" width="8.7109375" style="87" customWidth="1"/>
    <col min="1796" max="1796" width="53.28515625" style="87" customWidth="1"/>
    <col min="1797" max="1798" width="15.28515625" style="87" customWidth="1"/>
    <col min="1799" max="1799" width="17" style="87" customWidth="1"/>
    <col min="1800" max="1800" width="16.28515625" style="87" bestFit="1" customWidth="1"/>
    <col min="1801" max="1802" width="16.140625" style="87" bestFit="1" customWidth="1"/>
    <col min="1803" max="2049" width="9.140625" style="87"/>
    <col min="2050" max="2050" width="7.42578125" style="87" customWidth="1"/>
    <col min="2051" max="2051" width="8.7109375" style="87" customWidth="1"/>
    <col min="2052" max="2052" width="53.28515625" style="87" customWidth="1"/>
    <col min="2053" max="2054" width="15.28515625" style="87" customWidth="1"/>
    <col min="2055" max="2055" width="17" style="87" customWidth="1"/>
    <col min="2056" max="2056" width="16.28515625" style="87" bestFit="1" customWidth="1"/>
    <col min="2057" max="2058" width="16.140625" style="87" bestFit="1" customWidth="1"/>
    <col min="2059" max="2305" width="9.140625" style="87"/>
    <col min="2306" max="2306" width="7.42578125" style="87" customWidth="1"/>
    <col min="2307" max="2307" width="8.7109375" style="87" customWidth="1"/>
    <col min="2308" max="2308" width="53.28515625" style="87" customWidth="1"/>
    <col min="2309" max="2310" width="15.28515625" style="87" customWidth="1"/>
    <col min="2311" max="2311" width="17" style="87" customWidth="1"/>
    <col min="2312" max="2312" width="16.28515625" style="87" bestFit="1" customWidth="1"/>
    <col min="2313" max="2314" width="16.140625" style="87" bestFit="1" customWidth="1"/>
    <col min="2315" max="2561" width="9.140625" style="87"/>
    <col min="2562" max="2562" width="7.42578125" style="87" customWidth="1"/>
    <col min="2563" max="2563" width="8.7109375" style="87" customWidth="1"/>
    <col min="2564" max="2564" width="53.28515625" style="87" customWidth="1"/>
    <col min="2565" max="2566" width="15.28515625" style="87" customWidth="1"/>
    <col min="2567" max="2567" width="17" style="87" customWidth="1"/>
    <col min="2568" max="2568" width="16.28515625" style="87" bestFit="1" customWidth="1"/>
    <col min="2569" max="2570" width="16.140625" style="87" bestFit="1" customWidth="1"/>
    <col min="2571" max="2817" width="9.140625" style="87"/>
    <col min="2818" max="2818" width="7.42578125" style="87" customWidth="1"/>
    <col min="2819" max="2819" width="8.7109375" style="87" customWidth="1"/>
    <col min="2820" max="2820" width="53.28515625" style="87" customWidth="1"/>
    <col min="2821" max="2822" width="15.28515625" style="87" customWidth="1"/>
    <col min="2823" max="2823" width="17" style="87" customWidth="1"/>
    <col min="2824" max="2824" width="16.28515625" style="87" bestFit="1" customWidth="1"/>
    <col min="2825" max="2826" width="16.140625" style="87" bestFit="1" customWidth="1"/>
    <col min="2827" max="3073" width="9.140625" style="87"/>
    <col min="3074" max="3074" width="7.42578125" style="87" customWidth="1"/>
    <col min="3075" max="3075" width="8.7109375" style="87" customWidth="1"/>
    <col min="3076" max="3076" width="53.28515625" style="87" customWidth="1"/>
    <col min="3077" max="3078" width="15.28515625" style="87" customWidth="1"/>
    <col min="3079" max="3079" width="17" style="87" customWidth="1"/>
    <col min="3080" max="3080" width="16.28515625" style="87" bestFit="1" customWidth="1"/>
    <col min="3081" max="3082" width="16.140625" style="87" bestFit="1" customWidth="1"/>
    <col min="3083" max="3329" width="9.140625" style="87"/>
    <col min="3330" max="3330" width="7.42578125" style="87" customWidth="1"/>
    <col min="3331" max="3331" width="8.7109375" style="87" customWidth="1"/>
    <col min="3332" max="3332" width="53.28515625" style="87" customWidth="1"/>
    <col min="3333" max="3334" width="15.28515625" style="87" customWidth="1"/>
    <col min="3335" max="3335" width="17" style="87" customWidth="1"/>
    <col min="3336" max="3336" width="16.28515625" style="87" bestFit="1" customWidth="1"/>
    <col min="3337" max="3338" width="16.140625" style="87" bestFit="1" customWidth="1"/>
    <col min="3339" max="3585" width="9.140625" style="87"/>
    <col min="3586" max="3586" width="7.42578125" style="87" customWidth="1"/>
    <col min="3587" max="3587" width="8.7109375" style="87" customWidth="1"/>
    <col min="3588" max="3588" width="53.28515625" style="87" customWidth="1"/>
    <col min="3589" max="3590" width="15.28515625" style="87" customWidth="1"/>
    <col min="3591" max="3591" width="17" style="87" customWidth="1"/>
    <col min="3592" max="3592" width="16.28515625" style="87" bestFit="1" customWidth="1"/>
    <col min="3593" max="3594" width="16.140625" style="87" bestFit="1" customWidth="1"/>
    <col min="3595" max="3841" width="9.140625" style="87"/>
    <col min="3842" max="3842" width="7.42578125" style="87" customWidth="1"/>
    <col min="3843" max="3843" width="8.7109375" style="87" customWidth="1"/>
    <col min="3844" max="3844" width="53.28515625" style="87" customWidth="1"/>
    <col min="3845" max="3846" width="15.28515625" style="87" customWidth="1"/>
    <col min="3847" max="3847" width="17" style="87" customWidth="1"/>
    <col min="3848" max="3848" width="16.28515625" style="87" bestFit="1" customWidth="1"/>
    <col min="3849" max="3850" width="16.140625" style="87" bestFit="1" customWidth="1"/>
    <col min="3851" max="4097" width="9.140625" style="87"/>
    <col min="4098" max="4098" width="7.42578125" style="87" customWidth="1"/>
    <col min="4099" max="4099" width="8.7109375" style="87" customWidth="1"/>
    <col min="4100" max="4100" width="53.28515625" style="87" customWidth="1"/>
    <col min="4101" max="4102" width="15.28515625" style="87" customWidth="1"/>
    <col min="4103" max="4103" width="17" style="87" customWidth="1"/>
    <col min="4104" max="4104" width="16.28515625" style="87" bestFit="1" customWidth="1"/>
    <col min="4105" max="4106" width="16.140625" style="87" bestFit="1" customWidth="1"/>
    <col min="4107" max="4353" width="9.140625" style="87"/>
    <col min="4354" max="4354" width="7.42578125" style="87" customWidth="1"/>
    <col min="4355" max="4355" width="8.7109375" style="87" customWidth="1"/>
    <col min="4356" max="4356" width="53.28515625" style="87" customWidth="1"/>
    <col min="4357" max="4358" width="15.28515625" style="87" customWidth="1"/>
    <col min="4359" max="4359" width="17" style="87" customWidth="1"/>
    <col min="4360" max="4360" width="16.28515625" style="87" bestFit="1" customWidth="1"/>
    <col min="4361" max="4362" width="16.140625" style="87" bestFit="1" customWidth="1"/>
    <col min="4363" max="4609" width="9.140625" style="87"/>
    <col min="4610" max="4610" width="7.42578125" style="87" customWidth="1"/>
    <col min="4611" max="4611" width="8.7109375" style="87" customWidth="1"/>
    <col min="4612" max="4612" width="53.28515625" style="87" customWidth="1"/>
    <col min="4613" max="4614" width="15.28515625" style="87" customWidth="1"/>
    <col min="4615" max="4615" width="17" style="87" customWidth="1"/>
    <col min="4616" max="4616" width="16.28515625" style="87" bestFit="1" customWidth="1"/>
    <col min="4617" max="4618" width="16.140625" style="87" bestFit="1" customWidth="1"/>
    <col min="4619" max="4865" width="9.140625" style="87"/>
    <col min="4866" max="4866" width="7.42578125" style="87" customWidth="1"/>
    <col min="4867" max="4867" width="8.7109375" style="87" customWidth="1"/>
    <col min="4868" max="4868" width="53.28515625" style="87" customWidth="1"/>
    <col min="4869" max="4870" width="15.28515625" style="87" customWidth="1"/>
    <col min="4871" max="4871" width="17" style="87" customWidth="1"/>
    <col min="4872" max="4872" width="16.28515625" style="87" bestFit="1" customWidth="1"/>
    <col min="4873" max="4874" width="16.140625" style="87" bestFit="1" customWidth="1"/>
    <col min="4875" max="5121" width="9.140625" style="87"/>
    <col min="5122" max="5122" width="7.42578125" style="87" customWidth="1"/>
    <col min="5123" max="5123" width="8.7109375" style="87" customWidth="1"/>
    <col min="5124" max="5124" width="53.28515625" style="87" customWidth="1"/>
    <col min="5125" max="5126" width="15.28515625" style="87" customWidth="1"/>
    <col min="5127" max="5127" width="17" style="87" customWidth="1"/>
    <col min="5128" max="5128" width="16.28515625" style="87" bestFit="1" customWidth="1"/>
    <col min="5129" max="5130" width="16.140625" style="87" bestFit="1" customWidth="1"/>
    <col min="5131" max="5377" width="9.140625" style="87"/>
    <col min="5378" max="5378" width="7.42578125" style="87" customWidth="1"/>
    <col min="5379" max="5379" width="8.7109375" style="87" customWidth="1"/>
    <col min="5380" max="5380" width="53.28515625" style="87" customWidth="1"/>
    <col min="5381" max="5382" width="15.28515625" style="87" customWidth="1"/>
    <col min="5383" max="5383" width="17" style="87" customWidth="1"/>
    <col min="5384" max="5384" width="16.28515625" style="87" bestFit="1" customWidth="1"/>
    <col min="5385" max="5386" width="16.140625" style="87" bestFit="1" customWidth="1"/>
    <col min="5387" max="5633" width="9.140625" style="87"/>
    <col min="5634" max="5634" width="7.42578125" style="87" customWidth="1"/>
    <col min="5635" max="5635" width="8.7109375" style="87" customWidth="1"/>
    <col min="5636" max="5636" width="53.28515625" style="87" customWidth="1"/>
    <col min="5637" max="5638" width="15.28515625" style="87" customWidth="1"/>
    <col min="5639" max="5639" width="17" style="87" customWidth="1"/>
    <col min="5640" max="5640" width="16.28515625" style="87" bestFit="1" customWidth="1"/>
    <col min="5641" max="5642" width="16.140625" style="87" bestFit="1" customWidth="1"/>
    <col min="5643" max="5889" width="9.140625" style="87"/>
    <col min="5890" max="5890" width="7.42578125" style="87" customWidth="1"/>
    <col min="5891" max="5891" width="8.7109375" style="87" customWidth="1"/>
    <col min="5892" max="5892" width="53.28515625" style="87" customWidth="1"/>
    <col min="5893" max="5894" width="15.28515625" style="87" customWidth="1"/>
    <col min="5895" max="5895" width="17" style="87" customWidth="1"/>
    <col min="5896" max="5896" width="16.28515625" style="87" bestFit="1" customWidth="1"/>
    <col min="5897" max="5898" width="16.140625" style="87" bestFit="1" customWidth="1"/>
    <col min="5899" max="6145" width="9.140625" style="87"/>
    <col min="6146" max="6146" width="7.42578125" style="87" customWidth="1"/>
    <col min="6147" max="6147" width="8.7109375" style="87" customWidth="1"/>
    <col min="6148" max="6148" width="53.28515625" style="87" customWidth="1"/>
    <col min="6149" max="6150" width="15.28515625" style="87" customWidth="1"/>
    <col min="6151" max="6151" width="17" style="87" customWidth="1"/>
    <col min="6152" max="6152" width="16.28515625" style="87" bestFit="1" customWidth="1"/>
    <col min="6153" max="6154" width="16.140625" style="87" bestFit="1" customWidth="1"/>
    <col min="6155" max="6401" width="9.140625" style="87"/>
    <col min="6402" max="6402" width="7.42578125" style="87" customWidth="1"/>
    <col min="6403" max="6403" width="8.7109375" style="87" customWidth="1"/>
    <col min="6404" max="6404" width="53.28515625" style="87" customWidth="1"/>
    <col min="6405" max="6406" width="15.28515625" style="87" customWidth="1"/>
    <col min="6407" max="6407" width="17" style="87" customWidth="1"/>
    <col min="6408" max="6408" width="16.28515625" style="87" bestFit="1" customWidth="1"/>
    <col min="6409" max="6410" width="16.140625" style="87" bestFit="1" customWidth="1"/>
    <col min="6411" max="6657" width="9.140625" style="87"/>
    <col min="6658" max="6658" width="7.42578125" style="87" customWidth="1"/>
    <col min="6659" max="6659" width="8.7109375" style="87" customWidth="1"/>
    <col min="6660" max="6660" width="53.28515625" style="87" customWidth="1"/>
    <col min="6661" max="6662" width="15.28515625" style="87" customWidth="1"/>
    <col min="6663" max="6663" width="17" style="87" customWidth="1"/>
    <col min="6664" max="6664" width="16.28515625" style="87" bestFit="1" customWidth="1"/>
    <col min="6665" max="6666" width="16.140625" style="87" bestFit="1" customWidth="1"/>
    <col min="6667" max="6913" width="9.140625" style="87"/>
    <col min="6914" max="6914" width="7.42578125" style="87" customWidth="1"/>
    <col min="6915" max="6915" width="8.7109375" style="87" customWidth="1"/>
    <col min="6916" max="6916" width="53.28515625" style="87" customWidth="1"/>
    <col min="6917" max="6918" width="15.28515625" style="87" customWidth="1"/>
    <col min="6919" max="6919" width="17" style="87" customWidth="1"/>
    <col min="6920" max="6920" width="16.28515625" style="87" bestFit="1" customWidth="1"/>
    <col min="6921" max="6922" width="16.140625" style="87" bestFit="1" customWidth="1"/>
    <col min="6923" max="7169" width="9.140625" style="87"/>
    <col min="7170" max="7170" width="7.42578125" style="87" customWidth="1"/>
    <col min="7171" max="7171" width="8.7109375" style="87" customWidth="1"/>
    <col min="7172" max="7172" width="53.28515625" style="87" customWidth="1"/>
    <col min="7173" max="7174" width="15.28515625" style="87" customWidth="1"/>
    <col min="7175" max="7175" width="17" style="87" customWidth="1"/>
    <col min="7176" max="7176" width="16.28515625" style="87" bestFit="1" customWidth="1"/>
    <col min="7177" max="7178" width="16.140625" style="87" bestFit="1" customWidth="1"/>
    <col min="7179" max="7425" width="9.140625" style="87"/>
    <col min="7426" max="7426" width="7.42578125" style="87" customWidth="1"/>
    <col min="7427" max="7427" width="8.7109375" style="87" customWidth="1"/>
    <col min="7428" max="7428" width="53.28515625" style="87" customWidth="1"/>
    <col min="7429" max="7430" width="15.28515625" style="87" customWidth="1"/>
    <col min="7431" max="7431" width="17" style="87" customWidth="1"/>
    <col min="7432" max="7432" width="16.28515625" style="87" bestFit="1" customWidth="1"/>
    <col min="7433" max="7434" width="16.140625" style="87" bestFit="1" customWidth="1"/>
    <col min="7435" max="7681" width="9.140625" style="87"/>
    <col min="7682" max="7682" width="7.42578125" style="87" customWidth="1"/>
    <col min="7683" max="7683" width="8.7109375" style="87" customWidth="1"/>
    <col min="7684" max="7684" width="53.28515625" style="87" customWidth="1"/>
    <col min="7685" max="7686" width="15.28515625" style="87" customWidth="1"/>
    <col min="7687" max="7687" width="17" style="87" customWidth="1"/>
    <col min="7688" max="7688" width="16.28515625" style="87" bestFit="1" customWidth="1"/>
    <col min="7689" max="7690" width="16.140625" style="87" bestFit="1" customWidth="1"/>
    <col min="7691" max="7937" width="9.140625" style="87"/>
    <col min="7938" max="7938" width="7.42578125" style="87" customWidth="1"/>
    <col min="7939" max="7939" width="8.7109375" style="87" customWidth="1"/>
    <col min="7940" max="7940" width="53.28515625" style="87" customWidth="1"/>
    <col min="7941" max="7942" width="15.28515625" style="87" customWidth="1"/>
    <col min="7943" max="7943" width="17" style="87" customWidth="1"/>
    <col min="7944" max="7944" width="16.28515625" style="87" bestFit="1" customWidth="1"/>
    <col min="7945" max="7946" width="16.140625" style="87" bestFit="1" customWidth="1"/>
    <col min="7947" max="8193" width="9.140625" style="87"/>
    <col min="8194" max="8194" width="7.42578125" style="87" customWidth="1"/>
    <col min="8195" max="8195" width="8.7109375" style="87" customWidth="1"/>
    <col min="8196" max="8196" width="53.28515625" style="87" customWidth="1"/>
    <col min="8197" max="8198" width="15.28515625" style="87" customWidth="1"/>
    <col min="8199" max="8199" width="17" style="87" customWidth="1"/>
    <col min="8200" max="8200" width="16.28515625" style="87" bestFit="1" customWidth="1"/>
    <col min="8201" max="8202" width="16.140625" style="87" bestFit="1" customWidth="1"/>
    <col min="8203" max="8449" width="9.140625" style="87"/>
    <col min="8450" max="8450" width="7.42578125" style="87" customWidth="1"/>
    <col min="8451" max="8451" width="8.7109375" style="87" customWidth="1"/>
    <col min="8452" max="8452" width="53.28515625" style="87" customWidth="1"/>
    <col min="8453" max="8454" width="15.28515625" style="87" customWidth="1"/>
    <col min="8455" max="8455" width="17" style="87" customWidth="1"/>
    <col min="8456" max="8456" width="16.28515625" style="87" bestFit="1" customWidth="1"/>
    <col min="8457" max="8458" width="16.140625" style="87" bestFit="1" customWidth="1"/>
    <col min="8459" max="8705" width="9.140625" style="87"/>
    <col min="8706" max="8706" width="7.42578125" style="87" customWidth="1"/>
    <col min="8707" max="8707" width="8.7109375" style="87" customWidth="1"/>
    <col min="8708" max="8708" width="53.28515625" style="87" customWidth="1"/>
    <col min="8709" max="8710" width="15.28515625" style="87" customWidth="1"/>
    <col min="8711" max="8711" width="17" style="87" customWidth="1"/>
    <col min="8712" max="8712" width="16.28515625" style="87" bestFit="1" customWidth="1"/>
    <col min="8713" max="8714" width="16.140625" style="87" bestFit="1" customWidth="1"/>
    <col min="8715" max="8961" width="9.140625" style="87"/>
    <col min="8962" max="8962" width="7.42578125" style="87" customWidth="1"/>
    <col min="8963" max="8963" width="8.7109375" style="87" customWidth="1"/>
    <col min="8964" max="8964" width="53.28515625" style="87" customWidth="1"/>
    <col min="8965" max="8966" width="15.28515625" style="87" customWidth="1"/>
    <col min="8967" max="8967" width="17" style="87" customWidth="1"/>
    <col min="8968" max="8968" width="16.28515625" style="87" bestFit="1" customWidth="1"/>
    <col min="8969" max="8970" width="16.140625" style="87" bestFit="1" customWidth="1"/>
    <col min="8971" max="9217" width="9.140625" style="87"/>
    <col min="9218" max="9218" width="7.42578125" style="87" customWidth="1"/>
    <col min="9219" max="9219" width="8.7109375" style="87" customWidth="1"/>
    <col min="9220" max="9220" width="53.28515625" style="87" customWidth="1"/>
    <col min="9221" max="9222" width="15.28515625" style="87" customWidth="1"/>
    <col min="9223" max="9223" width="17" style="87" customWidth="1"/>
    <col min="9224" max="9224" width="16.28515625" style="87" bestFit="1" customWidth="1"/>
    <col min="9225" max="9226" width="16.140625" style="87" bestFit="1" customWidth="1"/>
    <col min="9227" max="9473" width="9.140625" style="87"/>
    <col min="9474" max="9474" width="7.42578125" style="87" customWidth="1"/>
    <col min="9475" max="9475" width="8.7109375" style="87" customWidth="1"/>
    <col min="9476" max="9476" width="53.28515625" style="87" customWidth="1"/>
    <col min="9477" max="9478" width="15.28515625" style="87" customWidth="1"/>
    <col min="9479" max="9479" width="17" style="87" customWidth="1"/>
    <col min="9480" max="9480" width="16.28515625" style="87" bestFit="1" customWidth="1"/>
    <col min="9481" max="9482" width="16.140625" style="87" bestFit="1" customWidth="1"/>
    <col min="9483" max="9729" width="9.140625" style="87"/>
    <col min="9730" max="9730" width="7.42578125" style="87" customWidth="1"/>
    <col min="9731" max="9731" width="8.7109375" style="87" customWidth="1"/>
    <col min="9732" max="9732" width="53.28515625" style="87" customWidth="1"/>
    <col min="9733" max="9734" width="15.28515625" style="87" customWidth="1"/>
    <col min="9735" max="9735" width="17" style="87" customWidth="1"/>
    <col min="9736" max="9736" width="16.28515625" style="87" bestFit="1" customWidth="1"/>
    <col min="9737" max="9738" width="16.140625" style="87" bestFit="1" customWidth="1"/>
    <col min="9739" max="9985" width="9.140625" style="87"/>
    <col min="9986" max="9986" width="7.42578125" style="87" customWidth="1"/>
    <col min="9987" max="9987" width="8.7109375" style="87" customWidth="1"/>
    <col min="9988" max="9988" width="53.28515625" style="87" customWidth="1"/>
    <col min="9989" max="9990" width="15.28515625" style="87" customWidth="1"/>
    <col min="9991" max="9991" width="17" style="87" customWidth="1"/>
    <col min="9992" max="9992" width="16.28515625" style="87" bestFit="1" customWidth="1"/>
    <col min="9993" max="9994" width="16.140625" style="87" bestFit="1" customWidth="1"/>
    <col min="9995" max="10241" width="9.140625" style="87"/>
    <col min="10242" max="10242" width="7.42578125" style="87" customWidth="1"/>
    <col min="10243" max="10243" width="8.7109375" style="87" customWidth="1"/>
    <col min="10244" max="10244" width="53.28515625" style="87" customWidth="1"/>
    <col min="10245" max="10246" width="15.28515625" style="87" customWidth="1"/>
    <col min="10247" max="10247" width="17" style="87" customWidth="1"/>
    <col min="10248" max="10248" width="16.28515625" style="87" bestFit="1" customWidth="1"/>
    <col min="10249" max="10250" width="16.140625" style="87" bestFit="1" customWidth="1"/>
    <col min="10251" max="10497" width="9.140625" style="87"/>
    <col min="10498" max="10498" width="7.42578125" style="87" customWidth="1"/>
    <col min="10499" max="10499" width="8.7109375" style="87" customWidth="1"/>
    <col min="10500" max="10500" width="53.28515625" style="87" customWidth="1"/>
    <col min="10501" max="10502" width="15.28515625" style="87" customWidth="1"/>
    <col min="10503" max="10503" width="17" style="87" customWidth="1"/>
    <col min="10504" max="10504" width="16.28515625" style="87" bestFit="1" customWidth="1"/>
    <col min="10505" max="10506" width="16.140625" style="87" bestFit="1" customWidth="1"/>
    <col min="10507" max="10753" width="9.140625" style="87"/>
    <col min="10754" max="10754" width="7.42578125" style="87" customWidth="1"/>
    <col min="10755" max="10755" width="8.7109375" style="87" customWidth="1"/>
    <col min="10756" max="10756" width="53.28515625" style="87" customWidth="1"/>
    <col min="10757" max="10758" width="15.28515625" style="87" customWidth="1"/>
    <col min="10759" max="10759" width="17" style="87" customWidth="1"/>
    <col min="10760" max="10760" width="16.28515625" style="87" bestFit="1" customWidth="1"/>
    <col min="10761" max="10762" width="16.140625" style="87" bestFit="1" customWidth="1"/>
    <col min="10763" max="11009" width="9.140625" style="87"/>
    <col min="11010" max="11010" width="7.42578125" style="87" customWidth="1"/>
    <col min="11011" max="11011" width="8.7109375" style="87" customWidth="1"/>
    <col min="11012" max="11012" width="53.28515625" style="87" customWidth="1"/>
    <col min="11013" max="11014" width="15.28515625" style="87" customWidth="1"/>
    <col min="11015" max="11015" width="17" style="87" customWidth="1"/>
    <col min="11016" max="11016" width="16.28515625" style="87" bestFit="1" customWidth="1"/>
    <col min="11017" max="11018" width="16.140625" style="87" bestFit="1" customWidth="1"/>
    <col min="11019" max="11265" width="9.140625" style="87"/>
    <col min="11266" max="11266" width="7.42578125" style="87" customWidth="1"/>
    <col min="11267" max="11267" width="8.7109375" style="87" customWidth="1"/>
    <col min="11268" max="11268" width="53.28515625" style="87" customWidth="1"/>
    <col min="11269" max="11270" width="15.28515625" style="87" customWidth="1"/>
    <col min="11271" max="11271" width="17" style="87" customWidth="1"/>
    <col min="11272" max="11272" width="16.28515625" style="87" bestFit="1" customWidth="1"/>
    <col min="11273" max="11274" width="16.140625" style="87" bestFit="1" customWidth="1"/>
    <col min="11275" max="11521" width="9.140625" style="87"/>
    <col min="11522" max="11522" width="7.42578125" style="87" customWidth="1"/>
    <col min="11523" max="11523" width="8.7109375" style="87" customWidth="1"/>
    <col min="11524" max="11524" width="53.28515625" style="87" customWidth="1"/>
    <col min="11525" max="11526" width="15.28515625" style="87" customWidth="1"/>
    <col min="11527" max="11527" width="17" style="87" customWidth="1"/>
    <col min="11528" max="11528" width="16.28515625" style="87" bestFit="1" customWidth="1"/>
    <col min="11529" max="11530" width="16.140625" style="87" bestFit="1" customWidth="1"/>
    <col min="11531" max="11777" width="9.140625" style="87"/>
    <col min="11778" max="11778" width="7.42578125" style="87" customWidth="1"/>
    <col min="11779" max="11779" width="8.7109375" style="87" customWidth="1"/>
    <col min="11780" max="11780" width="53.28515625" style="87" customWidth="1"/>
    <col min="11781" max="11782" width="15.28515625" style="87" customWidth="1"/>
    <col min="11783" max="11783" width="17" style="87" customWidth="1"/>
    <col min="11784" max="11784" width="16.28515625" style="87" bestFit="1" customWidth="1"/>
    <col min="11785" max="11786" width="16.140625" style="87" bestFit="1" customWidth="1"/>
    <col min="11787" max="12033" width="9.140625" style="87"/>
    <col min="12034" max="12034" width="7.42578125" style="87" customWidth="1"/>
    <col min="12035" max="12035" width="8.7109375" style="87" customWidth="1"/>
    <col min="12036" max="12036" width="53.28515625" style="87" customWidth="1"/>
    <col min="12037" max="12038" width="15.28515625" style="87" customWidth="1"/>
    <col min="12039" max="12039" width="17" style="87" customWidth="1"/>
    <col min="12040" max="12040" width="16.28515625" style="87" bestFit="1" customWidth="1"/>
    <col min="12041" max="12042" width="16.140625" style="87" bestFit="1" customWidth="1"/>
    <col min="12043" max="12289" width="9.140625" style="87"/>
    <col min="12290" max="12290" width="7.42578125" style="87" customWidth="1"/>
    <col min="12291" max="12291" width="8.7109375" style="87" customWidth="1"/>
    <col min="12292" max="12292" width="53.28515625" style="87" customWidth="1"/>
    <col min="12293" max="12294" width="15.28515625" style="87" customWidth="1"/>
    <col min="12295" max="12295" width="17" style="87" customWidth="1"/>
    <col min="12296" max="12296" width="16.28515625" style="87" bestFit="1" customWidth="1"/>
    <col min="12297" max="12298" width="16.140625" style="87" bestFit="1" customWidth="1"/>
    <col min="12299" max="12545" width="9.140625" style="87"/>
    <col min="12546" max="12546" width="7.42578125" style="87" customWidth="1"/>
    <col min="12547" max="12547" width="8.7109375" style="87" customWidth="1"/>
    <col min="12548" max="12548" width="53.28515625" style="87" customWidth="1"/>
    <col min="12549" max="12550" width="15.28515625" style="87" customWidth="1"/>
    <col min="12551" max="12551" width="17" style="87" customWidth="1"/>
    <col min="12552" max="12552" width="16.28515625" style="87" bestFit="1" customWidth="1"/>
    <col min="12553" max="12554" width="16.140625" style="87" bestFit="1" customWidth="1"/>
    <col min="12555" max="12801" width="9.140625" style="87"/>
    <col min="12802" max="12802" width="7.42578125" style="87" customWidth="1"/>
    <col min="12803" max="12803" width="8.7109375" style="87" customWidth="1"/>
    <col min="12804" max="12804" width="53.28515625" style="87" customWidth="1"/>
    <col min="12805" max="12806" width="15.28515625" style="87" customWidth="1"/>
    <col min="12807" max="12807" width="17" style="87" customWidth="1"/>
    <col min="12808" max="12808" width="16.28515625" style="87" bestFit="1" customWidth="1"/>
    <col min="12809" max="12810" width="16.140625" style="87" bestFit="1" customWidth="1"/>
    <col min="12811" max="13057" width="9.140625" style="87"/>
    <col min="13058" max="13058" width="7.42578125" style="87" customWidth="1"/>
    <col min="13059" max="13059" width="8.7109375" style="87" customWidth="1"/>
    <col min="13060" max="13060" width="53.28515625" style="87" customWidth="1"/>
    <col min="13061" max="13062" width="15.28515625" style="87" customWidth="1"/>
    <col min="13063" max="13063" width="17" style="87" customWidth="1"/>
    <col min="13064" max="13064" width="16.28515625" style="87" bestFit="1" customWidth="1"/>
    <col min="13065" max="13066" width="16.140625" style="87" bestFit="1" customWidth="1"/>
    <col min="13067" max="13313" width="9.140625" style="87"/>
    <col min="13314" max="13314" width="7.42578125" style="87" customWidth="1"/>
    <col min="13315" max="13315" width="8.7109375" style="87" customWidth="1"/>
    <col min="13316" max="13316" width="53.28515625" style="87" customWidth="1"/>
    <col min="13317" max="13318" width="15.28515625" style="87" customWidth="1"/>
    <col min="13319" max="13319" width="17" style="87" customWidth="1"/>
    <col min="13320" max="13320" width="16.28515625" style="87" bestFit="1" customWidth="1"/>
    <col min="13321" max="13322" width="16.140625" style="87" bestFit="1" customWidth="1"/>
    <col min="13323" max="13569" width="9.140625" style="87"/>
    <col min="13570" max="13570" width="7.42578125" style="87" customWidth="1"/>
    <col min="13571" max="13571" width="8.7109375" style="87" customWidth="1"/>
    <col min="13572" max="13572" width="53.28515625" style="87" customWidth="1"/>
    <col min="13573" max="13574" width="15.28515625" style="87" customWidth="1"/>
    <col min="13575" max="13575" width="17" style="87" customWidth="1"/>
    <col min="13576" max="13576" width="16.28515625" style="87" bestFit="1" customWidth="1"/>
    <col min="13577" max="13578" width="16.140625" style="87" bestFit="1" customWidth="1"/>
    <col min="13579" max="13825" width="9.140625" style="87"/>
    <col min="13826" max="13826" width="7.42578125" style="87" customWidth="1"/>
    <col min="13827" max="13827" width="8.7109375" style="87" customWidth="1"/>
    <col min="13828" max="13828" width="53.28515625" style="87" customWidth="1"/>
    <col min="13829" max="13830" width="15.28515625" style="87" customWidth="1"/>
    <col min="13831" max="13831" width="17" style="87" customWidth="1"/>
    <col min="13832" max="13832" width="16.28515625" style="87" bestFit="1" customWidth="1"/>
    <col min="13833" max="13834" width="16.140625" style="87" bestFit="1" customWidth="1"/>
    <col min="13835" max="14081" width="9.140625" style="87"/>
    <col min="14082" max="14082" width="7.42578125" style="87" customWidth="1"/>
    <col min="14083" max="14083" width="8.7109375" style="87" customWidth="1"/>
    <col min="14084" max="14084" width="53.28515625" style="87" customWidth="1"/>
    <col min="14085" max="14086" width="15.28515625" style="87" customWidth="1"/>
    <col min="14087" max="14087" width="17" style="87" customWidth="1"/>
    <col min="14088" max="14088" width="16.28515625" style="87" bestFit="1" customWidth="1"/>
    <col min="14089" max="14090" width="16.140625" style="87" bestFit="1" customWidth="1"/>
    <col min="14091" max="14337" width="9.140625" style="87"/>
    <col min="14338" max="14338" width="7.42578125" style="87" customWidth="1"/>
    <col min="14339" max="14339" width="8.7109375" style="87" customWidth="1"/>
    <col min="14340" max="14340" width="53.28515625" style="87" customWidth="1"/>
    <col min="14341" max="14342" width="15.28515625" style="87" customWidth="1"/>
    <col min="14343" max="14343" width="17" style="87" customWidth="1"/>
    <col min="14344" max="14344" width="16.28515625" style="87" bestFit="1" customWidth="1"/>
    <col min="14345" max="14346" width="16.140625" style="87" bestFit="1" customWidth="1"/>
    <col min="14347" max="14593" width="9.140625" style="87"/>
    <col min="14594" max="14594" width="7.42578125" style="87" customWidth="1"/>
    <col min="14595" max="14595" width="8.7109375" style="87" customWidth="1"/>
    <col min="14596" max="14596" width="53.28515625" style="87" customWidth="1"/>
    <col min="14597" max="14598" width="15.28515625" style="87" customWidth="1"/>
    <col min="14599" max="14599" width="17" style="87" customWidth="1"/>
    <col min="14600" max="14600" width="16.28515625" style="87" bestFit="1" customWidth="1"/>
    <col min="14601" max="14602" width="16.140625" style="87" bestFit="1" customWidth="1"/>
    <col min="14603" max="14849" width="9.140625" style="87"/>
    <col min="14850" max="14850" width="7.42578125" style="87" customWidth="1"/>
    <col min="14851" max="14851" width="8.7109375" style="87" customWidth="1"/>
    <col min="14852" max="14852" width="53.28515625" style="87" customWidth="1"/>
    <col min="14853" max="14854" width="15.28515625" style="87" customWidth="1"/>
    <col min="14855" max="14855" width="17" style="87" customWidth="1"/>
    <col min="14856" max="14856" width="16.28515625" style="87" bestFit="1" customWidth="1"/>
    <col min="14857" max="14858" width="16.140625" style="87" bestFit="1" customWidth="1"/>
    <col min="14859" max="15105" width="9.140625" style="87"/>
    <col min="15106" max="15106" width="7.42578125" style="87" customWidth="1"/>
    <col min="15107" max="15107" width="8.7109375" style="87" customWidth="1"/>
    <col min="15108" max="15108" width="53.28515625" style="87" customWidth="1"/>
    <col min="15109" max="15110" width="15.28515625" style="87" customWidth="1"/>
    <col min="15111" max="15111" width="17" style="87" customWidth="1"/>
    <col min="15112" max="15112" width="16.28515625" style="87" bestFit="1" customWidth="1"/>
    <col min="15113" max="15114" width="16.140625" style="87" bestFit="1" customWidth="1"/>
    <col min="15115" max="15361" width="9.140625" style="87"/>
    <col min="15362" max="15362" width="7.42578125" style="87" customWidth="1"/>
    <col min="15363" max="15363" width="8.7109375" style="87" customWidth="1"/>
    <col min="15364" max="15364" width="53.28515625" style="87" customWidth="1"/>
    <col min="15365" max="15366" width="15.28515625" style="87" customWidth="1"/>
    <col min="15367" max="15367" width="17" style="87" customWidth="1"/>
    <col min="15368" max="15368" width="16.28515625" style="87" bestFit="1" customWidth="1"/>
    <col min="15369" max="15370" width="16.140625" style="87" bestFit="1" customWidth="1"/>
    <col min="15371" max="15617" width="9.140625" style="87"/>
    <col min="15618" max="15618" width="7.42578125" style="87" customWidth="1"/>
    <col min="15619" max="15619" width="8.7109375" style="87" customWidth="1"/>
    <col min="15620" max="15620" width="53.28515625" style="87" customWidth="1"/>
    <col min="15621" max="15622" width="15.28515625" style="87" customWidth="1"/>
    <col min="15623" max="15623" width="17" style="87" customWidth="1"/>
    <col min="15624" max="15624" width="16.28515625" style="87" bestFit="1" customWidth="1"/>
    <col min="15625" max="15626" width="16.140625" style="87" bestFit="1" customWidth="1"/>
    <col min="15627" max="15873" width="9.140625" style="87"/>
    <col min="15874" max="15874" width="7.42578125" style="87" customWidth="1"/>
    <col min="15875" max="15875" width="8.7109375" style="87" customWidth="1"/>
    <col min="15876" max="15876" width="53.28515625" style="87" customWidth="1"/>
    <col min="15877" max="15878" width="15.28515625" style="87" customWidth="1"/>
    <col min="15879" max="15879" width="17" style="87" customWidth="1"/>
    <col min="15880" max="15880" width="16.28515625" style="87" bestFit="1" customWidth="1"/>
    <col min="15881" max="15882" width="16.140625" style="87" bestFit="1" customWidth="1"/>
    <col min="15883" max="16129" width="9.140625" style="87"/>
    <col min="16130" max="16130" width="7.42578125" style="87" customWidth="1"/>
    <col min="16131" max="16131" width="8.7109375" style="87" customWidth="1"/>
    <col min="16132" max="16132" width="53.28515625" style="87" customWidth="1"/>
    <col min="16133" max="16134" width="15.28515625" style="87" customWidth="1"/>
    <col min="16135" max="16135" width="17" style="87" customWidth="1"/>
    <col min="16136" max="16136" width="16.28515625" style="87" bestFit="1" customWidth="1"/>
    <col min="16137" max="16138" width="16.140625" style="87" bestFit="1" customWidth="1"/>
    <col min="16139" max="16384" width="9.140625" style="87"/>
  </cols>
  <sheetData>
    <row r="1" spans="2:245" s="2" customFormat="1" ht="13.5">
      <c r="C1" s="85"/>
      <c r="D1" s="85"/>
      <c r="E1" s="85"/>
      <c r="G1" s="135" t="s">
        <v>116</v>
      </c>
      <c r="H1" s="85"/>
      <c r="I1" s="23"/>
      <c r="J1" s="23"/>
      <c r="K1" s="3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59"/>
      <c r="AF1" s="159"/>
      <c r="AG1" s="159"/>
      <c r="AH1" s="159"/>
      <c r="AI1" s="159"/>
      <c r="AJ1" s="159"/>
      <c r="AK1" s="159"/>
      <c r="AL1" s="159"/>
      <c r="AM1" s="159"/>
      <c r="AN1" s="159"/>
      <c r="AO1" s="159"/>
      <c r="AP1" s="159"/>
      <c r="AQ1" s="159"/>
      <c r="AR1" s="159"/>
      <c r="AS1" s="159"/>
      <c r="AT1" s="159"/>
      <c r="AU1" s="159"/>
      <c r="AV1" s="159"/>
      <c r="AW1" s="159"/>
      <c r="AX1" s="159"/>
      <c r="AY1" s="159"/>
      <c r="AZ1" s="159"/>
      <c r="BA1" s="159"/>
      <c r="BB1" s="159"/>
      <c r="BC1" s="159"/>
      <c r="BD1" s="159"/>
      <c r="BE1" s="159"/>
      <c r="BF1" s="159"/>
      <c r="BG1" s="159"/>
      <c r="BH1" s="159"/>
      <c r="BI1" s="159"/>
      <c r="BJ1" s="159"/>
      <c r="BK1" s="159"/>
      <c r="BL1" s="159"/>
      <c r="BM1" s="159"/>
      <c r="BN1" s="159"/>
      <c r="BO1" s="159"/>
      <c r="BP1" s="159"/>
      <c r="BQ1" s="159"/>
      <c r="BR1" s="159"/>
      <c r="BS1" s="159"/>
      <c r="BT1" s="159"/>
      <c r="BU1" s="159"/>
      <c r="BV1" s="159"/>
      <c r="BW1" s="159"/>
      <c r="BX1" s="159"/>
      <c r="BY1" s="159"/>
      <c r="BZ1" s="159"/>
      <c r="CA1" s="159"/>
      <c r="CB1" s="159"/>
      <c r="CC1" s="159"/>
      <c r="CD1" s="159"/>
      <c r="CE1" s="159"/>
      <c r="CF1" s="159"/>
      <c r="CG1" s="159"/>
      <c r="CH1" s="159"/>
      <c r="CI1" s="159"/>
      <c r="CJ1" s="159"/>
      <c r="CK1" s="159"/>
      <c r="CL1" s="159"/>
      <c r="CM1" s="159"/>
      <c r="CN1" s="159"/>
      <c r="CO1" s="159"/>
      <c r="CP1" s="159"/>
      <c r="CQ1" s="159"/>
      <c r="CR1" s="159"/>
      <c r="CS1" s="159"/>
      <c r="CT1" s="159"/>
      <c r="CU1" s="159"/>
      <c r="CV1" s="159"/>
      <c r="CW1" s="159"/>
      <c r="CX1" s="159"/>
      <c r="CY1" s="159"/>
      <c r="CZ1" s="159"/>
      <c r="DA1" s="159"/>
      <c r="DB1" s="159"/>
      <c r="DC1" s="159"/>
      <c r="DD1" s="159"/>
      <c r="DE1" s="159"/>
      <c r="DF1" s="159"/>
      <c r="DG1" s="159"/>
      <c r="DH1" s="159"/>
      <c r="DI1" s="159"/>
      <c r="DJ1" s="159"/>
      <c r="DK1" s="159"/>
      <c r="DL1" s="159"/>
      <c r="DM1" s="159"/>
      <c r="DN1" s="159"/>
      <c r="DO1" s="159"/>
      <c r="DP1" s="159"/>
      <c r="DQ1" s="159"/>
      <c r="DR1" s="159"/>
      <c r="DS1" s="159"/>
      <c r="DT1" s="159"/>
      <c r="DU1" s="159"/>
      <c r="DV1" s="159"/>
      <c r="DW1" s="159"/>
      <c r="DX1" s="159"/>
      <c r="DY1" s="159"/>
      <c r="DZ1" s="159"/>
      <c r="EA1" s="159"/>
      <c r="EB1" s="159"/>
      <c r="EC1" s="159"/>
      <c r="ED1" s="159"/>
      <c r="EE1" s="159"/>
      <c r="EF1" s="159"/>
      <c r="EG1" s="159"/>
      <c r="EH1" s="159"/>
      <c r="EI1" s="159"/>
      <c r="EJ1" s="159"/>
      <c r="EK1" s="159"/>
      <c r="EL1" s="159"/>
      <c r="EM1" s="159"/>
      <c r="EN1" s="159"/>
      <c r="EO1" s="159"/>
      <c r="EP1" s="159"/>
      <c r="EQ1" s="159"/>
      <c r="ER1" s="159"/>
      <c r="ES1" s="159"/>
      <c r="ET1" s="159"/>
      <c r="EU1" s="159"/>
      <c r="EV1" s="159"/>
      <c r="EW1" s="159"/>
      <c r="EX1" s="159"/>
      <c r="EY1" s="159"/>
      <c r="EZ1" s="159"/>
      <c r="FA1" s="159"/>
      <c r="FB1" s="159"/>
      <c r="FC1" s="159"/>
      <c r="FD1" s="159"/>
      <c r="FE1" s="159"/>
      <c r="FF1" s="159"/>
      <c r="FG1" s="159"/>
      <c r="FH1" s="159"/>
      <c r="FI1" s="159"/>
      <c r="FJ1" s="159"/>
      <c r="FK1" s="159"/>
      <c r="FL1" s="159"/>
      <c r="FM1" s="159"/>
      <c r="FN1" s="159"/>
      <c r="FO1" s="159"/>
      <c r="FP1" s="159"/>
      <c r="FQ1" s="159"/>
      <c r="FR1" s="159"/>
      <c r="FS1" s="159"/>
      <c r="FT1" s="159"/>
      <c r="FU1" s="159"/>
      <c r="FV1" s="159"/>
      <c r="FW1" s="159"/>
      <c r="FX1" s="159"/>
      <c r="FY1" s="159"/>
      <c r="FZ1" s="159"/>
      <c r="GA1" s="159"/>
      <c r="GB1" s="159"/>
      <c r="GC1" s="159"/>
      <c r="GD1" s="159"/>
      <c r="GE1" s="159"/>
      <c r="GF1" s="159"/>
      <c r="GG1" s="159"/>
      <c r="GH1" s="159"/>
      <c r="GI1" s="159"/>
      <c r="GJ1" s="159"/>
      <c r="GK1" s="159"/>
      <c r="GL1" s="159"/>
      <c r="GM1" s="159"/>
      <c r="GN1" s="159"/>
      <c r="GO1" s="159"/>
      <c r="GP1" s="159"/>
      <c r="GQ1" s="159"/>
      <c r="GR1" s="159"/>
      <c r="GS1" s="159"/>
      <c r="GT1" s="159"/>
      <c r="GU1" s="159"/>
      <c r="GV1" s="159"/>
      <c r="GW1" s="159"/>
      <c r="GX1" s="159"/>
      <c r="GY1" s="159"/>
      <c r="GZ1" s="159"/>
      <c r="HA1" s="159"/>
      <c r="HB1" s="159"/>
      <c r="HC1" s="159"/>
      <c r="HD1" s="159"/>
      <c r="HE1" s="159"/>
      <c r="HF1" s="159"/>
      <c r="HG1" s="159"/>
      <c r="HH1" s="159"/>
      <c r="HI1" s="159"/>
      <c r="HJ1" s="159"/>
      <c r="HK1" s="159"/>
      <c r="HL1" s="159"/>
      <c r="HM1" s="159"/>
      <c r="HN1" s="159"/>
      <c r="HO1" s="159"/>
      <c r="HP1" s="159"/>
      <c r="HQ1" s="159"/>
      <c r="HR1" s="159"/>
      <c r="HS1" s="159"/>
      <c r="HT1" s="159"/>
      <c r="HU1" s="159"/>
      <c r="HV1" s="159"/>
      <c r="HW1" s="159"/>
      <c r="HX1" s="159"/>
      <c r="HY1" s="159"/>
      <c r="HZ1" s="159"/>
      <c r="IA1" s="159"/>
      <c r="IB1" s="159"/>
      <c r="IC1" s="159"/>
      <c r="ID1" s="159"/>
      <c r="IE1" s="159"/>
      <c r="IF1" s="159"/>
      <c r="IG1" s="159"/>
      <c r="IH1" s="159"/>
      <c r="II1" s="159"/>
      <c r="IJ1" s="159"/>
      <c r="IK1" s="159"/>
    </row>
    <row r="2" spans="2:245" s="2" customFormat="1" ht="13.5">
      <c r="C2" s="85"/>
      <c r="D2" s="85"/>
      <c r="E2" s="85"/>
      <c r="G2" s="135" t="s">
        <v>113</v>
      </c>
      <c r="H2" s="85"/>
      <c r="I2" s="23"/>
      <c r="J2" s="23"/>
      <c r="K2" s="3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59"/>
      <c r="AE2" s="159"/>
      <c r="AF2" s="159"/>
      <c r="AG2" s="159"/>
      <c r="AH2" s="159"/>
      <c r="AI2" s="159"/>
      <c r="AJ2" s="159"/>
      <c r="AK2" s="159"/>
      <c r="AL2" s="159"/>
      <c r="AM2" s="159"/>
      <c r="AN2" s="159"/>
      <c r="AO2" s="159"/>
      <c r="AP2" s="159"/>
      <c r="AQ2" s="159"/>
      <c r="AR2" s="159"/>
      <c r="AS2" s="159"/>
      <c r="AT2" s="159"/>
      <c r="AU2" s="159"/>
      <c r="AV2" s="159"/>
      <c r="AW2" s="159"/>
      <c r="AX2" s="159"/>
      <c r="AY2" s="159"/>
      <c r="AZ2" s="159"/>
      <c r="BA2" s="159"/>
      <c r="BB2" s="159"/>
      <c r="BC2" s="159"/>
      <c r="BD2" s="159"/>
      <c r="BE2" s="159"/>
      <c r="BF2" s="159"/>
      <c r="BG2" s="159"/>
      <c r="BH2" s="159"/>
      <c r="BI2" s="159"/>
      <c r="BJ2" s="159"/>
      <c r="BK2" s="159"/>
      <c r="BL2" s="159"/>
      <c r="BM2" s="159"/>
      <c r="BN2" s="159"/>
      <c r="BO2" s="159"/>
      <c r="BP2" s="159"/>
      <c r="BQ2" s="159"/>
      <c r="BR2" s="159"/>
      <c r="BS2" s="159"/>
      <c r="BT2" s="159"/>
      <c r="BU2" s="159"/>
      <c r="BV2" s="159"/>
      <c r="BW2" s="159"/>
      <c r="BX2" s="159"/>
      <c r="BY2" s="159"/>
      <c r="BZ2" s="159"/>
      <c r="CA2" s="159"/>
      <c r="CB2" s="159"/>
      <c r="CC2" s="159"/>
      <c r="CD2" s="159"/>
      <c r="CE2" s="159"/>
      <c r="CF2" s="159"/>
      <c r="CG2" s="159"/>
      <c r="CH2" s="159"/>
      <c r="CI2" s="159"/>
      <c r="CJ2" s="159"/>
      <c r="CK2" s="159"/>
      <c r="CL2" s="159"/>
      <c r="CM2" s="159"/>
      <c r="CN2" s="159"/>
      <c r="CO2" s="159"/>
      <c r="CP2" s="159"/>
      <c r="CQ2" s="159"/>
      <c r="CR2" s="159"/>
      <c r="CS2" s="159"/>
      <c r="CT2" s="159"/>
      <c r="CU2" s="159"/>
      <c r="CV2" s="159"/>
      <c r="CW2" s="159"/>
      <c r="CX2" s="159"/>
      <c r="CY2" s="159"/>
      <c r="CZ2" s="159"/>
      <c r="DA2" s="159"/>
      <c r="DB2" s="159"/>
      <c r="DC2" s="159"/>
      <c r="DD2" s="159"/>
      <c r="DE2" s="159"/>
      <c r="DF2" s="159"/>
      <c r="DG2" s="159"/>
      <c r="DH2" s="159"/>
      <c r="DI2" s="159"/>
      <c r="DJ2" s="159"/>
      <c r="DK2" s="159"/>
      <c r="DL2" s="159"/>
      <c r="DM2" s="159"/>
      <c r="DN2" s="159"/>
      <c r="DO2" s="159"/>
      <c r="DP2" s="159"/>
      <c r="DQ2" s="159"/>
      <c r="DR2" s="159"/>
      <c r="DS2" s="159"/>
      <c r="DT2" s="159"/>
      <c r="DU2" s="159"/>
      <c r="DV2" s="159"/>
      <c r="DW2" s="159"/>
      <c r="DX2" s="159"/>
      <c r="DY2" s="159"/>
      <c r="DZ2" s="159"/>
      <c r="EA2" s="159"/>
      <c r="EB2" s="159"/>
      <c r="EC2" s="159"/>
      <c r="ED2" s="159"/>
      <c r="EE2" s="159"/>
      <c r="EF2" s="159"/>
      <c r="EG2" s="159"/>
      <c r="EH2" s="159"/>
      <c r="EI2" s="159"/>
      <c r="EJ2" s="159"/>
      <c r="EK2" s="159"/>
      <c r="EL2" s="159"/>
      <c r="EM2" s="159"/>
      <c r="EN2" s="159"/>
      <c r="EO2" s="159"/>
      <c r="EP2" s="159"/>
      <c r="EQ2" s="159"/>
      <c r="ER2" s="159"/>
      <c r="ES2" s="159"/>
      <c r="ET2" s="159"/>
      <c r="EU2" s="159"/>
      <c r="EV2" s="159"/>
      <c r="EW2" s="159"/>
      <c r="EX2" s="159"/>
      <c r="EY2" s="159"/>
      <c r="EZ2" s="159"/>
      <c r="FA2" s="159"/>
      <c r="FB2" s="159"/>
      <c r="FC2" s="159"/>
      <c r="FD2" s="159"/>
      <c r="FE2" s="159"/>
      <c r="FF2" s="159"/>
      <c r="FG2" s="159"/>
      <c r="FH2" s="159"/>
      <c r="FI2" s="159"/>
      <c r="FJ2" s="159"/>
      <c r="FK2" s="159"/>
      <c r="FL2" s="159"/>
      <c r="FM2" s="159"/>
      <c r="FN2" s="159"/>
      <c r="FO2" s="159"/>
      <c r="FP2" s="159"/>
      <c r="FQ2" s="159"/>
      <c r="FR2" s="159"/>
      <c r="FS2" s="159"/>
      <c r="FT2" s="159"/>
      <c r="FU2" s="159"/>
      <c r="FV2" s="159"/>
      <c r="FW2" s="159"/>
      <c r="FX2" s="159"/>
      <c r="FY2" s="159"/>
      <c r="FZ2" s="159"/>
      <c r="GA2" s="159"/>
      <c r="GB2" s="159"/>
      <c r="GC2" s="159"/>
      <c r="GD2" s="159"/>
      <c r="GE2" s="159"/>
      <c r="GF2" s="159"/>
      <c r="GG2" s="159"/>
      <c r="GH2" s="159"/>
      <c r="GI2" s="159"/>
      <c r="GJ2" s="159"/>
      <c r="GK2" s="159"/>
      <c r="GL2" s="159"/>
      <c r="GM2" s="159"/>
      <c r="GN2" s="159"/>
      <c r="GO2" s="159"/>
      <c r="GP2" s="159"/>
      <c r="GQ2" s="159"/>
      <c r="GR2" s="159"/>
      <c r="GS2" s="159"/>
      <c r="GT2" s="159"/>
      <c r="GU2" s="159"/>
      <c r="GV2" s="159"/>
      <c r="GW2" s="159"/>
      <c r="GX2" s="159"/>
      <c r="GY2" s="159"/>
      <c r="GZ2" s="159"/>
      <c r="HA2" s="159"/>
      <c r="HB2" s="159"/>
      <c r="HC2" s="159"/>
      <c r="HD2" s="159"/>
      <c r="HE2" s="159"/>
      <c r="HF2" s="159"/>
      <c r="HG2" s="159"/>
      <c r="HH2" s="159"/>
      <c r="HI2" s="159"/>
      <c r="HJ2" s="159"/>
      <c r="HK2" s="159"/>
      <c r="HL2" s="159"/>
      <c r="HM2" s="159"/>
      <c r="HN2" s="159"/>
      <c r="HO2" s="159"/>
      <c r="HP2" s="159"/>
      <c r="HQ2" s="159"/>
      <c r="HR2" s="159"/>
      <c r="HS2" s="159"/>
      <c r="HT2" s="159"/>
      <c r="HU2" s="159"/>
      <c r="HV2" s="159"/>
      <c r="HW2" s="159"/>
      <c r="HX2" s="159"/>
      <c r="HY2" s="159"/>
      <c r="HZ2" s="159"/>
      <c r="IA2" s="159"/>
      <c r="IB2" s="159"/>
      <c r="IC2" s="159"/>
      <c r="ID2" s="159"/>
      <c r="IE2" s="159"/>
      <c r="IF2" s="159"/>
      <c r="IG2" s="159"/>
      <c r="IH2" s="159"/>
      <c r="II2" s="159"/>
      <c r="IJ2" s="159"/>
      <c r="IK2" s="159"/>
    </row>
    <row r="3" spans="2:245" s="2" customFormat="1" ht="13.5">
      <c r="C3" s="86"/>
      <c r="D3" s="86"/>
      <c r="E3" s="86"/>
      <c r="G3" s="134" t="s">
        <v>115</v>
      </c>
      <c r="H3" s="86"/>
      <c r="I3" s="23"/>
      <c r="J3" s="23"/>
      <c r="K3" s="3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159"/>
      <c r="AG3" s="159"/>
      <c r="AH3" s="159"/>
      <c r="AI3" s="159"/>
      <c r="AJ3" s="159"/>
      <c r="AK3" s="159"/>
      <c r="AL3" s="159"/>
      <c r="AM3" s="159"/>
      <c r="AN3" s="159"/>
      <c r="AO3" s="159"/>
      <c r="AP3" s="159"/>
      <c r="AQ3" s="159"/>
      <c r="AR3" s="159"/>
      <c r="AS3" s="159"/>
      <c r="AT3" s="159"/>
      <c r="AU3" s="159"/>
      <c r="AV3" s="159"/>
      <c r="AW3" s="159"/>
      <c r="AX3" s="159"/>
      <c r="AY3" s="159"/>
      <c r="AZ3" s="159"/>
      <c r="BA3" s="159"/>
      <c r="BB3" s="159"/>
      <c r="BC3" s="159"/>
      <c r="BD3" s="159"/>
      <c r="BE3" s="159"/>
      <c r="BF3" s="159"/>
      <c r="BG3" s="159"/>
      <c r="BH3" s="159"/>
      <c r="BI3" s="159"/>
      <c r="BJ3" s="159"/>
      <c r="BK3" s="159"/>
      <c r="BL3" s="159"/>
      <c r="BM3" s="159"/>
      <c r="BN3" s="159"/>
      <c r="BO3" s="159"/>
      <c r="BP3" s="159"/>
      <c r="BQ3" s="159"/>
      <c r="BR3" s="159"/>
      <c r="BS3" s="159"/>
      <c r="BT3" s="159"/>
      <c r="BU3" s="159"/>
      <c r="BV3" s="159"/>
      <c r="BW3" s="159"/>
      <c r="BX3" s="159"/>
      <c r="BY3" s="159"/>
      <c r="BZ3" s="159"/>
      <c r="CA3" s="159"/>
      <c r="CB3" s="159"/>
      <c r="CC3" s="159"/>
      <c r="CD3" s="159"/>
      <c r="CE3" s="159"/>
      <c r="CF3" s="159"/>
      <c r="CG3" s="159"/>
      <c r="CH3" s="159"/>
      <c r="CI3" s="159"/>
      <c r="CJ3" s="159"/>
      <c r="CK3" s="159"/>
      <c r="CL3" s="159"/>
      <c r="CM3" s="159"/>
      <c r="CN3" s="159"/>
      <c r="CO3" s="159"/>
      <c r="CP3" s="159"/>
      <c r="CQ3" s="159"/>
      <c r="CR3" s="159"/>
      <c r="CS3" s="159"/>
      <c r="CT3" s="159"/>
      <c r="CU3" s="159"/>
      <c r="CV3" s="159"/>
      <c r="CW3" s="159"/>
      <c r="CX3" s="159"/>
      <c r="CY3" s="159"/>
      <c r="CZ3" s="159"/>
      <c r="DA3" s="159"/>
      <c r="DB3" s="159"/>
      <c r="DC3" s="159"/>
      <c r="DD3" s="159"/>
      <c r="DE3" s="159"/>
      <c r="DF3" s="159"/>
      <c r="DG3" s="159"/>
      <c r="DH3" s="159"/>
      <c r="DI3" s="159"/>
      <c r="DJ3" s="159"/>
      <c r="DK3" s="159"/>
      <c r="DL3" s="159"/>
      <c r="DM3" s="159"/>
      <c r="DN3" s="159"/>
      <c r="DO3" s="159"/>
      <c r="DP3" s="159"/>
      <c r="DQ3" s="159"/>
      <c r="DR3" s="159"/>
      <c r="DS3" s="159"/>
      <c r="DT3" s="159"/>
      <c r="DU3" s="159"/>
      <c r="DV3" s="159"/>
      <c r="DW3" s="159"/>
      <c r="DX3" s="159"/>
      <c r="DY3" s="159"/>
      <c r="DZ3" s="159"/>
      <c r="EA3" s="159"/>
      <c r="EB3" s="159"/>
      <c r="EC3" s="159"/>
      <c r="ED3" s="159"/>
      <c r="EE3" s="159"/>
      <c r="EF3" s="159"/>
      <c r="EG3" s="159"/>
      <c r="EH3" s="159"/>
      <c r="EI3" s="159"/>
      <c r="EJ3" s="159"/>
      <c r="EK3" s="159"/>
      <c r="EL3" s="159"/>
      <c r="EM3" s="159"/>
      <c r="EN3" s="159"/>
      <c r="EO3" s="159"/>
      <c r="EP3" s="159"/>
      <c r="EQ3" s="159"/>
      <c r="ER3" s="159"/>
      <c r="ES3" s="159"/>
      <c r="ET3" s="159"/>
      <c r="EU3" s="159"/>
      <c r="EV3" s="159"/>
      <c r="EW3" s="159"/>
      <c r="EX3" s="159"/>
      <c r="EY3" s="159"/>
      <c r="EZ3" s="159"/>
      <c r="FA3" s="159"/>
      <c r="FB3" s="159"/>
      <c r="FC3" s="159"/>
      <c r="FD3" s="159"/>
      <c r="FE3" s="159"/>
      <c r="FF3" s="159"/>
      <c r="FG3" s="159"/>
      <c r="FH3" s="159"/>
      <c r="FI3" s="159"/>
      <c r="FJ3" s="159"/>
      <c r="FK3" s="159"/>
      <c r="FL3" s="159"/>
      <c r="FM3" s="159"/>
      <c r="FN3" s="159"/>
      <c r="FO3" s="159"/>
      <c r="FP3" s="159"/>
      <c r="FQ3" s="159"/>
      <c r="FR3" s="159"/>
      <c r="FS3" s="159"/>
      <c r="FT3" s="159"/>
      <c r="FU3" s="159"/>
      <c r="FV3" s="159"/>
      <c r="FW3" s="159"/>
      <c r="FX3" s="159"/>
      <c r="FY3" s="159"/>
      <c r="FZ3" s="159"/>
      <c r="GA3" s="159"/>
      <c r="GB3" s="159"/>
      <c r="GC3" s="159"/>
      <c r="GD3" s="159"/>
      <c r="GE3" s="159"/>
      <c r="GF3" s="159"/>
      <c r="GG3" s="159"/>
      <c r="GH3" s="159"/>
      <c r="GI3" s="159"/>
      <c r="GJ3" s="159"/>
      <c r="GK3" s="159"/>
      <c r="GL3" s="159"/>
      <c r="GM3" s="159"/>
      <c r="GN3" s="159"/>
      <c r="GO3" s="159"/>
      <c r="GP3" s="159"/>
      <c r="GQ3" s="159"/>
      <c r="GR3" s="159"/>
      <c r="GS3" s="159"/>
      <c r="GT3" s="159"/>
      <c r="GU3" s="159"/>
      <c r="GV3" s="159"/>
      <c r="GW3" s="159"/>
      <c r="GX3" s="159"/>
      <c r="GY3" s="159"/>
      <c r="GZ3" s="159"/>
      <c r="HA3" s="159"/>
      <c r="HB3" s="159"/>
      <c r="HC3" s="159"/>
      <c r="HD3" s="159"/>
      <c r="HE3" s="159"/>
      <c r="HF3" s="159"/>
      <c r="HG3" s="159"/>
      <c r="HH3" s="159"/>
      <c r="HI3" s="159"/>
      <c r="HJ3" s="159"/>
      <c r="HK3" s="159"/>
      <c r="HL3" s="159"/>
      <c r="HM3" s="159"/>
      <c r="HN3" s="159"/>
      <c r="HO3" s="159"/>
      <c r="HP3" s="159"/>
      <c r="HQ3" s="159"/>
      <c r="HR3" s="159"/>
      <c r="HS3" s="159"/>
      <c r="HT3" s="159"/>
      <c r="HU3" s="159"/>
      <c r="HV3" s="159"/>
      <c r="HW3" s="159"/>
      <c r="HX3" s="159"/>
      <c r="HY3" s="159"/>
      <c r="HZ3" s="159"/>
      <c r="IA3" s="159"/>
      <c r="IB3" s="159"/>
      <c r="IC3" s="159"/>
      <c r="ID3" s="159"/>
      <c r="IE3" s="159"/>
      <c r="IF3" s="159"/>
      <c r="IG3" s="159"/>
      <c r="IH3" s="159"/>
      <c r="II3" s="159"/>
      <c r="IJ3" s="159"/>
      <c r="IK3" s="159"/>
    </row>
    <row r="4" spans="2:245">
      <c r="B4" s="237"/>
      <c r="C4" s="237"/>
      <c r="D4" s="237"/>
      <c r="E4" s="237"/>
      <c r="F4" s="237"/>
      <c r="G4" s="237"/>
    </row>
    <row r="5" spans="2:245" ht="73.5" customHeight="1">
      <c r="B5" s="238" t="s">
        <v>121</v>
      </c>
      <c r="C5" s="238"/>
      <c r="D5" s="238"/>
      <c r="E5" s="238"/>
      <c r="F5" s="238"/>
      <c r="G5" s="238"/>
    </row>
    <row r="6" spans="2:245" ht="22.5" customHeight="1">
      <c r="B6" s="88"/>
      <c r="C6" s="88"/>
      <c r="D6" s="89"/>
      <c r="G6" s="150" t="s">
        <v>76</v>
      </c>
    </row>
    <row r="7" spans="2:245" s="91" customFormat="1" ht="45.75" customHeight="1">
      <c r="B7" s="225" t="s">
        <v>77</v>
      </c>
      <c r="C7" s="225"/>
      <c r="D7" s="226" t="s">
        <v>78</v>
      </c>
      <c r="E7" s="234" t="s">
        <v>180</v>
      </c>
      <c r="F7" s="235"/>
      <c r="G7" s="236"/>
    </row>
    <row r="8" spans="2:245" s="91" customFormat="1" ht="60">
      <c r="B8" s="92" t="s">
        <v>18</v>
      </c>
      <c r="C8" s="92" t="s">
        <v>19</v>
      </c>
      <c r="D8" s="228"/>
      <c r="E8" s="31" t="s">
        <v>38</v>
      </c>
      <c r="F8" s="31" t="s">
        <v>63</v>
      </c>
      <c r="G8" s="31" t="s">
        <v>0</v>
      </c>
    </row>
    <row r="9" spans="2:245" s="97" customFormat="1">
      <c r="B9" s="94"/>
      <c r="C9" s="94"/>
      <c r="D9" s="95" t="s">
        <v>84</v>
      </c>
      <c r="E9" s="96">
        <f>E11</f>
        <v>1202041.8</v>
      </c>
      <c r="F9" s="96">
        <f>F11</f>
        <v>1202041.8</v>
      </c>
      <c r="G9" s="96">
        <f>G11</f>
        <v>1202041.8</v>
      </c>
    </row>
    <row r="10" spans="2:245">
      <c r="B10" s="94"/>
      <c r="C10" s="94"/>
      <c r="D10" s="95" t="s">
        <v>85</v>
      </c>
      <c r="E10" s="96"/>
      <c r="F10" s="96"/>
      <c r="G10" s="96"/>
    </row>
    <row r="11" spans="2:245" s="97" customFormat="1" ht="51.75">
      <c r="B11" s="98"/>
      <c r="C11" s="99"/>
      <c r="D11" s="99" t="s">
        <v>86</v>
      </c>
      <c r="E11" s="100">
        <f>+E13</f>
        <v>1202041.8</v>
      </c>
      <c r="F11" s="100">
        <f>+F13</f>
        <v>1202041.8</v>
      </c>
      <c r="G11" s="100">
        <f>+G13</f>
        <v>1202041.8</v>
      </c>
    </row>
    <row r="12" spans="2:245" s="97" customFormat="1">
      <c r="B12" s="98"/>
      <c r="C12" s="98"/>
      <c r="D12" s="98" t="s">
        <v>87</v>
      </c>
      <c r="E12" s="101"/>
      <c r="F12" s="101"/>
      <c r="G12" s="101"/>
    </row>
    <row r="13" spans="2:245" s="105" customFormat="1" ht="34.5">
      <c r="B13" s="102">
        <v>1049</v>
      </c>
      <c r="C13" s="102">
        <v>21001</v>
      </c>
      <c r="D13" s="103" t="s">
        <v>59</v>
      </c>
      <c r="E13" s="109">
        <f>+E15</f>
        <v>1202041.8</v>
      </c>
      <c r="F13" s="109">
        <f>+F15</f>
        <v>1202041.8</v>
      </c>
      <c r="G13" s="109">
        <f>+G15</f>
        <v>1202041.8</v>
      </c>
    </row>
    <row r="14" spans="2:245">
      <c r="B14" s="98"/>
      <c r="C14" s="98"/>
      <c r="D14" s="98" t="s">
        <v>88</v>
      </c>
      <c r="E14" s="110"/>
      <c r="F14" s="110"/>
      <c r="G14" s="110"/>
    </row>
    <row r="15" spans="2:245" s="112" customFormat="1" ht="34.5">
      <c r="B15" s="111"/>
      <c r="C15" s="111"/>
      <c r="D15" s="113" t="s">
        <v>58</v>
      </c>
      <c r="E15" s="109">
        <f>+'[1]7'!F14</f>
        <v>1202041.8</v>
      </c>
      <c r="F15" s="109">
        <f>+E15</f>
        <v>1202041.8</v>
      </c>
      <c r="G15" s="109">
        <f>+F15</f>
        <v>1202041.8</v>
      </c>
    </row>
    <row r="16" spans="2:245">
      <c r="B16" s="171"/>
      <c r="C16" s="171"/>
      <c r="D16" s="172" t="s">
        <v>179</v>
      </c>
      <c r="E16" s="173"/>
      <c r="F16" s="173"/>
      <c r="G16" s="173"/>
    </row>
    <row r="17" spans="2:7" ht="34.5">
      <c r="B17" s="102"/>
      <c r="C17" s="102">
        <v>1</v>
      </c>
      <c r="D17" s="107" t="s">
        <v>131</v>
      </c>
      <c r="E17" s="104">
        <v>523952.80000000005</v>
      </c>
      <c r="F17" s="104">
        <v>523952.80000000005</v>
      </c>
      <c r="G17" s="104">
        <v>523952.80000000005</v>
      </c>
    </row>
    <row r="18" spans="2:7" ht="34.5">
      <c r="B18" s="102"/>
      <c r="C18" s="102">
        <v>1.1000000000000001</v>
      </c>
      <c r="D18" s="107" t="s">
        <v>132</v>
      </c>
      <c r="E18" s="104">
        <v>121081.1</v>
      </c>
      <c r="F18" s="104">
        <v>121081.1</v>
      </c>
      <c r="G18" s="104">
        <v>121081.1</v>
      </c>
    </row>
    <row r="19" spans="2:7" ht="34.5">
      <c r="B19" s="98"/>
      <c r="C19" s="98"/>
      <c r="D19" s="107" t="s">
        <v>133</v>
      </c>
      <c r="E19" s="170">
        <v>39454.400000000001</v>
      </c>
      <c r="F19" s="170">
        <v>39454.400000000001</v>
      </c>
      <c r="G19" s="170">
        <v>39454.400000000001</v>
      </c>
    </row>
    <row r="20" spans="2:7" ht="34.5">
      <c r="B20" s="98"/>
      <c r="C20" s="98"/>
      <c r="D20" s="107" t="s">
        <v>134</v>
      </c>
      <c r="E20" s="170">
        <v>41024.699999999997</v>
      </c>
      <c r="F20" s="170">
        <v>41024.699999999997</v>
      </c>
      <c r="G20" s="170">
        <v>41024.699999999997</v>
      </c>
    </row>
    <row r="21" spans="2:7" ht="34.5">
      <c r="B21" s="98"/>
      <c r="C21" s="98"/>
      <c r="D21" s="107" t="s">
        <v>135</v>
      </c>
      <c r="E21" s="170">
        <v>40602</v>
      </c>
      <c r="F21" s="170">
        <v>40602</v>
      </c>
      <c r="G21" s="170">
        <v>40602</v>
      </c>
    </row>
    <row r="22" spans="2:7" ht="34.5">
      <c r="B22" s="102"/>
      <c r="C22" s="102">
        <v>1.2</v>
      </c>
      <c r="D22" s="107" t="s">
        <v>136</v>
      </c>
      <c r="E22" s="104">
        <v>68898.8</v>
      </c>
      <c r="F22" s="104">
        <v>68898.8</v>
      </c>
      <c r="G22" s="104">
        <v>68898.8</v>
      </c>
    </row>
    <row r="23" spans="2:7" ht="34.5">
      <c r="B23" s="98"/>
      <c r="C23" s="98"/>
      <c r="D23" s="107" t="s">
        <v>137</v>
      </c>
      <c r="E23" s="170">
        <v>68898.8</v>
      </c>
      <c r="F23" s="170">
        <v>68898.8</v>
      </c>
      <c r="G23" s="170">
        <v>68898.8</v>
      </c>
    </row>
    <row r="24" spans="2:7">
      <c r="B24" s="102"/>
      <c r="C24" s="102" t="s">
        <v>138</v>
      </c>
      <c r="D24" s="107" t="s">
        <v>139</v>
      </c>
      <c r="E24" s="104">
        <v>39069.9</v>
      </c>
      <c r="F24" s="104">
        <v>39069.9</v>
      </c>
      <c r="G24" s="104">
        <v>39069.9</v>
      </c>
    </row>
    <row r="25" spans="2:7" ht="34.5">
      <c r="B25" s="98"/>
      <c r="C25" s="98"/>
      <c r="D25" s="107" t="s">
        <v>140</v>
      </c>
      <c r="E25" s="170">
        <v>30064.2</v>
      </c>
      <c r="F25" s="170">
        <v>30064.2</v>
      </c>
      <c r="G25" s="170">
        <v>30064.2</v>
      </c>
    </row>
    <row r="26" spans="2:7" ht="34.5">
      <c r="B26" s="98"/>
      <c r="C26" s="98"/>
      <c r="D26" s="107" t="s">
        <v>141</v>
      </c>
      <c r="E26" s="170">
        <v>9005.7000000000007</v>
      </c>
      <c r="F26" s="170">
        <v>9005.7000000000007</v>
      </c>
      <c r="G26" s="170">
        <v>9005.7000000000007</v>
      </c>
    </row>
    <row r="27" spans="2:7">
      <c r="B27" s="102"/>
      <c r="C27" s="102">
        <v>1.4</v>
      </c>
      <c r="D27" s="107" t="s">
        <v>142</v>
      </c>
      <c r="E27" s="104">
        <v>49113.1</v>
      </c>
      <c r="F27" s="104">
        <v>49113.1</v>
      </c>
      <c r="G27" s="104">
        <v>49113.1</v>
      </c>
    </row>
    <row r="28" spans="2:7" ht="34.5">
      <c r="B28" s="98"/>
      <c r="C28" s="98"/>
      <c r="D28" s="107" t="s">
        <v>143</v>
      </c>
      <c r="E28" s="170">
        <v>49113.1</v>
      </c>
      <c r="F28" s="170">
        <v>49113.1</v>
      </c>
      <c r="G28" s="170">
        <v>49113.1</v>
      </c>
    </row>
    <row r="29" spans="2:7" ht="34.5">
      <c r="B29" s="102"/>
      <c r="C29" s="102">
        <v>1.5</v>
      </c>
      <c r="D29" s="107" t="s">
        <v>144</v>
      </c>
      <c r="E29" s="104">
        <v>71389.7</v>
      </c>
      <c r="F29" s="104">
        <v>71389.7</v>
      </c>
      <c r="G29" s="104">
        <v>71389.7</v>
      </c>
    </row>
    <row r="30" spans="2:7">
      <c r="B30" s="98"/>
      <c r="C30" s="98"/>
      <c r="D30" s="107" t="s">
        <v>145</v>
      </c>
      <c r="E30" s="170">
        <v>33227</v>
      </c>
      <c r="F30" s="170">
        <v>33227</v>
      </c>
      <c r="G30" s="170">
        <v>33227</v>
      </c>
    </row>
    <row r="31" spans="2:7" ht="34.5">
      <c r="B31" s="98"/>
      <c r="C31" s="98"/>
      <c r="D31" s="107" t="s">
        <v>146</v>
      </c>
      <c r="E31" s="170">
        <v>38162.699999999997</v>
      </c>
      <c r="F31" s="170">
        <v>38162.699999999997</v>
      </c>
      <c r="G31" s="170">
        <v>38162.699999999997</v>
      </c>
    </row>
    <row r="32" spans="2:7">
      <c r="B32" s="102"/>
      <c r="C32" s="102">
        <v>1.6</v>
      </c>
      <c r="D32" s="107" t="s">
        <v>147</v>
      </c>
      <c r="E32" s="104">
        <v>59560.7</v>
      </c>
      <c r="F32" s="104">
        <v>59560.7</v>
      </c>
      <c r="G32" s="104">
        <v>59560.7</v>
      </c>
    </row>
    <row r="33" spans="2:7" ht="51.75">
      <c r="B33" s="98"/>
      <c r="C33" s="98"/>
      <c r="D33" s="107" t="s">
        <v>148</v>
      </c>
      <c r="E33" s="170">
        <v>9964.2999999999993</v>
      </c>
      <c r="F33" s="170">
        <v>9964.2999999999993</v>
      </c>
      <c r="G33" s="170">
        <v>9964.2999999999993</v>
      </c>
    </row>
    <row r="34" spans="2:7" ht="51.75">
      <c r="B34" s="98"/>
      <c r="C34" s="98"/>
      <c r="D34" s="107" t="s">
        <v>149</v>
      </c>
      <c r="E34" s="170">
        <v>10464.299999999999</v>
      </c>
      <c r="F34" s="170">
        <v>10464.299999999999</v>
      </c>
      <c r="G34" s="170">
        <v>10464.299999999999</v>
      </c>
    </row>
    <row r="35" spans="2:7" ht="34.5">
      <c r="B35" s="98"/>
      <c r="C35" s="98"/>
      <c r="D35" s="107" t="s">
        <v>150</v>
      </c>
      <c r="E35" s="170">
        <v>39132.1</v>
      </c>
      <c r="F35" s="170">
        <v>39132.1</v>
      </c>
      <c r="G35" s="170">
        <v>39132.1</v>
      </c>
    </row>
    <row r="36" spans="2:7">
      <c r="B36" s="102"/>
      <c r="C36" s="102" t="s">
        <v>151</v>
      </c>
      <c r="D36" s="107" t="s">
        <v>152</v>
      </c>
      <c r="E36" s="104">
        <v>114839.5</v>
      </c>
      <c r="F36" s="104">
        <v>114839.5</v>
      </c>
      <c r="G36" s="104">
        <v>114839.5</v>
      </c>
    </row>
    <row r="37" spans="2:7" ht="51.75">
      <c r="B37" s="98"/>
      <c r="C37" s="98"/>
      <c r="D37" s="107" t="s">
        <v>153</v>
      </c>
      <c r="E37" s="170">
        <v>9658.1</v>
      </c>
      <c r="F37" s="170">
        <v>9658.1</v>
      </c>
      <c r="G37" s="170">
        <v>9658.1</v>
      </c>
    </row>
    <row r="38" spans="2:7" ht="34.5">
      <c r="B38" s="98"/>
      <c r="C38" s="98"/>
      <c r="D38" s="107" t="s">
        <v>154</v>
      </c>
      <c r="E38" s="170">
        <v>105181.4</v>
      </c>
      <c r="F38" s="170">
        <v>105181.4</v>
      </c>
      <c r="G38" s="170">
        <v>105181.4</v>
      </c>
    </row>
    <row r="39" spans="2:7" ht="34.5">
      <c r="B39" s="102"/>
      <c r="C39" s="102">
        <v>2</v>
      </c>
      <c r="D39" s="103" t="s">
        <v>155</v>
      </c>
      <c r="E39" s="104">
        <v>464278.6</v>
      </c>
      <c r="F39" s="104">
        <v>464278.6</v>
      </c>
      <c r="G39" s="104">
        <v>464278.6</v>
      </c>
    </row>
    <row r="40" spans="2:7" ht="69">
      <c r="B40" s="98"/>
      <c r="C40" s="98"/>
      <c r="D40" s="107" t="s">
        <v>156</v>
      </c>
      <c r="E40" s="170">
        <v>8661.1</v>
      </c>
      <c r="F40" s="170">
        <v>8661.1</v>
      </c>
      <c r="G40" s="170">
        <v>8661.1</v>
      </c>
    </row>
    <row r="41" spans="2:7" ht="34.5">
      <c r="B41" s="98"/>
      <c r="C41" s="98"/>
      <c r="D41" s="107" t="s">
        <v>157</v>
      </c>
      <c r="E41" s="170">
        <v>36067.9</v>
      </c>
      <c r="F41" s="170">
        <v>36067.9</v>
      </c>
      <c r="G41" s="170">
        <v>36067.9</v>
      </c>
    </row>
    <row r="42" spans="2:7" ht="34.5">
      <c r="B42" s="98"/>
      <c r="C42" s="98"/>
      <c r="D42" s="107" t="s">
        <v>158</v>
      </c>
      <c r="E42" s="170">
        <v>59555.5</v>
      </c>
      <c r="F42" s="170">
        <v>59555.5</v>
      </c>
      <c r="G42" s="170">
        <v>59555.5</v>
      </c>
    </row>
    <row r="43" spans="2:7">
      <c r="B43" s="98"/>
      <c r="C43" s="98"/>
      <c r="D43" s="107" t="s">
        <v>159</v>
      </c>
      <c r="E43" s="170">
        <v>58019.1</v>
      </c>
      <c r="F43" s="170">
        <v>58019.1</v>
      </c>
      <c r="G43" s="170">
        <v>58019.1</v>
      </c>
    </row>
    <row r="44" spans="2:7" ht="51.75">
      <c r="B44" s="98"/>
      <c r="C44" s="98"/>
      <c r="D44" s="107" t="s">
        <v>160</v>
      </c>
      <c r="E44" s="170">
        <v>44795.6</v>
      </c>
      <c r="F44" s="170">
        <v>44795.6</v>
      </c>
      <c r="G44" s="170">
        <v>44795.6</v>
      </c>
    </row>
    <row r="45" spans="2:7" ht="51.75">
      <c r="B45" s="98"/>
      <c r="C45" s="98"/>
      <c r="D45" s="107" t="s">
        <v>161</v>
      </c>
      <c r="E45" s="170">
        <v>58022.3</v>
      </c>
      <c r="F45" s="170">
        <v>58022.3</v>
      </c>
      <c r="G45" s="170">
        <v>58022.3</v>
      </c>
    </row>
    <row r="46" spans="2:7" ht="51.75">
      <c r="B46" s="98"/>
      <c r="C46" s="98"/>
      <c r="D46" s="107" t="s">
        <v>162</v>
      </c>
      <c r="E46" s="170">
        <v>2687.6</v>
      </c>
      <c r="F46" s="170">
        <v>2687.6</v>
      </c>
      <c r="G46" s="170">
        <v>2687.6</v>
      </c>
    </row>
    <row r="47" spans="2:7" ht="69">
      <c r="B47" s="98"/>
      <c r="C47" s="98"/>
      <c r="D47" s="107" t="s">
        <v>163</v>
      </c>
      <c r="E47" s="170">
        <v>55942.1</v>
      </c>
      <c r="F47" s="170">
        <v>55942.1</v>
      </c>
      <c r="G47" s="170">
        <v>55942.1</v>
      </c>
    </row>
    <row r="48" spans="2:7" ht="51.75">
      <c r="B48" s="98"/>
      <c r="C48" s="98"/>
      <c r="D48" s="107" t="s">
        <v>164</v>
      </c>
      <c r="E48" s="170">
        <v>49828.4</v>
      </c>
      <c r="F48" s="170">
        <v>49828.4</v>
      </c>
      <c r="G48" s="170">
        <v>49828.4</v>
      </c>
    </row>
    <row r="49" spans="2:7" ht="34.5">
      <c r="B49" s="98"/>
      <c r="C49" s="98"/>
      <c r="D49" s="107" t="s">
        <v>165</v>
      </c>
      <c r="E49" s="170">
        <v>29323.200000000001</v>
      </c>
      <c r="F49" s="170">
        <v>29323.200000000001</v>
      </c>
      <c r="G49" s="170">
        <v>29323.200000000001</v>
      </c>
    </row>
    <row r="50" spans="2:7" ht="51.75">
      <c r="B50" s="98"/>
      <c r="C50" s="98"/>
      <c r="D50" s="107" t="s">
        <v>166</v>
      </c>
      <c r="E50" s="170">
        <v>59500</v>
      </c>
      <c r="F50" s="170">
        <v>59500</v>
      </c>
      <c r="G50" s="170">
        <v>59500</v>
      </c>
    </row>
    <row r="51" spans="2:7" ht="69">
      <c r="B51" s="98"/>
      <c r="C51" s="98"/>
      <c r="D51" s="107" t="s">
        <v>167</v>
      </c>
      <c r="E51" s="170">
        <v>1875.8</v>
      </c>
      <c r="F51" s="170">
        <v>1875.8</v>
      </c>
      <c r="G51" s="170">
        <v>1875.8</v>
      </c>
    </row>
    <row r="52" spans="2:7" ht="34.5">
      <c r="B52" s="102"/>
      <c r="C52" s="102" t="s">
        <v>168</v>
      </c>
      <c r="D52" s="103" t="s">
        <v>169</v>
      </c>
      <c r="E52" s="104">
        <v>213810.4</v>
      </c>
      <c r="F52" s="104">
        <v>213810.4</v>
      </c>
      <c r="G52" s="104">
        <v>213810.4</v>
      </c>
    </row>
    <row r="53" spans="2:7" ht="34.5">
      <c r="B53" s="98"/>
      <c r="C53" s="98"/>
      <c r="D53" s="107" t="s">
        <v>170</v>
      </c>
      <c r="E53" s="170">
        <v>36753.599999999999</v>
      </c>
      <c r="F53" s="170">
        <v>36753.599999999999</v>
      </c>
      <c r="G53" s="170">
        <v>36753.599999999999</v>
      </c>
    </row>
    <row r="54" spans="2:7" ht="69">
      <c r="B54" s="98"/>
      <c r="C54" s="98"/>
      <c r="D54" s="107" t="s">
        <v>171</v>
      </c>
      <c r="E54" s="170">
        <v>36092.6</v>
      </c>
      <c r="F54" s="170">
        <v>36092.6</v>
      </c>
      <c r="G54" s="170">
        <v>36092.6</v>
      </c>
    </row>
    <row r="55" spans="2:7" ht="51.75">
      <c r="B55" s="98"/>
      <c r="C55" s="98"/>
      <c r="D55" s="107" t="s">
        <v>172</v>
      </c>
      <c r="E55" s="170">
        <v>17899.3</v>
      </c>
      <c r="F55" s="170">
        <v>17899.3</v>
      </c>
      <c r="G55" s="170">
        <v>17899.3</v>
      </c>
    </row>
    <row r="56" spans="2:7" ht="51.75">
      <c r="B56" s="98"/>
      <c r="C56" s="98"/>
      <c r="D56" s="107" t="s">
        <v>173</v>
      </c>
      <c r="E56" s="170">
        <v>35821.5</v>
      </c>
      <c r="F56" s="170">
        <v>35821.5</v>
      </c>
      <c r="G56" s="170">
        <v>35821.5</v>
      </c>
    </row>
    <row r="57" spans="2:7" ht="51.75">
      <c r="B57" s="98"/>
      <c r="C57" s="98"/>
      <c r="D57" s="107" t="s">
        <v>174</v>
      </c>
      <c r="E57" s="170">
        <v>14144.4</v>
      </c>
      <c r="F57" s="170">
        <v>14144.4</v>
      </c>
      <c r="G57" s="170">
        <v>14144.4</v>
      </c>
    </row>
    <row r="58" spans="2:7" ht="51.75">
      <c r="B58" s="98"/>
      <c r="C58" s="98"/>
      <c r="D58" s="107" t="s">
        <v>175</v>
      </c>
      <c r="E58" s="170">
        <v>31088</v>
      </c>
      <c r="F58" s="170">
        <v>31088</v>
      </c>
      <c r="G58" s="170">
        <v>31088</v>
      </c>
    </row>
    <row r="59" spans="2:7" ht="34.5">
      <c r="B59" s="98"/>
      <c r="C59" s="98"/>
      <c r="D59" s="107" t="s">
        <v>176</v>
      </c>
      <c r="E59" s="170">
        <v>14408.7</v>
      </c>
      <c r="F59" s="170">
        <v>14408.7</v>
      </c>
      <c r="G59" s="170">
        <v>14408.7</v>
      </c>
    </row>
    <row r="60" spans="2:7" ht="51.75">
      <c r="B60" s="98"/>
      <c r="C60" s="98"/>
      <c r="D60" s="107" t="s">
        <v>177</v>
      </c>
      <c r="E60" s="170">
        <v>17481.400000000001</v>
      </c>
      <c r="F60" s="170">
        <v>17481.400000000001</v>
      </c>
      <c r="G60" s="170">
        <v>17481.400000000001</v>
      </c>
    </row>
    <row r="61" spans="2:7" ht="34.5">
      <c r="B61" s="98"/>
      <c r="C61" s="98"/>
      <c r="D61" s="107" t="s">
        <v>178</v>
      </c>
      <c r="E61" s="170">
        <v>10120.9</v>
      </c>
      <c r="F61" s="170">
        <v>10120.9</v>
      </c>
      <c r="G61" s="170">
        <v>10120.9</v>
      </c>
    </row>
  </sheetData>
  <mergeCells count="5">
    <mergeCell ref="B7:C7"/>
    <mergeCell ref="D7:D8"/>
    <mergeCell ref="E7:G7"/>
    <mergeCell ref="B4:G4"/>
    <mergeCell ref="B5:G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IJ25"/>
  <sheetViews>
    <sheetView topLeftCell="A17" zoomScaleNormal="100" workbookViewId="0">
      <selection activeCell="H12" sqref="H12"/>
    </sheetView>
  </sheetViews>
  <sheetFormatPr defaultRowHeight="13.5"/>
  <cols>
    <col min="1" max="1" width="41.140625" style="13" customWidth="1"/>
    <col min="2" max="2" width="59.7109375" style="13" customWidth="1"/>
    <col min="3" max="3" width="13" style="13" customWidth="1"/>
    <col min="4" max="4" width="11.85546875" style="13" customWidth="1"/>
    <col min="5" max="5" width="13.5703125" style="13" customWidth="1"/>
    <col min="6" max="7" width="9.140625" style="13"/>
    <col min="8" max="8" width="10.42578125" style="13" bestFit="1" customWidth="1"/>
    <col min="9" max="9" width="21.5703125" style="13" bestFit="1" customWidth="1"/>
    <col min="10" max="16384" width="9.140625" style="13"/>
  </cols>
  <sheetData>
    <row r="1" spans="1:244" s="2" customFormat="1">
      <c r="B1" s="85"/>
      <c r="C1" s="85"/>
      <c r="D1" s="85"/>
      <c r="E1" s="135" t="s">
        <v>90</v>
      </c>
      <c r="F1" s="85"/>
      <c r="G1" s="85"/>
      <c r="H1" s="23"/>
      <c r="I1" s="23"/>
      <c r="J1" s="3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59"/>
      <c r="AF1" s="159"/>
      <c r="AG1" s="159"/>
      <c r="AH1" s="159"/>
      <c r="AI1" s="159"/>
      <c r="AJ1" s="159"/>
      <c r="AK1" s="159"/>
      <c r="AL1" s="159"/>
      <c r="AM1" s="159"/>
      <c r="AN1" s="159"/>
      <c r="AO1" s="159"/>
      <c r="AP1" s="159"/>
      <c r="AQ1" s="159"/>
      <c r="AR1" s="159"/>
      <c r="AS1" s="159"/>
      <c r="AT1" s="159"/>
      <c r="AU1" s="159"/>
      <c r="AV1" s="159"/>
      <c r="AW1" s="159"/>
      <c r="AX1" s="159"/>
      <c r="AY1" s="159"/>
      <c r="AZ1" s="159"/>
      <c r="BA1" s="159"/>
      <c r="BB1" s="159"/>
      <c r="BC1" s="159"/>
      <c r="BD1" s="159"/>
      <c r="BE1" s="159"/>
      <c r="BF1" s="159"/>
      <c r="BG1" s="159"/>
      <c r="BH1" s="159"/>
      <c r="BI1" s="159"/>
      <c r="BJ1" s="159"/>
      <c r="BK1" s="159"/>
      <c r="BL1" s="159"/>
      <c r="BM1" s="159"/>
      <c r="BN1" s="159"/>
      <c r="BO1" s="159"/>
      <c r="BP1" s="159"/>
      <c r="BQ1" s="159"/>
      <c r="BR1" s="159"/>
      <c r="BS1" s="159"/>
      <c r="BT1" s="159"/>
      <c r="BU1" s="159"/>
      <c r="BV1" s="159"/>
      <c r="BW1" s="159"/>
      <c r="BX1" s="159"/>
      <c r="BY1" s="159"/>
      <c r="BZ1" s="159"/>
      <c r="CA1" s="159"/>
      <c r="CB1" s="159"/>
      <c r="CC1" s="159"/>
      <c r="CD1" s="159"/>
      <c r="CE1" s="159"/>
      <c r="CF1" s="159"/>
      <c r="CG1" s="159"/>
      <c r="CH1" s="159"/>
      <c r="CI1" s="159"/>
      <c r="CJ1" s="159"/>
      <c r="CK1" s="159"/>
      <c r="CL1" s="159"/>
      <c r="CM1" s="159"/>
      <c r="CN1" s="159"/>
      <c r="CO1" s="159"/>
      <c r="CP1" s="159"/>
      <c r="CQ1" s="159"/>
      <c r="CR1" s="159"/>
      <c r="CS1" s="159"/>
      <c r="CT1" s="159"/>
      <c r="CU1" s="159"/>
      <c r="CV1" s="159"/>
      <c r="CW1" s="159"/>
      <c r="CX1" s="159"/>
      <c r="CY1" s="159"/>
      <c r="CZ1" s="159"/>
      <c r="DA1" s="159"/>
      <c r="DB1" s="159"/>
      <c r="DC1" s="159"/>
      <c r="DD1" s="159"/>
      <c r="DE1" s="159"/>
      <c r="DF1" s="159"/>
      <c r="DG1" s="159"/>
      <c r="DH1" s="159"/>
      <c r="DI1" s="159"/>
      <c r="DJ1" s="159"/>
      <c r="DK1" s="159"/>
      <c r="DL1" s="159"/>
      <c r="DM1" s="159"/>
      <c r="DN1" s="159"/>
      <c r="DO1" s="159"/>
      <c r="DP1" s="159"/>
      <c r="DQ1" s="159"/>
      <c r="DR1" s="159"/>
      <c r="DS1" s="159"/>
      <c r="DT1" s="159"/>
      <c r="DU1" s="159"/>
      <c r="DV1" s="159"/>
      <c r="DW1" s="159"/>
      <c r="DX1" s="159"/>
      <c r="DY1" s="159"/>
      <c r="DZ1" s="159"/>
      <c r="EA1" s="159"/>
      <c r="EB1" s="159"/>
      <c r="EC1" s="159"/>
      <c r="ED1" s="159"/>
      <c r="EE1" s="159"/>
      <c r="EF1" s="159"/>
      <c r="EG1" s="159"/>
      <c r="EH1" s="159"/>
      <c r="EI1" s="159"/>
      <c r="EJ1" s="159"/>
      <c r="EK1" s="159"/>
      <c r="EL1" s="159"/>
      <c r="EM1" s="159"/>
      <c r="EN1" s="159"/>
      <c r="EO1" s="159"/>
      <c r="EP1" s="159"/>
      <c r="EQ1" s="159"/>
      <c r="ER1" s="159"/>
      <c r="ES1" s="159"/>
      <c r="ET1" s="159"/>
      <c r="EU1" s="159"/>
      <c r="EV1" s="159"/>
      <c r="EW1" s="159"/>
      <c r="EX1" s="159"/>
      <c r="EY1" s="159"/>
      <c r="EZ1" s="159"/>
      <c r="FA1" s="159"/>
      <c r="FB1" s="159"/>
      <c r="FC1" s="159"/>
      <c r="FD1" s="159"/>
      <c r="FE1" s="159"/>
      <c r="FF1" s="159"/>
      <c r="FG1" s="159"/>
      <c r="FH1" s="159"/>
      <c r="FI1" s="159"/>
      <c r="FJ1" s="159"/>
      <c r="FK1" s="159"/>
      <c r="FL1" s="159"/>
      <c r="FM1" s="159"/>
      <c r="FN1" s="159"/>
      <c r="FO1" s="159"/>
      <c r="FP1" s="159"/>
      <c r="FQ1" s="159"/>
      <c r="FR1" s="159"/>
      <c r="FS1" s="159"/>
      <c r="FT1" s="159"/>
      <c r="FU1" s="159"/>
      <c r="FV1" s="159"/>
      <c r="FW1" s="159"/>
      <c r="FX1" s="159"/>
      <c r="FY1" s="159"/>
      <c r="FZ1" s="159"/>
      <c r="GA1" s="159"/>
      <c r="GB1" s="159"/>
      <c r="GC1" s="159"/>
      <c r="GD1" s="159"/>
      <c r="GE1" s="159"/>
      <c r="GF1" s="159"/>
      <c r="GG1" s="159"/>
      <c r="GH1" s="159"/>
      <c r="GI1" s="159"/>
      <c r="GJ1" s="159"/>
      <c r="GK1" s="159"/>
      <c r="GL1" s="159"/>
      <c r="GM1" s="159"/>
      <c r="GN1" s="159"/>
      <c r="GO1" s="159"/>
      <c r="GP1" s="159"/>
      <c r="GQ1" s="159"/>
      <c r="GR1" s="159"/>
      <c r="GS1" s="159"/>
      <c r="GT1" s="159"/>
      <c r="GU1" s="159"/>
      <c r="GV1" s="159"/>
      <c r="GW1" s="159"/>
      <c r="GX1" s="159"/>
      <c r="GY1" s="159"/>
      <c r="GZ1" s="159"/>
      <c r="HA1" s="159"/>
      <c r="HB1" s="159"/>
      <c r="HC1" s="159"/>
      <c r="HD1" s="159"/>
      <c r="HE1" s="159"/>
      <c r="HF1" s="159"/>
      <c r="HG1" s="159"/>
      <c r="HH1" s="159"/>
      <c r="HI1" s="159"/>
      <c r="HJ1" s="159"/>
      <c r="HK1" s="159"/>
      <c r="HL1" s="159"/>
      <c r="HM1" s="159"/>
      <c r="HN1" s="159"/>
      <c r="HO1" s="159"/>
      <c r="HP1" s="159"/>
      <c r="HQ1" s="159"/>
      <c r="HR1" s="159"/>
      <c r="HS1" s="159"/>
      <c r="HT1" s="159"/>
      <c r="HU1" s="159"/>
      <c r="HV1" s="159"/>
      <c r="HW1" s="159"/>
      <c r="HX1" s="159"/>
      <c r="HY1" s="159"/>
      <c r="HZ1" s="159"/>
      <c r="IA1" s="159"/>
      <c r="IB1" s="159"/>
      <c r="IC1" s="159"/>
      <c r="ID1" s="159"/>
      <c r="IE1" s="159"/>
      <c r="IF1" s="159"/>
      <c r="IG1" s="159"/>
      <c r="IH1" s="159"/>
      <c r="II1" s="159"/>
      <c r="IJ1" s="159"/>
    </row>
    <row r="2" spans="1:244" s="2" customFormat="1">
      <c r="B2" s="85"/>
      <c r="C2" s="85"/>
      <c r="D2" s="85"/>
      <c r="E2" s="135" t="s">
        <v>113</v>
      </c>
      <c r="F2" s="85"/>
      <c r="G2" s="85"/>
      <c r="H2" s="23"/>
      <c r="I2" s="23"/>
      <c r="J2" s="3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59"/>
      <c r="AE2" s="159"/>
      <c r="AF2" s="159"/>
      <c r="AG2" s="159"/>
      <c r="AH2" s="159"/>
      <c r="AI2" s="159"/>
      <c r="AJ2" s="159"/>
      <c r="AK2" s="159"/>
      <c r="AL2" s="159"/>
      <c r="AM2" s="159"/>
      <c r="AN2" s="159"/>
      <c r="AO2" s="159"/>
      <c r="AP2" s="159"/>
      <c r="AQ2" s="159"/>
      <c r="AR2" s="159"/>
      <c r="AS2" s="159"/>
      <c r="AT2" s="159"/>
      <c r="AU2" s="159"/>
      <c r="AV2" s="159"/>
      <c r="AW2" s="159"/>
      <c r="AX2" s="159"/>
      <c r="AY2" s="159"/>
      <c r="AZ2" s="159"/>
      <c r="BA2" s="159"/>
      <c r="BB2" s="159"/>
      <c r="BC2" s="159"/>
      <c r="BD2" s="159"/>
      <c r="BE2" s="159"/>
      <c r="BF2" s="159"/>
      <c r="BG2" s="159"/>
      <c r="BH2" s="159"/>
      <c r="BI2" s="159"/>
      <c r="BJ2" s="159"/>
      <c r="BK2" s="159"/>
      <c r="BL2" s="159"/>
      <c r="BM2" s="159"/>
      <c r="BN2" s="159"/>
      <c r="BO2" s="159"/>
      <c r="BP2" s="159"/>
      <c r="BQ2" s="159"/>
      <c r="BR2" s="159"/>
      <c r="BS2" s="159"/>
      <c r="BT2" s="159"/>
      <c r="BU2" s="159"/>
      <c r="BV2" s="159"/>
      <c r="BW2" s="159"/>
      <c r="BX2" s="159"/>
      <c r="BY2" s="159"/>
      <c r="BZ2" s="159"/>
      <c r="CA2" s="159"/>
      <c r="CB2" s="159"/>
      <c r="CC2" s="159"/>
      <c r="CD2" s="159"/>
      <c r="CE2" s="159"/>
      <c r="CF2" s="159"/>
      <c r="CG2" s="159"/>
      <c r="CH2" s="159"/>
      <c r="CI2" s="159"/>
      <c r="CJ2" s="159"/>
      <c r="CK2" s="159"/>
      <c r="CL2" s="159"/>
      <c r="CM2" s="159"/>
      <c r="CN2" s="159"/>
      <c r="CO2" s="159"/>
      <c r="CP2" s="159"/>
      <c r="CQ2" s="159"/>
      <c r="CR2" s="159"/>
      <c r="CS2" s="159"/>
      <c r="CT2" s="159"/>
      <c r="CU2" s="159"/>
      <c r="CV2" s="159"/>
      <c r="CW2" s="159"/>
      <c r="CX2" s="159"/>
      <c r="CY2" s="159"/>
      <c r="CZ2" s="159"/>
      <c r="DA2" s="159"/>
      <c r="DB2" s="159"/>
      <c r="DC2" s="159"/>
      <c r="DD2" s="159"/>
      <c r="DE2" s="159"/>
      <c r="DF2" s="159"/>
      <c r="DG2" s="159"/>
      <c r="DH2" s="159"/>
      <c r="DI2" s="159"/>
      <c r="DJ2" s="159"/>
      <c r="DK2" s="159"/>
      <c r="DL2" s="159"/>
      <c r="DM2" s="159"/>
      <c r="DN2" s="159"/>
      <c r="DO2" s="159"/>
      <c r="DP2" s="159"/>
      <c r="DQ2" s="159"/>
      <c r="DR2" s="159"/>
      <c r="DS2" s="159"/>
      <c r="DT2" s="159"/>
      <c r="DU2" s="159"/>
      <c r="DV2" s="159"/>
      <c r="DW2" s="159"/>
      <c r="DX2" s="159"/>
      <c r="DY2" s="159"/>
      <c r="DZ2" s="159"/>
      <c r="EA2" s="159"/>
      <c r="EB2" s="159"/>
      <c r="EC2" s="159"/>
      <c r="ED2" s="159"/>
      <c r="EE2" s="159"/>
      <c r="EF2" s="159"/>
      <c r="EG2" s="159"/>
      <c r="EH2" s="159"/>
      <c r="EI2" s="159"/>
      <c r="EJ2" s="159"/>
      <c r="EK2" s="159"/>
      <c r="EL2" s="159"/>
      <c r="EM2" s="159"/>
      <c r="EN2" s="159"/>
      <c r="EO2" s="159"/>
      <c r="EP2" s="159"/>
      <c r="EQ2" s="159"/>
      <c r="ER2" s="159"/>
      <c r="ES2" s="159"/>
      <c r="ET2" s="159"/>
      <c r="EU2" s="159"/>
      <c r="EV2" s="159"/>
      <c r="EW2" s="159"/>
      <c r="EX2" s="159"/>
      <c r="EY2" s="159"/>
      <c r="EZ2" s="159"/>
      <c r="FA2" s="159"/>
      <c r="FB2" s="159"/>
      <c r="FC2" s="159"/>
      <c r="FD2" s="159"/>
      <c r="FE2" s="159"/>
      <c r="FF2" s="159"/>
      <c r="FG2" s="159"/>
      <c r="FH2" s="159"/>
      <c r="FI2" s="159"/>
      <c r="FJ2" s="159"/>
      <c r="FK2" s="159"/>
      <c r="FL2" s="159"/>
      <c r="FM2" s="159"/>
      <c r="FN2" s="159"/>
      <c r="FO2" s="159"/>
      <c r="FP2" s="159"/>
      <c r="FQ2" s="159"/>
      <c r="FR2" s="159"/>
      <c r="FS2" s="159"/>
      <c r="FT2" s="159"/>
      <c r="FU2" s="159"/>
      <c r="FV2" s="159"/>
      <c r="FW2" s="159"/>
      <c r="FX2" s="159"/>
      <c r="FY2" s="159"/>
      <c r="FZ2" s="159"/>
      <c r="GA2" s="159"/>
      <c r="GB2" s="159"/>
      <c r="GC2" s="159"/>
      <c r="GD2" s="159"/>
      <c r="GE2" s="159"/>
      <c r="GF2" s="159"/>
      <c r="GG2" s="159"/>
      <c r="GH2" s="159"/>
      <c r="GI2" s="159"/>
      <c r="GJ2" s="159"/>
      <c r="GK2" s="159"/>
      <c r="GL2" s="159"/>
      <c r="GM2" s="159"/>
      <c r="GN2" s="159"/>
      <c r="GO2" s="159"/>
      <c r="GP2" s="159"/>
      <c r="GQ2" s="159"/>
      <c r="GR2" s="159"/>
      <c r="GS2" s="159"/>
      <c r="GT2" s="159"/>
      <c r="GU2" s="159"/>
      <c r="GV2" s="159"/>
      <c r="GW2" s="159"/>
      <c r="GX2" s="159"/>
      <c r="GY2" s="159"/>
      <c r="GZ2" s="159"/>
      <c r="HA2" s="159"/>
      <c r="HB2" s="159"/>
      <c r="HC2" s="159"/>
      <c r="HD2" s="159"/>
      <c r="HE2" s="159"/>
      <c r="HF2" s="159"/>
      <c r="HG2" s="159"/>
      <c r="HH2" s="159"/>
      <c r="HI2" s="159"/>
      <c r="HJ2" s="159"/>
      <c r="HK2" s="159"/>
      <c r="HL2" s="159"/>
      <c r="HM2" s="159"/>
      <c r="HN2" s="159"/>
      <c r="HO2" s="159"/>
      <c r="HP2" s="159"/>
      <c r="HQ2" s="159"/>
      <c r="HR2" s="159"/>
      <c r="HS2" s="159"/>
      <c r="HT2" s="159"/>
      <c r="HU2" s="159"/>
      <c r="HV2" s="159"/>
      <c r="HW2" s="159"/>
      <c r="HX2" s="159"/>
      <c r="HY2" s="159"/>
      <c r="HZ2" s="159"/>
      <c r="IA2" s="159"/>
      <c r="IB2" s="159"/>
      <c r="IC2" s="159"/>
      <c r="ID2" s="159"/>
      <c r="IE2" s="159"/>
      <c r="IF2" s="159"/>
      <c r="IG2" s="159"/>
      <c r="IH2" s="159"/>
      <c r="II2" s="159"/>
      <c r="IJ2" s="159"/>
    </row>
    <row r="3" spans="1:244" s="2" customFormat="1">
      <c r="B3" s="86"/>
      <c r="C3" s="86"/>
      <c r="D3" s="86"/>
      <c r="E3" s="134" t="s">
        <v>115</v>
      </c>
      <c r="F3" s="86"/>
      <c r="G3" s="86"/>
      <c r="H3" s="23"/>
      <c r="I3" s="23"/>
      <c r="J3" s="3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159"/>
      <c r="AG3" s="159"/>
      <c r="AH3" s="159"/>
      <c r="AI3" s="159"/>
      <c r="AJ3" s="159"/>
      <c r="AK3" s="159"/>
      <c r="AL3" s="159"/>
      <c r="AM3" s="159"/>
      <c r="AN3" s="159"/>
      <c r="AO3" s="159"/>
      <c r="AP3" s="159"/>
      <c r="AQ3" s="159"/>
      <c r="AR3" s="159"/>
      <c r="AS3" s="159"/>
      <c r="AT3" s="159"/>
      <c r="AU3" s="159"/>
      <c r="AV3" s="159"/>
      <c r="AW3" s="159"/>
      <c r="AX3" s="159"/>
      <c r="AY3" s="159"/>
      <c r="AZ3" s="159"/>
      <c r="BA3" s="159"/>
      <c r="BB3" s="159"/>
      <c r="BC3" s="159"/>
      <c r="BD3" s="159"/>
      <c r="BE3" s="159"/>
      <c r="BF3" s="159"/>
      <c r="BG3" s="159"/>
      <c r="BH3" s="159"/>
      <c r="BI3" s="159"/>
      <c r="BJ3" s="159"/>
      <c r="BK3" s="159"/>
      <c r="BL3" s="159"/>
      <c r="BM3" s="159"/>
      <c r="BN3" s="159"/>
      <c r="BO3" s="159"/>
      <c r="BP3" s="159"/>
      <c r="BQ3" s="159"/>
      <c r="BR3" s="159"/>
      <c r="BS3" s="159"/>
      <c r="BT3" s="159"/>
      <c r="BU3" s="159"/>
      <c r="BV3" s="159"/>
      <c r="BW3" s="159"/>
      <c r="BX3" s="159"/>
      <c r="BY3" s="159"/>
      <c r="BZ3" s="159"/>
      <c r="CA3" s="159"/>
      <c r="CB3" s="159"/>
      <c r="CC3" s="159"/>
      <c r="CD3" s="159"/>
      <c r="CE3" s="159"/>
      <c r="CF3" s="159"/>
      <c r="CG3" s="159"/>
      <c r="CH3" s="159"/>
      <c r="CI3" s="159"/>
      <c r="CJ3" s="159"/>
      <c r="CK3" s="159"/>
      <c r="CL3" s="159"/>
      <c r="CM3" s="159"/>
      <c r="CN3" s="159"/>
      <c r="CO3" s="159"/>
      <c r="CP3" s="159"/>
      <c r="CQ3" s="159"/>
      <c r="CR3" s="159"/>
      <c r="CS3" s="159"/>
      <c r="CT3" s="159"/>
      <c r="CU3" s="159"/>
      <c r="CV3" s="159"/>
      <c r="CW3" s="159"/>
      <c r="CX3" s="159"/>
      <c r="CY3" s="159"/>
      <c r="CZ3" s="159"/>
      <c r="DA3" s="159"/>
      <c r="DB3" s="159"/>
      <c r="DC3" s="159"/>
      <c r="DD3" s="159"/>
      <c r="DE3" s="159"/>
      <c r="DF3" s="159"/>
      <c r="DG3" s="159"/>
      <c r="DH3" s="159"/>
      <c r="DI3" s="159"/>
      <c r="DJ3" s="159"/>
      <c r="DK3" s="159"/>
      <c r="DL3" s="159"/>
      <c r="DM3" s="159"/>
      <c r="DN3" s="159"/>
      <c r="DO3" s="159"/>
      <c r="DP3" s="159"/>
      <c r="DQ3" s="159"/>
      <c r="DR3" s="159"/>
      <c r="DS3" s="159"/>
      <c r="DT3" s="159"/>
      <c r="DU3" s="159"/>
      <c r="DV3" s="159"/>
      <c r="DW3" s="159"/>
      <c r="DX3" s="159"/>
      <c r="DY3" s="159"/>
      <c r="DZ3" s="159"/>
      <c r="EA3" s="159"/>
      <c r="EB3" s="159"/>
      <c r="EC3" s="159"/>
      <c r="ED3" s="159"/>
      <c r="EE3" s="159"/>
      <c r="EF3" s="159"/>
      <c r="EG3" s="159"/>
      <c r="EH3" s="159"/>
      <c r="EI3" s="159"/>
      <c r="EJ3" s="159"/>
      <c r="EK3" s="159"/>
      <c r="EL3" s="159"/>
      <c r="EM3" s="159"/>
      <c r="EN3" s="159"/>
      <c r="EO3" s="159"/>
      <c r="EP3" s="159"/>
      <c r="EQ3" s="159"/>
      <c r="ER3" s="159"/>
      <c r="ES3" s="159"/>
      <c r="ET3" s="159"/>
      <c r="EU3" s="159"/>
      <c r="EV3" s="159"/>
      <c r="EW3" s="159"/>
      <c r="EX3" s="159"/>
      <c r="EY3" s="159"/>
      <c r="EZ3" s="159"/>
      <c r="FA3" s="159"/>
      <c r="FB3" s="159"/>
      <c r="FC3" s="159"/>
      <c r="FD3" s="159"/>
      <c r="FE3" s="159"/>
      <c r="FF3" s="159"/>
      <c r="FG3" s="159"/>
      <c r="FH3" s="159"/>
      <c r="FI3" s="159"/>
      <c r="FJ3" s="159"/>
      <c r="FK3" s="159"/>
      <c r="FL3" s="159"/>
      <c r="FM3" s="159"/>
      <c r="FN3" s="159"/>
      <c r="FO3" s="159"/>
      <c r="FP3" s="159"/>
      <c r="FQ3" s="159"/>
      <c r="FR3" s="159"/>
      <c r="FS3" s="159"/>
      <c r="FT3" s="159"/>
      <c r="FU3" s="159"/>
      <c r="FV3" s="159"/>
      <c r="FW3" s="159"/>
      <c r="FX3" s="159"/>
      <c r="FY3" s="159"/>
      <c r="FZ3" s="159"/>
      <c r="GA3" s="159"/>
      <c r="GB3" s="159"/>
      <c r="GC3" s="159"/>
      <c r="GD3" s="159"/>
      <c r="GE3" s="159"/>
      <c r="GF3" s="159"/>
      <c r="GG3" s="159"/>
      <c r="GH3" s="159"/>
      <c r="GI3" s="159"/>
      <c r="GJ3" s="159"/>
      <c r="GK3" s="159"/>
      <c r="GL3" s="159"/>
      <c r="GM3" s="159"/>
      <c r="GN3" s="159"/>
      <c r="GO3" s="159"/>
      <c r="GP3" s="159"/>
      <c r="GQ3" s="159"/>
      <c r="GR3" s="159"/>
      <c r="GS3" s="159"/>
      <c r="GT3" s="159"/>
      <c r="GU3" s="159"/>
      <c r="GV3" s="159"/>
      <c r="GW3" s="159"/>
      <c r="GX3" s="159"/>
      <c r="GY3" s="159"/>
      <c r="GZ3" s="159"/>
      <c r="HA3" s="159"/>
      <c r="HB3" s="159"/>
      <c r="HC3" s="159"/>
      <c r="HD3" s="159"/>
      <c r="HE3" s="159"/>
      <c r="HF3" s="159"/>
      <c r="HG3" s="159"/>
      <c r="HH3" s="159"/>
      <c r="HI3" s="159"/>
      <c r="HJ3" s="159"/>
      <c r="HK3" s="159"/>
      <c r="HL3" s="159"/>
      <c r="HM3" s="159"/>
      <c r="HN3" s="159"/>
      <c r="HO3" s="159"/>
      <c r="HP3" s="159"/>
      <c r="HQ3" s="159"/>
      <c r="HR3" s="159"/>
      <c r="HS3" s="159"/>
      <c r="HT3" s="159"/>
      <c r="HU3" s="159"/>
      <c r="HV3" s="159"/>
      <c r="HW3" s="159"/>
      <c r="HX3" s="159"/>
      <c r="HY3" s="159"/>
      <c r="HZ3" s="159"/>
      <c r="IA3" s="159"/>
      <c r="IB3" s="159"/>
      <c r="IC3" s="159"/>
      <c r="ID3" s="159"/>
      <c r="IE3" s="159"/>
      <c r="IF3" s="159"/>
      <c r="IG3" s="159"/>
      <c r="IH3" s="159"/>
      <c r="II3" s="159"/>
      <c r="IJ3" s="159"/>
    </row>
    <row r="4" spans="1:244">
      <c r="F4" s="22"/>
      <c r="G4" s="22"/>
      <c r="H4" s="22"/>
      <c r="I4" s="22"/>
      <c r="J4" s="22"/>
    </row>
    <row r="5" spans="1:244" s="14" customFormat="1" ht="52.5" customHeight="1">
      <c r="A5" s="241" t="s">
        <v>122</v>
      </c>
      <c r="B5" s="241"/>
      <c r="C5" s="241"/>
      <c r="D5" s="241"/>
      <c r="E5" s="241"/>
      <c r="F5" s="30"/>
      <c r="G5" s="30"/>
    </row>
    <row r="6" spans="1:244" s="14" customFormat="1" ht="20.25" customHeight="1">
      <c r="A6" s="242" t="s">
        <v>58</v>
      </c>
      <c r="B6" s="242"/>
      <c r="C6" s="242"/>
      <c r="D6" s="242"/>
      <c r="E6" s="242"/>
    </row>
    <row r="7" spans="1:244" s="14" customFormat="1">
      <c r="A7" s="243" t="s">
        <v>24</v>
      </c>
      <c r="B7" s="243"/>
      <c r="C7" s="243"/>
      <c r="D7" s="243"/>
      <c r="E7" s="243"/>
      <c r="F7" s="243"/>
      <c r="G7" s="243"/>
    </row>
    <row r="8" spans="1:244" s="16" customFormat="1" ht="16.5" customHeight="1">
      <c r="A8" s="15" t="s">
        <v>45</v>
      </c>
      <c r="B8" s="240" t="s">
        <v>5</v>
      </c>
      <c r="C8" s="240"/>
      <c r="D8" s="240"/>
      <c r="E8" s="240"/>
    </row>
    <row r="9" spans="1:244" s="16" customFormat="1" ht="16.5" customHeight="1">
      <c r="A9" s="15">
        <v>1049</v>
      </c>
      <c r="B9" s="240" t="s">
        <v>60</v>
      </c>
      <c r="C9" s="240"/>
      <c r="D9" s="240"/>
      <c r="E9" s="240"/>
    </row>
    <row r="10" spans="1:244" s="16" customFormat="1">
      <c r="A10" s="40"/>
      <c r="B10" s="41"/>
      <c r="C10" s="41"/>
      <c r="D10" s="41"/>
      <c r="E10" s="42"/>
    </row>
    <row r="11" spans="1:244" s="16" customFormat="1">
      <c r="A11" s="244" t="s">
        <v>6</v>
      </c>
      <c r="B11" s="245"/>
      <c r="C11" s="245"/>
      <c r="D11" s="245"/>
      <c r="E11" s="246"/>
    </row>
    <row r="12" spans="1:244" s="16" customFormat="1" ht="48" customHeight="1">
      <c r="A12" s="17" t="s">
        <v>7</v>
      </c>
      <c r="B12" s="17">
        <v>1049</v>
      </c>
      <c r="C12" s="248" t="s">
        <v>180</v>
      </c>
      <c r="D12" s="249"/>
      <c r="E12" s="250"/>
    </row>
    <row r="13" spans="1:244" s="16" customFormat="1" ht="27">
      <c r="A13" s="18" t="s">
        <v>8</v>
      </c>
      <c r="B13" s="18">
        <v>21001</v>
      </c>
      <c r="C13" s="52" t="s">
        <v>38</v>
      </c>
      <c r="D13" s="52" t="s">
        <v>63</v>
      </c>
      <c r="E13" s="12" t="s">
        <v>0</v>
      </c>
    </row>
    <row r="14" spans="1:244" ht="32.25" customHeight="1">
      <c r="A14" s="19" t="s">
        <v>9</v>
      </c>
      <c r="B14" s="11" t="s">
        <v>74</v>
      </c>
      <c r="C14" s="136"/>
      <c r="D14" s="136"/>
      <c r="E14" s="136"/>
    </row>
    <row r="15" spans="1:244" ht="45" customHeight="1">
      <c r="A15" s="43" t="s">
        <v>10</v>
      </c>
      <c r="B15" s="20" t="s">
        <v>64</v>
      </c>
      <c r="C15" s="137"/>
      <c r="D15" s="137"/>
      <c r="E15" s="137"/>
    </row>
    <row r="16" spans="1:244" ht="32.25" customHeight="1">
      <c r="A16" s="21" t="s">
        <v>25</v>
      </c>
      <c r="B16" s="53" t="s">
        <v>65</v>
      </c>
      <c r="C16" s="39"/>
      <c r="D16" s="39"/>
      <c r="E16" s="24"/>
    </row>
    <row r="17" spans="1:5" ht="33" customHeight="1">
      <c r="A17" s="50" t="s">
        <v>13</v>
      </c>
      <c r="B17" s="20" t="s">
        <v>58</v>
      </c>
      <c r="C17" s="20"/>
      <c r="D17" s="20"/>
      <c r="E17" s="25"/>
    </row>
    <row r="18" spans="1:5">
      <c r="A18" s="247" t="s">
        <v>11</v>
      </c>
      <c r="B18" s="247"/>
      <c r="C18" s="49"/>
      <c r="D18" s="49"/>
      <c r="E18" s="48"/>
    </row>
    <row r="19" spans="1:5" ht="16.5" customHeight="1">
      <c r="A19" s="239" t="s">
        <v>106</v>
      </c>
      <c r="B19" s="239"/>
      <c r="C19" s="52"/>
      <c r="D19" s="52"/>
      <c r="E19" s="51"/>
    </row>
    <row r="20" spans="1:5" ht="16.5" customHeight="1">
      <c r="A20" s="239" t="s">
        <v>107</v>
      </c>
      <c r="B20" s="239"/>
      <c r="C20" s="52"/>
      <c r="D20" s="52"/>
      <c r="E20" s="51"/>
    </row>
    <row r="21" spans="1:5" ht="16.5" customHeight="1">
      <c r="A21" s="239" t="s">
        <v>108</v>
      </c>
      <c r="B21" s="239"/>
      <c r="C21" s="52"/>
      <c r="D21" s="52"/>
      <c r="E21" s="51"/>
    </row>
    <row r="22" spans="1:5" ht="16.5" customHeight="1">
      <c r="A22" s="239" t="s">
        <v>109</v>
      </c>
      <c r="B22" s="239"/>
      <c r="C22" s="52"/>
      <c r="D22" s="52"/>
      <c r="E22" s="51"/>
    </row>
    <row r="23" spans="1:5" ht="16.5" customHeight="1">
      <c r="A23" s="239" t="s">
        <v>110</v>
      </c>
      <c r="B23" s="239"/>
      <c r="C23" s="52"/>
      <c r="D23" s="52"/>
      <c r="E23" s="51"/>
    </row>
    <row r="24" spans="1:5" ht="16.5" customHeight="1">
      <c r="A24" s="239" t="s">
        <v>75</v>
      </c>
      <c r="B24" s="239"/>
      <c r="C24" s="49">
        <v>1</v>
      </c>
      <c r="D24" s="49">
        <v>1</v>
      </c>
      <c r="E24" s="51">
        <v>1</v>
      </c>
    </row>
    <row r="25" spans="1:5" ht="17.25" customHeight="1">
      <c r="A25" s="239" t="s">
        <v>12</v>
      </c>
      <c r="B25" s="239"/>
      <c r="C25" s="84">
        <f>+'8'!E15</f>
        <v>1202041.8</v>
      </c>
      <c r="D25" s="84">
        <f>+'8'!F15</f>
        <v>1202041.8</v>
      </c>
      <c r="E25" s="84">
        <f>+'8'!G15</f>
        <v>1202041.8</v>
      </c>
    </row>
  </sheetData>
  <mergeCells count="15">
    <mergeCell ref="A24:B24"/>
    <mergeCell ref="A25:B25"/>
    <mergeCell ref="B8:E8"/>
    <mergeCell ref="A5:E5"/>
    <mergeCell ref="B9:E9"/>
    <mergeCell ref="A6:E6"/>
    <mergeCell ref="A7:G7"/>
    <mergeCell ref="A11:E11"/>
    <mergeCell ref="A18:B18"/>
    <mergeCell ref="A22:B22"/>
    <mergeCell ref="A23:B23"/>
    <mergeCell ref="C12:E12"/>
    <mergeCell ref="A19:B19"/>
    <mergeCell ref="A20:B20"/>
    <mergeCell ref="A21:B21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J25"/>
  <sheetViews>
    <sheetView topLeftCell="A13" zoomScaleNormal="100" workbookViewId="0">
      <selection activeCell="G25" sqref="G25"/>
    </sheetView>
  </sheetViews>
  <sheetFormatPr defaultRowHeight="13.5"/>
  <cols>
    <col min="1" max="1" width="41.140625" style="13" customWidth="1"/>
    <col min="2" max="2" width="59.7109375" style="13" customWidth="1"/>
    <col min="3" max="3" width="13" style="13" customWidth="1"/>
    <col min="4" max="4" width="11.85546875" style="13" customWidth="1"/>
    <col min="5" max="5" width="13.5703125" style="13" customWidth="1"/>
    <col min="6" max="7" width="9.140625" style="13"/>
    <col min="8" max="8" width="10.42578125" style="13" bestFit="1" customWidth="1"/>
    <col min="9" max="9" width="21.5703125" style="13" bestFit="1" customWidth="1"/>
    <col min="10" max="16384" width="9.140625" style="13"/>
  </cols>
  <sheetData>
    <row r="1" spans="1:244" s="2" customFormat="1">
      <c r="B1" s="85"/>
      <c r="C1" s="85"/>
      <c r="D1" s="85"/>
      <c r="E1" s="135" t="s">
        <v>89</v>
      </c>
      <c r="F1" s="85"/>
      <c r="G1" s="85"/>
      <c r="H1" s="23"/>
      <c r="I1" s="23"/>
      <c r="J1" s="3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59"/>
      <c r="AF1" s="159"/>
      <c r="AG1" s="159"/>
      <c r="AH1" s="159"/>
      <c r="AI1" s="159"/>
      <c r="AJ1" s="159"/>
      <c r="AK1" s="159"/>
      <c r="AL1" s="159"/>
      <c r="AM1" s="159"/>
      <c r="AN1" s="159"/>
      <c r="AO1" s="159"/>
      <c r="AP1" s="159"/>
      <c r="AQ1" s="159"/>
      <c r="AR1" s="159"/>
      <c r="AS1" s="159"/>
      <c r="AT1" s="159"/>
      <c r="AU1" s="159"/>
      <c r="AV1" s="159"/>
      <c r="AW1" s="159"/>
      <c r="AX1" s="159"/>
      <c r="AY1" s="159"/>
      <c r="AZ1" s="159"/>
      <c r="BA1" s="159"/>
      <c r="BB1" s="159"/>
      <c r="BC1" s="159"/>
      <c r="BD1" s="159"/>
      <c r="BE1" s="159"/>
      <c r="BF1" s="159"/>
      <c r="BG1" s="159"/>
      <c r="BH1" s="159"/>
      <c r="BI1" s="159"/>
      <c r="BJ1" s="159"/>
      <c r="BK1" s="159"/>
      <c r="BL1" s="159"/>
      <c r="BM1" s="159"/>
      <c r="BN1" s="159"/>
      <c r="BO1" s="159"/>
      <c r="BP1" s="159"/>
      <c r="BQ1" s="159"/>
      <c r="BR1" s="159"/>
      <c r="BS1" s="159"/>
      <c r="BT1" s="159"/>
      <c r="BU1" s="159"/>
      <c r="BV1" s="159"/>
      <c r="BW1" s="159"/>
      <c r="BX1" s="159"/>
      <c r="BY1" s="159"/>
      <c r="BZ1" s="159"/>
      <c r="CA1" s="159"/>
      <c r="CB1" s="159"/>
      <c r="CC1" s="159"/>
      <c r="CD1" s="159"/>
      <c r="CE1" s="159"/>
      <c r="CF1" s="159"/>
      <c r="CG1" s="159"/>
      <c r="CH1" s="159"/>
      <c r="CI1" s="159"/>
      <c r="CJ1" s="159"/>
      <c r="CK1" s="159"/>
      <c r="CL1" s="159"/>
      <c r="CM1" s="159"/>
      <c r="CN1" s="159"/>
      <c r="CO1" s="159"/>
      <c r="CP1" s="159"/>
      <c r="CQ1" s="159"/>
      <c r="CR1" s="159"/>
      <c r="CS1" s="159"/>
      <c r="CT1" s="159"/>
      <c r="CU1" s="159"/>
      <c r="CV1" s="159"/>
      <c r="CW1" s="159"/>
      <c r="CX1" s="159"/>
      <c r="CY1" s="159"/>
      <c r="CZ1" s="159"/>
      <c r="DA1" s="159"/>
      <c r="DB1" s="159"/>
      <c r="DC1" s="159"/>
      <c r="DD1" s="159"/>
      <c r="DE1" s="159"/>
      <c r="DF1" s="159"/>
      <c r="DG1" s="159"/>
      <c r="DH1" s="159"/>
      <c r="DI1" s="159"/>
      <c r="DJ1" s="159"/>
      <c r="DK1" s="159"/>
      <c r="DL1" s="159"/>
      <c r="DM1" s="159"/>
      <c r="DN1" s="159"/>
      <c r="DO1" s="159"/>
      <c r="DP1" s="159"/>
      <c r="DQ1" s="159"/>
      <c r="DR1" s="159"/>
      <c r="DS1" s="159"/>
      <c r="DT1" s="159"/>
      <c r="DU1" s="159"/>
      <c r="DV1" s="159"/>
      <c r="DW1" s="159"/>
      <c r="DX1" s="159"/>
      <c r="DY1" s="159"/>
      <c r="DZ1" s="159"/>
      <c r="EA1" s="159"/>
      <c r="EB1" s="159"/>
      <c r="EC1" s="159"/>
      <c r="ED1" s="159"/>
      <c r="EE1" s="159"/>
      <c r="EF1" s="159"/>
      <c r="EG1" s="159"/>
      <c r="EH1" s="159"/>
      <c r="EI1" s="159"/>
      <c r="EJ1" s="159"/>
      <c r="EK1" s="159"/>
      <c r="EL1" s="159"/>
      <c r="EM1" s="159"/>
      <c r="EN1" s="159"/>
      <c r="EO1" s="159"/>
      <c r="EP1" s="159"/>
      <c r="EQ1" s="159"/>
      <c r="ER1" s="159"/>
      <c r="ES1" s="159"/>
      <c r="ET1" s="159"/>
      <c r="EU1" s="159"/>
      <c r="EV1" s="159"/>
      <c r="EW1" s="159"/>
      <c r="EX1" s="159"/>
      <c r="EY1" s="159"/>
      <c r="EZ1" s="159"/>
      <c r="FA1" s="159"/>
      <c r="FB1" s="159"/>
      <c r="FC1" s="159"/>
      <c r="FD1" s="159"/>
      <c r="FE1" s="159"/>
      <c r="FF1" s="159"/>
      <c r="FG1" s="159"/>
      <c r="FH1" s="159"/>
      <c r="FI1" s="159"/>
      <c r="FJ1" s="159"/>
      <c r="FK1" s="159"/>
      <c r="FL1" s="159"/>
      <c r="FM1" s="159"/>
      <c r="FN1" s="159"/>
      <c r="FO1" s="159"/>
      <c r="FP1" s="159"/>
      <c r="FQ1" s="159"/>
      <c r="FR1" s="159"/>
      <c r="FS1" s="159"/>
      <c r="FT1" s="159"/>
      <c r="FU1" s="159"/>
      <c r="FV1" s="159"/>
      <c r="FW1" s="159"/>
      <c r="FX1" s="159"/>
      <c r="FY1" s="159"/>
      <c r="FZ1" s="159"/>
      <c r="GA1" s="159"/>
      <c r="GB1" s="159"/>
      <c r="GC1" s="159"/>
      <c r="GD1" s="159"/>
      <c r="GE1" s="159"/>
      <c r="GF1" s="159"/>
      <c r="GG1" s="159"/>
      <c r="GH1" s="159"/>
      <c r="GI1" s="159"/>
      <c r="GJ1" s="159"/>
      <c r="GK1" s="159"/>
      <c r="GL1" s="159"/>
      <c r="GM1" s="159"/>
      <c r="GN1" s="159"/>
      <c r="GO1" s="159"/>
      <c r="GP1" s="159"/>
      <c r="GQ1" s="159"/>
      <c r="GR1" s="159"/>
      <c r="GS1" s="159"/>
      <c r="GT1" s="159"/>
      <c r="GU1" s="159"/>
      <c r="GV1" s="159"/>
      <c r="GW1" s="159"/>
      <c r="GX1" s="159"/>
      <c r="GY1" s="159"/>
      <c r="GZ1" s="159"/>
      <c r="HA1" s="159"/>
      <c r="HB1" s="159"/>
      <c r="HC1" s="159"/>
      <c r="HD1" s="159"/>
      <c r="HE1" s="159"/>
      <c r="HF1" s="159"/>
      <c r="HG1" s="159"/>
      <c r="HH1" s="159"/>
      <c r="HI1" s="159"/>
      <c r="HJ1" s="159"/>
      <c r="HK1" s="159"/>
      <c r="HL1" s="159"/>
      <c r="HM1" s="159"/>
      <c r="HN1" s="159"/>
      <c r="HO1" s="159"/>
      <c r="HP1" s="159"/>
      <c r="HQ1" s="159"/>
      <c r="HR1" s="159"/>
      <c r="HS1" s="159"/>
      <c r="HT1" s="159"/>
      <c r="HU1" s="159"/>
      <c r="HV1" s="159"/>
      <c r="HW1" s="159"/>
      <c r="HX1" s="159"/>
      <c r="HY1" s="159"/>
      <c r="HZ1" s="159"/>
      <c r="IA1" s="159"/>
      <c r="IB1" s="159"/>
      <c r="IC1" s="159"/>
      <c r="ID1" s="159"/>
      <c r="IE1" s="159"/>
      <c r="IF1" s="159"/>
      <c r="IG1" s="159"/>
      <c r="IH1" s="159"/>
      <c r="II1" s="159"/>
      <c r="IJ1" s="159"/>
    </row>
    <row r="2" spans="1:244" s="2" customFormat="1">
      <c r="B2" s="85"/>
      <c r="C2" s="85"/>
      <c r="D2" s="85"/>
      <c r="E2" s="135" t="s">
        <v>113</v>
      </c>
      <c r="F2" s="85"/>
      <c r="G2" s="85"/>
      <c r="H2" s="23"/>
      <c r="I2" s="23"/>
      <c r="J2" s="3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59"/>
      <c r="AE2" s="159"/>
      <c r="AF2" s="159"/>
      <c r="AG2" s="159"/>
      <c r="AH2" s="159"/>
      <c r="AI2" s="159"/>
      <c r="AJ2" s="159"/>
      <c r="AK2" s="159"/>
      <c r="AL2" s="159"/>
      <c r="AM2" s="159"/>
      <c r="AN2" s="159"/>
      <c r="AO2" s="159"/>
      <c r="AP2" s="159"/>
      <c r="AQ2" s="159"/>
      <c r="AR2" s="159"/>
      <c r="AS2" s="159"/>
      <c r="AT2" s="159"/>
      <c r="AU2" s="159"/>
      <c r="AV2" s="159"/>
      <c r="AW2" s="159"/>
      <c r="AX2" s="159"/>
      <c r="AY2" s="159"/>
      <c r="AZ2" s="159"/>
      <c r="BA2" s="159"/>
      <c r="BB2" s="159"/>
      <c r="BC2" s="159"/>
      <c r="BD2" s="159"/>
      <c r="BE2" s="159"/>
      <c r="BF2" s="159"/>
      <c r="BG2" s="159"/>
      <c r="BH2" s="159"/>
      <c r="BI2" s="159"/>
      <c r="BJ2" s="159"/>
      <c r="BK2" s="159"/>
      <c r="BL2" s="159"/>
      <c r="BM2" s="159"/>
      <c r="BN2" s="159"/>
      <c r="BO2" s="159"/>
      <c r="BP2" s="159"/>
      <c r="BQ2" s="159"/>
      <c r="BR2" s="159"/>
      <c r="BS2" s="159"/>
      <c r="BT2" s="159"/>
      <c r="BU2" s="159"/>
      <c r="BV2" s="159"/>
      <c r="BW2" s="159"/>
      <c r="BX2" s="159"/>
      <c r="BY2" s="159"/>
      <c r="BZ2" s="159"/>
      <c r="CA2" s="159"/>
      <c r="CB2" s="159"/>
      <c r="CC2" s="159"/>
      <c r="CD2" s="159"/>
      <c r="CE2" s="159"/>
      <c r="CF2" s="159"/>
      <c r="CG2" s="159"/>
      <c r="CH2" s="159"/>
      <c r="CI2" s="159"/>
      <c r="CJ2" s="159"/>
      <c r="CK2" s="159"/>
      <c r="CL2" s="159"/>
      <c r="CM2" s="159"/>
      <c r="CN2" s="159"/>
      <c r="CO2" s="159"/>
      <c r="CP2" s="159"/>
      <c r="CQ2" s="159"/>
      <c r="CR2" s="159"/>
      <c r="CS2" s="159"/>
      <c r="CT2" s="159"/>
      <c r="CU2" s="159"/>
      <c r="CV2" s="159"/>
      <c r="CW2" s="159"/>
      <c r="CX2" s="159"/>
      <c r="CY2" s="159"/>
      <c r="CZ2" s="159"/>
      <c r="DA2" s="159"/>
      <c r="DB2" s="159"/>
      <c r="DC2" s="159"/>
      <c r="DD2" s="159"/>
      <c r="DE2" s="159"/>
      <c r="DF2" s="159"/>
      <c r="DG2" s="159"/>
      <c r="DH2" s="159"/>
      <c r="DI2" s="159"/>
      <c r="DJ2" s="159"/>
      <c r="DK2" s="159"/>
      <c r="DL2" s="159"/>
      <c r="DM2" s="159"/>
      <c r="DN2" s="159"/>
      <c r="DO2" s="159"/>
      <c r="DP2" s="159"/>
      <c r="DQ2" s="159"/>
      <c r="DR2" s="159"/>
      <c r="DS2" s="159"/>
      <c r="DT2" s="159"/>
      <c r="DU2" s="159"/>
      <c r="DV2" s="159"/>
      <c r="DW2" s="159"/>
      <c r="DX2" s="159"/>
      <c r="DY2" s="159"/>
      <c r="DZ2" s="159"/>
      <c r="EA2" s="159"/>
      <c r="EB2" s="159"/>
      <c r="EC2" s="159"/>
      <c r="ED2" s="159"/>
      <c r="EE2" s="159"/>
      <c r="EF2" s="159"/>
      <c r="EG2" s="159"/>
      <c r="EH2" s="159"/>
      <c r="EI2" s="159"/>
      <c r="EJ2" s="159"/>
      <c r="EK2" s="159"/>
      <c r="EL2" s="159"/>
      <c r="EM2" s="159"/>
      <c r="EN2" s="159"/>
      <c r="EO2" s="159"/>
      <c r="EP2" s="159"/>
      <c r="EQ2" s="159"/>
      <c r="ER2" s="159"/>
      <c r="ES2" s="159"/>
      <c r="ET2" s="159"/>
      <c r="EU2" s="159"/>
      <c r="EV2" s="159"/>
      <c r="EW2" s="159"/>
      <c r="EX2" s="159"/>
      <c r="EY2" s="159"/>
      <c r="EZ2" s="159"/>
      <c r="FA2" s="159"/>
      <c r="FB2" s="159"/>
      <c r="FC2" s="159"/>
      <c r="FD2" s="159"/>
      <c r="FE2" s="159"/>
      <c r="FF2" s="159"/>
      <c r="FG2" s="159"/>
      <c r="FH2" s="159"/>
      <c r="FI2" s="159"/>
      <c r="FJ2" s="159"/>
      <c r="FK2" s="159"/>
      <c r="FL2" s="159"/>
      <c r="FM2" s="159"/>
      <c r="FN2" s="159"/>
      <c r="FO2" s="159"/>
      <c r="FP2" s="159"/>
      <c r="FQ2" s="159"/>
      <c r="FR2" s="159"/>
      <c r="FS2" s="159"/>
      <c r="FT2" s="159"/>
      <c r="FU2" s="159"/>
      <c r="FV2" s="159"/>
      <c r="FW2" s="159"/>
      <c r="FX2" s="159"/>
      <c r="FY2" s="159"/>
      <c r="FZ2" s="159"/>
      <c r="GA2" s="159"/>
      <c r="GB2" s="159"/>
      <c r="GC2" s="159"/>
      <c r="GD2" s="159"/>
      <c r="GE2" s="159"/>
      <c r="GF2" s="159"/>
      <c r="GG2" s="159"/>
      <c r="GH2" s="159"/>
      <c r="GI2" s="159"/>
      <c r="GJ2" s="159"/>
      <c r="GK2" s="159"/>
      <c r="GL2" s="159"/>
      <c r="GM2" s="159"/>
      <c r="GN2" s="159"/>
      <c r="GO2" s="159"/>
      <c r="GP2" s="159"/>
      <c r="GQ2" s="159"/>
      <c r="GR2" s="159"/>
      <c r="GS2" s="159"/>
      <c r="GT2" s="159"/>
      <c r="GU2" s="159"/>
      <c r="GV2" s="159"/>
      <c r="GW2" s="159"/>
      <c r="GX2" s="159"/>
      <c r="GY2" s="159"/>
      <c r="GZ2" s="159"/>
      <c r="HA2" s="159"/>
      <c r="HB2" s="159"/>
      <c r="HC2" s="159"/>
      <c r="HD2" s="159"/>
      <c r="HE2" s="159"/>
      <c r="HF2" s="159"/>
      <c r="HG2" s="159"/>
      <c r="HH2" s="159"/>
      <c r="HI2" s="159"/>
      <c r="HJ2" s="159"/>
      <c r="HK2" s="159"/>
      <c r="HL2" s="159"/>
      <c r="HM2" s="159"/>
      <c r="HN2" s="159"/>
      <c r="HO2" s="159"/>
      <c r="HP2" s="159"/>
      <c r="HQ2" s="159"/>
      <c r="HR2" s="159"/>
      <c r="HS2" s="159"/>
      <c r="HT2" s="159"/>
      <c r="HU2" s="159"/>
      <c r="HV2" s="159"/>
      <c r="HW2" s="159"/>
      <c r="HX2" s="159"/>
      <c r="HY2" s="159"/>
      <c r="HZ2" s="159"/>
      <c r="IA2" s="159"/>
      <c r="IB2" s="159"/>
      <c r="IC2" s="159"/>
      <c r="ID2" s="159"/>
      <c r="IE2" s="159"/>
      <c r="IF2" s="159"/>
      <c r="IG2" s="159"/>
      <c r="IH2" s="159"/>
      <c r="II2" s="159"/>
      <c r="IJ2" s="159"/>
    </row>
    <row r="3" spans="1:244" s="2" customFormat="1">
      <c r="B3" s="86"/>
      <c r="C3" s="86"/>
      <c r="D3" s="86"/>
      <c r="E3" s="134" t="s">
        <v>115</v>
      </c>
      <c r="F3" s="86"/>
      <c r="G3" s="86"/>
      <c r="H3" s="23"/>
      <c r="I3" s="23"/>
      <c r="J3" s="3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159"/>
      <c r="AG3" s="159"/>
      <c r="AH3" s="159"/>
      <c r="AI3" s="159"/>
      <c r="AJ3" s="159"/>
      <c r="AK3" s="159"/>
      <c r="AL3" s="159"/>
      <c r="AM3" s="159"/>
      <c r="AN3" s="159"/>
      <c r="AO3" s="159"/>
      <c r="AP3" s="159"/>
      <c r="AQ3" s="159"/>
      <c r="AR3" s="159"/>
      <c r="AS3" s="159"/>
      <c r="AT3" s="159"/>
      <c r="AU3" s="159"/>
      <c r="AV3" s="159"/>
      <c r="AW3" s="159"/>
      <c r="AX3" s="159"/>
      <c r="AY3" s="159"/>
      <c r="AZ3" s="159"/>
      <c r="BA3" s="159"/>
      <c r="BB3" s="159"/>
      <c r="BC3" s="159"/>
      <c r="BD3" s="159"/>
      <c r="BE3" s="159"/>
      <c r="BF3" s="159"/>
      <c r="BG3" s="159"/>
      <c r="BH3" s="159"/>
      <c r="BI3" s="159"/>
      <c r="BJ3" s="159"/>
      <c r="BK3" s="159"/>
      <c r="BL3" s="159"/>
      <c r="BM3" s="159"/>
      <c r="BN3" s="159"/>
      <c r="BO3" s="159"/>
      <c r="BP3" s="159"/>
      <c r="BQ3" s="159"/>
      <c r="BR3" s="159"/>
      <c r="BS3" s="159"/>
      <c r="BT3" s="159"/>
      <c r="BU3" s="159"/>
      <c r="BV3" s="159"/>
      <c r="BW3" s="159"/>
      <c r="BX3" s="159"/>
      <c r="BY3" s="159"/>
      <c r="BZ3" s="159"/>
      <c r="CA3" s="159"/>
      <c r="CB3" s="159"/>
      <c r="CC3" s="159"/>
      <c r="CD3" s="159"/>
      <c r="CE3" s="159"/>
      <c r="CF3" s="159"/>
      <c r="CG3" s="159"/>
      <c r="CH3" s="159"/>
      <c r="CI3" s="159"/>
      <c r="CJ3" s="159"/>
      <c r="CK3" s="159"/>
      <c r="CL3" s="159"/>
      <c r="CM3" s="159"/>
      <c r="CN3" s="159"/>
      <c r="CO3" s="159"/>
      <c r="CP3" s="159"/>
      <c r="CQ3" s="159"/>
      <c r="CR3" s="159"/>
      <c r="CS3" s="159"/>
      <c r="CT3" s="159"/>
      <c r="CU3" s="159"/>
      <c r="CV3" s="159"/>
      <c r="CW3" s="159"/>
      <c r="CX3" s="159"/>
      <c r="CY3" s="159"/>
      <c r="CZ3" s="159"/>
      <c r="DA3" s="159"/>
      <c r="DB3" s="159"/>
      <c r="DC3" s="159"/>
      <c r="DD3" s="159"/>
      <c r="DE3" s="159"/>
      <c r="DF3" s="159"/>
      <c r="DG3" s="159"/>
      <c r="DH3" s="159"/>
      <c r="DI3" s="159"/>
      <c r="DJ3" s="159"/>
      <c r="DK3" s="159"/>
      <c r="DL3" s="159"/>
      <c r="DM3" s="159"/>
      <c r="DN3" s="159"/>
      <c r="DO3" s="159"/>
      <c r="DP3" s="159"/>
      <c r="DQ3" s="159"/>
      <c r="DR3" s="159"/>
      <c r="DS3" s="159"/>
      <c r="DT3" s="159"/>
      <c r="DU3" s="159"/>
      <c r="DV3" s="159"/>
      <c r="DW3" s="159"/>
      <c r="DX3" s="159"/>
      <c r="DY3" s="159"/>
      <c r="DZ3" s="159"/>
      <c r="EA3" s="159"/>
      <c r="EB3" s="159"/>
      <c r="EC3" s="159"/>
      <c r="ED3" s="159"/>
      <c r="EE3" s="159"/>
      <c r="EF3" s="159"/>
      <c r="EG3" s="159"/>
      <c r="EH3" s="159"/>
      <c r="EI3" s="159"/>
      <c r="EJ3" s="159"/>
      <c r="EK3" s="159"/>
      <c r="EL3" s="159"/>
      <c r="EM3" s="159"/>
      <c r="EN3" s="159"/>
      <c r="EO3" s="159"/>
      <c r="EP3" s="159"/>
      <c r="EQ3" s="159"/>
      <c r="ER3" s="159"/>
      <c r="ES3" s="159"/>
      <c r="ET3" s="159"/>
      <c r="EU3" s="159"/>
      <c r="EV3" s="159"/>
      <c r="EW3" s="159"/>
      <c r="EX3" s="159"/>
      <c r="EY3" s="159"/>
      <c r="EZ3" s="159"/>
      <c r="FA3" s="159"/>
      <c r="FB3" s="159"/>
      <c r="FC3" s="159"/>
      <c r="FD3" s="159"/>
      <c r="FE3" s="159"/>
      <c r="FF3" s="159"/>
      <c r="FG3" s="159"/>
      <c r="FH3" s="159"/>
      <c r="FI3" s="159"/>
      <c r="FJ3" s="159"/>
      <c r="FK3" s="159"/>
      <c r="FL3" s="159"/>
      <c r="FM3" s="159"/>
      <c r="FN3" s="159"/>
      <c r="FO3" s="159"/>
      <c r="FP3" s="159"/>
      <c r="FQ3" s="159"/>
      <c r="FR3" s="159"/>
      <c r="FS3" s="159"/>
      <c r="FT3" s="159"/>
      <c r="FU3" s="159"/>
      <c r="FV3" s="159"/>
      <c r="FW3" s="159"/>
      <c r="FX3" s="159"/>
      <c r="FY3" s="159"/>
      <c r="FZ3" s="159"/>
      <c r="GA3" s="159"/>
      <c r="GB3" s="159"/>
      <c r="GC3" s="159"/>
      <c r="GD3" s="159"/>
      <c r="GE3" s="159"/>
      <c r="GF3" s="159"/>
      <c r="GG3" s="159"/>
      <c r="GH3" s="159"/>
      <c r="GI3" s="159"/>
      <c r="GJ3" s="159"/>
      <c r="GK3" s="159"/>
      <c r="GL3" s="159"/>
      <c r="GM3" s="159"/>
      <c r="GN3" s="159"/>
      <c r="GO3" s="159"/>
      <c r="GP3" s="159"/>
      <c r="GQ3" s="159"/>
      <c r="GR3" s="159"/>
      <c r="GS3" s="159"/>
      <c r="GT3" s="159"/>
      <c r="GU3" s="159"/>
      <c r="GV3" s="159"/>
      <c r="GW3" s="159"/>
      <c r="GX3" s="159"/>
      <c r="GY3" s="159"/>
      <c r="GZ3" s="159"/>
      <c r="HA3" s="159"/>
      <c r="HB3" s="159"/>
      <c r="HC3" s="159"/>
      <c r="HD3" s="159"/>
      <c r="HE3" s="159"/>
      <c r="HF3" s="159"/>
      <c r="HG3" s="159"/>
      <c r="HH3" s="159"/>
      <c r="HI3" s="159"/>
      <c r="HJ3" s="159"/>
      <c r="HK3" s="159"/>
      <c r="HL3" s="159"/>
      <c r="HM3" s="159"/>
      <c r="HN3" s="159"/>
      <c r="HO3" s="159"/>
      <c r="HP3" s="159"/>
      <c r="HQ3" s="159"/>
      <c r="HR3" s="159"/>
      <c r="HS3" s="159"/>
      <c r="HT3" s="159"/>
      <c r="HU3" s="159"/>
      <c r="HV3" s="159"/>
      <c r="HW3" s="159"/>
      <c r="HX3" s="159"/>
      <c r="HY3" s="159"/>
      <c r="HZ3" s="159"/>
      <c r="IA3" s="159"/>
      <c r="IB3" s="159"/>
      <c r="IC3" s="159"/>
      <c r="ID3" s="159"/>
      <c r="IE3" s="159"/>
      <c r="IF3" s="159"/>
      <c r="IG3" s="159"/>
      <c r="IH3" s="159"/>
      <c r="II3" s="159"/>
      <c r="IJ3" s="159"/>
    </row>
    <row r="4" spans="1:244">
      <c r="F4" s="22"/>
      <c r="G4" s="22"/>
      <c r="H4" s="22"/>
      <c r="I4" s="22"/>
      <c r="J4" s="22"/>
    </row>
    <row r="5" spans="1:244" s="14" customFormat="1" ht="52.5" customHeight="1">
      <c r="A5" s="241" t="s">
        <v>123</v>
      </c>
      <c r="B5" s="241"/>
      <c r="C5" s="241"/>
      <c r="D5" s="241"/>
      <c r="E5" s="241"/>
      <c r="F5" s="30"/>
      <c r="G5" s="30"/>
    </row>
    <row r="6" spans="1:244" s="14" customFormat="1" ht="20.25" customHeight="1">
      <c r="A6" s="242" t="s">
        <v>58</v>
      </c>
      <c r="B6" s="242"/>
      <c r="C6" s="242"/>
      <c r="D6" s="242"/>
      <c r="E6" s="242"/>
    </row>
    <row r="7" spans="1:244" s="14" customFormat="1">
      <c r="A7" s="243" t="s">
        <v>24</v>
      </c>
      <c r="B7" s="243"/>
      <c r="C7" s="243"/>
      <c r="D7" s="243"/>
      <c r="E7" s="243"/>
      <c r="F7" s="243"/>
      <c r="G7" s="243"/>
    </row>
    <row r="8" spans="1:244" s="16" customFormat="1" ht="16.5" customHeight="1">
      <c r="A8" s="73" t="s">
        <v>45</v>
      </c>
      <c r="B8" s="240" t="s">
        <v>5</v>
      </c>
      <c r="C8" s="240"/>
      <c r="D8" s="240"/>
      <c r="E8" s="240"/>
    </row>
    <row r="9" spans="1:244" s="16" customFormat="1" ht="16.5" customHeight="1">
      <c r="A9" s="73">
        <v>1049</v>
      </c>
      <c r="B9" s="240" t="s">
        <v>60</v>
      </c>
      <c r="C9" s="240"/>
      <c r="D9" s="240"/>
      <c r="E9" s="240"/>
    </row>
    <row r="10" spans="1:244" s="16" customFormat="1">
      <c r="A10" s="74"/>
      <c r="B10" s="75"/>
      <c r="C10" s="75"/>
      <c r="D10" s="75"/>
      <c r="E10" s="76"/>
    </row>
    <row r="11" spans="1:244" s="16" customFormat="1">
      <c r="A11" s="244" t="s">
        <v>6</v>
      </c>
      <c r="B11" s="245"/>
      <c r="C11" s="245"/>
      <c r="D11" s="245"/>
      <c r="E11" s="246"/>
    </row>
    <row r="12" spans="1:244" s="16" customFormat="1" ht="48" customHeight="1">
      <c r="A12" s="17" t="s">
        <v>7</v>
      </c>
      <c r="B12" s="17">
        <v>1049</v>
      </c>
      <c r="C12" s="248" t="s">
        <v>180</v>
      </c>
      <c r="D12" s="249"/>
      <c r="E12" s="250"/>
    </row>
    <row r="13" spans="1:244" s="16" customFormat="1" ht="28.5" customHeight="1">
      <c r="A13" s="18" t="s">
        <v>8</v>
      </c>
      <c r="B13" s="18">
        <v>21001</v>
      </c>
      <c r="C13" s="52" t="s">
        <v>38</v>
      </c>
      <c r="D13" s="52" t="s">
        <v>63</v>
      </c>
      <c r="E13" s="12" t="s">
        <v>0</v>
      </c>
    </row>
    <row r="14" spans="1:244" ht="32.25" customHeight="1">
      <c r="A14" s="43" t="s">
        <v>9</v>
      </c>
      <c r="B14" s="11" t="s">
        <v>74</v>
      </c>
      <c r="C14" s="52"/>
      <c r="D14" s="52"/>
      <c r="E14" s="12"/>
    </row>
    <row r="15" spans="1:244" ht="45" customHeight="1">
      <c r="A15" s="43" t="s">
        <v>10</v>
      </c>
      <c r="B15" s="20" t="s">
        <v>64</v>
      </c>
      <c r="C15" s="52"/>
      <c r="D15" s="52"/>
      <c r="E15" s="12"/>
    </row>
    <row r="16" spans="1:244" ht="32.25" customHeight="1">
      <c r="A16" s="53" t="s">
        <v>25</v>
      </c>
      <c r="B16" s="53" t="s">
        <v>65</v>
      </c>
      <c r="C16" s="53"/>
      <c r="D16" s="53"/>
      <c r="E16" s="24"/>
    </row>
    <row r="17" spans="1:5" ht="33" customHeight="1">
      <c r="A17" s="53" t="s">
        <v>13</v>
      </c>
      <c r="B17" s="20" t="s">
        <v>58</v>
      </c>
      <c r="C17" s="20"/>
      <c r="D17" s="20"/>
      <c r="E17" s="25"/>
    </row>
    <row r="18" spans="1:5">
      <c r="A18" s="247" t="s">
        <v>11</v>
      </c>
      <c r="B18" s="247"/>
      <c r="C18" s="52"/>
      <c r="D18" s="52"/>
      <c r="E18" s="48"/>
    </row>
    <row r="19" spans="1:5" ht="16.5" customHeight="1">
      <c r="A19" s="239" t="s">
        <v>106</v>
      </c>
      <c r="B19" s="239"/>
      <c r="C19" s="52"/>
      <c r="D19" s="52"/>
      <c r="E19" s="51"/>
    </row>
    <row r="20" spans="1:5" ht="16.5" customHeight="1">
      <c r="A20" s="239" t="s">
        <v>107</v>
      </c>
      <c r="B20" s="239"/>
      <c r="C20" s="52"/>
      <c r="D20" s="52"/>
      <c r="E20" s="51"/>
    </row>
    <row r="21" spans="1:5" ht="16.5" customHeight="1">
      <c r="A21" s="239" t="s">
        <v>108</v>
      </c>
      <c r="B21" s="239"/>
      <c r="C21" s="52"/>
      <c r="D21" s="52"/>
      <c r="E21" s="51"/>
    </row>
    <row r="22" spans="1:5" ht="16.5" customHeight="1">
      <c r="A22" s="239" t="s">
        <v>109</v>
      </c>
      <c r="B22" s="239"/>
      <c r="C22" s="52"/>
      <c r="D22" s="52"/>
      <c r="E22" s="51"/>
    </row>
    <row r="23" spans="1:5" ht="16.5" customHeight="1">
      <c r="A23" s="239" t="s">
        <v>110</v>
      </c>
      <c r="B23" s="239"/>
      <c r="C23" s="52"/>
      <c r="D23" s="52"/>
      <c r="E23" s="51"/>
    </row>
    <row r="24" spans="1:5" ht="16.5" customHeight="1">
      <c r="A24" s="239" t="s">
        <v>75</v>
      </c>
      <c r="B24" s="239"/>
      <c r="C24" s="52">
        <v>1</v>
      </c>
      <c r="D24" s="52">
        <v>1</v>
      </c>
      <c r="E24" s="51">
        <v>1</v>
      </c>
    </row>
    <row r="25" spans="1:5" ht="17.25" customHeight="1">
      <c r="A25" s="239" t="s">
        <v>12</v>
      </c>
      <c r="B25" s="239"/>
      <c r="C25" s="84">
        <f>+'9'!C25</f>
        <v>1202041.8</v>
      </c>
      <c r="D25" s="84">
        <f>+'9'!D25</f>
        <v>1202041.8</v>
      </c>
      <c r="E25" s="84">
        <f>+'9'!E25</f>
        <v>1202041.8</v>
      </c>
    </row>
  </sheetData>
  <mergeCells count="15">
    <mergeCell ref="A5:E5"/>
    <mergeCell ref="A6:E6"/>
    <mergeCell ref="A18:B18"/>
    <mergeCell ref="A25:B25"/>
    <mergeCell ref="A7:G7"/>
    <mergeCell ref="B8:E8"/>
    <mergeCell ref="B9:E9"/>
    <mergeCell ref="A11:E11"/>
    <mergeCell ref="C12:E12"/>
    <mergeCell ref="A19:B19"/>
    <mergeCell ref="A20:B20"/>
    <mergeCell ref="A21:B21"/>
    <mergeCell ref="A22:B22"/>
    <mergeCell ref="A23:B23"/>
    <mergeCell ref="A24:B24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J21"/>
  <sheetViews>
    <sheetView topLeftCell="A3" workbookViewId="0">
      <selection activeCell="E22" sqref="E22"/>
    </sheetView>
  </sheetViews>
  <sheetFormatPr defaultRowHeight="17.25"/>
  <cols>
    <col min="1" max="1" width="15.28515625" style="117" customWidth="1"/>
    <col min="2" max="2" width="50.28515625" style="30" customWidth="1"/>
    <col min="3" max="3" width="9.7109375" style="30" customWidth="1"/>
    <col min="4" max="4" width="12.42578125" style="30" customWidth="1"/>
    <col min="5" max="5" width="19.7109375" style="118" bestFit="1" customWidth="1"/>
    <col min="6" max="6" width="10" style="118" customWidth="1"/>
    <col min="7" max="7" width="18" style="118" customWidth="1"/>
    <col min="8" max="9" width="9.140625" style="30"/>
    <col min="10" max="10" width="19.140625" style="30" bestFit="1" customWidth="1"/>
    <col min="11" max="256" width="9.140625" style="30"/>
    <col min="257" max="257" width="15.28515625" style="30" customWidth="1"/>
    <col min="258" max="258" width="53.85546875" style="30" customWidth="1"/>
    <col min="259" max="259" width="12" style="30" customWidth="1"/>
    <col min="260" max="260" width="16.7109375" style="30" customWidth="1"/>
    <col min="261" max="261" width="19.7109375" style="30" customWidth="1"/>
    <col min="262" max="262" width="10.42578125" style="30" customWidth="1"/>
    <col min="263" max="263" width="19.5703125" style="30" customWidth="1"/>
    <col min="264" max="265" width="9.140625" style="30"/>
    <col min="266" max="266" width="19.140625" style="30" bestFit="1" customWidth="1"/>
    <col min="267" max="512" width="9.140625" style="30"/>
    <col min="513" max="513" width="15.28515625" style="30" customWidth="1"/>
    <col min="514" max="514" width="53.85546875" style="30" customWidth="1"/>
    <col min="515" max="515" width="12" style="30" customWidth="1"/>
    <col min="516" max="516" width="16.7109375" style="30" customWidth="1"/>
    <col min="517" max="517" width="19.7109375" style="30" customWidth="1"/>
    <col min="518" max="518" width="10.42578125" style="30" customWidth="1"/>
    <col min="519" max="519" width="19.5703125" style="30" customWidth="1"/>
    <col min="520" max="521" width="9.140625" style="30"/>
    <col min="522" max="522" width="19.140625" style="30" bestFit="1" customWidth="1"/>
    <col min="523" max="768" width="9.140625" style="30"/>
    <col min="769" max="769" width="15.28515625" style="30" customWidth="1"/>
    <col min="770" max="770" width="53.85546875" style="30" customWidth="1"/>
    <col min="771" max="771" width="12" style="30" customWidth="1"/>
    <col min="772" max="772" width="16.7109375" style="30" customWidth="1"/>
    <col min="773" max="773" width="19.7109375" style="30" customWidth="1"/>
    <col min="774" max="774" width="10.42578125" style="30" customWidth="1"/>
    <col min="775" max="775" width="19.5703125" style="30" customWidth="1"/>
    <col min="776" max="777" width="9.140625" style="30"/>
    <col min="778" max="778" width="19.140625" style="30" bestFit="1" customWidth="1"/>
    <col min="779" max="1024" width="9.140625" style="30"/>
    <col min="1025" max="1025" width="15.28515625" style="30" customWidth="1"/>
    <col min="1026" max="1026" width="53.85546875" style="30" customWidth="1"/>
    <col min="1027" max="1027" width="12" style="30" customWidth="1"/>
    <col min="1028" max="1028" width="16.7109375" style="30" customWidth="1"/>
    <col min="1029" max="1029" width="19.7109375" style="30" customWidth="1"/>
    <col min="1030" max="1030" width="10.42578125" style="30" customWidth="1"/>
    <col min="1031" max="1031" width="19.5703125" style="30" customWidth="1"/>
    <col min="1032" max="1033" width="9.140625" style="30"/>
    <col min="1034" max="1034" width="19.140625" style="30" bestFit="1" customWidth="1"/>
    <col min="1035" max="1280" width="9.140625" style="30"/>
    <col min="1281" max="1281" width="15.28515625" style="30" customWidth="1"/>
    <col min="1282" max="1282" width="53.85546875" style="30" customWidth="1"/>
    <col min="1283" max="1283" width="12" style="30" customWidth="1"/>
    <col min="1284" max="1284" width="16.7109375" style="30" customWidth="1"/>
    <col min="1285" max="1285" width="19.7109375" style="30" customWidth="1"/>
    <col min="1286" max="1286" width="10.42578125" style="30" customWidth="1"/>
    <col min="1287" max="1287" width="19.5703125" style="30" customWidth="1"/>
    <col min="1288" max="1289" width="9.140625" style="30"/>
    <col min="1290" max="1290" width="19.140625" style="30" bestFit="1" customWidth="1"/>
    <col min="1291" max="1536" width="9.140625" style="30"/>
    <col min="1537" max="1537" width="15.28515625" style="30" customWidth="1"/>
    <col min="1538" max="1538" width="53.85546875" style="30" customWidth="1"/>
    <col min="1539" max="1539" width="12" style="30" customWidth="1"/>
    <col min="1540" max="1540" width="16.7109375" style="30" customWidth="1"/>
    <col min="1541" max="1541" width="19.7109375" style="30" customWidth="1"/>
    <col min="1542" max="1542" width="10.42578125" style="30" customWidth="1"/>
    <col min="1543" max="1543" width="19.5703125" style="30" customWidth="1"/>
    <col min="1544" max="1545" width="9.140625" style="30"/>
    <col min="1546" max="1546" width="19.140625" style="30" bestFit="1" customWidth="1"/>
    <col min="1547" max="1792" width="9.140625" style="30"/>
    <col min="1793" max="1793" width="15.28515625" style="30" customWidth="1"/>
    <col min="1794" max="1794" width="53.85546875" style="30" customWidth="1"/>
    <col min="1795" max="1795" width="12" style="30" customWidth="1"/>
    <col min="1796" max="1796" width="16.7109375" style="30" customWidth="1"/>
    <col min="1797" max="1797" width="19.7109375" style="30" customWidth="1"/>
    <col min="1798" max="1798" width="10.42578125" style="30" customWidth="1"/>
    <col min="1799" max="1799" width="19.5703125" style="30" customWidth="1"/>
    <col min="1800" max="1801" width="9.140625" style="30"/>
    <col min="1802" max="1802" width="19.140625" style="30" bestFit="1" customWidth="1"/>
    <col min="1803" max="2048" width="9.140625" style="30"/>
    <col min="2049" max="2049" width="15.28515625" style="30" customWidth="1"/>
    <col min="2050" max="2050" width="53.85546875" style="30" customWidth="1"/>
    <col min="2051" max="2051" width="12" style="30" customWidth="1"/>
    <col min="2052" max="2052" width="16.7109375" style="30" customWidth="1"/>
    <col min="2053" max="2053" width="19.7109375" style="30" customWidth="1"/>
    <col min="2054" max="2054" width="10.42578125" style="30" customWidth="1"/>
    <col min="2055" max="2055" width="19.5703125" style="30" customWidth="1"/>
    <col min="2056" max="2057" width="9.140625" style="30"/>
    <col min="2058" max="2058" width="19.140625" style="30" bestFit="1" customWidth="1"/>
    <col min="2059" max="2304" width="9.140625" style="30"/>
    <col min="2305" max="2305" width="15.28515625" style="30" customWidth="1"/>
    <col min="2306" max="2306" width="53.85546875" style="30" customWidth="1"/>
    <col min="2307" max="2307" width="12" style="30" customWidth="1"/>
    <col min="2308" max="2308" width="16.7109375" style="30" customWidth="1"/>
    <col min="2309" max="2309" width="19.7109375" style="30" customWidth="1"/>
    <col min="2310" max="2310" width="10.42578125" style="30" customWidth="1"/>
    <col min="2311" max="2311" width="19.5703125" style="30" customWidth="1"/>
    <col min="2312" max="2313" width="9.140625" style="30"/>
    <col min="2314" max="2314" width="19.140625" style="30" bestFit="1" customWidth="1"/>
    <col min="2315" max="2560" width="9.140625" style="30"/>
    <col min="2561" max="2561" width="15.28515625" style="30" customWidth="1"/>
    <col min="2562" max="2562" width="53.85546875" style="30" customWidth="1"/>
    <col min="2563" max="2563" width="12" style="30" customWidth="1"/>
    <col min="2564" max="2564" width="16.7109375" style="30" customWidth="1"/>
    <col min="2565" max="2565" width="19.7109375" style="30" customWidth="1"/>
    <col min="2566" max="2566" width="10.42578125" style="30" customWidth="1"/>
    <col min="2567" max="2567" width="19.5703125" style="30" customWidth="1"/>
    <col min="2568" max="2569" width="9.140625" style="30"/>
    <col min="2570" max="2570" width="19.140625" style="30" bestFit="1" customWidth="1"/>
    <col min="2571" max="2816" width="9.140625" style="30"/>
    <col min="2817" max="2817" width="15.28515625" style="30" customWidth="1"/>
    <col min="2818" max="2818" width="53.85546875" style="30" customWidth="1"/>
    <col min="2819" max="2819" width="12" style="30" customWidth="1"/>
    <col min="2820" max="2820" width="16.7109375" style="30" customWidth="1"/>
    <col min="2821" max="2821" width="19.7109375" style="30" customWidth="1"/>
    <col min="2822" max="2822" width="10.42578125" style="30" customWidth="1"/>
    <col min="2823" max="2823" width="19.5703125" style="30" customWidth="1"/>
    <col min="2824" max="2825" width="9.140625" style="30"/>
    <col min="2826" max="2826" width="19.140625" style="30" bestFit="1" customWidth="1"/>
    <col min="2827" max="3072" width="9.140625" style="30"/>
    <col min="3073" max="3073" width="15.28515625" style="30" customWidth="1"/>
    <col min="3074" max="3074" width="53.85546875" style="30" customWidth="1"/>
    <col min="3075" max="3075" width="12" style="30" customWidth="1"/>
    <col min="3076" max="3076" width="16.7109375" style="30" customWidth="1"/>
    <col min="3077" max="3077" width="19.7109375" style="30" customWidth="1"/>
    <col min="3078" max="3078" width="10.42578125" style="30" customWidth="1"/>
    <col min="3079" max="3079" width="19.5703125" style="30" customWidth="1"/>
    <col min="3080" max="3081" width="9.140625" style="30"/>
    <col min="3082" max="3082" width="19.140625" style="30" bestFit="1" customWidth="1"/>
    <col min="3083" max="3328" width="9.140625" style="30"/>
    <col min="3329" max="3329" width="15.28515625" style="30" customWidth="1"/>
    <col min="3330" max="3330" width="53.85546875" style="30" customWidth="1"/>
    <col min="3331" max="3331" width="12" style="30" customWidth="1"/>
    <col min="3332" max="3332" width="16.7109375" style="30" customWidth="1"/>
    <col min="3333" max="3333" width="19.7109375" style="30" customWidth="1"/>
    <col min="3334" max="3334" width="10.42578125" style="30" customWidth="1"/>
    <col min="3335" max="3335" width="19.5703125" style="30" customWidth="1"/>
    <col min="3336" max="3337" width="9.140625" style="30"/>
    <col min="3338" max="3338" width="19.140625" style="30" bestFit="1" customWidth="1"/>
    <col min="3339" max="3584" width="9.140625" style="30"/>
    <col min="3585" max="3585" width="15.28515625" style="30" customWidth="1"/>
    <col min="3586" max="3586" width="53.85546875" style="30" customWidth="1"/>
    <col min="3587" max="3587" width="12" style="30" customWidth="1"/>
    <col min="3588" max="3588" width="16.7109375" style="30" customWidth="1"/>
    <col min="3589" max="3589" width="19.7109375" style="30" customWidth="1"/>
    <col min="3590" max="3590" width="10.42578125" style="30" customWidth="1"/>
    <col min="3591" max="3591" width="19.5703125" style="30" customWidth="1"/>
    <col min="3592" max="3593" width="9.140625" style="30"/>
    <col min="3594" max="3594" width="19.140625" style="30" bestFit="1" customWidth="1"/>
    <col min="3595" max="3840" width="9.140625" style="30"/>
    <col min="3841" max="3841" width="15.28515625" style="30" customWidth="1"/>
    <col min="3842" max="3842" width="53.85546875" style="30" customWidth="1"/>
    <col min="3843" max="3843" width="12" style="30" customWidth="1"/>
    <col min="3844" max="3844" width="16.7109375" style="30" customWidth="1"/>
    <col min="3845" max="3845" width="19.7109375" style="30" customWidth="1"/>
    <col min="3846" max="3846" width="10.42578125" style="30" customWidth="1"/>
    <col min="3847" max="3847" width="19.5703125" style="30" customWidth="1"/>
    <col min="3848" max="3849" width="9.140625" style="30"/>
    <col min="3850" max="3850" width="19.140625" style="30" bestFit="1" customWidth="1"/>
    <col min="3851" max="4096" width="9.140625" style="30"/>
    <col min="4097" max="4097" width="15.28515625" style="30" customWidth="1"/>
    <col min="4098" max="4098" width="53.85546875" style="30" customWidth="1"/>
    <col min="4099" max="4099" width="12" style="30" customWidth="1"/>
    <col min="4100" max="4100" width="16.7109375" style="30" customWidth="1"/>
    <col min="4101" max="4101" width="19.7109375" style="30" customWidth="1"/>
    <col min="4102" max="4102" width="10.42578125" style="30" customWidth="1"/>
    <col min="4103" max="4103" width="19.5703125" style="30" customWidth="1"/>
    <col min="4104" max="4105" width="9.140625" style="30"/>
    <col min="4106" max="4106" width="19.140625" style="30" bestFit="1" customWidth="1"/>
    <col min="4107" max="4352" width="9.140625" style="30"/>
    <col min="4353" max="4353" width="15.28515625" style="30" customWidth="1"/>
    <col min="4354" max="4354" width="53.85546875" style="30" customWidth="1"/>
    <col min="4355" max="4355" width="12" style="30" customWidth="1"/>
    <col min="4356" max="4356" width="16.7109375" style="30" customWidth="1"/>
    <col min="4357" max="4357" width="19.7109375" style="30" customWidth="1"/>
    <col min="4358" max="4358" width="10.42578125" style="30" customWidth="1"/>
    <col min="4359" max="4359" width="19.5703125" style="30" customWidth="1"/>
    <col min="4360" max="4361" width="9.140625" style="30"/>
    <col min="4362" max="4362" width="19.140625" style="30" bestFit="1" customWidth="1"/>
    <col min="4363" max="4608" width="9.140625" style="30"/>
    <col min="4609" max="4609" width="15.28515625" style="30" customWidth="1"/>
    <col min="4610" max="4610" width="53.85546875" style="30" customWidth="1"/>
    <col min="4611" max="4611" width="12" style="30" customWidth="1"/>
    <col min="4612" max="4612" width="16.7109375" style="30" customWidth="1"/>
    <col min="4613" max="4613" width="19.7109375" style="30" customWidth="1"/>
    <col min="4614" max="4614" width="10.42578125" style="30" customWidth="1"/>
    <col min="4615" max="4615" width="19.5703125" style="30" customWidth="1"/>
    <col min="4616" max="4617" width="9.140625" style="30"/>
    <col min="4618" max="4618" width="19.140625" style="30" bestFit="1" customWidth="1"/>
    <col min="4619" max="4864" width="9.140625" style="30"/>
    <col min="4865" max="4865" width="15.28515625" style="30" customWidth="1"/>
    <col min="4866" max="4866" width="53.85546875" style="30" customWidth="1"/>
    <col min="4867" max="4867" width="12" style="30" customWidth="1"/>
    <col min="4868" max="4868" width="16.7109375" style="30" customWidth="1"/>
    <col min="4869" max="4869" width="19.7109375" style="30" customWidth="1"/>
    <col min="4870" max="4870" width="10.42578125" style="30" customWidth="1"/>
    <col min="4871" max="4871" width="19.5703125" style="30" customWidth="1"/>
    <col min="4872" max="4873" width="9.140625" style="30"/>
    <col min="4874" max="4874" width="19.140625" style="30" bestFit="1" customWidth="1"/>
    <col min="4875" max="5120" width="9.140625" style="30"/>
    <col min="5121" max="5121" width="15.28515625" style="30" customWidth="1"/>
    <col min="5122" max="5122" width="53.85546875" style="30" customWidth="1"/>
    <col min="5123" max="5123" width="12" style="30" customWidth="1"/>
    <col min="5124" max="5124" width="16.7109375" style="30" customWidth="1"/>
    <col min="5125" max="5125" width="19.7109375" style="30" customWidth="1"/>
    <col min="5126" max="5126" width="10.42578125" style="30" customWidth="1"/>
    <col min="5127" max="5127" width="19.5703125" style="30" customWidth="1"/>
    <col min="5128" max="5129" width="9.140625" style="30"/>
    <col min="5130" max="5130" width="19.140625" style="30" bestFit="1" customWidth="1"/>
    <col min="5131" max="5376" width="9.140625" style="30"/>
    <col min="5377" max="5377" width="15.28515625" style="30" customWidth="1"/>
    <col min="5378" max="5378" width="53.85546875" style="30" customWidth="1"/>
    <col min="5379" max="5379" width="12" style="30" customWidth="1"/>
    <col min="5380" max="5380" width="16.7109375" style="30" customWidth="1"/>
    <col min="5381" max="5381" width="19.7109375" style="30" customWidth="1"/>
    <col min="5382" max="5382" width="10.42578125" style="30" customWidth="1"/>
    <col min="5383" max="5383" width="19.5703125" style="30" customWidth="1"/>
    <col min="5384" max="5385" width="9.140625" style="30"/>
    <col min="5386" max="5386" width="19.140625" style="30" bestFit="1" customWidth="1"/>
    <col min="5387" max="5632" width="9.140625" style="30"/>
    <col min="5633" max="5633" width="15.28515625" style="30" customWidth="1"/>
    <col min="5634" max="5634" width="53.85546875" style="30" customWidth="1"/>
    <col min="5635" max="5635" width="12" style="30" customWidth="1"/>
    <col min="5636" max="5636" width="16.7109375" style="30" customWidth="1"/>
    <col min="5637" max="5637" width="19.7109375" style="30" customWidth="1"/>
    <col min="5638" max="5638" width="10.42578125" style="30" customWidth="1"/>
    <col min="5639" max="5639" width="19.5703125" style="30" customWidth="1"/>
    <col min="5640" max="5641" width="9.140625" style="30"/>
    <col min="5642" max="5642" width="19.140625" style="30" bestFit="1" customWidth="1"/>
    <col min="5643" max="5888" width="9.140625" style="30"/>
    <col min="5889" max="5889" width="15.28515625" style="30" customWidth="1"/>
    <col min="5890" max="5890" width="53.85546875" style="30" customWidth="1"/>
    <col min="5891" max="5891" width="12" style="30" customWidth="1"/>
    <col min="5892" max="5892" width="16.7109375" style="30" customWidth="1"/>
    <col min="5893" max="5893" width="19.7109375" style="30" customWidth="1"/>
    <col min="5894" max="5894" width="10.42578125" style="30" customWidth="1"/>
    <col min="5895" max="5895" width="19.5703125" style="30" customWidth="1"/>
    <col min="5896" max="5897" width="9.140625" style="30"/>
    <col min="5898" max="5898" width="19.140625" style="30" bestFit="1" customWidth="1"/>
    <col min="5899" max="6144" width="9.140625" style="30"/>
    <col min="6145" max="6145" width="15.28515625" style="30" customWidth="1"/>
    <col min="6146" max="6146" width="53.85546875" style="30" customWidth="1"/>
    <col min="6147" max="6147" width="12" style="30" customWidth="1"/>
    <col min="6148" max="6148" width="16.7109375" style="30" customWidth="1"/>
    <col min="6149" max="6149" width="19.7109375" style="30" customWidth="1"/>
    <col min="6150" max="6150" width="10.42578125" style="30" customWidth="1"/>
    <col min="6151" max="6151" width="19.5703125" style="30" customWidth="1"/>
    <col min="6152" max="6153" width="9.140625" style="30"/>
    <col min="6154" max="6154" width="19.140625" style="30" bestFit="1" customWidth="1"/>
    <col min="6155" max="6400" width="9.140625" style="30"/>
    <col min="6401" max="6401" width="15.28515625" style="30" customWidth="1"/>
    <col min="6402" max="6402" width="53.85546875" style="30" customWidth="1"/>
    <col min="6403" max="6403" width="12" style="30" customWidth="1"/>
    <col min="6404" max="6404" width="16.7109375" style="30" customWidth="1"/>
    <col min="6405" max="6405" width="19.7109375" style="30" customWidth="1"/>
    <col min="6406" max="6406" width="10.42578125" style="30" customWidth="1"/>
    <col min="6407" max="6407" width="19.5703125" style="30" customWidth="1"/>
    <col min="6408" max="6409" width="9.140625" style="30"/>
    <col min="6410" max="6410" width="19.140625" style="30" bestFit="1" customWidth="1"/>
    <col min="6411" max="6656" width="9.140625" style="30"/>
    <col min="6657" max="6657" width="15.28515625" style="30" customWidth="1"/>
    <col min="6658" max="6658" width="53.85546875" style="30" customWidth="1"/>
    <col min="6659" max="6659" width="12" style="30" customWidth="1"/>
    <col min="6660" max="6660" width="16.7109375" style="30" customWidth="1"/>
    <col min="6661" max="6661" width="19.7109375" style="30" customWidth="1"/>
    <col min="6662" max="6662" width="10.42578125" style="30" customWidth="1"/>
    <col min="6663" max="6663" width="19.5703125" style="30" customWidth="1"/>
    <col min="6664" max="6665" width="9.140625" style="30"/>
    <col min="6666" max="6666" width="19.140625" style="30" bestFit="1" customWidth="1"/>
    <col min="6667" max="6912" width="9.140625" style="30"/>
    <col min="6913" max="6913" width="15.28515625" style="30" customWidth="1"/>
    <col min="6914" max="6914" width="53.85546875" style="30" customWidth="1"/>
    <col min="6915" max="6915" width="12" style="30" customWidth="1"/>
    <col min="6916" max="6916" width="16.7109375" style="30" customWidth="1"/>
    <col min="6917" max="6917" width="19.7109375" style="30" customWidth="1"/>
    <col min="6918" max="6918" width="10.42578125" style="30" customWidth="1"/>
    <col min="6919" max="6919" width="19.5703125" style="30" customWidth="1"/>
    <col min="6920" max="6921" width="9.140625" style="30"/>
    <col min="6922" max="6922" width="19.140625" style="30" bestFit="1" customWidth="1"/>
    <col min="6923" max="7168" width="9.140625" style="30"/>
    <col min="7169" max="7169" width="15.28515625" style="30" customWidth="1"/>
    <col min="7170" max="7170" width="53.85546875" style="30" customWidth="1"/>
    <col min="7171" max="7171" width="12" style="30" customWidth="1"/>
    <col min="7172" max="7172" width="16.7109375" style="30" customWidth="1"/>
    <col min="7173" max="7173" width="19.7109375" style="30" customWidth="1"/>
    <col min="7174" max="7174" width="10.42578125" style="30" customWidth="1"/>
    <col min="7175" max="7175" width="19.5703125" style="30" customWidth="1"/>
    <col min="7176" max="7177" width="9.140625" style="30"/>
    <col min="7178" max="7178" width="19.140625" style="30" bestFit="1" customWidth="1"/>
    <col min="7179" max="7424" width="9.140625" style="30"/>
    <col min="7425" max="7425" width="15.28515625" style="30" customWidth="1"/>
    <col min="7426" max="7426" width="53.85546875" style="30" customWidth="1"/>
    <col min="7427" max="7427" width="12" style="30" customWidth="1"/>
    <col min="7428" max="7428" width="16.7109375" style="30" customWidth="1"/>
    <col min="7429" max="7429" width="19.7109375" style="30" customWidth="1"/>
    <col min="7430" max="7430" width="10.42578125" style="30" customWidth="1"/>
    <col min="7431" max="7431" width="19.5703125" style="30" customWidth="1"/>
    <col min="7432" max="7433" width="9.140625" style="30"/>
    <col min="7434" max="7434" width="19.140625" style="30" bestFit="1" customWidth="1"/>
    <col min="7435" max="7680" width="9.140625" style="30"/>
    <col min="7681" max="7681" width="15.28515625" style="30" customWidth="1"/>
    <col min="7682" max="7682" width="53.85546875" style="30" customWidth="1"/>
    <col min="7683" max="7683" width="12" style="30" customWidth="1"/>
    <col min="7684" max="7684" width="16.7109375" style="30" customWidth="1"/>
    <col min="7685" max="7685" width="19.7109375" style="30" customWidth="1"/>
    <col min="7686" max="7686" width="10.42578125" style="30" customWidth="1"/>
    <col min="7687" max="7687" width="19.5703125" style="30" customWidth="1"/>
    <col min="7688" max="7689" width="9.140625" style="30"/>
    <col min="7690" max="7690" width="19.140625" style="30" bestFit="1" customWidth="1"/>
    <col min="7691" max="7936" width="9.140625" style="30"/>
    <col min="7937" max="7937" width="15.28515625" style="30" customWidth="1"/>
    <col min="7938" max="7938" width="53.85546875" style="30" customWidth="1"/>
    <col min="7939" max="7939" width="12" style="30" customWidth="1"/>
    <col min="7940" max="7940" width="16.7109375" style="30" customWidth="1"/>
    <col min="7941" max="7941" width="19.7109375" style="30" customWidth="1"/>
    <col min="7942" max="7942" width="10.42578125" style="30" customWidth="1"/>
    <col min="7943" max="7943" width="19.5703125" style="30" customWidth="1"/>
    <col min="7944" max="7945" width="9.140625" style="30"/>
    <col min="7946" max="7946" width="19.140625" style="30" bestFit="1" customWidth="1"/>
    <col min="7947" max="8192" width="9.140625" style="30"/>
    <col min="8193" max="8193" width="15.28515625" style="30" customWidth="1"/>
    <col min="8194" max="8194" width="53.85546875" style="30" customWidth="1"/>
    <col min="8195" max="8195" width="12" style="30" customWidth="1"/>
    <col min="8196" max="8196" width="16.7109375" style="30" customWidth="1"/>
    <col min="8197" max="8197" width="19.7109375" style="30" customWidth="1"/>
    <col min="8198" max="8198" width="10.42578125" style="30" customWidth="1"/>
    <col min="8199" max="8199" width="19.5703125" style="30" customWidth="1"/>
    <col min="8200" max="8201" width="9.140625" style="30"/>
    <col min="8202" max="8202" width="19.140625" style="30" bestFit="1" customWidth="1"/>
    <col min="8203" max="8448" width="9.140625" style="30"/>
    <col min="8449" max="8449" width="15.28515625" style="30" customWidth="1"/>
    <col min="8450" max="8450" width="53.85546875" style="30" customWidth="1"/>
    <col min="8451" max="8451" width="12" style="30" customWidth="1"/>
    <col min="8452" max="8452" width="16.7109375" style="30" customWidth="1"/>
    <col min="8453" max="8453" width="19.7109375" style="30" customWidth="1"/>
    <col min="8454" max="8454" width="10.42578125" style="30" customWidth="1"/>
    <col min="8455" max="8455" width="19.5703125" style="30" customWidth="1"/>
    <col min="8456" max="8457" width="9.140625" style="30"/>
    <col min="8458" max="8458" width="19.140625" style="30" bestFit="1" customWidth="1"/>
    <col min="8459" max="8704" width="9.140625" style="30"/>
    <col min="8705" max="8705" width="15.28515625" style="30" customWidth="1"/>
    <col min="8706" max="8706" width="53.85546875" style="30" customWidth="1"/>
    <col min="8707" max="8707" width="12" style="30" customWidth="1"/>
    <col min="8708" max="8708" width="16.7109375" style="30" customWidth="1"/>
    <col min="8709" max="8709" width="19.7109375" style="30" customWidth="1"/>
    <col min="8710" max="8710" width="10.42578125" style="30" customWidth="1"/>
    <col min="8711" max="8711" width="19.5703125" style="30" customWidth="1"/>
    <col min="8712" max="8713" width="9.140625" style="30"/>
    <col min="8714" max="8714" width="19.140625" style="30" bestFit="1" customWidth="1"/>
    <col min="8715" max="8960" width="9.140625" style="30"/>
    <col min="8961" max="8961" width="15.28515625" style="30" customWidth="1"/>
    <col min="8962" max="8962" width="53.85546875" style="30" customWidth="1"/>
    <col min="8963" max="8963" width="12" style="30" customWidth="1"/>
    <col min="8964" max="8964" width="16.7109375" style="30" customWidth="1"/>
    <col min="8965" max="8965" width="19.7109375" style="30" customWidth="1"/>
    <col min="8966" max="8966" width="10.42578125" style="30" customWidth="1"/>
    <col min="8967" max="8967" width="19.5703125" style="30" customWidth="1"/>
    <col min="8968" max="8969" width="9.140625" style="30"/>
    <col min="8970" max="8970" width="19.140625" style="30" bestFit="1" customWidth="1"/>
    <col min="8971" max="9216" width="9.140625" style="30"/>
    <col min="9217" max="9217" width="15.28515625" style="30" customWidth="1"/>
    <col min="9218" max="9218" width="53.85546875" style="30" customWidth="1"/>
    <col min="9219" max="9219" width="12" style="30" customWidth="1"/>
    <col min="9220" max="9220" width="16.7109375" style="30" customWidth="1"/>
    <col min="9221" max="9221" width="19.7109375" style="30" customWidth="1"/>
    <col min="9222" max="9222" width="10.42578125" style="30" customWidth="1"/>
    <col min="9223" max="9223" width="19.5703125" style="30" customWidth="1"/>
    <col min="9224" max="9225" width="9.140625" style="30"/>
    <col min="9226" max="9226" width="19.140625" style="30" bestFit="1" customWidth="1"/>
    <col min="9227" max="9472" width="9.140625" style="30"/>
    <col min="9473" max="9473" width="15.28515625" style="30" customWidth="1"/>
    <col min="9474" max="9474" width="53.85546875" style="30" customWidth="1"/>
    <col min="9475" max="9475" width="12" style="30" customWidth="1"/>
    <col min="9476" max="9476" width="16.7109375" style="30" customWidth="1"/>
    <col min="9477" max="9477" width="19.7109375" style="30" customWidth="1"/>
    <col min="9478" max="9478" width="10.42578125" style="30" customWidth="1"/>
    <col min="9479" max="9479" width="19.5703125" style="30" customWidth="1"/>
    <col min="9480" max="9481" width="9.140625" style="30"/>
    <col min="9482" max="9482" width="19.140625" style="30" bestFit="1" customWidth="1"/>
    <col min="9483" max="9728" width="9.140625" style="30"/>
    <col min="9729" max="9729" width="15.28515625" style="30" customWidth="1"/>
    <col min="9730" max="9730" width="53.85546875" style="30" customWidth="1"/>
    <col min="9731" max="9731" width="12" style="30" customWidth="1"/>
    <col min="9732" max="9732" width="16.7109375" style="30" customWidth="1"/>
    <col min="9733" max="9733" width="19.7109375" style="30" customWidth="1"/>
    <col min="9734" max="9734" width="10.42578125" style="30" customWidth="1"/>
    <col min="9735" max="9735" width="19.5703125" style="30" customWidth="1"/>
    <col min="9736" max="9737" width="9.140625" style="30"/>
    <col min="9738" max="9738" width="19.140625" style="30" bestFit="1" customWidth="1"/>
    <col min="9739" max="9984" width="9.140625" style="30"/>
    <col min="9985" max="9985" width="15.28515625" style="30" customWidth="1"/>
    <col min="9986" max="9986" width="53.85546875" style="30" customWidth="1"/>
    <col min="9987" max="9987" width="12" style="30" customWidth="1"/>
    <col min="9988" max="9988" width="16.7109375" style="30" customWidth="1"/>
    <col min="9989" max="9989" width="19.7109375" style="30" customWidth="1"/>
    <col min="9990" max="9990" width="10.42578125" style="30" customWidth="1"/>
    <col min="9991" max="9991" width="19.5703125" style="30" customWidth="1"/>
    <col min="9992" max="9993" width="9.140625" style="30"/>
    <col min="9994" max="9994" width="19.140625" style="30" bestFit="1" customWidth="1"/>
    <col min="9995" max="10240" width="9.140625" style="30"/>
    <col min="10241" max="10241" width="15.28515625" style="30" customWidth="1"/>
    <col min="10242" max="10242" width="53.85546875" style="30" customWidth="1"/>
    <col min="10243" max="10243" width="12" style="30" customWidth="1"/>
    <col min="10244" max="10244" width="16.7109375" style="30" customWidth="1"/>
    <col min="10245" max="10245" width="19.7109375" style="30" customWidth="1"/>
    <col min="10246" max="10246" width="10.42578125" style="30" customWidth="1"/>
    <col min="10247" max="10247" width="19.5703125" style="30" customWidth="1"/>
    <col min="10248" max="10249" width="9.140625" style="30"/>
    <col min="10250" max="10250" width="19.140625" style="30" bestFit="1" customWidth="1"/>
    <col min="10251" max="10496" width="9.140625" style="30"/>
    <col min="10497" max="10497" width="15.28515625" style="30" customWidth="1"/>
    <col min="10498" max="10498" width="53.85546875" style="30" customWidth="1"/>
    <col min="10499" max="10499" width="12" style="30" customWidth="1"/>
    <col min="10500" max="10500" width="16.7109375" style="30" customWidth="1"/>
    <col min="10501" max="10501" width="19.7109375" style="30" customWidth="1"/>
    <col min="10502" max="10502" width="10.42578125" style="30" customWidth="1"/>
    <col min="10503" max="10503" width="19.5703125" style="30" customWidth="1"/>
    <col min="10504" max="10505" width="9.140625" style="30"/>
    <col min="10506" max="10506" width="19.140625" style="30" bestFit="1" customWidth="1"/>
    <col min="10507" max="10752" width="9.140625" style="30"/>
    <col min="10753" max="10753" width="15.28515625" style="30" customWidth="1"/>
    <col min="10754" max="10754" width="53.85546875" style="30" customWidth="1"/>
    <col min="10755" max="10755" width="12" style="30" customWidth="1"/>
    <col min="10756" max="10756" width="16.7109375" style="30" customWidth="1"/>
    <col min="10757" max="10757" width="19.7109375" style="30" customWidth="1"/>
    <col min="10758" max="10758" width="10.42578125" style="30" customWidth="1"/>
    <col min="10759" max="10759" width="19.5703125" style="30" customWidth="1"/>
    <col min="10760" max="10761" width="9.140625" style="30"/>
    <col min="10762" max="10762" width="19.140625" style="30" bestFit="1" customWidth="1"/>
    <col min="10763" max="11008" width="9.140625" style="30"/>
    <col min="11009" max="11009" width="15.28515625" style="30" customWidth="1"/>
    <col min="11010" max="11010" width="53.85546875" style="30" customWidth="1"/>
    <col min="11011" max="11011" width="12" style="30" customWidth="1"/>
    <col min="11012" max="11012" width="16.7109375" style="30" customWidth="1"/>
    <col min="11013" max="11013" width="19.7109375" style="30" customWidth="1"/>
    <col min="11014" max="11014" width="10.42578125" style="30" customWidth="1"/>
    <col min="11015" max="11015" width="19.5703125" style="30" customWidth="1"/>
    <col min="11016" max="11017" width="9.140625" style="30"/>
    <col min="11018" max="11018" width="19.140625" style="30" bestFit="1" customWidth="1"/>
    <col min="11019" max="11264" width="9.140625" style="30"/>
    <col min="11265" max="11265" width="15.28515625" style="30" customWidth="1"/>
    <col min="11266" max="11266" width="53.85546875" style="30" customWidth="1"/>
    <col min="11267" max="11267" width="12" style="30" customWidth="1"/>
    <col min="11268" max="11268" width="16.7109375" style="30" customWidth="1"/>
    <col min="11269" max="11269" width="19.7109375" style="30" customWidth="1"/>
    <col min="11270" max="11270" width="10.42578125" style="30" customWidth="1"/>
    <col min="11271" max="11271" width="19.5703125" style="30" customWidth="1"/>
    <col min="11272" max="11273" width="9.140625" style="30"/>
    <col min="11274" max="11274" width="19.140625" style="30" bestFit="1" customWidth="1"/>
    <col min="11275" max="11520" width="9.140625" style="30"/>
    <col min="11521" max="11521" width="15.28515625" style="30" customWidth="1"/>
    <col min="11522" max="11522" width="53.85546875" style="30" customWidth="1"/>
    <col min="11523" max="11523" width="12" style="30" customWidth="1"/>
    <col min="11524" max="11524" width="16.7109375" style="30" customWidth="1"/>
    <col min="11525" max="11525" width="19.7109375" style="30" customWidth="1"/>
    <col min="11526" max="11526" width="10.42578125" style="30" customWidth="1"/>
    <col min="11527" max="11527" width="19.5703125" style="30" customWidth="1"/>
    <col min="11528" max="11529" width="9.140625" style="30"/>
    <col min="11530" max="11530" width="19.140625" style="30" bestFit="1" customWidth="1"/>
    <col min="11531" max="11776" width="9.140625" style="30"/>
    <col min="11777" max="11777" width="15.28515625" style="30" customWidth="1"/>
    <col min="11778" max="11778" width="53.85546875" style="30" customWidth="1"/>
    <col min="11779" max="11779" width="12" style="30" customWidth="1"/>
    <col min="11780" max="11780" width="16.7109375" style="30" customWidth="1"/>
    <col min="11781" max="11781" width="19.7109375" style="30" customWidth="1"/>
    <col min="11782" max="11782" width="10.42578125" style="30" customWidth="1"/>
    <col min="11783" max="11783" width="19.5703125" style="30" customWidth="1"/>
    <col min="11784" max="11785" width="9.140625" style="30"/>
    <col min="11786" max="11786" width="19.140625" style="30" bestFit="1" customWidth="1"/>
    <col min="11787" max="12032" width="9.140625" style="30"/>
    <col min="12033" max="12033" width="15.28515625" style="30" customWidth="1"/>
    <col min="12034" max="12034" width="53.85546875" style="30" customWidth="1"/>
    <col min="12035" max="12035" width="12" style="30" customWidth="1"/>
    <col min="12036" max="12036" width="16.7109375" style="30" customWidth="1"/>
    <col min="12037" max="12037" width="19.7109375" style="30" customWidth="1"/>
    <col min="12038" max="12038" width="10.42578125" style="30" customWidth="1"/>
    <col min="12039" max="12039" width="19.5703125" style="30" customWidth="1"/>
    <col min="12040" max="12041" width="9.140625" style="30"/>
    <col min="12042" max="12042" width="19.140625" style="30" bestFit="1" customWidth="1"/>
    <col min="12043" max="12288" width="9.140625" style="30"/>
    <col min="12289" max="12289" width="15.28515625" style="30" customWidth="1"/>
    <col min="12290" max="12290" width="53.85546875" style="30" customWidth="1"/>
    <col min="12291" max="12291" width="12" style="30" customWidth="1"/>
    <col min="12292" max="12292" width="16.7109375" style="30" customWidth="1"/>
    <col min="12293" max="12293" width="19.7109375" style="30" customWidth="1"/>
    <col min="12294" max="12294" width="10.42578125" style="30" customWidth="1"/>
    <col min="12295" max="12295" width="19.5703125" style="30" customWidth="1"/>
    <col min="12296" max="12297" width="9.140625" style="30"/>
    <col min="12298" max="12298" width="19.140625" style="30" bestFit="1" customWidth="1"/>
    <col min="12299" max="12544" width="9.140625" style="30"/>
    <col min="12545" max="12545" width="15.28515625" style="30" customWidth="1"/>
    <col min="12546" max="12546" width="53.85546875" style="30" customWidth="1"/>
    <col min="12547" max="12547" width="12" style="30" customWidth="1"/>
    <col min="12548" max="12548" width="16.7109375" style="30" customWidth="1"/>
    <col min="12549" max="12549" width="19.7109375" style="30" customWidth="1"/>
    <col min="12550" max="12550" width="10.42578125" style="30" customWidth="1"/>
    <col min="12551" max="12551" width="19.5703125" style="30" customWidth="1"/>
    <col min="12552" max="12553" width="9.140625" style="30"/>
    <col min="12554" max="12554" width="19.140625" style="30" bestFit="1" customWidth="1"/>
    <col min="12555" max="12800" width="9.140625" style="30"/>
    <col min="12801" max="12801" width="15.28515625" style="30" customWidth="1"/>
    <col min="12802" max="12802" width="53.85546875" style="30" customWidth="1"/>
    <col min="12803" max="12803" width="12" style="30" customWidth="1"/>
    <col min="12804" max="12804" width="16.7109375" style="30" customWidth="1"/>
    <col min="12805" max="12805" width="19.7109375" style="30" customWidth="1"/>
    <col min="12806" max="12806" width="10.42578125" style="30" customWidth="1"/>
    <col min="12807" max="12807" width="19.5703125" style="30" customWidth="1"/>
    <col min="12808" max="12809" width="9.140625" style="30"/>
    <col min="12810" max="12810" width="19.140625" style="30" bestFit="1" customWidth="1"/>
    <col min="12811" max="13056" width="9.140625" style="30"/>
    <col min="13057" max="13057" width="15.28515625" style="30" customWidth="1"/>
    <col min="13058" max="13058" width="53.85546875" style="30" customWidth="1"/>
    <col min="13059" max="13059" width="12" style="30" customWidth="1"/>
    <col min="13060" max="13060" width="16.7109375" style="30" customWidth="1"/>
    <col min="13061" max="13061" width="19.7109375" style="30" customWidth="1"/>
    <col min="13062" max="13062" width="10.42578125" style="30" customWidth="1"/>
    <col min="13063" max="13063" width="19.5703125" style="30" customWidth="1"/>
    <col min="13064" max="13065" width="9.140625" style="30"/>
    <col min="13066" max="13066" width="19.140625" style="30" bestFit="1" customWidth="1"/>
    <col min="13067" max="13312" width="9.140625" style="30"/>
    <col min="13313" max="13313" width="15.28515625" style="30" customWidth="1"/>
    <col min="13314" max="13314" width="53.85546875" style="30" customWidth="1"/>
    <col min="13315" max="13315" width="12" style="30" customWidth="1"/>
    <col min="13316" max="13316" width="16.7109375" style="30" customWidth="1"/>
    <col min="13317" max="13317" width="19.7109375" style="30" customWidth="1"/>
    <col min="13318" max="13318" width="10.42578125" style="30" customWidth="1"/>
    <col min="13319" max="13319" width="19.5703125" style="30" customWidth="1"/>
    <col min="13320" max="13321" width="9.140625" style="30"/>
    <col min="13322" max="13322" width="19.140625" style="30" bestFit="1" customWidth="1"/>
    <col min="13323" max="13568" width="9.140625" style="30"/>
    <col min="13569" max="13569" width="15.28515625" style="30" customWidth="1"/>
    <col min="13570" max="13570" width="53.85546875" style="30" customWidth="1"/>
    <col min="13571" max="13571" width="12" style="30" customWidth="1"/>
    <col min="13572" max="13572" width="16.7109375" style="30" customWidth="1"/>
    <col min="13573" max="13573" width="19.7109375" style="30" customWidth="1"/>
    <col min="13574" max="13574" width="10.42578125" style="30" customWidth="1"/>
    <col min="13575" max="13575" width="19.5703125" style="30" customWidth="1"/>
    <col min="13576" max="13577" width="9.140625" style="30"/>
    <col min="13578" max="13578" width="19.140625" style="30" bestFit="1" customWidth="1"/>
    <col min="13579" max="13824" width="9.140625" style="30"/>
    <col min="13825" max="13825" width="15.28515625" style="30" customWidth="1"/>
    <col min="13826" max="13826" width="53.85546875" style="30" customWidth="1"/>
    <col min="13827" max="13827" width="12" style="30" customWidth="1"/>
    <col min="13828" max="13828" width="16.7109375" style="30" customWidth="1"/>
    <col min="13829" max="13829" width="19.7109375" style="30" customWidth="1"/>
    <col min="13830" max="13830" width="10.42578125" style="30" customWidth="1"/>
    <col min="13831" max="13831" width="19.5703125" style="30" customWidth="1"/>
    <col min="13832" max="13833" width="9.140625" style="30"/>
    <col min="13834" max="13834" width="19.140625" style="30" bestFit="1" customWidth="1"/>
    <col min="13835" max="14080" width="9.140625" style="30"/>
    <col min="14081" max="14081" width="15.28515625" style="30" customWidth="1"/>
    <col min="14082" max="14082" width="53.85546875" style="30" customWidth="1"/>
    <col min="14083" max="14083" width="12" style="30" customWidth="1"/>
    <col min="14084" max="14084" width="16.7109375" style="30" customWidth="1"/>
    <col min="14085" max="14085" width="19.7109375" style="30" customWidth="1"/>
    <col min="14086" max="14086" width="10.42578125" style="30" customWidth="1"/>
    <col min="14087" max="14087" width="19.5703125" style="30" customWidth="1"/>
    <col min="14088" max="14089" width="9.140625" style="30"/>
    <col min="14090" max="14090" width="19.140625" style="30" bestFit="1" customWidth="1"/>
    <col min="14091" max="14336" width="9.140625" style="30"/>
    <col min="14337" max="14337" width="15.28515625" style="30" customWidth="1"/>
    <col min="14338" max="14338" width="53.85546875" style="30" customWidth="1"/>
    <col min="14339" max="14339" width="12" style="30" customWidth="1"/>
    <col min="14340" max="14340" width="16.7109375" style="30" customWidth="1"/>
    <col min="14341" max="14341" width="19.7109375" style="30" customWidth="1"/>
    <col min="14342" max="14342" width="10.42578125" style="30" customWidth="1"/>
    <col min="14343" max="14343" width="19.5703125" style="30" customWidth="1"/>
    <col min="14344" max="14345" width="9.140625" style="30"/>
    <col min="14346" max="14346" width="19.140625" style="30" bestFit="1" customWidth="1"/>
    <col min="14347" max="14592" width="9.140625" style="30"/>
    <col min="14593" max="14593" width="15.28515625" style="30" customWidth="1"/>
    <col min="14594" max="14594" width="53.85546875" style="30" customWidth="1"/>
    <col min="14595" max="14595" width="12" style="30" customWidth="1"/>
    <col min="14596" max="14596" width="16.7109375" style="30" customWidth="1"/>
    <col min="14597" max="14597" width="19.7109375" style="30" customWidth="1"/>
    <col min="14598" max="14598" width="10.42578125" style="30" customWidth="1"/>
    <col min="14599" max="14599" width="19.5703125" style="30" customWidth="1"/>
    <col min="14600" max="14601" width="9.140625" style="30"/>
    <col min="14602" max="14602" width="19.140625" style="30" bestFit="1" customWidth="1"/>
    <col min="14603" max="14848" width="9.140625" style="30"/>
    <col min="14849" max="14849" width="15.28515625" style="30" customWidth="1"/>
    <col min="14850" max="14850" width="53.85546875" style="30" customWidth="1"/>
    <col min="14851" max="14851" width="12" style="30" customWidth="1"/>
    <col min="14852" max="14852" width="16.7109375" style="30" customWidth="1"/>
    <col min="14853" max="14853" width="19.7109375" style="30" customWidth="1"/>
    <col min="14854" max="14854" width="10.42578125" style="30" customWidth="1"/>
    <col min="14855" max="14855" width="19.5703125" style="30" customWidth="1"/>
    <col min="14856" max="14857" width="9.140625" style="30"/>
    <col min="14858" max="14858" width="19.140625" style="30" bestFit="1" customWidth="1"/>
    <col min="14859" max="15104" width="9.140625" style="30"/>
    <col min="15105" max="15105" width="15.28515625" style="30" customWidth="1"/>
    <col min="15106" max="15106" width="53.85546875" style="30" customWidth="1"/>
    <col min="15107" max="15107" width="12" style="30" customWidth="1"/>
    <col min="15108" max="15108" width="16.7109375" style="30" customWidth="1"/>
    <col min="15109" max="15109" width="19.7109375" style="30" customWidth="1"/>
    <col min="15110" max="15110" width="10.42578125" style="30" customWidth="1"/>
    <col min="15111" max="15111" width="19.5703125" style="30" customWidth="1"/>
    <col min="15112" max="15113" width="9.140625" style="30"/>
    <col min="15114" max="15114" width="19.140625" style="30" bestFit="1" customWidth="1"/>
    <col min="15115" max="15360" width="9.140625" style="30"/>
    <col min="15361" max="15361" width="15.28515625" style="30" customWidth="1"/>
    <col min="15362" max="15362" width="53.85546875" style="30" customWidth="1"/>
    <col min="15363" max="15363" width="12" style="30" customWidth="1"/>
    <col min="15364" max="15364" width="16.7109375" style="30" customWidth="1"/>
    <col min="15365" max="15365" width="19.7109375" style="30" customWidth="1"/>
    <col min="15366" max="15366" width="10.42578125" style="30" customWidth="1"/>
    <col min="15367" max="15367" width="19.5703125" style="30" customWidth="1"/>
    <col min="15368" max="15369" width="9.140625" style="30"/>
    <col min="15370" max="15370" width="19.140625" style="30" bestFit="1" customWidth="1"/>
    <col min="15371" max="15616" width="9.140625" style="30"/>
    <col min="15617" max="15617" width="15.28515625" style="30" customWidth="1"/>
    <col min="15618" max="15618" width="53.85546875" style="30" customWidth="1"/>
    <col min="15619" max="15619" width="12" style="30" customWidth="1"/>
    <col min="15620" max="15620" width="16.7109375" style="30" customWidth="1"/>
    <col min="15621" max="15621" width="19.7109375" style="30" customWidth="1"/>
    <col min="15622" max="15622" width="10.42578125" style="30" customWidth="1"/>
    <col min="15623" max="15623" width="19.5703125" style="30" customWidth="1"/>
    <col min="15624" max="15625" width="9.140625" style="30"/>
    <col min="15626" max="15626" width="19.140625" style="30" bestFit="1" customWidth="1"/>
    <col min="15627" max="15872" width="9.140625" style="30"/>
    <col min="15873" max="15873" width="15.28515625" style="30" customWidth="1"/>
    <col min="15874" max="15874" width="53.85546875" style="30" customWidth="1"/>
    <col min="15875" max="15875" width="12" style="30" customWidth="1"/>
    <col min="15876" max="15876" width="16.7109375" style="30" customWidth="1"/>
    <col min="15877" max="15877" width="19.7109375" style="30" customWidth="1"/>
    <col min="15878" max="15878" width="10.42578125" style="30" customWidth="1"/>
    <col min="15879" max="15879" width="19.5703125" style="30" customWidth="1"/>
    <col min="15880" max="15881" width="9.140625" style="30"/>
    <col min="15882" max="15882" width="19.140625" style="30" bestFit="1" customWidth="1"/>
    <col min="15883" max="16128" width="9.140625" style="30"/>
    <col min="16129" max="16129" width="15.28515625" style="30" customWidth="1"/>
    <col min="16130" max="16130" width="53.85546875" style="30" customWidth="1"/>
    <col min="16131" max="16131" width="12" style="30" customWidth="1"/>
    <col min="16132" max="16132" width="16.7109375" style="30" customWidth="1"/>
    <col min="16133" max="16133" width="19.7109375" style="30" customWidth="1"/>
    <col min="16134" max="16134" width="10.42578125" style="30" customWidth="1"/>
    <col min="16135" max="16135" width="19.5703125" style="30" customWidth="1"/>
    <col min="16136" max="16137" width="9.140625" style="30"/>
    <col min="16138" max="16138" width="19.140625" style="30" bestFit="1" customWidth="1"/>
    <col min="16139" max="16384" width="9.140625" style="30"/>
  </cols>
  <sheetData>
    <row r="1" spans="1:244" s="2" customFormat="1" ht="13.5">
      <c r="A1" s="251" t="s">
        <v>114</v>
      </c>
      <c r="B1" s="251"/>
      <c r="C1" s="251"/>
      <c r="D1" s="251"/>
      <c r="E1" s="251"/>
      <c r="F1" s="251"/>
      <c r="G1" s="251"/>
      <c r="H1" s="23"/>
      <c r="I1" s="23"/>
      <c r="J1" s="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</row>
    <row r="2" spans="1:244" s="2" customFormat="1" ht="13.5">
      <c r="A2" s="251" t="s">
        <v>113</v>
      </c>
      <c r="B2" s="251"/>
      <c r="C2" s="251"/>
      <c r="D2" s="251"/>
      <c r="E2" s="251"/>
      <c r="F2" s="251"/>
      <c r="G2" s="251"/>
      <c r="H2" s="23"/>
      <c r="I2" s="23"/>
      <c r="J2" s="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</row>
    <row r="3" spans="1:244" s="2" customFormat="1" ht="13.5">
      <c r="A3" s="196" t="s">
        <v>115</v>
      </c>
      <c r="B3" s="196"/>
      <c r="C3" s="196"/>
      <c r="D3" s="196"/>
      <c r="E3" s="196"/>
      <c r="F3" s="196"/>
      <c r="G3" s="196"/>
      <c r="H3" s="23"/>
      <c r="I3" s="23"/>
      <c r="J3" s="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</row>
    <row r="5" spans="1:244" ht="55.5" customHeight="1">
      <c r="A5" s="241" t="s">
        <v>124</v>
      </c>
      <c r="B5" s="241"/>
      <c r="C5" s="241"/>
      <c r="D5" s="241"/>
      <c r="E5" s="241"/>
      <c r="F5" s="241"/>
      <c r="G5" s="241"/>
    </row>
    <row r="6" spans="1:244" ht="73.5" customHeight="1">
      <c r="A6" s="258" t="s">
        <v>91</v>
      </c>
      <c r="B6" s="259" t="s">
        <v>92</v>
      </c>
      <c r="C6" s="259" t="s">
        <v>93</v>
      </c>
      <c r="D6" s="259" t="s">
        <v>94</v>
      </c>
      <c r="E6" s="260" t="s">
        <v>95</v>
      </c>
      <c r="F6" s="261" t="s">
        <v>185</v>
      </c>
      <c r="G6" s="261"/>
    </row>
    <row r="7" spans="1:244" ht="31.5" customHeight="1">
      <c r="A7" s="258"/>
      <c r="B7" s="259"/>
      <c r="C7" s="259"/>
      <c r="D7" s="259"/>
      <c r="E7" s="260"/>
      <c r="F7" s="119" t="s">
        <v>96</v>
      </c>
      <c r="G7" s="119" t="s">
        <v>97</v>
      </c>
    </row>
    <row r="8" spans="1:244" s="121" customFormat="1" ht="22.5" customHeight="1">
      <c r="A8" s="252" t="s">
        <v>58</v>
      </c>
      <c r="B8" s="252"/>
      <c r="C8" s="252"/>
      <c r="D8" s="252"/>
      <c r="E8" s="252"/>
      <c r="F8" s="252"/>
      <c r="G8" s="120"/>
    </row>
    <row r="9" spans="1:244" ht="33.75" customHeight="1">
      <c r="A9" s="122" t="s">
        <v>98</v>
      </c>
      <c r="B9" s="123" t="s">
        <v>99</v>
      </c>
      <c r="C9" s="123" t="s">
        <v>100</v>
      </c>
      <c r="D9" s="253" t="s">
        <v>101</v>
      </c>
      <c r="E9" s="253"/>
      <c r="F9" s="253"/>
      <c r="G9" s="124">
        <f>+G10</f>
        <v>1202041.7999999996</v>
      </c>
    </row>
    <row r="10" spans="1:244">
      <c r="A10" s="125" t="s">
        <v>130</v>
      </c>
      <c r="B10" s="254" t="s">
        <v>74</v>
      </c>
      <c r="C10" s="254"/>
      <c r="D10" s="254"/>
      <c r="E10" s="254"/>
      <c r="F10" s="254"/>
      <c r="G10" s="126">
        <f>+G20</f>
        <v>1202041.7999999996</v>
      </c>
    </row>
    <row r="11" spans="1:244" hidden="1">
      <c r="A11" s="255" t="s">
        <v>111</v>
      </c>
      <c r="B11" s="256"/>
      <c r="C11" s="256"/>
      <c r="D11" s="256"/>
      <c r="E11" s="256"/>
      <c r="F11" s="257"/>
      <c r="G11" s="126">
        <f>SUM(G12:G19)</f>
        <v>0</v>
      </c>
    </row>
    <row r="12" spans="1:244" hidden="1">
      <c r="A12" s="158"/>
      <c r="B12" s="133"/>
      <c r="C12" s="133"/>
      <c r="D12" s="127"/>
      <c r="E12" s="128"/>
      <c r="F12" s="129"/>
      <c r="G12" s="126"/>
    </row>
    <row r="13" spans="1:244" hidden="1">
      <c r="A13" s="158"/>
      <c r="B13" s="133"/>
      <c r="C13" s="133"/>
      <c r="D13" s="127"/>
      <c r="E13" s="128"/>
      <c r="F13" s="129"/>
      <c r="G13" s="126"/>
    </row>
    <row r="14" spans="1:244" hidden="1">
      <c r="A14" s="158"/>
      <c r="B14" s="133"/>
      <c r="C14" s="133"/>
      <c r="D14" s="127"/>
      <c r="E14" s="128"/>
      <c r="F14" s="129"/>
      <c r="G14" s="126"/>
    </row>
    <row r="15" spans="1:244" hidden="1">
      <c r="A15" s="158"/>
      <c r="B15" s="133"/>
      <c r="C15" s="133"/>
      <c r="D15" s="127"/>
      <c r="E15" s="128"/>
      <c r="F15" s="129"/>
      <c r="G15" s="126"/>
    </row>
    <row r="16" spans="1:244" hidden="1">
      <c r="A16" s="158"/>
      <c r="B16" s="133"/>
      <c r="C16" s="133"/>
      <c r="D16" s="127"/>
      <c r="E16" s="128"/>
      <c r="F16" s="129"/>
      <c r="G16" s="126"/>
    </row>
    <row r="17" spans="1:7" hidden="1">
      <c r="A17" s="158"/>
      <c r="B17" s="133"/>
      <c r="C17" s="133"/>
      <c r="D17" s="127"/>
      <c r="E17" s="128"/>
      <c r="F17" s="129"/>
      <c r="G17" s="126"/>
    </row>
    <row r="18" spans="1:7" hidden="1">
      <c r="A18" s="158"/>
      <c r="B18" s="133"/>
      <c r="C18" s="133"/>
      <c r="D18" s="127"/>
      <c r="E18" s="128"/>
      <c r="F18" s="129"/>
      <c r="G18" s="126"/>
    </row>
    <row r="19" spans="1:7" hidden="1">
      <c r="A19" s="158"/>
      <c r="B19" s="133"/>
      <c r="C19" s="133"/>
      <c r="D19" s="127"/>
      <c r="E19" s="128"/>
      <c r="F19" s="129"/>
      <c r="G19" s="126"/>
    </row>
    <row r="20" spans="1:7">
      <c r="A20" s="255" t="s">
        <v>102</v>
      </c>
      <c r="B20" s="256"/>
      <c r="C20" s="256"/>
      <c r="D20" s="256"/>
      <c r="E20" s="256"/>
      <c r="F20" s="257"/>
      <c r="G20" s="126">
        <f>+G21</f>
        <v>1202041.7999999996</v>
      </c>
    </row>
    <row r="21" spans="1:7" ht="23.25" customHeight="1">
      <c r="A21" s="158">
        <v>71351540</v>
      </c>
      <c r="B21" s="174" t="s">
        <v>103</v>
      </c>
      <c r="C21" s="174" t="s">
        <v>104</v>
      </c>
      <c r="D21" s="127" t="s">
        <v>105</v>
      </c>
      <c r="E21" s="175">
        <f>+F21*G21*1000</f>
        <v>1202041799.9999995</v>
      </c>
      <c r="F21" s="129">
        <v>1</v>
      </c>
      <c r="G21" s="126">
        <v>1202041.7999999996</v>
      </c>
    </row>
  </sheetData>
  <mergeCells count="15">
    <mergeCell ref="B10:F10"/>
    <mergeCell ref="A20:F20"/>
    <mergeCell ref="A5:G5"/>
    <mergeCell ref="A6:A7"/>
    <mergeCell ref="B6:B7"/>
    <mergeCell ref="C6:C7"/>
    <mergeCell ref="D6:D7"/>
    <mergeCell ref="E6:E7"/>
    <mergeCell ref="F6:G6"/>
    <mergeCell ref="A11:F11"/>
    <mergeCell ref="A1:G1"/>
    <mergeCell ref="A3:G3"/>
    <mergeCell ref="A2:G2"/>
    <mergeCell ref="A8:F8"/>
    <mergeCell ref="D9:F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1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'6'!Заголовки_для_печати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https:/mul2.gov.am/tasks/227407/oneclick/Havelvatsner.xlsx?token=f6c698d813c213833fe2e98d51cd46ff</cp:keywords>
  <cp:lastModifiedBy>SONY</cp:lastModifiedBy>
  <cp:lastPrinted>2020-05-14T17:19:29Z</cp:lastPrinted>
  <dcterms:created xsi:type="dcterms:W3CDTF">1996-10-14T23:33:28Z</dcterms:created>
  <dcterms:modified xsi:type="dcterms:W3CDTF">2020-05-20T17:32:40Z</dcterms:modified>
</cp:coreProperties>
</file>