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hidePivotFieldList="1" defaultThemeVersion="124226"/>
  <bookViews>
    <workbookView xWindow="0" yWindow="0" windowWidth="19440" windowHeight="7650" activeTab="1"/>
  </bookViews>
  <sheets>
    <sheet name="1" sheetId="31" r:id="rId1"/>
    <sheet name="2" sheetId="38" r:id="rId2"/>
    <sheet name="3" sheetId="47" r:id="rId3"/>
    <sheet name="4" sheetId="46" r:id="rId4"/>
    <sheet name="5" sheetId="27" r:id="rId5"/>
    <sheet name="6" sheetId="44" r:id="rId6"/>
    <sheet name="7" sheetId="48" r:id="rId7"/>
  </sheets>
  <definedNames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_xlnm.Print_Area" localSheetId="1">'2'!$A$1:$I$180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1">#REF!</definedName>
    <definedName name="շախմատիստ" localSheetId="5">#REF!</definedName>
    <definedName name="շախմատիստ">#REF!</definedName>
  </definedNames>
  <calcPr calcId="144525"/>
</workbook>
</file>

<file path=xl/calcChain.xml><?xml version="1.0" encoding="utf-8"?>
<calcChain xmlns="http://schemas.openxmlformats.org/spreadsheetml/2006/main">
  <c r="F67" i="44" l="1"/>
  <c r="E67" i="44"/>
  <c r="D67" i="44"/>
  <c r="F62" i="44"/>
  <c r="E62" i="44"/>
  <c r="D62" i="44"/>
  <c r="I20" i="38"/>
  <c r="I173" i="38"/>
  <c r="H173" i="38"/>
  <c r="G9" i="48" l="1"/>
  <c r="G10" i="48"/>
  <c r="G19" i="46"/>
  <c r="F100" i="31"/>
  <c r="E87" i="31"/>
  <c r="F87" i="31"/>
  <c r="D87" i="31"/>
  <c r="G48" i="38" l="1"/>
  <c r="I48" i="38"/>
  <c r="H48" i="38"/>
  <c r="G12" i="48"/>
  <c r="G8" i="48" s="1"/>
  <c r="G7" i="48" s="1"/>
  <c r="H51" i="38" l="1"/>
  <c r="I51" i="38"/>
  <c r="G51" i="38"/>
  <c r="I49" i="38"/>
  <c r="I47" i="38" s="1"/>
  <c r="I46" i="38" s="1"/>
  <c r="I44" i="38" s="1"/>
  <c r="I42" i="38" s="1"/>
  <c r="H49" i="38"/>
  <c r="H47" i="38" s="1"/>
  <c r="H46" i="38" s="1"/>
  <c r="H44" i="38" s="1"/>
  <c r="H42" i="38" s="1"/>
  <c r="G49" i="38"/>
  <c r="G47" i="38" s="1"/>
  <c r="G46" i="38" s="1"/>
  <c r="G44" i="38" s="1"/>
  <c r="G42" i="38" s="1"/>
  <c r="E63" i="27"/>
  <c r="F63" i="27"/>
  <c r="D63" i="27"/>
  <c r="E68" i="27"/>
  <c r="F68" i="27"/>
  <c r="D68" i="27"/>
  <c r="G25" i="46" l="1"/>
  <c r="G23" i="46"/>
  <c r="G18" i="46"/>
  <c r="G22" i="46" l="1"/>
  <c r="J20" i="47"/>
  <c r="G20" i="47"/>
  <c r="D20" i="47"/>
  <c r="L19" i="47"/>
  <c r="K19" i="47"/>
  <c r="K15" i="47" s="1"/>
  <c r="I19" i="47"/>
  <c r="I15" i="47" s="1"/>
  <c r="I17" i="47" s="1"/>
  <c r="H19" i="47"/>
  <c r="H15" i="47" s="1"/>
  <c r="F19" i="47"/>
  <c r="F15" i="47" s="1"/>
  <c r="E19" i="47"/>
  <c r="L15" i="47"/>
  <c r="L17" i="47" s="1"/>
  <c r="D19" i="47" l="1"/>
  <c r="J19" i="47"/>
  <c r="L13" i="47"/>
  <c r="L12" i="47" s="1"/>
  <c r="J15" i="47"/>
  <c r="G19" i="47"/>
  <c r="H17" i="47"/>
  <c r="G17" i="47" s="1"/>
  <c r="G15" i="47"/>
  <c r="F17" i="47"/>
  <c r="F13" i="47"/>
  <c r="F12" i="47" s="1"/>
  <c r="K17" i="47"/>
  <c r="J17" i="47" s="1"/>
  <c r="E15" i="47"/>
  <c r="K13" i="47"/>
  <c r="H13" i="47"/>
  <c r="I13" i="47"/>
  <c r="I12" i="47" s="1"/>
  <c r="J13" i="47" l="1"/>
  <c r="K12" i="47"/>
  <c r="J12" i="47" s="1"/>
  <c r="G13" i="47"/>
  <c r="H12" i="47"/>
  <c r="G12" i="47" s="1"/>
  <c r="E17" i="47"/>
  <c r="D17" i="47" s="1"/>
  <c r="E13" i="47"/>
  <c r="D15" i="47"/>
  <c r="D13" i="47" l="1"/>
  <c r="E12" i="47"/>
  <c r="D12" i="47" s="1"/>
  <c r="D44" i="31" l="1"/>
  <c r="D11" i="31" s="1"/>
  <c r="H156" i="38"/>
  <c r="H155" i="38" s="1"/>
  <c r="H154" i="38" s="1"/>
  <c r="H153" i="38" s="1"/>
  <c r="H151" i="38" s="1"/>
  <c r="H149" i="38" s="1"/>
  <c r="H148" i="38" s="1"/>
  <c r="I156" i="38"/>
  <c r="I155" i="38" s="1"/>
  <c r="I154" i="38" s="1"/>
  <c r="I153" i="38" s="1"/>
  <c r="I151" i="38" s="1"/>
  <c r="I149" i="38" s="1"/>
  <c r="I148" i="38" s="1"/>
  <c r="G156" i="38"/>
  <c r="G155" i="38" s="1"/>
  <c r="G154" i="38" s="1"/>
  <c r="G153" i="38" s="1"/>
  <c r="G151" i="38" s="1"/>
  <c r="G149" i="38" s="1"/>
  <c r="G148" i="38" s="1"/>
  <c r="H146" i="38"/>
  <c r="H145" i="38" s="1"/>
  <c r="H144" i="38" s="1"/>
  <c r="H142" i="38" s="1"/>
  <c r="H140" i="38" s="1"/>
  <c r="I146" i="38"/>
  <c r="I145" i="38" s="1"/>
  <c r="I144" i="38" s="1"/>
  <c r="I142" i="38" s="1"/>
  <c r="I140" i="38" s="1"/>
  <c r="G146" i="38"/>
  <c r="G145" i="38" s="1"/>
  <c r="G144" i="38" s="1"/>
  <c r="G142" i="38" s="1"/>
  <c r="G140" i="38" s="1"/>
  <c r="I119" i="38"/>
  <c r="I118" i="38" s="1"/>
  <c r="H119" i="38"/>
  <c r="H118" i="38" s="1"/>
  <c r="G119" i="38"/>
  <c r="G118" i="38" s="1"/>
  <c r="I122" i="38"/>
  <c r="I121" i="38" s="1"/>
  <c r="H122" i="38"/>
  <c r="H121" i="38" s="1"/>
  <c r="H117" i="38" s="1"/>
  <c r="G122" i="38"/>
  <c r="G121" i="38" s="1"/>
  <c r="H101" i="38"/>
  <c r="H100" i="38" s="1"/>
  <c r="I101" i="38"/>
  <c r="I100" i="38" s="1"/>
  <c r="G101" i="38"/>
  <c r="G100" i="38" s="1"/>
  <c r="I89" i="38"/>
  <c r="I88" i="38" s="1"/>
  <c r="I87" i="38" s="1"/>
  <c r="I86" i="38" s="1"/>
  <c r="I84" i="38" s="1"/>
  <c r="I82" i="38" s="1"/>
  <c r="H89" i="38"/>
  <c r="H88" i="38" s="1"/>
  <c r="H87" i="38" s="1"/>
  <c r="H86" i="38" s="1"/>
  <c r="H84" i="38" s="1"/>
  <c r="H82" i="38" s="1"/>
  <c r="G89" i="38"/>
  <c r="G88" i="38" s="1"/>
  <c r="G87" i="38" s="1"/>
  <c r="G86" i="38" s="1"/>
  <c r="G84" i="38" s="1"/>
  <c r="G82" i="38" s="1"/>
  <c r="I98" i="38"/>
  <c r="I97" i="38" s="1"/>
  <c r="H98" i="38"/>
  <c r="H97" i="38" s="1"/>
  <c r="G98" i="38"/>
  <c r="G97" i="38" s="1"/>
  <c r="I110" i="38"/>
  <c r="I109" i="38" s="1"/>
  <c r="I108" i="38" s="1"/>
  <c r="I107" i="38" s="1"/>
  <c r="I105" i="38" s="1"/>
  <c r="I103" i="38" s="1"/>
  <c r="H110" i="38"/>
  <c r="H109" i="38" s="1"/>
  <c r="H108" i="38" s="1"/>
  <c r="H107" i="38" s="1"/>
  <c r="H105" i="38" s="1"/>
  <c r="H103" i="38" s="1"/>
  <c r="G110" i="38"/>
  <c r="G109" i="38" s="1"/>
  <c r="G108" i="38" s="1"/>
  <c r="G107" i="38" s="1"/>
  <c r="G105" i="38" s="1"/>
  <c r="G103" i="38" s="1"/>
  <c r="I80" i="38"/>
  <c r="I79" i="38" s="1"/>
  <c r="I78" i="38" s="1"/>
  <c r="I77" i="38" s="1"/>
  <c r="I75" i="38" s="1"/>
  <c r="I73" i="38" s="1"/>
  <c r="H80" i="38"/>
  <c r="H79" i="38" s="1"/>
  <c r="H78" i="38" s="1"/>
  <c r="H77" i="38" s="1"/>
  <c r="H75" i="38" s="1"/>
  <c r="H73" i="38" s="1"/>
  <c r="G80" i="38"/>
  <c r="G79" i="38" s="1"/>
  <c r="G78" i="38" s="1"/>
  <c r="G77" i="38" s="1"/>
  <c r="G75" i="38" s="1"/>
  <c r="G73" i="38" s="1"/>
  <c r="I71" i="38"/>
  <c r="I70" i="38" s="1"/>
  <c r="I69" i="38" s="1"/>
  <c r="I68" i="38" s="1"/>
  <c r="I66" i="38" s="1"/>
  <c r="I64" i="38" s="1"/>
  <c r="H71" i="38"/>
  <c r="H70" i="38" s="1"/>
  <c r="H69" i="38" s="1"/>
  <c r="H68" i="38" s="1"/>
  <c r="H66" i="38" s="1"/>
  <c r="H64" i="38" s="1"/>
  <c r="G71" i="38"/>
  <c r="G70" i="38" s="1"/>
  <c r="G69" i="38" s="1"/>
  <c r="G68" i="38" s="1"/>
  <c r="G66" i="38" s="1"/>
  <c r="G64" i="38" s="1"/>
  <c r="G117" i="38" l="1"/>
  <c r="G116" i="38" s="1"/>
  <c r="G114" i="38" s="1"/>
  <c r="G112" i="38" s="1"/>
  <c r="I117" i="38"/>
  <c r="I116" i="38" s="1"/>
  <c r="I114" i="38" s="1"/>
  <c r="I112" i="38" s="1"/>
  <c r="G96" i="38"/>
  <c r="G95" i="38" s="1"/>
  <c r="G93" i="38" s="1"/>
  <c r="G91" i="38" s="1"/>
  <c r="H116" i="38"/>
  <c r="H114" i="38" s="1"/>
  <c r="H112" i="38" s="1"/>
  <c r="H96" i="38"/>
  <c r="H95" i="38" s="1"/>
  <c r="H93" i="38" s="1"/>
  <c r="H91" i="38" s="1"/>
  <c r="H62" i="38" s="1"/>
  <c r="I96" i="38"/>
  <c r="I95" i="38" s="1"/>
  <c r="I93" i="38" s="1"/>
  <c r="I91" i="38" s="1"/>
  <c r="I62" i="38" s="1"/>
  <c r="E44" i="31"/>
  <c r="E100" i="31"/>
  <c r="D100" i="31"/>
  <c r="F44" i="31"/>
  <c r="G62" i="38" l="1"/>
  <c r="I29" i="38"/>
  <c r="I28" i="38" s="1"/>
  <c r="I27" i="38" s="1"/>
  <c r="I26" i="38" s="1"/>
  <c r="I24" i="38" s="1"/>
  <c r="I22" i="38" s="1"/>
  <c r="H29" i="38"/>
  <c r="H28" i="38" s="1"/>
  <c r="H27" i="38" s="1"/>
  <c r="H26" i="38" s="1"/>
  <c r="H24" i="38" s="1"/>
  <c r="H22" i="38" s="1"/>
  <c r="H20" i="38" s="1"/>
  <c r="G29" i="38"/>
  <c r="G28" i="38" s="1"/>
  <c r="G27" i="38" s="1"/>
  <c r="G26" i="38" s="1"/>
  <c r="G24" i="38" s="1"/>
  <c r="G22" i="38" s="1"/>
  <c r="I38" i="38"/>
  <c r="H38" i="38"/>
  <c r="H37" i="38" s="1"/>
  <c r="H36" i="38" s="1"/>
  <c r="H35" i="38" s="1"/>
  <c r="H33" i="38" s="1"/>
  <c r="H31" i="38" s="1"/>
  <c r="G38" i="38"/>
  <c r="G37" i="38" s="1"/>
  <c r="G36" i="38" s="1"/>
  <c r="G35" i="38" s="1"/>
  <c r="G33" i="38" s="1"/>
  <c r="G31" i="38" s="1"/>
  <c r="I37" i="38"/>
  <c r="I36" i="38" s="1"/>
  <c r="I35" i="38" s="1"/>
  <c r="I33" i="38" s="1"/>
  <c r="I31" i="38" s="1"/>
  <c r="E113" i="31"/>
  <c r="F113" i="31"/>
  <c r="D113" i="31"/>
  <c r="E12" i="31"/>
  <c r="E11" i="31" s="1"/>
  <c r="F12" i="31"/>
  <c r="F11" i="31" s="1"/>
  <c r="D12" i="31"/>
  <c r="G20" i="38" l="1"/>
  <c r="G13" i="46"/>
  <c r="G12" i="46" s="1"/>
  <c r="G16" i="46" l="1"/>
  <c r="G15" i="46" l="1"/>
  <c r="G11" i="46" s="1"/>
  <c r="D127" i="31"/>
  <c r="D126" i="31" s="1"/>
  <c r="D10" i="31" s="1"/>
  <c r="E127" i="31"/>
  <c r="E126" i="31" s="1"/>
  <c r="E10" i="31" s="1"/>
  <c r="F127" i="31"/>
  <c r="F126" i="31" s="1"/>
  <c r="F10" i="31" s="1"/>
  <c r="G60" i="38"/>
  <c r="G59" i="38" s="1"/>
  <c r="G58" i="38" s="1"/>
  <c r="H60" i="38"/>
  <c r="H59" i="38" s="1"/>
  <c r="H58" i="38" s="1"/>
  <c r="I60" i="38"/>
  <c r="I59" i="38" s="1"/>
  <c r="I58" i="38" s="1"/>
  <c r="I57" i="38" l="1"/>
  <c r="H57" i="38"/>
  <c r="G57" i="38"/>
  <c r="I133" i="38"/>
  <c r="I132" i="38" s="1"/>
  <c r="I131" i="38" s="1"/>
  <c r="I130" i="38" s="1"/>
  <c r="I128" i="38" s="1"/>
  <c r="I126" i="38" s="1"/>
  <c r="I124" i="38" s="1"/>
  <c r="I18" i="38" s="1"/>
  <c r="H133" i="38"/>
  <c r="H132" i="38" s="1"/>
  <c r="H131" i="38" s="1"/>
  <c r="H130" i="38" s="1"/>
  <c r="H128" i="38" s="1"/>
  <c r="H126" i="38" s="1"/>
  <c r="H124" i="38" s="1"/>
  <c r="H18" i="38" s="1"/>
  <c r="G133" i="38"/>
  <c r="G132" i="38" s="1"/>
  <c r="G131" i="38" s="1"/>
  <c r="G130" i="38" s="1"/>
  <c r="G128" i="38" s="1"/>
  <c r="G126" i="38" s="1"/>
  <c r="G124" i="38" s="1"/>
  <c r="G18" i="38" s="1"/>
  <c r="F31" i="31" l="1"/>
  <c r="E31" i="31"/>
  <c r="D31" i="31"/>
  <c r="G55" i="38" l="1"/>
  <c r="G53" i="38" s="1"/>
  <c r="G40" i="38" s="1"/>
  <c r="H55" i="38"/>
  <c r="H53" i="38" s="1"/>
  <c r="H40" i="38" s="1"/>
  <c r="G179" i="38"/>
  <c r="G178" i="38" s="1"/>
  <c r="G177" i="38" s="1"/>
  <c r="G175" i="38" s="1"/>
  <c r="H179" i="38"/>
  <c r="H178" i="38" s="1"/>
  <c r="H177" i="38" s="1"/>
  <c r="H175" i="38" s="1"/>
  <c r="I55" i="38"/>
  <c r="I53" i="38" s="1"/>
  <c r="I40" i="38" s="1"/>
  <c r="G16" i="38" l="1"/>
  <c r="G14" i="38" s="1"/>
  <c r="G173" i="38"/>
  <c r="H16" i="38"/>
  <c r="H171" i="38"/>
  <c r="H170" i="38" s="1"/>
  <c r="H169" i="38" s="1"/>
  <c r="H167" i="38" s="1"/>
  <c r="H165" i="38" s="1"/>
  <c r="I16" i="38"/>
  <c r="I171" i="38"/>
  <c r="I170" i="38" s="1"/>
  <c r="I169" i="38" s="1"/>
  <c r="I167" i="38" s="1"/>
  <c r="I165" i="38" s="1"/>
  <c r="G171" i="38"/>
  <c r="G170" i="38" s="1"/>
  <c r="G169" i="38" s="1"/>
  <c r="G167" i="38" s="1"/>
  <c r="G165" i="38" s="1"/>
  <c r="G164" i="38" s="1"/>
  <c r="H164" i="38" l="1"/>
  <c r="H162" i="38" s="1"/>
  <c r="H160" i="38" s="1"/>
  <c r="H158" i="38" s="1"/>
  <c r="H139" i="38" s="1"/>
  <c r="G162" i="38"/>
  <c r="G160" i="38" s="1"/>
  <c r="G158" i="38" s="1"/>
  <c r="G139" i="38" s="1"/>
  <c r="H14" i="38"/>
  <c r="H12" i="38" s="1"/>
  <c r="G137" i="38" l="1"/>
  <c r="G135" i="38" s="1"/>
  <c r="G12" i="38" s="1"/>
  <c r="G11" i="38" s="1"/>
  <c r="H137" i="38"/>
  <c r="H135" i="38" s="1"/>
  <c r="H11" i="38"/>
  <c r="I179" i="38"/>
  <c r="I178" i="38" s="1"/>
  <c r="I177" i="38" s="1"/>
  <c r="I175" i="38" s="1"/>
  <c r="I164" i="38" l="1"/>
  <c r="I14" i="38"/>
  <c r="I12" i="38" s="1"/>
  <c r="I162" i="38" l="1"/>
  <c r="I160" i="38" s="1"/>
  <c r="I158" i="38" s="1"/>
  <c r="I11" i="38" l="1"/>
  <c r="I139" i="38"/>
  <c r="I137" i="38" l="1"/>
  <c r="I135" i="38" s="1"/>
</calcChain>
</file>

<file path=xl/sharedStrings.xml><?xml version="1.0" encoding="utf-8"?>
<sst xmlns="http://schemas.openxmlformats.org/spreadsheetml/2006/main" count="1119" uniqueCount="324">
  <si>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</si>
  <si>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</si>
  <si>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</si>
  <si>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</si>
  <si>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</si>
  <si>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</si>
  <si>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</si>
  <si>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</si>
  <si>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</si>
  <si>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</si>
  <si>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</si>
  <si>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</si>
  <si>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</si>
  <si>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</si>
  <si>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</si>
  <si>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</si>
  <si>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</si>
  <si>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</si>
  <si>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</si>
  <si>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</si>
  <si>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</si>
  <si>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</si>
  <si>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</si>
  <si>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</si>
  <si>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</si>
  <si>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</si>
  <si>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</si>
  <si>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</si>
  <si>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</si>
  <si>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</si>
  <si>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</si>
  <si>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</si>
  <si>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</si>
  <si>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</si>
  <si>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</si>
  <si>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</si>
  <si>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</si>
  <si>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</si>
  <si>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</si>
  <si>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</si>
  <si>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</si>
  <si>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</si>
  <si>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</si>
  <si>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</si>
  <si>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</si>
  <si>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</si>
  <si>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</si>
  <si>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</si>
  <si>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</si>
  <si>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</si>
  <si>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</si>
  <si>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</si>
  <si>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</si>
  <si>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</si>
  <si>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</si>
  <si>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</si>
  <si>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</si>
  <si>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</si>
  <si>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</si>
  <si>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</si>
  <si>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</si>
  <si>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</si>
  <si>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</si>
  <si>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</si>
  <si>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</si>
  <si>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Հավելված N 1</t>
  </si>
  <si>
    <t>01</t>
  </si>
  <si>
    <t>___________  ___-ի N _______ -Ն    որոշման</t>
  </si>
  <si>
    <t xml:space="preserve"> Առաջին կիսամյակ</t>
  </si>
  <si>
    <t xml:space="preserve"> Ինն ամիս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</si>
  <si>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</si>
  <si>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</si>
  <si>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 xml:space="preserve"> ԸՆԴԱՄԵՆԸ</t>
  </si>
  <si>
    <t>այդ թվում՝</t>
  </si>
  <si>
    <t>Հավելված N 5</t>
  </si>
  <si>
    <t xml:space="preserve">ՀՀ կառավարության 2020 թվականի </t>
  </si>
  <si>
    <t xml:space="preserve">ՀՀ կառավարության  2020 թվականի </t>
  </si>
  <si>
    <t xml:space="preserve"> Առաջին կիսամյակ 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</si>
  <si>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</si>
  <si>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</si>
  <si>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</si>
  <si>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</si>
  <si>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ՀԱՅԱՍՏԱՆԻ ՀԱՆՐԱՊԵՏՈՒԹՅԱՆ ԿԱՌԱՎԱՐՈՒԹՅԱՆ 2019 ԹՎԱԿԱՆԻ ԴԵԿՏԵՄԲԵՐԻ 26-Ի ԹԻՎ 1919-Ն ՈՐՈՇՄԱՆ N 9 ՀԱՎԵԼՎԱԾԻ 9․11 ԱՂՅՈՒՍԱԿՈՒՄ ԿԱՏԱՐՎՈՂ ԼՐԱՑՈՒՄՆԵՐԸ ԵՎ ՓՈՓՈԽՈՒԹՅՈՒՆՆԵՐԸ  </t>
  </si>
  <si>
    <t>ՄԱՍ 1. ՊԵՏԱԿԱՆ ՄԱՐՄՆԻ ԳԾՈՎ ԱՐԴՅՈՒՆՔԱՅԻՆ (ԿԱՏԱՐՈՂԱԿԱՆ) ՑՈՒՑԱՆԻՇՆԵՐԸ</t>
  </si>
  <si>
    <t xml:space="preserve">ՀԱՅԱՍՏԱՆԻ ՀԱՆՐԱՊԵՏՈՒԹՅԱՆ ԿԱՌԱՎԱՐՈՒԹՅԱՆ 2019 ԹՎԱԿԱՆԻ ԴԵԿՏԵՄԲԵՐԻ 26-Ի N 1919-Ն ՈՐՈՇՄԱՆ N 3  և N 4 ՀԱՎԵԼՎԱԾՆԵՐՈՒՄ ԿԱՏԱՐՎՈՂ  ԼՐԱՑՈՒՄՆԵՐԸ  ԵՎ  ՓՈՓՈԽՈՒԹՅՈՒՆՆԵՐԸ  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</si>
  <si>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ՓՈՓՈԽՈՒԹՅՈՒՆՆԵՐԸ </t>
  </si>
  <si>
    <t xml:space="preserve"> Ծրագրի դասիչը` 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</si>
  <si>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</si>
  <si>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</si>
  <si>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</si>
  <si>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</si>
  <si>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ԼՐԱՑՈՒՄՆԵՐԸ ԵՎ  ՓՈՓՈԽՈՒԹՅՈՒՆՆԵՐԸ  </t>
  </si>
  <si>
    <t>ՀՀ էկոնոմիկայի նախարարություն</t>
  </si>
  <si>
    <t xml:space="preserve"> Ճգնաժամերի հակազդման և արտակարգ իրավիճակների հետևանքների նվազեցման և վերացման ծրագիր</t>
  </si>
  <si>
    <t xml:space="preserve">Կորոնավիրուսի (COVID-19) հետևանքով առաջացած ճգնաժամերի հակազդում և հետևանքների վերացում
</t>
  </si>
  <si>
    <t xml:space="preserve">Կորոնավիրուսի (COVID-19)  տարածման կրճատում, տնտեսական կայունության ապահովում
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</si>
  <si>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</si>
  <si>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</si>
  <si>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</si>
  <si>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N 2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</si>
  <si>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</si>
  <si>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</si>
  <si>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</si>
  <si>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</si>
  <si>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</si>
  <si>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</si>
  <si>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>Հավելված  N 3</t>
  </si>
  <si>
    <t xml:space="preserve"> Ծառայությունների մատուցում </t>
  </si>
  <si>
    <t xml:space="preserve"> Մասնագիտացված կազմակերպություններ </t>
  </si>
  <si>
    <t xml:space="preserve">ՀԱՅԱՍՏԱՆԻ ՀԱՆՐԱՊԵՏՈՒԹՅԱՆ ԿԱՌԱՎԱՐՈՒԹՅԱՆ 2019 ԹՎԱԿԱՆԻ ԴԵԿՏԵՄԲԵՐԻ 26-Ի N 1919-Ն ՈՐՈՇՄԱՆ N 9.1 ՀԱՎԵԼՎԱԾԻ  N 9.1.11 ԱՂՅՈՒՍԱԿՈՒՄ ԿԱՏԱՐՎՈՂ ԼՐԱՑՈՒՄՆԵՐԸ ԵՎ ՓՈՓՈԽՈՒԹՅՈՒՆՆԵՐԸ  </t>
  </si>
  <si>
    <t xml:space="preserve"> Հայաստանի Հանրապետությունում խաղողի ֆիլոքսերադիմացկուն տնկանյութի արտադրության և նոր այգիների հիմնման ծրագիր</t>
  </si>
  <si>
    <t xml:space="preserve"> Հայաստանի Հանրապետությունում Ֆիլոքսերադիմացկուն տնկանյութի արտադրություն և նոր այգիների հիմնում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</si>
  <si>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</si>
  <si>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</si>
  <si>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Նոր ինտենսիվ այգիների հիմնման գործընթացի խթանում, պտղատու այգետարածքների ավելացում, մշակաբույսերի բերքատվության բարձրացում</t>
  </si>
  <si>
    <t>Գյուղատնտեսական կոոպերատիվներին տրամադրվող վարկերի/լիզինգի տոկոսադրույքների սուբսիդավորման ծրագրերի համաֆինանսավորման գործընթացով նախատեսված հավաստագրման մասնակիցների համար կազմակերպվող ուսուցողական դասընթացներին աջակցություն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</si>
  <si>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</si>
  <si>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</si>
  <si>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</si>
  <si>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Բուսաբուծության խթանում և բույսերի պաշտպանություն</t>
  </si>
  <si>
    <t>Հայաստանի Հանրապետությունում խաղողի ֆիլոքսերադիմացկուն տնկանյութի արտադրության և նոր այգիների հիմնման ծրագիր</t>
  </si>
  <si>
    <t>Պատվաստված տնկանյութի արտադրություն, հատ</t>
  </si>
  <si>
    <t>Խաղողի տեղական սորտերի պատվաստված կոլեկցիոն այգի, հա</t>
  </si>
  <si>
    <r>
      <rPr>
        <i/>
        <sz val="10"/>
        <rFont val="Calibri"/>
        <family val="2"/>
      </rPr>
      <t>«</t>
    </r>
    <r>
      <rPr>
        <i/>
        <sz val="10"/>
        <rFont val="GHEA Grapalat"/>
        <family val="3"/>
      </rPr>
      <t>Հայաստանի ազգային ագրարային համալսարան</t>
    </r>
    <r>
      <rPr>
        <i/>
        <sz val="10"/>
        <rFont val="Calibri"/>
        <family val="2"/>
      </rPr>
      <t xml:space="preserve">» </t>
    </r>
    <r>
      <rPr>
        <i/>
        <sz val="10"/>
        <rFont val="GHEA Grapalat"/>
        <family val="3"/>
      </rPr>
      <t>հիմնադրամ</t>
    </r>
  </si>
  <si>
    <t>Դասընթացի մասնակիցների քանակ, մասնակից</t>
  </si>
  <si>
    <t xml:space="preserve">Կորոնավիրուսի տնտեսական հետևանքների չեզոքացման երկրորդ միջոցառման շրջանակներում գյուղատնտեսական կոոպերատիվների նախագահների հավաստագրման նպատակով կազմակերպվող դասընթացներին աջակցություն
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</si>
  <si>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</si>
  <si>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</si>
  <si>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</si>
  <si>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</si>
  <si>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 xml:space="preserve"> ՀՀ 6 մարզերի որոշ տարածաշրջանների գյուղատնտեսության ոլորտում տեսավարողներին ապահովագրավճարների մասնակի սուբսիդավորում _x000D_
_x000D_
_x000D_
_x000D_
_x000D_
_x000D_
</t>
  </si>
  <si>
    <t xml:space="preserve"> Տրանսֆերտների տրամադրում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</si>
  <si>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</si>
  <si>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</si>
  <si>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</si>
  <si>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աջակցություն_x000D_
</t>
  </si>
  <si>
    <t xml:space="preserve"> Ոռոգման արդիական համակարգեր ներդրված հողատարածքների և տոհմային կենդանիների տեսակարար կշռի ավելացում_x000D_
</t>
  </si>
  <si>
    <t xml:space="preserve"> Հայաստանի Հանրապետությունում 2019-2024 թվականների տավարաբուծության զարգացման ծրագիր</t>
  </si>
  <si>
    <t xml:space="preserve"> Հանրապետությունում  խոշոր եղջերավոր տոհմային կենդանիների _x000D_
ձեռքբերման համար տրմադրվող նպատակային վարկերի տոկոսադրույքների սուբսիդավորում</t>
  </si>
  <si>
    <t xml:space="preserve"> Ոռոգման արդիական համակարգերի ներդրման  համար պետական աջակցություն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</si>
  <si>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_x000D_
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</si>
  <si>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</si>
  <si>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</si>
  <si>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</si>
  <si>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ՀՀ-ում ոչխարաբուծության և այծաբուծության զարգացման նպատակով պետական աջակցություն</t>
  </si>
  <si>
    <t xml:space="preserve"> Հանրապետությունում մանր եղջերավոր տոհմային կենդանիների ձեռքբերման համար փաստացի կատարված վճարների մասնակի փոխհատուցում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</si>
  <si>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</si>
  <si>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 xml:space="preserve">  Գյուղատնտեսության ոլորտում կարկտապաշտպան ցանցերի ներդրման համար տրամադրվող վարկերի տոկոսադրույքների սուբսիդավորում_x000D_
</t>
  </si>
  <si>
    <t xml:space="preserve"> Աջակցություն փոքր և միջին ձեռնարկատիրությանը</t>
  </si>
  <si>
    <t xml:space="preserve"> Փոքր և միջին ձեռնարկատիրության զարգացում և ընդլայնում</t>
  </si>
  <si>
    <t xml:space="preserve"> ՓՄՁ հատվածի աջակցություն և խթանում, մարզերում ՓՄՁ-ի սուբյեկտների թվաքանակի ավելացում</t>
  </si>
  <si>
    <t xml:space="preserve"> ՓՄՁ-ի սուբյեկտներին աջակցության ծրագրերի համակարգում և կառավարում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</si>
  <si>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սուբյեկտներին_x000D_
</t>
  </si>
  <si>
    <t xml:space="preserve"> Էկոնոմիկայի ոլորտում պետական քաղաքականության մշակում՝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</si>
  <si>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ապահովում_x000D_
</t>
  </si>
  <si>
    <t xml:space="preserve"> Էկոնոմիկայի  ոլորտում իրականացվող ծրագրերի ազդեցության և արդյունավետության բարելավում_x000D_
</t>
  </si>
  <si>
    <t xml:space="preserve"> 11002</t>
  </si>
  <si>
    <t xml:space="preserve"> ԱՀԿ-ում և oտարերկրյա պետություններում ՀՀ առևտրային ներկայացուցիչների նպատակների և խնդիրների իրագործում</t>
  </si>
  <si>
    <t xml:space="preserve"> ԱՀԿ-ում ՀՀ տնտեսական շահերի ներկայացում և պաշտպանություն՝ ՀՀ առևտրատնտեսական քաղաքականության զարգացմանը՝ արտահանումների խթանմանը և ներդրումների ներգրավմանն ուղղված գործունեություն արտերկրում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</si>
  <si>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</si>
  <si>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</si>
  <si>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</si>
  <si>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</t>
  </si>
  <si>
    <t>Ոռոգման արդիական համակարգերի ներդրման համար տրամադրվող վարկերի տոկոսադրույքների սուբսիդավորման ծրագիր</t>
  </si>
  <si>
    <t>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</si>
  <si>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>Հայաստանի Հանրապետությունում 2019-2024 թվականների տավարաբուծության զարգացման ծրագիր</t>
  </si>
  <si>
    <t>Ոռոգման արդիական համակարգերի ներդրման  համար պետական աջակցություն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</si>
  <si>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</si>
  <si>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</si>
  <si>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</si>
  <si>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</si>
  <si>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</si>
  <si>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</si>
  <si>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1058</t>
  </si>
  <si>
    <t xml:space="preserve"> Էկոնոմիկայի ոլորտում պետական քաղաքականության մշակում, ծրագրերի համակարգում և մոնիտորինգ</t>
  </si>
  <si>
    <t xml:space="preserve"> Այլ ծախսեր</t>
  </si>
  <si>
    <t>Կորոնավիրուսի տնտեսական հետևանքների չեզոքացման երկրորդ միջոցառման շրջանակներում գյուղատնտեսական կոոպերատիվների նախագահների հավաստագրման նպատակով կազմակերպվող դասընթացներին աջակցություն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</si>
  <si>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</si>
  <si>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</si>
  <si>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կիսամյակ</t>
  </si>
  <si>
    <t>Ինն ամիս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</si>
  <si>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</si>
  <si>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</si>
  <si>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</si>
  <si>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</si>
  <si>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</si>
  <si>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Գյուղատնտեսության խթանման ծրագիր</t>
  </si>
  <si>
    <t>այդ թվում`</t>
  </si>
  <si>
    <t>Գերմանիայի զարգացման վարկերի բանկի (KFW) հետ համատեղ գյուղատնտեսության ոլորտում  ապահովագրական համակարգի ներդրման փորձնական ծրագրի իրականացման համար պետական աջակցություն</t>
  </si>
  <si>
    <t>այդ թվում` ըստ կատարողների</t>
  </si>
  <si>
    <t>ՀՀ Էկոնոմիկայի նախարարություն</t>
  </si>
  <si>
    <t>այդ թվում` բյուջետային ծախսերի տնտեսագիտական դասակարգման հոդվածներ</t>
  </si>
  <si>
    <t>ԸՆԹԱՑԻԿ ԾԱԽՍԵՐ</t>
  </si>
  <si>
    <t>Սուբսիդիանեեր ոչ պետական ֆինանսական կազմակերպություններին</t>
  </si>
  <si>
    <t>ՀՀ  ԷԿՈՆՈՄԻԿԱՅԻ ՆԱԽԱՐԱՐՈՒԹՅՈՒՆ
այդ թվում`</t>
  </si>
  <si>
    <t xml:space="preserve">ՀԱՅԱՍՏԱՆԻ ՀԱՆՐԱՊԵՏՈՒԹՅԱՆ ԿԱՌԱՎԱՐՈՒԹՅԱՆ 2019 ԹՎԱԿԱՆԻ ԴԵԿՏԵՄԲԵՐԻ 26-Ի N 1919-Ն ՈՐՈՇՄԱՆ N 5 ՀԱՎԵԼՎԱԾԻ 4 ԱՂՅՈՒՍԱԿՈՒՄ ԿԱՏԱՐՎՈՂ ՓՈՓՈԽՈՒԹՅՈՒՆՆԵՐԸ 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</si>
  <si>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</si>
  <si>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</si>
  <si>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>Ներդրումների աջակցման կենտրոն</t>
  </si>
  <si>
    <t>Գյուղատնտեսության արդիականացման ծրագիր</t>
  </si>
  <si>
    <t xml:space="preserve">ՀՀ կառավարության կողմից հաստատված համապատասխան ծրագրի չափանիշները բավարարող շահառուներ </t>
  </si>
  <si>
    <t>Ոռոգման արդիական համակարգերի ներդրման համար պետական աջակցություն</t>
  </si>
  <si>
    <t xml:space="preserve">ՀՀ-ում ոչխարաբուծության և այծաբուծության զարգացման նպատակով պետական աջակցություն  </t>
  </si>
  <si>
    <t>Հավելված  N 4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</si>
  <si>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</si>
  <si>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</si>
  <si>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</si>
  <si>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</si>
  <si>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</si>
  <si>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Սուբսիդավորվող տնտեսավարող սուբյեկտներ, վարկառու </t>
  </si>
  <si>
    <t xml:space="preserve"> Նախորդ տարիներից սուբսիդավորվող տնտեսավարող սուբյեկտներ, վարկառու </t>
  </si>
  <si>
    <t xml:space="preserve"> 1022 </t>
  </si>
  <si>
    <t xml:space="preserve"> 12005 </t>
  </si>
  <si>
    <t xml:space="preserve"> Գերմանիայի զարգացման վարկերի բանկի (KFW) հետ համատեղ գյուղատնտեսության ոլորտում ապահովագրական համակարգի ներդրման փորձնական ծրագրի իրականացման համար պետական աջակցություն </t>
  </si>
  <si>
    <t xml:space="preserve"> Ապահովագրավճարների մասնակի սուբսիդավորում ՀՀ 6 մարզերի որոշ տարածաշրջանների գյուղատնտեսությունում տնտեսավարողներին_x000D_
_x000D_
_x000D_
_x000D_
_x000D_
 </t>
  </si>
  <si>
    <t xml:space="preserve"> ՀՀ գյուղատնտեսությամբ զբաղվող տնտեսավարողներ՛ ընտրված ՀՀ կառավարության 2019 թվականի հոկտեմբերի 24-ի թիվ 1485-Լ որոշմամբ և ապահովագրական կառույցի կողմից հաստատված չափանիշների համաձայն </t>
  </si>
  <si>
    <t xml:space="preserve"> Ապահովագրվող տնտեսավարող սուբյեկտներ, շահառու </t>
  </si>
  <si>
    <t xml:space="preserve">Գյուղատնտեսության արդիականացման ծրագիր </t>
  </si>
  <si>
    <t xml:space="preserve"> 1187 </t>
  </si>
  <si>
    <t xml:space="preserve"> Ոռոգման արդիական համակարգերի ներդրման համար տրամադրվող վարկերի տոկոսադրույքների սուբսիդավորման ծրագիր </t>
  </si>
  <si>
    <t xml:space="preserve"> Ոռոգման արդիական համակարգերի ներդրման նպատակով գյուղատնտեսությունում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</si>
  <si>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27.03.2019թ. թիվ 212-Լ որոշմամբ հաստատված ծրագրի և ֆինանսական կառույցների կողմից հաստատված համապատասխան չափանիշների </t>
  </si>
  <si>
    <t xml:space="preserve">  Ոռոգման արդիական համակարգերով ներդրված տարածքներ, հա </t>
  </si>
  <si>
    <t xml:space="preserve"> Ծրագրի շրջանակներում նախորդ տարիներին ներդրված՛  2020 թվականին սուբսիդավորվող ոռոգման արդիական համակարգերով տարածքներ, հա </t>
  </si>
  <si>
    <t xml:space="preserve"> ՀՀ գյուղատնտեսական տնտեսավարողներ՛ ընտրված համաձայն՛  ՀՀ կառավարության 04.04.2019թ. թիվ 362-Լ որոշմամբ հաստատված ծրագրի և ֆինանսական կառույցների կողմից հաստատված համապատասխան չափանիշների </t>
  </si>
  <si>
    <t xml:space="preserve">  Ծրագրում ընդգրկվող մարզերում տեղակայված կարկտապաշտպան ցանցային համակարգեր , հա </t>
  </si>
  <si>
    <t xml:space="preserve"> Նախորդ տարիներին տեղակայված՛ 2020 թվականին սուբսիդավորվող կարկտապաշտպան ցանցային համակարգեր, հա </t>
  </si>
  <si>
    <t xml:space="preserve"> Հայաստանի Հանրապետությունում 2019-2024 թվականների տավարաբուծության զարգացման ծրագիր </t>
  </si>
  <si>
    <t xml:space="preserve"> Հանրապետությունում  խոշոր եղջերավոր տոհմային կենդանիների _x000D_
ձեռքբերման համար տրմադրվող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</si>
  <si>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N 327-Լ որոշմամբ հավանության արժանացած ծրագրի և ֆինանսական կառույցների կողմից հաստատված համապատասխան չափանիշների </t>
  </si>
  <si>
    <t xml:space="preserve"> Ձեռք բերվող խոշոր եղջերավոր տոհմային կենդանիների քանակ, գլուխ </t>
  </si>
  <si>
    <t xml:space="preserve"> Նախորդ տարիներին ձեռք բերված՛ 2020 թվականին սուբսիդավորվող խոշոր եղջերավոր տոհմային կենդանիների քանակ, գլուխ </t>
  </si>
  <si>
    <t xml:space="preserve"> Ոռոգման արդիական համակարգերի ներդրման  համար պետական աջակցություն </t>
  </si>
  <si>
    <t xml:space="preserve">  Ոռոգման արդիական համակարգերի ներդրման նպատակով գյուղատնտեսությունում տնտեսավարողների կողմից ներդրման նպատակով կատարված ծախսերի մասնակի փոխհատուցում _x000D_
 </t>
  </si>
  <si>
    <t xml:space="preserve"> ՀՀ գյուղատնտեսական տնտեսավարողներ՛ ընտրված համաձայն՛  ՀՀ կառավարության 07.03.2019թ. N 212-Լ որոշմամբ հավանության արժանացած ծրագրով հաստատված համապատասխան չափանիշների </t>
  </si>
  <si>
    <t xml:space="preserve"> Ոռոգման արդիական համակարգերով ներդրված տարածքներ, հա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</si>
  <si>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</si>
  <si>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</si>
  <si>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</si>
  <si>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</si>
  <si>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ՀՀ-ում ոչխարաբուծության և այծաբուծության զարգացման նպատակով պետական աջակցություն </t>
  </si>
  <si>
    <t xml:space="preserve"> Հանրապետությունում մանր եղջերավոր տոհմային կենդանիների ձեռքբերման համար փաստացի կատարված վճարների մասնակի փոխհատուցում </t>
  </si>
  <si>
    <t xml:space="preserve"> ՀՀ գյուղատնտեսական տնտեսավարողներ՛ ընտրված համաձայն ՀՀ կառավարության 19.09.2019թ. թիվ 1305-Լ որոշմամբ հաստատված ծրագրի </t>
  </si>
  <si>
    <t xml:space="preserve"> 11002 </t>
  </si>
  <si>
    <t xml:space="preserve"> ԱՀԿ-ում և oտարերկրյա պետություններում ՀՀ առևտրային ներկայացուցիչների նպատակների և խնդիրների իրագործում </t>
  </si>
  <si>
    <t xml:space="preserve"> ԱՀԿ-ում ՀՀ տնտեսական շահերի ներկայացում և պաշտպանություն՝ ՀՀ առևտրատնտեսական քաղաքականության զարգացմանը՝ արտահանումների խթանմանը և ներդրումների ներգրավմանն ուղղված գործունեություն արտերկրում </t>
  </si>
  <si>
    <t xml:space="preserve"> ՀՀ էկոնոմիկայի նախարարություն </t>
  </si>
  <si>
    <t xml:space="preserve">Աջակցություն փոքր և միջին ձեռնարկատիրությանը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</si>
  <si>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</si>
  <si>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սուբյեկտներին_x000D_
 </t>
  </si>
  <si>
    <t xml:space="preserve"> Գործող և սկսնակ ՓՄՁ-ի սուբյեկտներին գործարար ուսուցողական աջակցություն (սուբյեկտների քանակ), հատ </t>
  </si>
  <si>
    <t xml:space="preserve"> Գործող և սկսնակ ՓՄՁ-ի սուբյեկտներին տեղեկատվական և խորհրդատվական աջակցություն (քանակ), հատ </t>
  </si>
  <si>
    <t xml:space="preserve"> Գործող և սկսնակ ՓՄՁ-ի սուբյեկտներին ֆինանսական և ներդրումային աջակցություն, հատ </t>
  </si>
  <si>
    <t xml:space="preserve"> Ախտորոշման միջոցառումների քանակը, այդ թվում, հատ </t>
  </si>
  <si>
    <t xml:space="preserve"> բրուցելոզ, հատ </t>
  </si>
  <si>
    <t xml:space="preserve"> լեյկոզ, հատ </t>
  </si>
  <si>
    <t xml:space="preserve"> տուբերկուլինիզացիա, հատ </t>
  </si>
  <si>
    <t xml:space="preserve"> Խլնախտ, հատ </t>
  </si>
  <si>
    <t xml:space="preserve"> Կանխարգելիչ (պատվաստումներ) միջոցառումների քանակը, այդ թվում , հատ </t>
  </si>
  <si>
    <t xml:space="preserve"> դաբաղ, հատ </t>
  </si>
  <si>
    <t xml:space="preserve"> սիբիրախտ, հատ </t>
  </si>
  <si>
    <t xml:space="preserve"> Էմկար, հատ </t>
  </si>
  <si>
    <t xml:space="preserve"> հանգուցավոր մաշկաբորբ, հատ </t>
  </si>
  <si>
    <t xml:space="preserve"> պաստերելյոզ, հատ </t>
  </si>
  <si>
    <t xml:space="preserve"> ոչխարների բրադզոտ, հատ </t>
  </si>
  <si>
    <t xml:space="preserve"> խոզերի դասական ժանտախտ, հատ </t>
  </si>
  <si>
    <t xml:space="preserve"> թռչունների Նյուքասլ /կեղծ ժանտախտ/, հատ </t>
  </si>
  <si>
    <t xml:space="preserve"> Նախատեսված անասնագլխաքանակի վարակամերժության աստիճանը ընդհանուր անասնագլխաքանակի մեջ ըստ հիվանդությունների, տոկոս </t>
  </si>
  <si>
    <t xml:space="preserve"> Բրուցելոզով հիվանդացած խ.ե.կ., տոկոս </t>
  </si>
  <si>
    <t xml:space="preserve"> Բրուցելոզով հիվանդացած մ.ե.կ., տոկոս </t>
  </si>
  <si>
    <t xml:space="preserve"> Տուբերկուլոզով հիվանդացած խ.ե.կ., տոկոս </t>
  </si>
  <si>
    <t xml:space="preserve"> Լեյկոզով հիվանդացած խ.ե.կ., տոկոս </t>
  </si>
  <si>
    <t xml:space="preserve"> Դաբաղով հիվանդացած կենդանիներ , տոկոս </t>
  </si>
  <si>
    <t xml:space="preserve"> Սիբիրախտով հիվանդացած խ.ե.կ., մ.ե.կ. , տոկոս </t>
  </si>
  <si>
    <t xml:space="preserve"> Խշխշան պալարով հիվանդացած խ.ե.կ, տոկոս </t>
  </si>
  <si>
    <t xml:space="preserve"> Մեղուների վարրոատոզ, տոկոս </t>
  </si>
  <si>
    <t xml:space="preserve"> Միջոցառումների իրականացման պարբերականությունը ըստ հիվանդությունների , անգամ </t>
  </si>
  <si>
    <t xml:space="preserve"> բրուցելոզ, անգամ </t>
  </si>
  <si>
    <t xml:space="preserve"> լեյկոզ, անգամ </t>
  </si>
  <si>
    <t xml:space="preserve"> տուբերկուլոզ , անգամ </t>
  </si>
  <si>
    <t xml:space="preserve"> խլնախտ, անգամ </t>
  </si>
  <si>
    <t xml:space="preserve"> դաբաղ, անգամ </t>
  </si>
  <si>
    <t xml:space="preserve"> սիբիրախտ, անգամ </t>
  </si>
  <si>
    <t xml:space="preserve"> նոդուլյար մաշկաբորբ, անգամ </t>
  </si>
  <si>
    <t xml:space="preserve"> էմկար, անգամ </t>
  </si>
  <si>
    <t xml:space="preserve"> պաստերելյոզ, անգամ </t>
  </si>
  <si>
    <t xml:space="preserve"> բրադզոտ, անգամ </t>
  </si>
  <si>
    <t xml:space="preserve"> խոզերի դասական ժանտախտ, անգամ </t>
  </si>
  <si>
    <t xml:space="preserve"> թռչունների Նյուքասլ /կեղծ ժանտախտ/, անգամ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</si>
  <si>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</si>
  <si>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</si>
  <si>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միջոցառումների՝ կենդանիների հիվանդությունների կանխարգելման աշխատանքների կազմակերպում և համակարգում՝ անհրաժեշտ նյութերի ձեռքբերում: </t>
  </si>
  <si>
    <t xml:space="preserve"> Համապատասխան ծառայություններ մատուցող կազմակերպություններ </t>
  </si>
  <si>
    <t xml:space="preserve">Անասնաբուժական ծառայություններ </t>
  </si>
  <si>
    <t xml:space="preserve"> Բույսերի պաշտպանության միջոցառումներ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</si>
  <si>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</si>
  <si>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</si>
  <si>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</si>
  <si>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Նյութեր (Ապրանքներ)</t>
  </si>
  <si>
    <t xml:space="preserve"> - Հատուկ նպատակային այլ նյութեր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</si>
  <si>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</si>
  <si>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</si>
  <si>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</si>
  <si>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</si>
  <si>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</si>
  <si>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</si>
  <si>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</si>
  <si>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 xml:space="preserve">ՄԱՍ III. ԾԱՌԱՅՈՒԹՅՈՒՆՆԵՐ           </t>
  </si>
  <si>
    <t>Բաժին N 04,  խումբ N 02,  դաս N 01, Գյուղատնտեսություն</t>
  </si>
  <si>
    <t>1059, 11002  Բույսերի պաշտպանության միջոցառումներ</t>
  </si>
  <si>
    <t xml:space="preserve">ՄԱՍ I. ԱՊՐԱՆՔՆԵՐ       </t>
  </si>
  <si>
    <t>գհ</t>
  </si>
  <si>
    <t xml:space="preserve"> 90921200-1</t>
  </si>
  <si>
    <t xml:space="preserve">  վնասատուների դեմ պայքարի ծառայություններ</t>
  </si>
  <si>
    <t xml:space="preserve"> գհ</t>
  </si>
  <si>
    <t xml:space="preserve"> դրամ</t>
  </si>
  <si>
    <t xml:space="preserve"> 90921200-2</t>
  </si>
  <si>
    <t xml:space="preserve">    Հավելված N 7                                                         ՀՀ կառավարության                                                        2020 թվականի ___________  ___-ի                                      N _______ -Ն    որոշման                       </t>
  </si>
  <si>
    <t>Հավելված N 6</t>
  </si>
  <si>
    <t>44161210-1</t>
  </si>
  <si>
    <t>մաքրող հարմարանքների թակարդներ</t>
  </si>
  <si>
    <t xml:space="preserve">ՀԱՅԱՍՏԱՆԻ ՀԱՆՐԱՊԵՏՈՒԹՅԱՆ ԿԱՌԱՎԱՐՈՒԹՅԱՆ 2019 ԹՎԱԿԱՆԻ ԴԵԿՏԵՄԲԵՐԻ 26-Ի N 1919-Ն ՈՐՈՇՄԱՆ N 5 ՀԱՎԵԼՎԱԾԻ 7 ԱՂՅՈՒՍԱԿՈՒՄ ԿԱՏԱՐՎՈՂ ԼՐԱՑՈՒՄՆԵՐԸ ԵՎ ՓՈՓՈԽՈՒԹՅՈՒՆՆԵՐԸ </t>
  </si>
  <si>
    <t xml:space="preserve">ՀԱՅԱՍՏԱՆԻ ՀԱՆՐԱՊԵՏՈՒԹՅԱՆ ԿԱՌԱՎԱՐՈՒԹՅԱՆ 2019 ԹՎԱԿԱՆԻ ԴԵԿՏԵՄԲԵՐԻ 26-Ի 
N 1919-Ն ՈՐՈՇՄԱՆ N 10 ՀԱՎԵԼՎԱԾՈՒՄ ԿԱՏԱՐՎՈՂ ԼՐԱՑՈՒՄՆԵՐԸ ԵՎ ՓՈՓՈԽՈՒԹՅՈՒՆՆԵՐԸ
</t>
  </si>
  <si>
    <t>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</si>
</sst>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"/>
    <numFmt numFmtId="169" formatCode="_(* #,##0.0_);_(* \(#,##0.0\);_(* &quot;-&quot;??_);_(@_)"/>
    <numFmt numFmtId="170" formatCode="_-* #,##0.00\ _֏_-;\-* #,##0.00\ _֏_-;_-* &quot;-&quot;??\ _֏_-;_-@_-"/>
    <numFmt numFmtId="171" formatCode="_-* #,##0.0\ _₽_-;\-* #,##0.0\ _₽_-;_-* &quot;-&quot;?\ _₽_-;_-@_-"/>
    <numFmt numFmtId="172" formatCode="_(* #,##0.0_);_(* \(#,##0.0\);_(* &quot;-&quot;?_);_(@_)"/>
  </numFmts>
  <fonts count="5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b/>
      <i/>
      <sz val="10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sz val="12"/>
      <name val="GHEA Grapalat"/>
      <family val="3"/>
    </font>
    <font>
      <i/>
      <sz val="8"/>
      <color theme="1"/>
      <name val="GHEA Grapalat"/>
      <family val="3"/>
    </font>
    <font>
      <i/>
      <sz val="10"/>
      <name val="Calibri"/>
      <family val="2"/>
    </font>
    <font>
      <sz val="11"/>
      <name val="GHEA Grapalat"/>
      <family val="2"/>
    </font>
    <font>
      <sz val="12"/>
      <name val="Arial"/>
      <family val="2"/>
    </font>
    <font>
      <b/>
      <sz val="10"/>
      <name val="GHEA Grapalat"/>
      <family val="2"/>
    </font>
    <font>
      <sz val="10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rgb="FFFF0000"/>
      <name val="GHEA Grapalat"/>
      <family val="3"/>
    </font>
    <font>
      <sz val="11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0"/>
      <name val="GHEA Grapalat"/>
      <family val="3"/>
    </font>
    <font>
      <b/>
      <i/>
      <sz val="12"/>
      <color rgb="FF000000"/>
      <name val="GHEA Grapalat"/>
      <family val="3"/>
    </font>
    <font>
      <sz val="11"/>
      <name val="Calibri"/>
      <family val="2"/>
      <scheme val="minor"/>
    </font>
    <font>
      <sz val="10"/>
      <name val="GHEA Grapalat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3" fillId="0" borderId="0">
      <alignment horizontal="left" vertical="top" wrapText="1"/>
    </xf>
    <xf numFmtId="167" fontId="23" fillId="0" borderId="0" applyFill="0" applyBorder="0" applyProtection="0">
      <alignment horizontal="right" vertical="top"/>
    </xf>
    <xf numFmtId="0" fontId="1" fillId="0" borderId="0"/>
    <xf numFmtId="167" fontId="27" fillId="0" borderId="0" applyFill="0" applyBorder="0" applyProtection="0">
      <alignment horizontal="right" vertical="top"/>
    </xf>
    <xf numFmtId="170" fontId="1" fillId="0" borderId="0" applyFont="0" applyFill="0" applyBorder="0" applyAlignment="0" applyProtection="0"/>
    <xf numFmtId="0" fontId="29" fillId="0" borderId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0" fontId="30" fillId="0" borderId="0"/>
    <xf numFmtId="0" fontId="6" fillId="0" borderId="0"/>
    <xf numFmtId="0" fontId="15" fillId="0" borderId="0"/>
    <xf numFmtId="164" fontId="15" fillId="0" borderId="0" applyFont="0" applyFill="0" applyBorder="0" applyAlignment="0" applyProtection="0"/>
    <xf numFmtId="0" fontId="32" fillId="0" borderId="0"/>
    <xf numFmtId="0" fontId="16" fillId="0" borderId="0"/>
    <xf numFmtId="165" fontId="15" fillId="0" borderId="0" applyFont="0" applyFill="0" applyBorder="0" applyAlignment="0" applyProtection="0"/>
    <xf numFmtId="0" fontId="6" fillId="0" borderId="0"/>
  </cellStyleXfs>
  <cellXfs count="338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0" fontId="18" fillId="0" borderId="0" xfId="0" applyFont="1"/>
    <xf numFmtId="169" fontId="9" fillId="0" borderId="10" xfId="8" applyNumberFormat="1" applyFont="1" applyBorder="1"/>
    <xf numFmtId="169" fontId="17" fillId="0" borderId="0" xfId="8" applyNumberFormat="1" applyFont="1" applyBorder="1" applyAlignment="1">
      <alignment horizontal="center" vertical="center"/>
    </xf>
    <xf numFmtId="0" fontId="26" fillId="0" borderId="0" xfId="0" applyFont="1"/>
    <xf numFmtId="0" fontId="11" fillId="2" borderId="0" xfId="0" applyFont="1" applyFill="1" applyAlignment="1">
      <alignment horizontal="center" wrapText="1"/>
    </xf>
    <xf numFmtId="0" fontId="28" fillId="0" borderId="0" xfId="0" applyFont="1" applyFill="1" applyBorder="1" applyAlignment="1">
      <alignment horizontal="center" vertical="top" wrapText="1"/>
    </xf>
    <xf numFmtId="0" fontId="9" fillId="0" borderId="19" xfId="0" applyFont="1" applyBorder="1" applyAlignment="1">
      <alignment horizontal="left" vertical="top" wrapText="1"/>
    </xf>
    <xf numFmtId="0" fontId="17" fillId="0" borderId="19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justify"/>
    </xf>
    <xf numFmtId="0" fontId="17" fillId="0" borderId="0" xfId="0" applyFont="1" applyFill="1" applyBorder="1" applyAlignment="1">
      <alignment horizontal="lef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21" fillId="2" borderId="19" xfId="0" applyFont="1" applyFill="1" applyBorder="1" applyAlignment="1">
      <alignment horizontal="left" vertical="center" wrapText="1"/>
    </xf>
    <xf numFmtId="0" fontId="17" fillId="2" borderId="19" xfId="0" applyFont="1" applyFill="1" applyBorder="1" applyAlignment="1">
      <alignment vertical="center"/>
    </xf>
    <xf numFmtId="0" fontId="9" fillId="0" borderId="10" xfId="0" applyFont="1" applyBorder="1" applyAlignment="1">
      <alignment horizontal="center" vertical="top" wrapText="1"/>
    </xf>
    <xf numFmtId="17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169" fontId="12" fillId="2" borderId="18" xfId="8" applyNumberFormat="1" applyFont="1" applyFill="1" applyBorder="1" applyAlignment="1">
      <alignment horizontal="center" vertical="center"/>
    </xf>
    <xf numFmtId="169" fontId="17" fillId="2" borderId="18" xfId="8" applyNumberFormat="1" applyFont="1" applyFill="1" applyBorder="1" applyAlignment="1">
      <alignment horizontal="center" vertical="center" wrapText="1"/>
    </xf>
    <xf numFmtId="168" fontId="12" fillId="2" borderId="18" xfId="17" applyNumberFormat="1" applyFont="1" applyFill="1" applyBorder="1" applyAlignment="1">
      <alignment horizontal="center" vertical="center"/>
    </xf>
    <xf numFmtId="169" fontId="17" fillId="2" borderId="18" xfId="8" applyNumberFormat="1" applyFont="1" applyFill="1" applyBorder="1" applyAlignment="1">
      <alignment horizontal="center" vertical="center"/>
    </xf>
    <xf numFmtId="168" fontId="17" fillId="2" borderId="19" xfId="14" applyNumberFormat="1" applyFont="1" applyFill="1" applyBorder="1" applyAlignment="1">
      <alignment horizontal="center" vertical="center" wrapText="1"/>
    </xf>
    <xf numFmtId="169" fontId="17" fillId="2" borderId="19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9" fillId="0" borderId="0" xfId="0" applyFont="1" applyFill="1" applyAlignment="1">
      <alignment horizontal="right"/>
    </xf>
    <xf numFmtId="0" fontId="17" fillId="0" borderId="0" xfId="14" applyFont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4" fillId="0" borderId="0" xfId="0" applyFont="1" applyFill="1" applyBorder="1" applyAlignment="1">
      <alignment horizontal="center" vertical="top" wrapText="1"/>
    </xf>
    <xf numFmtId="0" fontId="25" fillId="2" borderId="0" xfId="0" applyFont="1" applyFill="1" applyAlignment="1">
      <alignment horizontal="center" wrapText="1"/>
    </xf>
    <xf numFmtId="0" fontId="26" fillId="0" borderId="0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1" fillId="0" borderId="19" xfId="25" applyFont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top" wrapText="1"/>
    </xf>
    <xf numFmtId="0" fontId="17" fillId="0" borderId="19" xfId="25" applyFont="1" applyBorder="1" applyAlignment="1">
      <alignment horizontal="center" vertical="top" wrapText="1"/>
    </xf>
    <xf numFmtId="166" fontId="12" fillId="0" borderId="18" xfId="8" applyNumberFormat="1" applyFont="1" applyFill="1" applyBorder="1" applyAlignment="1">
      <alignment horizontal="right" vertical="center"/>
    </xf>
    <xf numFmtId="0" fontId="12" fillId="0" borderId="19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169" fontId="11" fillId="0" borderId="20" xfId="0" applyNumberFormat="1" applyFont="1" applyBorder="1" applyAlignment="1">
      <alignment horizontal="center" vertical="top" wrapText="1"/>
    </xf>
    <xf numFmtId="169" fontId="11" fillId="0" borderId="7" xfId="8" applyNumberFormat="1" applyFont="1" applyFill="1" applyBorder="1" applyAlignment="1">
      <alignment horizontal="left"/>
    </xf>
    <xf numFmtId="169" fontId="11" fillId="0" borderId="8" xfId="8" applyNumberFormat="1" applyFont="1" applyFill="1" applyBorder="1" applyAlignment="1">
      <alignment horizontal="left"/>
    </xf>
    <xf numFmtId="169" fontId="11" fillId="0" borderId="19" xfId="8" applyNumberFormat="1" applyFont="1" applyFill="1" applyBorder="1" applyAlignment="1">
      <alignment horizontal="left"/>
    </xf>
    <xf numFmtId="0" fontId="12" fillId="0" borderId="19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69" fontId="12" fillId="0" borderId="8" xfId="8" applyNumberFormat="1" applyFont="1" applyFill="1" applyBorder="1" applyAlignment="1">
      <alignment horizontal="left"/>
    </xf>
    <xf numFmtId="169" fontId="12" fillId="2" borderId="19" xfId="0" applyNumberFormat="1" applyFont="1" applyFill="1" applyBorder="1" applyAlignment="1">
      <alignment horizontal="left" vertical="center" wrapText="1"/>
    </xf>
    <xf numFmtId="0" fontId="12" fillId="0" borderId="0" xfId="0" applyFont="1"/>
    <xf numFmtId="0" fontId="17" fillId="0" borderId="0" xfId="0" applyFont="1"/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4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37" fontId="17" fillId="0" borderId="10" xfId="8" applyNumberFormat="1" applyFont="1" applyBorder="1" applyAlignment="1">
      <alignment horizontal="center" vertical="center" wrapText="1"/>
    </xf>
    <xf numFmtId="169" fontId="17" fillId="0" borderId="0" xfId="8" applyNumberFormat="1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center" wrapText="1"/>
    </xf>
    <xf numFmtId="49" fontId="12" fillId="2" borderId="11" xfId="14" applyNumberFormat="1" applyFont="1" applyFill="1" applyBorder="1" applyAlignment="1">
      <alignment vertical="top" wrapText="1"/>
    </xf>
    <xf numFmtId="0" fontId="9" fillId="0" borderId="2" xfId="0" applyFont="1" applyFill="1" applyBorder="1" applyAlignment="1">
      <alignment vertical="center" wrapText="1"/>
    </xf>
    <xf numFmtId="49" fontId="12" fillId="2" borderId="2" xfId="14" applyNumberFormat="1" applyFont="1" applyFill="1" applyBorder="1" applyAlignment="1">
      <alignment vertical="top" wrapText="1"/>
    </xf>
    <xf numFmtId="0" fontId="9" fillId="0" borderId="3" xfId="0" applyFont="1" applyFill="1" applyBorder="1" applyAlignment="1">
      <alignment vertical="center" wrapText="1"/>
    </xf>
    <xf numFmtId="0" fontId="35" fillId="2" borderId="2" xfId="14" applyFont="1" applyFill="1" applyBorder="1" applyAlignment="1">
      <alignment horizontal="center" vertical="top" wrapText="1"/>
    </xf>
    <xf numFmtId="169" fontId="12" fillId="2" borderId="19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8" fontId="4" fillId="0" borderId="0" xfId="8" applyNumberFormat="1" applyFont="1" applyFill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1" fontId="36" fillId="0" borderId="2" xfId="0" applyNumberFormat="1" applyFont="1" applyFill="1" applyBorder="1" applyAlignment="1">
      <alignment horizontal="center" vertical="center"/>
    </xf>
    <xf numFmtId="1" fontId="36" fillId="0" borderId="3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168" fontId="11" fillId="0" borderId="19" xfId="0" applyNumberFormat="1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right" vertical="top" wrapText="1"/>
    </xf>
    <xf numFmtId="0" fontId="12" fillId="0" borderId="19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top" wrapText="1"/>
    </xf>
    <xf numFmtId="0" fontId="12" fillId="2" borderId="19" xfId="0" applyFont="1" applyFill="1" applyBorder="1" applyAlignment="1">
      <alignment horizontal="left" vertical="top" wrapText="1"/>
    </xf>
    <xf numFmtId="0" fontId="9" fillId="0" borderId="0" xfId="0" applyFont="1" applyFill="1" applyAlignment="1"/>
    <xf numFmtId="0" fontId="12" fillId="0" borderId="3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7" fillId="2" borderId="2" xfId="14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39" fillId="0" borderId="19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7" fillId="2" borderId="0" xfId="0" applyFont="1" applyFill="1" applyAlignment="1">
      <alignment wrapText="1"/>
    </xf>
    <xf numFmtId="0" fontId="41" fillId="0" borderId="0" xfId="0" applyNumberFormat="1" applyFont="1" applyFill="1" applyBorder="1" applyAlignment="1">
      <alignment vertical="center" wrapText="1"/>
    </xf>
    <xf numFmtId="0" fontId="42" fillId="0" borderId="0" xfId="0" applyNumberFormat="1" applyFont="1" applyFill="1" applyBorder="1" applyAlignment="1">
      <alignment horizontal="center" vertical="center" wrapText="1"/>
    </xf>
    <xf numFmtId="49" fontId="41" fillId="0" borderId="0" xfId="0" applyNumberFormat="1" applyFont="1" applyFill="1" applyBorder="1" applyAlignment="1">
      <alignment vertical="center" wrapText="1"/>
    </xf>
    <xf numFmtId="169" fontId="43" fillId="0" borderId="0" xfId="0" applyNumberFormat="1" applyFont="1" applyFill="1" applyBorder="1" applyAlignment="1">
      <alignment horizontal="left" vertical="center"/>
    </xf>
    <xf numFmtId="172" fontId="41" fillId="0" borderId="0" xfId="0" applyNumberFormat="1" applyFont="1" applyFill="1" applyBorder="1" applyAlignment="1">
      <alignment horizontal="left" vertical="center"/>
    </xf>
    <xf numFmtId="172" fontId="42" fillId="0" borderId="0" xfId="0" applyNumberFormat="1" applyFont="1" applyFill="1" applyBorder="1" applyAlignment="1">
      <alignment horizontal="left" vertical="center"/>
    </xf>
    <xf numFmtId="169" fontId="12" fillId="0" borderId="24" xfId="10" applyNumberFormat="1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center" vertical="center" shrinkToFit="1"/>
    </xf>
    <xf numFmtId="0" fontId="42" fillId="0" borderId="19" xfId="0" applyNumberFormat="1" applyFont="1" applyFill="1" applyBorder="1" applyAlignment="1">
      <alignment horizontal="center" vertical="center" wrapText="1"/>
    </xf>
    <xf numFmtId="49" fontId="12" fillId="0" borderId="21" xfId="0" applyNumberFormat="1" applyFont="1" applyFill="1" applyBorder="1" applyAlignment="1">
      <alignment horizontal="left" vertical="center" wrapText="1"/>
    </xf>
    <xf numFmtId="169" fontId="45" fillId="0" borderId="19" xfId="0" applyNumberFormat="1" applyFont="1" applyFill="1" applyBorder="1" applyAlignment="1">
      <alignment horizontal="right" vertical="center" shrinkToFit="1"/>
    </xf>
    <xf numFmtId="0" fontId="41" fillId="0" borderId="19" xfId="0" applyNumberFormat="1" applyFont="1" applyFill="1" applyBorder="1" applyAlignment="1">
      <alignment horizontal="left" vertical="center" wrapText="1"/>
    </xf>
    <xf numFmtId="49" fontId="17" fillId="0" borderId="21" xfId="0" applyNumberFormat="1" applyFont="1" applyFill="1" applyBorder="1" applyAlignment="1">
      <alignment horizontal="left" vertical="center" wrapText="1"/>
    </xf>
    <xf numFmtId="169" fontId="46" fillId="0" borderId="19" xfId="0" applyNumberFormat="1" applyFont="1" applyFill="1" applyBorder="1" applyAlignment="1">
      <alignment horizontal="left" vertical="center" wrapText="1"/>
    </xf>
    <xf numFmtId="49" fontId="42" fillId="0" borderId="21" xfId="0" applyNumberFormat="1" applyFont="1" applyFill="1" applyBorder="1" applyAlignment="1">
      <alignment horizontal="left" vertical="center" wrapText="1"/>
    </xf>
    <xf numFmtId="49" fontId="47" fillId="0" borderId="21" xfId="0" applyNumberFormat="1" applyFont="1" applyFill="1" applyBorder="1" applyAlignment="1">
      <alignment horizontal="left" vertical="center" wrapText="1"/>
    </xf>
    <xf numFmtId="169" fontId="48" fillId="0" borderId="19" xfId="0" applyNumberFormat="1" applyFont="1" applyFill="1" applyBorder="1" applyAlignment="1">
      <alignment horizontal="right" vertical="center" shrinkToFit="1"/>
    </xf>
    <xf numFmtId="169" fontId="46" fillId="0" borderId="19" xfId="0" applyNumberFormat="1" applyFont="1" applyFill="1" applyBorder="1" applyAlignment="1">
      <alignment horizontal="right" vertical="center" shrinkToFit="1"/>
    </xf>
    <xf numFmtId="0" fontId="42" fillId="0" borderId="19" xfId="0" applyNumberFormat="1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168" fontId="12" fillId="0" borderId="19" xfId="0" applyNumberFormat="1" applyFont="1" applyFill="1" applyBorder="1" applyAlignment="1">
      <alignment horizontal="right" vertical="center"/>
    </xf>
    <xf numFmtId="168" fontId="17" fillId="0" borderId="19" xfId="0" applyNumberFormat="1" applyFont="1" applyFill="1" applyBorder="1" applyAlignment="1">
      <alignment horizontal="right" vertical="center"/>
    </xf>
    <xf numFmtId="0" fontId="14" fillId="0" borderId="22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/>
    </xf>
    <xf numFmtId="169" fontId="17" fillId="2" borderId="0" xfId="8" applyNumberFormat="1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vertical="top" wrapText="1"/>
    </xf>
    <xf numFmtId="37" fontId="9" fillId="0" borderId="0" xfId="0" applyNumberFormat="1" applyFont="1"/>
    <xf numFmtId="0" fontId="34" fillId="0" borderId="0" xfId="0" applyFont="1" applyBorder="1" applyAlignment="1">
      <alignment horizontal="right" vertical="top" wrapText="1"/>
    </xf>
    <xf numFmtId="0" fontId="17" fillId="0" borderId="19" xfId="14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left" vertical="top" wrapText="1"/>
    </xf>
    <xf numFmtId="37" fontId="17" fillId="0" borderId="10" xfId="8" applyNumberFormat="1" applyFont="1" applyFill="1" applyBorder="1" applyAlignment="1">
      <alignment horizontal="center" vertical="center" wrapText="1"/>
    </xf>
    <xf numFmtId="169" fontId="17" fillId="0" borderId="18" xfId="8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left" vertical="top" wrapText="1"/>
    </xf>
    <xf numFmtId="37" fontId="12" fillId="0" borderId="10" xfId="8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50" fillId="2" borderId="19" xfId="14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 wrapText="1"/>
    </xf>
    <xf numFmtId="0" fontId="51" fillId="0" borderId="19" xfId="0" applyFont="1" applyBorder="1" applyAlignment="1">
      <alignment horizontal="center"/>
    </xf>
    <xf numFmtId="169" fontId="42" fillId="4" borderId="19" xfId="8" applyNumberFormat="1" applyFont="1" applyFill="1" applyBorder="1" applyAlignment="1">
      <alignment vertical="center" wrapText="1"/>
    </xf>
    <xf numFmtId="168" fontId="42" fillId="4" borderId="19" xfId="0" applyNumberFormat="1" applyFont="1" applyFill="1" applyBorder="1" applyAlignment="1">
      <alignment horizontal="right" vertical="center" wrapText="1"/>
    </xf>
    <xf numFmtId="168" fontId="41" fillId="4" borderId="19" xfId="0" applyNumberFormat="1" applyFont="1" applyFill="1" applyBorder="1" applyAlignment="1">
      <alignment horizontal="right" vertical="center" wrapText="1"/>
    </xf>
    <xf numFmtId="0" fontId="9" fillId="4" borderId="19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 wrapText="1"/>
    </xf>
    <xf numFmtId="0" fontId="9" fillId="4" borderId="22" xfId="0" applyFont="1" applyFill="1" applyBorder="1" applyAlignment="1">
      <alignment horizontal="center" wrapText="1"/>
    </xf>
    <xf numFmtId="167" fontId="23" fillId="0" borderId="0" xfId="15" applyNumberFormat="1" applyFont="1" applyAlignment="1">
      <alignment horizontal="right" vertical="top"/>
    </xf>
    <xf numFmtId="169" fontId="41" fillId="4" borderId="19" xfId="8" applyNumberFormat="1" applyFont="1" applyFill="1" applyBorder="1" applyAlignment="1">
      <alignment vertical="center" wrapText="1"/>
    </xf>
    <xf numFmtId="0" fontId="9" fillId="0" borderId="19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top" wrapText="1"/>
    </xf>
    <xf numFmtId="37" fontId="41" fillId="4" borderId="19" xfId="8" applyNumberFormat="1" applyFont="1" applyFill="1" applyBorder="1" applyAlignment="1">
      <alignment vertic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8" fillId="0" borderId="24" xfId="0" applyFont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top" wrapText="1"/>
    </xf>
    <xf numFmtId="0" fontId="38" fillId="0" borderId="3" xfId="0" applyFont="1" applyBorder="1" applyAlignment="1">
      <alignment horizontal="center" vertical="top" wrapText="1"/>
    </xf>
    <xf numFmtId="169" fontId="17" fillId="0" borderId="11" xfId="8" applyNumberFormat="1" applyFont="1" applyBorder="1" applyAlignment="1">
      <alignment horizontal="center" vertical="center" wrapText="1"/>
    </xf>
    <xf numFmtId="169" fontId="17" fillId="0" borderId="2" xfId="8" applyNumberFormat="1" applyFont="1" applyBorder="1" applyAlignment="1">
      <alignment horizontal="center" vertical="center" wrapText="1"/>
    </xf>
    <xf numFmtId="169" fontId="17" fillId="0" borderId="3" xfId="8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169" fontId="17" fillId="0" borderId="11" xfId="8" applyNumberFormat="1" applyFont="1" applyFill="1" applyBorder="1" applyAlignment="1">
      <alignment horizontal="center" vertical="center" wrapText="1"/>
    </xf>
    <xf numFmtId="169" fontId="17" fillId="0" borderId="2" xfId="8" applyNumberFormat="1" applyFont="1" applyFill="1" applyBorder="1" applyAlignment="1">
      <alignment horizontal="center" vertical="center" wrapText="1"/>
    </xf>
    <xf numFmtId="169" fontId="17" fillId="0" borderId="3" xfId="8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9" fillId="0" borderId="19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49" fontId="12" fillId="2" borderId="19" xfId="14" applyNumberFormat="1" applyFont="1" applyFill="1" applyBorder="1" applyAlignment="1">
      <alignment horizontal="center" vertical="top" wrapText="1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top"/>
    </xf>
    <xf numFmtId="0" fontId="35" fillId="0" borderId="2" xfId="0" applyFont="1" applyBorder="1" applyAlignment="1">
      <alignment horizontal="center" vertical="top"/>
    </xf>
    <xf numFmtId="0" fontId="35" fillId="0" borderId="3" xfId="0" applyFont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top" wrapText="1"/>
    </xf>
    <xf numFmtId="49" fontId="12" fillId="2" borderId="24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40" fillId="0" borderId="24" xfId="0" applyFont="1" applyBorder="1" applyAlignment="1">
      <alignment horizontal="center" vertical="top" wrapText="1"/>
    </xf>
    <xf numFmtId="0" fontId="40" fillId="0" borderId="2" xfId="0" applyFont="1" applyBorder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0" fontId="17" fillId="0" borderId="24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2" fillId="0" borderId="19" xfId="0" applyNumberFormat="1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169" fontId="12" fillId="0" borderId="19" xfId="10" applyNumberFormat="1" applyFont="1" applyFill="1" applyBorder="1" applyAlignment="1">
      <alignment horizontal="center" vertical="center" wrapText="1"/>
    </xf>
    <xf numFmtId="49" fontId="12" fillId="0" borderId="19" xfId="0" applyNumberFormat="1" applyFont="1" applyFill="1" applyBorder="1" applyAlignment="1">
      <alignment horizontal="center" vertical="center" wrapText="1"/>
    </xf>
    <xf numFmtId="169" fontId="12" fillId="0" borderId="24" xfId="10" applyNumberFormat="1" applyFont="1" applyFill="1" applyBorder="1" applyAlignment="1">
      <alignment horizontal="center" vertical="center" wrapText="1"/>
    </xf>
    <xf numFmtId="169" fontId="44" fillId="0" borderId="0" xfId="0" applyNumberFormat="1" applyFont="1" applyFill="1" applyBorder="1" applyAlignment="1">
      <alignment horizontal="right" vertical="center" wrapText="1"/>
    </xf>
    <xf numFmtId="169" fontId="12" fillId="0" borderId="19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left" vertical="center" wrapText="1"/>
    </xf>
    <xf numFmtId="0" fontId="12" fillId="0" borderId="2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1" fontId="36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left" vertical="top" wrapText="1"/>
    </xf>
    <xf numFmtId="0" fontId="17" fillId="0" borderId="22" xfId="0" applyFont="1" applyFill="1" applyBorder="1" applyAlignment="1">
      <alignment horizontal="left" vertical="top" wrapText="1"/>
    </xf>
    <xf numFmtId="0" fontId="12" fillId="0" borderId="21" xfId="0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left" vertical="top" wrapText="1"/>
    </xf>
    <xf numFmtId="0" fontId="9" fillId="0" borderId="19" xfId="0" applyFont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/>
    </xf>
    <xf numFmtId="0" fontId="17" fillId="0" borderId="19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33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21" xfId="0" applyFont="1" applyFill="1" applyBorder="1" applyAlignment="1">
      <alignment horizontal="left" vertical="top" wrapText="1"/>
    </xf>
    <xf numFmtId="0" fontId="9" fillId="0" borderId="22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top" wrapText="1"/>
    </xf>
    <xf numFmtId="0" fontId="25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wrapText="1"/>
    </xf>
    <xf numFmtId="0" fontId="9" fillId="4" borderId="21" xfId="0" applyFont="1" applyFill="1" applyBorder="1" applyAlignment="1">
      <alignment horizontal="left" wrapText="1"/>
    </xf>
    <xf numFmtId="0" fontId="9" fillId="4" borderId="23" xfId="0" applyFont="1" applyFill="1" applyBorder="1" applyAlignment="1">
      <alignment horizontal="left" wrapText="1"/>
    </xf>
    <xf numFmtId="0" fontId="9" fillId="4" borderId="22" xfId="0" applyFont="1" applyFill="1" applyBorder="1" applyAlignment="1">
      <alignment horizontal="left" wrapText="1"/>
    </xf>
    <xf numFmtId="0" fontId="9" fillId="4" borderId="19" xfId="0" applyFont="1" applyFill="1" applyBorder="1" applyAlignment="1">
      <alignment horizontal="left" vertical="center"/>
    </xf>
    <xf numFmtId="0" fontId="25" fillId="0" borderId="0" xfId="0" applyFont="1" applyAlignment="1">
      <alignment horizontal="center" wrapText="1"/>
    </xf>
    <xf numFmtId="0" fontId="25" fillId="0" borderId="0" xfId="0" applyFont="1" applyBorder="1" applyAlignment="1">
      <alignment horizont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</cellXfs>
  <cellStyles count="31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2 2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45"/>
  <sheetViews>
    <sheetView topLeftCell="A6" zoomScale="98" zoomScaleNormal="98" workbookViewId="0">
      <selection activeCell="D81" sqref="D81:D86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15" style="1" customWidth="1"/>
    <col min="5" max="5" width="15.28515625" style="1" customWidth="1"/>
    <col min="6" max="6" width="16.28515625" style="44" customWidth="1"/>
    <col min="7" max="7" width="9.140625" style="1"/>
    <col min="8" max="8" width="49.85546875" style="1" customWidth="1"/>
    <col min="9" max="16384" width="9.140625" style="1"/>
  </cols>
  <sheetData>
    <row r="1" spans="1:8" ht="16.5" customHeight="1">
      <c r="F1" s="44" t="s">
        <v>65</v>
      </c>
    </row>
    <row r="2" spans="1:8" ht="16.5" customHeight="1">
      <c r="D2" s="232" t="s">
        <v>76</v>
      </c>
      <c r="E2" s="232"/>
      <c r="F2" s="232"/>
    </row>
    <row r="3" spans="1:8" ht="16.5" customHeight="1">
      <c r="D3" s="232" t="s">
        <v>8</v>
      </c>
      <c r="E3" s="232"/>
      <c r="F3" s="232"/>
    </row>
    <row r="5" spans="1:8" ht="60" customHeight="1">
      <c r="A5" s="228" t="s">
        <v>91</v>
      </c>
      <c r="B5" s="228"/>
      <c r="C5" s="228"/>
      <c r="D5" s="228"/>
      <c r="E5" s="228"/>
      <c r="F5" s="228"/>
    </row>
    <row r="7" spans="1:8" ht="35.25" customHeight="1">
      <c r="F7" s="45" t="s">
        <v>32</v>
      </c>
    </row>
    <row r="8" spans="1:8" s="7" customFormat="1" ht="42.75" customHeight="1">
      <c r="A8" s="218" t="s">
        <v>12</v>
      </c>
      <c r="B8" s="218"/>
      <c r="C8" s="218" t="s">
        <v>13</v>
      </c>
      <c r="D8" s="229" t="s">
        <v>30</v>
      </c>
      <c r="E8" s="230"/>
      <c r="F8" s="231"/>
    </row>
    <row r="9" spans="1:8" s="7" customFormat="1" ht="37.5" customHeight="1">
      <c r="A9" s="35" t="s">
        <v>15</v>
      </c>
      <c r="B9" s="35" t="s">
        <v>16</v>
      </c>
      <c r="C9" s="218"/>
      <c r="D9" s="67" t="s">
        <v>77</v>
      </c>
      <c r="E9" s="67" t="s">
        <v>78</v>
      </c>
      <c r="F9" s="67" t="s">
        <v>10</v>
      </c>
    </row>
    <row r="10" spans="1:8" s="7" customFormat="1" ht="19.5" customHeight="1">
      <c r="A10" s="42"/>
      <c r="B10" s="219" t="s">
        <v>55</v>
      </c>
      <c r="C10" s="220"/>
      <c r="D10" s="80">
        <f>+D11+D126</f>
        <v>80000</v>
      </c>
      <c r="E10" s="80">
        <f t="shared" ref="E10:F10" si="0">+E11+E126</f>
        <v>0</v>
      </c>
      <c r="F10" s="80">
        <f t="shared" si="0"/>
        <v>0</v>
      </c>
    </row>
    <row r="11" spans="1:8" s="7" customFormat="1" ht="21" customHeight="1">
      <c r="A11" s="25"/>
      <c r="B11" s="81" t="s">
        <v>79</v>
      </c>
      <c r="C11" s="87"/>
      <c r="D11" s="83">
        <f>+D12+D31+D44+D87+D100+D113</f>
        <v>80000</v>
      </c>
      <c r="E11" s="83">
        <f t="shared" ref="E11:F11" si="1">+E12+E31+E44+E87+E100+E113</f>
        <v>0</v>
      </c>
      <c r="F11" s="83">
        <f t="shared" si="1"/>
        <v>0</v>
      </c>
    </row>
    <row r="12" spans="1:8" s="7" customFormat="1" ht="17.25" customHeight="1">
      <c r="A12" s="215">
        <v>1022</v>
      </c>
      <c r="B12" s="224"/>
      <c r="C12" s="94" t="s">
        <v>23</v>
      </c>
      <c r="D12" s="212">
        <f>+D19+D25</f>
        <v>320210</v>
      </c>
      <c r="E12" s="212">
        <f t="shared" ref="E12:F12" si="2">+E19+E25</f>
        <v>610010</v>
      </c>
      <c r="F12" s="212">
        <f t="shared" si="2"/>
        <v>800010</v>
      </c>
    </row>
    <row r="13" spans="1:8" s="7" customFormat="1" ht="22.5" customHeight="1">
      <c r="A13" s="216"/>
      <c r="B13" s="224"/>
      <c r="C13" s="30" t="s">
        <v>126</v>
      </c>
      <c r="D13" s="213"/>
      <c r="E13" s="213"/>
      <c r="F13" s="213"/>
    </row>
    <row r="14" spans="1:8" s="7" customFormat="1" ht="17.25" customHeight="1">
      <c r="A14" s="216"/>
      <c r="B14" s="224"/>
      <c r="C14" s="94" t="s">
        <v>24</v>
      </c>
      <c r="D14" s="213"/>
      <c r="E14" s="213"/>
      <c r="F14" s="213"/>
    </row>
    <row r="15" spans="1:8" s="7" customFormat="1" ht="33" customHeight="1">
      <c r="A15" s="216"/>
      <c r="B15" s="224"/>
      <c r="C15" s="30" t="s">
        <v>127</v>
      </c>
      <c r="D15" s="213"/>
      <c r="E15" s="213"/>
      <c r="F15" s="213"/>
      <c r="H15" s="43"/>
    </row>
    <row r="16" spans="1:8" s="7" customFormat="1" ht="20.25" customHeight="1">
      <c r="A16" s="216"/>
      <c r="B16" s="224"/>
      <c r="C16" s="94" t="s">
        <v>25</v>
      </c>
      <c r="D16" s="213"/>
      <c r="E16" s="213"/>
      <c r="F16" s="213"/>
    </row>
    <row r="17" spans="1:6" s="7" customFormat="1" ht="43.5" customHeight="1">
      <c r="A17" s="217"/>
      <c r="B17" s="224"/>
      <c r="C17" s="30" t="s">
        <v>128</v>
      </c>
      <c r="D17" s="214"/>
      <c r="E17" s="214"/>
      <c r="F17" s="214"/>
    </row>
    <row r="18" spans="1:6" ht="14.25">
      <c r="A18" s="201"/>
      <c r="B18" s="202"/>
      <c r="C18" s="203" t="s">
        <v>17</v>
      </c>
      <c r="D18" s="204"/>
      <c r="E18" s="204"/>
      <c r="F18" s="205"/>
    </row>
    <row r="19" spans="1:6" s="7" customFormat="1" ht="20.25" customHeight="1">
      <c r="A19" s="206"/>
      <c r="B19" s="225">
        <v>12001</v>
      </c>
      <c r="C19" s="94" t="s">
        <v>26</v>
      </c>
      <c r="D19" s="212">
        <v>410210</v>
      </c>
      <c r="E19" s="212">
        <v>810010</v>
      </c>
      <c r="F19" s="212">
        <v>1000010</v>
      </c>
    </row>
    <row r="20" spans="1:6" s="7" customFormat="1" ht="23.25" customHeight="1">
      <c r="A20" s="207"/>
      <c r="B20" s="226"/>
      <c r="C20" s="30" t="s">
        <v>132</v>
      </c>
      <c r="D20" s="213">
        <v>2660</v>
      </c>
      <c r="E20" s="213">
        <v>4206.5</v>
      </c>
      <c r="F20" s="213">
        <v>6186</v>
      </c>
    </row>
    <row r="21" spans="1:6" s="7" customFormat="1" ht="16.5" customHeight="1">
      <c r="A21" s="207"/>
      <c r="B21" s="226"/>
      <c r="C21" s="94" t="s">
        <v>27</v>
      </c>
      <c r="D21" s="213">
        <v>2660</v>
      </c>
      <c r="E21" s="213">
        <v>4206.5</v>
      </c>
      <c r="F21" s="213">
        <v>6186</v>
      </c>
    </row>
    <row r="22" spans="1:6" s="7" customFormat="1" ht="35.25" customHeight="1">
      <c r="A22" s="207"/>
      <c r="B22" s="226"/>
      <c r="C22" s="30" t="s">
        <v>133</v>
      </c>
      <c r="D22" s="213">
        <v>2660</v>
      </c>
      <c r="E22" s="213">
        <v>4206.5</v>
      </c>
      <c r="F22" s="213">
        <v>6186</v>
      </c>
    </row>
    <row r="23" spans="1:6" s="7" customFormat="1" ht="19.5" customHeight="1">
      <c r="A23" s="207"/>
      <c r="B23" s="226"/>
      <c r="C23" s="94" t="s">
        <v>28</v>
      </c>
      <c r="D23" s="213">
        <v>2660</v>
      </c>
      <c r="E23" s="213">
        <v>4206.5</v>
      </c>
      <c r="F23" s="213">
        <v>6186</v>
      </c>
    </row>
    <row r="24" spans="1:6" s="7" customFormat="1" ht="20.25" customHeight="1">
      <c r="A24" s="208"/>
      <c r="B24" s="227"/>
      <c r="C24" s="30" t="s">
        <v>131</v>
      </c>
      <c r="D24" s="214">
        <v>2660</v>
      </c>
      <c r="E24" s="214">
        <v>4206.5</v>
      </c>
      <c r="F24" s="214">
        <v>6186</v>
      </c>
    </row>
    <row r="25" spans="1:6" s="7" customFormat="1" ht="20.25" customHeight="1">
      <c r="A25" s="206"/>
      <c r="B25" s="225">
        <v>12005</v>
      </c>
      <c r="C25" s="94" t="s">
        <v>26</v>
      </c>
      <c r="D25" s="212">
        <v>-90000</v>
      </c>
      <c r="E25" s="212">
        <v>-200000</v>
      </c>
      <c r="F25" s="212">
        <v>-200000</v>
      </c>
    </row>
    <row r="26" spans="1:6" s="7" customFormat="1" ht="59.25" customHeight="1">
      <c r="A26" s="207"/>
      <c r="B26" s="226"/>
      <c r="C26" s="30" t="s">
        <v>129</v>
      </c>
      <c r="D26" s="213">
        <v>2660</v>
      </c>
      <c r="E26" s="213">
        <v>4206.5</v>
      </c>
      <c r="F26" s="213">
        <v>6186</v>
      </c>
    </row>
    <row r="27" spans="1:6" s="7" customFormat="1" ht="16.5" customHeight="1">
      <c r="A27" s="207"/>
      <c r="B27" s="226"/>
      <c r="C27" s="94" t="s">
        <v>27</v>
      </c>
      <c r="D27" s="213">
        <v>2660</v>
      </c>
      <c r="E27" s="213">
        <v>4206.5</v>
      </c>
      <c r="F27" s="213">
        <v>6186</v>
      </c>
    </row>
    <row r="28" spans="1:6" s="7" customFormat="1" ht="42.75" customHeight="1">
      <c r="A28" s="207"/>
      <c r="B28" s="226"/>
      <c r="C28" s="30" t="s">
        <v>130</v>
      </c>
      <c r="D28" s="213">
        <v>2660</v>
      </c>
      <c r="E28" s="213">
        <v>4206.5</v>
      </c>
      <c r="F28" s="213">
        <v>6186</v>
      </c>
    </row>
    <row r="29" spans="1:6" s="7" customFormat="1" ht="19.5" customHeight="1">
      <c r="A29" s="207"/>
      <c r="B29" s="226"/>
      <c r="C29" s="94" t="s">
        <v>28</v>
      </c>
      <c r="D29" s="213">
        <v>2660</v>
      </c>
      <c r="E29" s="213">
        <v>4206.5</v>
      </c>
      <c r="F29" s="213">
        <v>6186</v>
      </c>
    </row>
    <row r="30" spans="1:6" s="7" customFormat="1" ht="20.25" customHeight="1">
      <c r="A30" s="208"/>
      <c r="B30" s="227"/>
      <c r="C30" s="30" t="s">
        <v>131</v>
      </c>
      <c r="D30" s="214">
        <v>2660</v>
      </c>
      <c r="E30" s="214">
        <v>4206.5</v>
      </c>
      <c r="F30" s="214">
        <v>6186</v>
      </c>
    </row>
    <row r="31" spans="1:6" s="7" customFormat="1" ht="17.25" customHeight="1">
      <c r="A31" s="215">
        <v>1059</v>
      </c>
      <c r="B31" s="224"/>
      <c r="C31" s="94" t="s">
        <v>23</v>
      </c>
      <c r="D31" s="212">
        <f t="shared" ref="D31:F31" si="3">+D38</f>
        <v>-2660</v>
      </c>
      <c r="E31" s="212">
        <f t="shared" si="3"/>
        <v>-4206.5</v>
      </c>
      <c r="F31" s="212">
        <f t="shared" si="3"/>
        <v>-6186</v>
      </c>
    </row>
    <row r="32" spans="1:6" s="7" customFormat="1" ht="22.5" customHeight="1">
      <c r="A32" s="216"/>
      <c r="B32" s="224"/>
      <c r="C32" s="30" t="s">
        <v>112</v>
      </c>
      <c r="D32" s="213"/>
      <c r="E32" s="213"/>
      <c r="F32" s="213"/>
    </row>
    <row r="33" spans="1:8" s="7" customFormat="1" ht="17.25" customHeight="1">
      <c r="A33" s="216"/>
      <c r="B33" s="224"/>
      <c r="C33" s="94" t="s">
        <v>24</v>
      </c>
      <c r="D33" s="213"/>
      <c r="E33" s="213"/>
      <c r="F33" s="213"/>
    </row>
    <row r="34" spans="1:8" s="7" customFormat="1" ht="22.5" customHeight="1">
      <c r="A34" s="216"/>
      <c r="B34" s="224"/>
      <c r="C34" s="30" t="s">
        <v>113</v>
      </c>
      <c r="D34" s="213"/>
      <c r="E34" s="213"/>
      <c r="F34" s="213"/>
      <c r="H34" s="43"/>
    </row>
    <row r="35" spans="1:8" s="7" customFormat="1" ht="20.25" customHeight="1">
      <c r="A35" s="216"/>
      <c r="B35" s="224"/>
      <c r="C35" s="94" t="s">
        <v>25</v>
      </c>
      <c r="D35" s="213"/>
      <c r="E35" s="213"/>
      <c r="F35" s="213"/>
    </row>
    <row r="36" spans="1:8" s="7" customFormat="1" ht="48" customHeight="1">
      <c r="A36" s="217"/>
      <c r="B36" s="224"/>
      <c r="C36" s="30" t="s">
        <v>114</v>
      </c>
      <c r="D36" s="214"/>
      <c r="E36" s="214"/>
      <c r="F36" s="214"/>
    </row>
    <row r="37" spans="1:8" ht="14.25">
      <c r="A37" s="201"/>
      <c r="B37" s="202"/>
      <c r="C37" s="203" t="s">
        <v>17</v>
      </c>
      <c r="D37" s="204"/>
      <c r="E37" s="204"/>
      <c r="F37" s="205"/>
    </row>
    <row r="38" spans="1:8" s="7" customFormat="1" ht="20.25" customHeight="1">
      <c r="A38" s="206"/>
      <c r="B38" s="225">
        <v>11007</v>
      </c>
      <c r="C38" s="94" t="s">
        <v>26</v>
      </c>
      <c r="D38" s="212">
        <v>-2660</v>
      </c>
      <c r="E38" s="212">
        <v>-4206.5</v>
      </c>
      <c r="F38" s="212">
        <v>-6186</v>
      </c>
    </row>
    <row r="39" spans="1:8" s="7" customFormat="1" ht="31.5" customHeight="1">
      <c r="A39" s="207"/>
      <c r="B39" s="226"/>
      <c r="C39" s="30" t="s">
        <v>110</v>
      </c>
      <c r="D39" s="213">
        <v>2660</v>
      </c>
      <c r="E39" s="213">
        <v>4206.5</v>
      </c>
      <c r="F39" s="213">
        <v>6186</v>
      </c>
    </row>
    <row r="40" spans="1:8" s="7" customFormat="1" ht="16.5" customHeight="1">
      <c r="A40" s="207"/>
      <c r="B40" s="226"/>
      <c r="C40" s="94" t="s">
        <v>27</v>
      </c>
      <c r="D40" s="213">
        <v>2660</v>
      </c>
      <c r="E40" s="213">
        <v>4206.5</v>
      </c>
      <c r="F40" s="213">
        <v>6186</v>
      </c>
    </row>
    <row r="41" spans="1:8" s="7" customFormat="1" ht="32.25" customHeight="1">
      <c r="A41" s="207"/>
      <c r="B41" s="226"/>
      <c r="C41" s="30" t="s">
        <v>111</v>
      </c>
      <c r="D41" s="213">
        <v>2660</v>
      </c>
      <c r="E41" s="213">
        <v>4206.5</v>
      </c>
      <c r="F41" s="213">
        <v>6186</v>
      </c>
    </row>
    <row r="42" spans="1:8" s="7" customFormat="1" ht="19.5" customHeight="1">
      <c r="A42" s="207"/>
      <c r="B42" s="226"/>
      <c r="C42" s="94" t="s">
        <v>28</v>
      </c>
      <c r="D42" s="213">
        <v>2660</v>
      </c>
      <c r="E42" s="213">
        <v>4206.5</v>
      </c>
      <c r="F42" s="213">
        <v>6186</v>
      </c>
    </row>
    <row r="43" spans="1:8" s="7" customFormat="1" ht="22.5" customHeight="1">
      <c r="A43" s="208"/>
      <c r="B43" s="227"/>
      <c r="C43" s="30" t="s">
        <v>29</v>
      </c>
      <c r="D43" s="214">
        <v>2660</v>
      </c>
      <c r="E43" s="214">
        <v>4206.5</v>
      </c>
      <c r="F43" s="214">
        <v>6186</v>
      </c>
    </row>
    <row r="44" spans="1:8" s="7" customFormat="1" ht="17.25" customHeight="1">
      <c r="A44" s="215">
        <v>1187</v>
      </c>
      <c r="B44" s="224"/>
      <c r="C44" s="94" t="s">
        <v>23</v>
      </c>
      <c r="D44" s="212">
        <f>D51+D57+D63+D69+D75+D81</f>
        <v>-240000</v>
      </c>
      <c r="E44" s="212">
        <f t="shared" ref="E44" si="4">E51+E57+E63+E69+E75+E81</f>
        <v>-608253.5</v>
      </c>
      <c r="F44" s="212">
        <f>F51+F57+F63+F69+F75+F81</f>
        <v>-796274</v>
      </c>
    </row>
    <row r="45" spans="1:8" s="7" customFormat="1" ht="22.5" customHeight="1">
      <c r="A45" s="216"/>
      <c r="B45" s="224"/>
      <c r="C45" s="30" t="s">
        <v>134</v>
      </c>
      <c r="D45" s="213"/>
      <c r="E45" s="213"/>
      <c r="F45" s="213"/>
    </row>
    <row r="46" spans="1:8" s="7" customFormat="1" ht="17.25" customHeight="1">
      <c r="A46" s="216"/>
      <c r="B46" s="224"/>
      <c r="C46" s="94" t="s">
        <v>24</v>
      </c>
      <c r="D46" s="213"/>
      <c r="E46" s="213"/>
      <c r="F46" s="213"/>
    </row>
    <row r="47" spans="1:8" s="7" customFormat="1" ht="45" customHeight="1">
      <c r="A47" s="216"/>
      <c r="B47" s="224"/>
      <c r="C47" s="30" t="s">
        <v>135</v>
      </c>
      <c r="D47" s="213"/>
      <c r="E47" s="213"/>
      <c r="F47" s="213"/>
      <c r="H47" s="43"/>
    </row>
    <row r="48" spans="1:8" s="7" customFormat="1" ht="20.25" customHeight="1">
      <c r="A48" s="216"/>
      <c r="B48" s="224"/>
      <c r="C48" s="94" t="s">
        <v>25</v>
      </c>
      <c r="D48" s="213"/>
      <c r="E48" s="213"/>
      <c r="F48" s="213"/>
    </row>
    <row r="49" spans="1:6" s="7" customFormat="1" ht="33" customHeight="1">
      <c r="A49" s="217"/>
      <c r="B49" s="224"/>
      <c r="C49" s="30" t="s">
        <v>136</v>
      </c>
      <c r="D49" s="214"/>
      <c r="E49" s="214"/>
      <c r="F49" s="214"/>
    </row>
    <row r="50" spans="1:6" ht="14.25">
      <c r="A50" s="201"/>
      <c r="B50" s="202"/>
      <c r="C50" s="203" t="s">
        <v>17</v>
      </c>
      <c r="D50" s="204"/>
      <c r="E50" s="204"/>
      <c r="F50" s="205"/>
    </row>
    <row r="51" spans="1:6" s="7" customFormat="1" ht="20.25" customHeight="1">
      <c r="A51" s="206"/>
      <c r="B51" s="225">
        <v>12005</v>
      </c>
      <c r="C51" s="94" t="s">
        <v>26</v>
      </c>
      <c r="D51" s="212">
        <v>-75000</v>
      </c>
      <c r="E51" s="212">
        <v>-90000</v>
      </c>
      <c r="F51" s="212">
        <v>-112000</v>
      </c>
    </row>
    <row r="52" spans="1:6" s="7" customFormat="1" ht="31.5" customHeight="1">
      <c r="A52" s="207"/>
      <c r="B52" s="226"/>
      <c r="C52" s="30" t="s">
        <v>163</v>
      </c>
      <c r="D52" s="213">
        <v>2660</v>
      </c>
      <c r="E52" s="213">
        <v>4206.5</v>
      </c>
      <c r="F52" s="213">
        <v>6186</v>
      </c>
    </row>
    <row r="53" spans="1:6" s="7" customFormat="1" ht="16.5" customHeight="1">
      <c r="A53" s="207"/>
      <c r="B53" s="226"/>
      <c r="C53" s="94" t="s">
        <v>27</v>
      </c>
      <c r="D53" s="213">
        <v>2660</v>
      </c>
      <c r="E53" s="213">
        <v>4206.5</v>
      </c>
      <c r="F53" s="213">
        <v>6186</v>
      </c>
    </row>
    <row r="54" spans="1:6" s="7" customFormat="1" ht="45.75" customHeight="1">
      <c r="A54" s="207"/>
      <c r="B54" s="226"/>
      <c r="C54" s="30" t="s">
        <v>141</v>
      </c>
      <c r="D54" s="213">
        <v>2660</v>
      </c>
      <c r="E54" s="213">
        <v>4206.5</v>
      </c>
      <c r="F54" s="213">
        <v>6186</v>
      </c>
    </row>
    <row r="55" spans="1:6" s="7" customFormat="1" ht="19.5" customHeight="1">
      <c r="A55" s="207"/>
      <c r="B55" s="226"/>
      <c r="C55" s="94" t="s">
        <v>28</v>
      </c>
      <c r="D55" s="213">
        <v>2660</v>
      </c>
      <c r="E55" s="213">
        <v>4206.5</v>
      </c>
      <c r="F55" s="213">
        <v>6186</v>
      </c>
    </row>
    <row r="56" spans="1:6" s="7" customFormat="1" ht="22.5" customHeight="1">
      <c r="A56" s="208"/>
      <c r="B56" s="227"/>
      <c r="C56" s="30" t="s">
        <v>131</v>
      </c>
      <c r="D56" s="214">
        <v>2660</v>
      </c>
      <c r="E56" s="214">
        <v>4206.5</v>
      </c>
      <c r="F56" s="214">
        <v>6186</v>
      </c>
    </row>
    <row r="57" spans="1:6" s="7" customFormat="1" ht="20.25" customHeight="1">
      <c r="A57" s="206"/>
      <c r="B57" s="225">
        <v>12006</v>
      </c>
      <c r="C57" s="94" t="s">
        <v>26</v>
      </c>
      <c r="D57" s="212">
        <v>-25000</v>
      </c>
      <c r="E57" s="212">
        <v>-100000</v>
      </c>
      <c r="F57" s="212">
        <v>-129068.3</v>
      </c>
    </row>
    <row r="58" spans="1:6" s="7" customFormat="1" ht="49.5" customHeight="1">
      <c r="A58" s="207"/>
      <c r="B58" s="226"/>
      <c r="C58" s="30" t="s">
        <v>146</v>
      </c>
      <c r="D58" s="213">
        <v>2660</v>
      </c>
      <c r="E58" s="213">
        <v>4206.5</v>
      </c>
      <c r="F58" s="213">
        <v>6186</v>
      </c>
    </row>
    <row r="59" spans="1:6" s="7" customFormat="1" ht="16.5" customHeight="1">
      <c r="A59" s="207"/>
      <c r="B59" s="226"/>
      <c r="C59" s="94" t="s">
        <v>27</v>
      </c>
      <c r="D59" s="213">
        <v>2660</v>
      </c>
      <c r="E59" s="213">
        <v>4206.5</v>
      </c>
      <c r="F59" s="213">
        <v>6186</v>
      </c>
    </row>
    <row r="60" spans="1:6" s="7" customFormat="1" ht="45.75" customHeight="1">
      <c r="A60" s="207"/>
      <c r="B60" s="226"/>
      <c r="C60" s="30" t="s">
        <v>147</v>
      </c>
      <c r="D60" s="213">
        <v>2660</v>
      </c>
      <c r="E60" s="213">
        <v>4206.5</v>
      </c>
      <c r="F60" s="213">
        <v>6186</v>
      </c>
    </row>
    <row r="61" spans="1:6" s="7" customFormat="1" ht="19.5" customHeight="1">
      <c r="A61" s="207"/>
      <c r="B61" s="226"/>
      <c r="C61" s="94" t="s">
        <v>28</v>
      </c>
      <c r="D61" s="213">
        <v>2660</v>
      </c>
      <c r="E61" s="213">
        <v>4206.5</v>
      </c>
      <c r="F61" s="213">
        <v>6186</v>
      </c>
    </row>
    <row r="62" spans="1:6" s="7" customFormat="1" ht="22.5" customHeight="1">
      <c r="A62" s="208"/>
      <c r="B62" s="227"/>
      <c r="C62" s="30" t="s">
        <v>131</v>
      </c>
      <c r="D62" s="214">
        <v>2660</v>
      </c>
      <c r="E62" s="214">
        <v>4206.5</v>
      </c>
      <c r="F62" s="214">
        <v>6186</v>
      </c>
    </row>
    <row r="63" spans="1:6" s="7" customFormat="1" ht="20.25" customHeight="1">
      <c r="A63" s="206"/>
      <c r="B63" s="225">
        <v>12008</v>
      </c>
      <c r="C63" s="94" t="s">
        <v>26</v>
      </c>
      <c r="D63" s="212">
        <v>-40000</v>
      </c>
      <c r="E63" s="212">
        <v>-70000</v>
      </c>
      <c r="F63" s="212">
        <v>-99890.7</v>
      </c>
    </row>
    <row r="64" spans="1:6" s="7" customFormat="1" ht="31.5" customHeight="1">
      <c r="A64" s="207"/>
      <c r="B64" s="226"/>
      <c r="C64" s="30" t="s">
        <v>137</v>
      </c>
      <c r="D64" s="213">
        <v>2660</v>
      </c>
      <c r="E64" s="213">
        <v>4206.5</v>
      </c>
      <c r="F64" s="213">
        <v>6186</v>
      </c>
    </row>
    <row r="65" spans="1:6" s="7" customFormat="1" ht="16.5" customHeight="1">
      <c r="A65" s="207"/>
      <c r="B65" s="226"/>
      <c r="C65" s="94" t="s">
        <v>27</v>
      </c>
      <c r="D65" s="213">
        <v>2660</v>
      </c>
      <c r="E65" s="213">
        <v>4206.5</v>
      </c>
      <c r="F65" s="213">
        <v>6186</v>
      </c>
    </row>
    <row r="66" spans="1:6" s="7" customFormat="1" ht="45" customHeight="1">
      <c r="A66" s="207"/>
      <c r="B66" s="226"/>
      <c r="C66" s="30" t="s">
        <v>138</v>
      </c>
      <c r="D66" s="213">
        <v>2660</v>
      </c>
      <c r="E66" s="213">
        <v>4206.5</v>
      </c>
      <c r="F66" s="213">
        <v>6186</v>
      </c>
    </row>
    <row r="67" spans="1:6" s="7" customFormat="1" ht="19.5" customHeight="1">
      <c r="A67" s="207"/>
      <c r="B67" s="226"/>
      <c r="C67" s="94" t="s">
        <v>28</v>
      </c>
      <c r="D67" s="213">
        <v>2660</v>
      </c>
      <c r="E67" s="213">
        <v>4206.5</v>
      </c>
      <c r="F67" s="213">
        <v>6186</v>
      </c>
    </row>
    <row r="68" spans="1:6" s="7" customFormat="1" ht="22.5" customHeight="1">
      <c r="A68" s="208"/>
      <c r="B68" s="227"/>
      <c r="C68" s="30" t="s">
        <v>131</v>
      </c>
      <c r="D68" s="214">
        <v>2660</v>
      </c>
      <c r="E68" s="214">
        <v>4206.5</v>
      </c>
      <c r="F68" s="214">
        <v>6186</v>
      </c>
    </row>
    <row r="69" spans="1:6" s="7" customFormat="1" ht="20.25" customHeight="1">
      <c r="A69" s="206"/>
      <c r="B69" s="225">
        <v>12010</v>
      </c>
      <c r="C69" s="94" t="s">
        <v>26</v>
      </c>
      <c r="D69" s="212">
        <v>-35000</v>
      </c>
      <c r="E69" s="212">
        <v>-35000</v>
      </c>
      <c r="F69" s="212">
        <v>-40160</v>
      </c>
    </row>
    <row r="70" spans="1:6" s="7" customFormat="1" ht="31.5" customHeight="1">
      <c r="A70" s="207"/>
      <c r="B70" s="226"/>
      <c r="C70" s="30" t="s">
        <v>139</v>
      </c>
      <c r="D70" s="213">
        <v>2660</v>
      </c>
      <c r="E70" s="213">
        <v>4206.5</v>
      </c>
      <c r="F70" s="213">
        <v>6186</v>
      </c>
    </row>
    <row r="71" spans="1:6" s="7" customFormat="1" ht="16.5" customHeight="1">
      <c r="A71" s="207"/>
      <c r="B71" s="226"/>
      <c r="C71" s="94" t="s">
        <v>27</v>
      </c>
      <c r="D71" s="213">
        <v>2660</v>
      </c>
      <c r="E71" s="213">
        <v>4206.5</v>
      </c>
      <c r="F71" s="213">
        <v>6186</v>
      </c>
    </row>
    <row r="72" spans="1:6" s="7" customFormat="1" ht="45.75" customHeight="1">
      <c r="A72" s="207"/>
      <c r="B72" s="226"/>
      <c r="C72" s="30" t="s">
        <v>140</v>
      </c>
      <c r="D72" s="213">
        <v>2660</v>
      </c>
      <c r="E72" s="213">
        <v>4206.5</v>
      </c>
      <c r="F72" s="213">
        <v>6186</v>
      </c>
    </row>
    <row r="73" spans="1:6" s="7" customFormat="1" ht="19.5" customHeight="1">
      <c r="A73" s="207"/>
      <c r="B73" s="226"/>
      <c r="C73" s="94" t="s">
        <v>28</v>
      </c>
      <c r="D73" s="213">
        <v>2660</v>
      </c>
      <c r="E73" s="213">
        <v>4206.5</v>
      </c>
      <c r="F73" s="213">
        <v>6186</v>
      </c>
    </row>
    <row r="74" spans="1:6" s="7" customFormat="1" ht="22.5" customHeight="1">
      <c r="A74" s="208"/>
      <c r="B74" s="227"/>
      <c r="C74" s="30" t="s">
        <v>131</v>
      </c>
      <c r="D74" s="214">
        <v>2660</v>
      </c>
      <c r="E74" s="214">
        <v>4206.5</v>
      </c>
      <c r="F74" s="214">
        <v>6186</v>
      </c>
    </row>
    <row r="75" spans="1:6" s="7" customFormat="1" ht="20.25" customHeight="1">
      <c r="A75" s="206"/>
      <c r="B75" s="225">
        <v>12012</v>
      </c>
      <c r="C75" s="94" t="s">
        <v>26</v>
      </c>
      <c r="D75" s="212">
        <v>-65000</v>
      </c>
      <c r="E75" s="212">
        <v>-163253.5</v>
      </c>
      <c r="F75" s="212">
        <v>-208155</v>
      </c>
    </row>
    <row r="76" spans="1:6" s="7" customFormat="1" ht="42.75" customHeight="1">
      <c r="A76" s="207"/>
      <c r="B76" s="226"/>
      <c r="C76" s="30" t="s">
        <v>142</v>
      </c>
      <c r="D76" s="213">
        <v>2660</v>
      </c>
      <c r="E76" s="213">
        <v>4206.5</v>
      </c>
      <c r="F76" s="213">
        <v>6186</v>
      </c>
    </row>
    <row r="77" spans="1:6" s="7" customFormat="1" ht="16.5" customHeight="1">
      <c r="A77" s="207"/>
      <c r="B77" s="226"/>
      <c r="C77" s="94" t="s">
        <v>27</v>
      </c>
      <c r="D77" s="213">
        <v>2660</v>
      </c>
      <c r="E77" s="213">
        <v>4206.5</v>
      </c>
      <c r="F77" s="213">
        <v>6186</v>
      </c>
    </row>
    <row r="78" spans="1:6" s="7" customFormat="1" ht="42.75" customHeight="1">
      <c r="A78" s="207"/>
      <c r="B78" s="226"/>
      <c r="C78" s="30" t="s">
        <v>143</v>
      </c>
      <c r="D78" s="213">
        <v>2660</v>
      </c>
      <c r="E78" s="213">
        <v>4206.5</v>
      </c>
      <c r="F78" s="213">
        <v>6186</v>
      </c>
    </row>
    <row r="79" spans="1:6" s="7" customFormat="1" ht="19.5" customHeight="1">
      <c r="A79" s="207"/>
      <c r="B79" s="226"/>
      <c r="C79" s="94" t="s">
        <v>28</v>
      </c>
      <c r="D79" s="213">
        <v>2660</v>
      </c>
      <c r="E79" s="213">
        <v>4206.5</v>
      </c>
      <c r="F79" s="213">
        <v>6186</v>
      </c>
    </row>
    <row r="80" spans="1:6" s="7" customFormat="1" ht="22.5" customHeight="1">
      <c r="A80" s="208"/>
      <c r="B80" s="227"/>
      <c r="C80" s="30" t="s">
        <v>131</v>
      </c>
      <c r="D80" s="214">
        <v>2660</v>
      </c>
      <c r="E80" s="214">
        <v>4206.5</v>
      </c>
      <c r="F80" s="214">
        <v>6186</v>
      </c>
    </row>
    <row r="81" spans="1:8" s="7" customFormat="1" ht="20.25" customHeight="1">
      <c r="A81" s="206"/>
      <c r="B81" s="225">
        <v>12013</v>
      </c>
      <c r="C81" s="94" t="s">
        <v>26</v>
      </c>
      <c r="D81" s="212"/>
      <c r="E81" s="212">
        <v>-150000</v>
      </c>
      <c r="F81" s="212">
        <v>-207000</v>
      </c>
    </row>
    <row r="82" spans="1:8" s="7" customFormat="1" ht="31.5" customHeight="1">
      <c r="A82" s="207"/>
      <c r="B82" s="226"/>
      <c r="C82" s="30" t="s">
        <v>144</v>
      </c>
      <c r="D82" s="213"/>
      <c r="E82" s="213">
        <v>4206.5</v>
      </c>
      <c r="F82" s="213">
        <v>6186</v>
      </c>
    </row>
    <row r="83" spans="1:8" s="7" customFormat="1" ht="16.5" customHeight="1">
      <c r="A83" s="207"/>
      <c r="B83" s="226"/>
      <c r="C83" s="94" t="s">
        <v>27</v>
      </c>
      <c r="D83" s="213"/>
      <c r="E83" s="213">
        <v>4206.5</v>
      </c>
      <c r="F83" s="213">
        <v>6186</v>
      </c>
    </row>
    <row r="84" spans="1:8" s="7" customFormat="1" ht="42" customHeight="1">
      <c r="A84" s="207"/>
      <c r="B84" s="226"/>
      <c r="C84" s="30" t="s">
        <v>145</v>
      </c>
      <c r="D84" s="213"/>
      <c r="E84" s="213">
        <v>4206.5</v>
      </c>
      <c r="F84" s="213">
        <v>6186</v>
      </c>
    </row>
    <row r="85" spans="1:8" s="7" customFormat="1" ht="19.5" customHeight="1">
      <c r="A85" s="207"/>
      <c r="B85" s="226"/>
      <c r="C85" s="94" t="s">
        <v>28</v>
      </c>
      <c r="D85" s="213"/>
      <c r="E85" s="213">
        <v>4206.5</v>
      </c>
      <c r="F85" s="213">
        <v>6186</v>
      </c>
    </row>
    <row r="86" spans="1:8" s="7" customFormat="1" ht="21.75" customHeight="1">
      <c r="A86" s="208"/>
      <c r="B86" s="227"/>
      <c r="C86" s="30" t="s">
        <v>131</v>
      </c>
      <c r="D86" s="214"/>
      <c r="E86" s="214">
        <v>4206.5</v>
      </c>
      <c r="F86" s="214">
        <v>6186</v>
      </c>
    </row>
    <row r="87" spans="1:8" s="7" customFormat="1" ht="17.25" customHeight="1">
      <c r="A87" s="215">
        <v>1058</v>
      </c>
      <c r="B87" s="218"/>
      <c r="C87" s="94" t="s">
        <v>23</v>
      </c>
      <c r="D87" s="212">
        <f>+D94</f>
        <v>-45000</v>
      </c>
      <c r="E87" s="212">
        <f t="shared" ref="E87:F87" si="5">+E94</f>
        <v>-70000</v>
      </c>
      <c r="F87" s="212">
        <f t="shared" si="5"/>
        <v>-70000</v>
      </c>
    </row>
    <row r="88" spans="1:8" s="7" customFormat="1" ht="33.75" customHeight="1">
      <c r="A88" s="216"/>
      <c r="B88" s="218"/>
      <c r="C88" s="30" t="s">
        <v>153</v>
      </c>
      <c r="D88" s="213"/>
      <c r="E88" s="213"/>
      <c r="F88" s="213"/>
    </row>
    <row r="89" spans="1:8" s="7" customFormat="1" ht="17.25" customHeight="1">
      <c r="A89" s="216"/>
      <c r="B89" s="218"/>
      <c r="C89" s="94" t="s">
        <v>24</v>
      </c>
      <c r="D89" s="213"/>
      <c r="E89" s="213"/>
      <c r="F89" s="213"/>
    </row>
    <row r="90" spans="1:8" s="7" customFormat="1" ht="32.25" customHeight="1">
      <c r="A90" s="216"/>
      <c r="B90" s="218"/>
      <c r="C90" s="30" t="s">
        <v>154</v>
      </c>
      <c r="D90" s="213"/>
      <c r="E90" s="213"/>
      <c r="F90" s="213"/>
      <c r="H90" s="43"/>
    </row>
    <row r="91" spans="1:8" s="7" customFormat="1" ht="20.25" customHeight="1">
      <c r="A91" s="216"/>
      <c r="B91" s="218"/>
      <c r="C91" s="94" t="s">
        <v>25</v>
      </c>
      <c r="D91" s="213"/>
      <c r="E91" s="213"/>
      <c r="F91" s="213"/>
    </row>
    <row r="92" spans="1:8" s="7" customFormat="1" ht="33" customHeight="1">
      <c r="A92" s="217"/>
      <c r="B92" s="218"/>
      <c r="C92" s="30" t="s">
        <v>155</v>
      </c>
      <c r="D92" s="214"/>
      <c r="E92" s="214"/>
      <c r="F92" s="214"/>
    </row>
    <row r="93" spans="1:8" ht="14.25">
      <c r="A93" s="201"/>
      <c r="B93" s="202"/>
      <c r="C93" s="203" t="s">
        <v>17</v>
      </c>
      <c r="D93" s="204"/>
      <c r="E93" s="204"/>
      <c r="F93" s="205"/>
    </row>
    <row r="94" spans="1:8" s="7" customFormat="1" ht="20.25" customHeight="1">
      <c r="A94" s="206"/>
      <c r="B94" s="209" t="s">
        <v>156</v>
      </c>
      <c r="C94" s="94" t="s">
        <v>26</v>
      </c>
      <c r="D94" s="212">
        <v>-45000</v>
      </c>
      <c r="E94" s="212">
        <v>-70000</v>
      </c>
      <c r="F94" s="212">
        <v>-70000</v>
      </c>
    </row>
    <row r="95" spans="1:8" s="7" customFormat="1" ht="37.5" customHeight="1">
      <c r="A95" s="207"/>
      <c r="B95" s="210"/>
      <c r="C95" s="30" t="s">
        <v>157</v>
      </c>
      <c r="D95" s="213"/>
      <c r="E95" s="213"/>
      <c r="F95" s="213"/>
    </row>
    <row r="96" spans="1:8" s="7" customFormat="1" ht="16.5" customHeight="1">
      <c r="A96" s="207"/>
      <c r="B96" s="210"/>
      <c r="C96" s="94" t="s">
        <v>27</v>
      </c>
      <c r="D96" s="213"/>
      <c r="E96" s="213"/>
      <c r="F96" s="213"/>
    </row>
    <row r="97" spans="1:8" s="7" customFormat="1" ht="59.25" customHeight="1">
      <c r="A97" s="207"/>
      <c r="B97" s="210"/>
      <c r="C97" s="30" t="s">
        <v>158</v>
      </c>
      <c r="D97" s="213"/>
      <c r="E97" s="213"/>
      <c r="F97" s="213"/>
    </row>
    <row r="98" spans="1:8" s="7" customFormat="1" ht="19.5" customHeight="1">
      <c r="A98" s="207"/>
      <c r="B98" s="210"/>
      <c r="C98" s="94" t="s">
        <v>28</v>
      </c>
      <c r="D98" s="213"/>
      <c r="E98" s="213"/>
      <c r="F98" s="213"/>
    </row>
    <row r="99" spans="1:8" s="7" customFormat="1" ht="22.5" customHeight="1">
      <c r="A99" s="208"/>
      <c r="B99" s="211"/>
      <c r="C99" s="30" t="s">
        <v>29</v>
      </c>
      <c r="D99" s="214"/>
      <c r="E99" s="214"/>
      <c r="F99" s="214"/>
    </row>
    <row r="100" spans="1:8" s="7" customFormat="1" ht="17.25" customHeight="1">
      <c r="A100" s="215">
        <v>1104</v>
      </c>
      <c r="B100" s="218"/>
      <c r="C100" s="94" t="s">
        <v>23</v>
      </c>
      <c r="D100" s="212">
        <f>+D107</f>
        <v>45000</v>
      </c>
      <c r="E100" s="212">
        <f t="shared" ref="E100" si="6">+E107</f>
        <v>70000</v>
      </c>
      <c r="F100" s="212">
        <f>+F107</f>
        <v>70000</v>
      </c>
    </row>
    <row r="101" spans="1:8" s="7" customFormat="1" ht="20.25" customHeight="1">
      <c r="A101" s="216"/>
      <c r="B101" s="218"/>
      <c r="C101" s="30" t="s">
        <v>148</v>
      </c>
      <c r="D101" s="213"/>
      <c r="E101" s="213"/>
      <c r="F101" s="213"/>
    </row>
    <row r="102" spans="1:8" s="7" customFormat="1" ht="17.25" customHeight="1">
      <c r="A102" s="216"/>
      <c r="B102" s="218"/>
      <c r="C102" s="94" t="s">
        <v>24</v>
      </c>
      <c r="D102" s="213"/>
      <c r="E102" s="213"/>
      <c r="F102" s="213"/>
    </row>
    <row r="103" spans="1:8" s="7" customFormat="1" ht="26.25" customHeight="1">
      <c r="A103" s="216"/>
      <c r="B103" s="218"/>
      <c r="C103" s="30" t="s">
        <v>149</v>
      </c>
      <c r="D103" s="213"/>
      <c r="E103" s="213"/>
      <c r="F103" s="213"/>
      <c r="H103" s="43"/>
    </row>
    <row r="104" spans="1:8" s="7" customFormat="1" ht="20.25" customHeight="1">
      <c r="A104" s="216"/>
      <c r="B104" s="218"/>
      <c r="C104" s="94" t="s">
        <v>25</v>
      </c>
      <c r="D104" s="213"/>
      <c r="E104" s="213"/>
      <c r="F104" s="213"/>
    </row>
    <row r="105" spans="1:8" s="7" customFormat="1" ht="33" customHeight="1">
      <c r="A105" s="217"/>
      <c r="B105" s="218"/>
      <c r="C105" s="30" t="s">
        <v>150</v>
      </c>
      <c r="D105" s="214"/>
      <c r="E105" s="214"/>
      <c r="F105" s="214"/>
    </row>
    <row r="106" spans="1:8" ht="14.25">
      <c r="A106" s="201"/>
      <c r="B106" s="202"/>
      <c r="C106" s="203" t="s">
        <v>17</v>
      </c>
      <c r="D106" s="204"/>
      <c r="E106" s="204"/>
      <c r="F106" s="205"/>
    </row>
    <row r="107" spans="1:8" s="7" customFormat="1" ht="20.25" customHeight="1">
      <c r="A107" s="206"/>
      <c r="B107" s="225">
        <v>11001</v>
      </c>
      <c r="C107" s="94" t="s">
        <v>26</v>
      </c>
      <c r="D107" s="233">
        <v>45000</v>
      </c>
      <c r="E107" s="233">
        <v>70000</v>
      </c>
      <c r="F107" s="233">
        <v>70000</v>
      </c>
    </row>
    <row r="108" spans="1:8" s="7" customFormat="1" ht="30.75" customHeight="1">
      <c r="A108" s="207"/>
      <c r="B108" s="226"/>
      <c r="C108" s="30" t="s">
        <v>151</v>
      </c>
      <c r="D108" s="234"/>
      <c r="E108" s="234"/>
      <c r="F108" s="234"/>
    </row>
    <row r="109" spans="1:8" s="7" customFormat="1" ht="16.5" customHeight="1">
      <c r="A109" s="207"/>
      <c r="B109" s="226"/>
      <c r="C109" s="94" t="s">
        <v>27</v>
      </c>
      <c r="D109" s="234"/>
      <c r="E109" s="234"/>
      <c r="F109" s="234"/>
    </row>
    <row r="110" spans="1:8" s="7" customFormat="1" ht="49.5" customHeight="1">
      <c r="A110" s="207"/>
      <c r="B110" s="226"/>
      <c r="C110" s="30" t="s">
        <v>152</v>
      </c>
      <c r="D110" s="234"/>
      <c r="E110" s="234"/>
      <c r="F110" s="234"/>
    </row>
    <row r="111" spans="1:8" s="7" customFormat="1" ht="19.5" customHeight="1">
      <c r="A111" s="207"/>
      <c r="B111" s="226"/>
      <c r="C111" s="94" t="s">
        <v>28</v>
      </c>
      <c r="D111" s="234"/>
      <c r="E111" s="234"/>
      <c r="F111" s="234"/>
    </row>
    <row r="112" spans="1:8" s="7" customFormat="1" ht="22.5" customHeight="1">
      <c r="A112" s="208"/>
      <c r="B112" s="227"/>
      <c r="C112" s="30" t="s">
        <v>29</v>
      </c>
      <c r="D112" s="235"/>
      <c r="E112" s="235"/>
      <c r="F112" s="235"/>
    </row>
    <row r="113" spans="1:8" s="7" customFormat="1" ht="17.25" customHeight="1">
      <c r="A113" s="215">
        <v>1224</v>
      </c>
      <c r="B113" s="218"/>
      <c r="C113" s="94" t="s">
        <v>23</v>
      </c>
      <c r="D113" s="212">
        <f>+D120</f>
        <v>2450</v>
      </c>
      <c r="E113" s="212">
        <f t="shared" ref="E113:F113" si="7">+E120</f>
        <v>2450</v>
      </c>
      <c r="F113" s="212">
        <f t="shared" si="7"/>
        <v>2450</v>
      </c>
    </row>
    <row r="114" spans="1:8" s="7" customFormat="1" ht="32.25" customHeight="1">
      <c r="A114" s="216"/>
      <c r="B114" s="218"/>
      <c r="C114" s="30" t="s">
        <v>93</v>
      </c>
      <c r="D114" s="213"/>
      <c r="E114" s="213"/>
      <c r="F114" s="213"/>
    </row>
    <row r="115" spans="1:8" s="7" customFormat="1" ht="17.25" customHeight="1">
      <c r="A115" s="216"/>
      <c r="B115" s="218"/>
      <c r="C115" s="94" t="s">
        <v>24</v>
      </c>
      <c r="D115" s="213"/>
      <c r="E115" s="213"/>
      <c r="F115" s="213"/>
    </row>
    <row r="116" spans="1:8" s="7" customFormat="1" ht="33.75" customHeight="1">
      <c r="A116" s="216"/>
      <c r="B116" s="218"/>
      <c r="C116" s="30" t="s">
        <v>94</v>
      </c>
      <c r="D116" s="213"/>
      <c r="E116" s="213"/>
      <c r="F116" s="213"/>
      <c r="H116" s="43"/>
    </row>
    <row r="117" spans="1:8" s="7" customFormat="1" ht="20.25" customHeight="1">
      <c r="A117" s="216"/>
      <c r="B117" s="218"/>
      <c r="C117" s="94" t="s">
        <v>25</v>
      </c>
      <c r="D117" s="213"/>
      <c r="E117" s="213"/>
      <c r="F117" s="213"/>
    </row>
    <row r="118" spans="1:8" s="7" customFormat="1" ht="33" customHeight="1">
      <c r="A118" s="217"/>
      <c r="B118" s="218"/>
      <c r="C118" s="30" t="s">
        <v>95</v>
      </c>
      <c r="D118" s="214"/>
      <c r="E118" s="214"/>
      <c r="F118" s="214"/>
    </row>
    <row r="119" spans="1:8" ht="14.25">
      <c r="A119" s="201"/>
      <c r="B119" s="202"/>
      <c r="C119" s="203" t="s">
        <v>17</v>
      </c>
      <c r="D119" s="204"/>
      <c r="E119" s="204"/>
      <c r="F119" s="205"/>
    </row>
    <row r="120" spans="1:8" s="7" customFormat="1" ht="20.25" customHeight="1">
      <c r="A120" s="206"/>
      <c r="B120" s="225">
        <v>11004</v>
      </c>
      <c r="C120" s="94" t="s">
        <v>26</v>
      </c>
      <c r="D120" s="212">
        <v>2450</v>
      </c>
      <c r="E120" s="212">
        <v>2450</v>
      </c>
      <c r="F120" s="212">
        <v>2450</v>
      </c>
    </row>
    <row r="121" spans="1:8" s="7" customFormat="1" ht="59.25" customHeight="1">
      <c r="A121" s="207"/>
      <c r="B121" s="226"/>
      <c r="C121" s="30" t="s">
        <v>125</v>
      </c>
      <c r="D121" s="213"/>
      <c r="E121" s="213"/>
      <c r="F121" s="213"/>
    </row>
    <row r="122" spans="1:8" s="7" customFormat="1" ht="16.5" customHeight="1">
      <c r="A122" s="207"/>
      <c r="B122" s="226"/>
      <c r="C122" s="94" t="s">
        <v>27</v>
      </c>
      <c r="D122" s="213"/>
      <c r="E122" s="213"/>
      <c r="F122" s="213"/>
    </row>
    <row r="123" spans="1:8" s="7" customFormat="1" ht="72" customHeight="1">
      <c r="A123" s="207"/>
      <c r="B123" s="226"/>
      <c r="C123" s="30" t="s">
        <v>115</v>
      </c>
      <c r="D123" s="213"/>
      <c r="E123" s="213"/>
      <c r="F123" s="213"/>
    </row>
    <row r="124" spans="1:8" s="7" customFormat="1" ht="19.5" customHeight="1">
      <c r="A124" s="207"/>
      <c r="B124" s="226"/>
      <c r="C124" s="94" t="s">
        <v>28</v>
      </c>
      <c r="D124" s="213"/>
      <c r="E124" s="213"/>
      <c r="F124" s="213"/>
    </row>
    <row r="125" spans="1:8" s="7" customFormat="1" ht="22.5" customHeight="1">
      <c r="A125" s="208"/>
      <c r="B125" s="227"/>
      <c r="C125" s="30" t="s">
        <v>29</v>
      </c>
      <c r="D125" s="214"/>
      <c r="E125" s="214"/>
      <c r="F125" s="214"/>
    </row>
    <row r="126" spans="1:8" s="7" customFormat="1" ht="21.75" customHeight="1">
      <c r="A126" s="25"/>
      <c r="B126" s="81" t="s">
        <v>54</v>
      </c>
      <c r="C126" s="82"/>
      <c r="D126" s="83">
        <f t="shared" ref="D126:F126" si="8">+D127</f>
        <v>0</v>
      </c>
      <c r="E126" s="83">
        <f t="shared" si="8"/>
        <v>0</v>
      </c>
      <c r="F126" s="83">
        <f t="shared" si="8"/>
        <v>0</v>
      </c>
    </row>
    <row r="127" spans="1:8" s="7" customFormat="1" ht="16.5" customHeight="1">
      <c r="A127" s="221" t="s">
        <v>46</v>
      </c>
      <c r="B127" s="221"/>
      <c r="C127" s="94" t="s">
        <v>23</v>
      </c>
      <c r="D127" s="212">
        <f t="shared" ref="D127:F127" si="9">+D134+D140</f>
        <v>0</v>
      </c>
      <c r="E127" s="212">
        <f t="shared" si="9"/>
        <v>0</v>
      </c>
      <c r="F127" s="212">
        <f t="shared" si="9"/>
        <v>0</v>
      </c>
    </row>
    <row r="128" spans="1:8" s="7" customFormat="1" ht="16.5" customHeight="1">
      <c r="A128" s="222"/>
      <c r="B128" s="222"/>
      <c r="C128" s="30" t="s">
        <v>44</v>
      </c>
      <c r="D128" s="213"/>
      <c r="E128" s="213"/>
      <c r="F128" s="213"/>
    </row>
    <row r="129" spans="1:8" s="7" customFormat="1" ht="16.5" customHeight="1">
      <c r="A129" s="222"/>
      <c r="B129" s="222"/>
      <c r="C129" s="94" t="s">
        <v>24</v>
      </c>
      <c r="D129" s="213"/>
      <c r="E129" s="213"/>
      <c r="F129" s="213"/>
    </row>
    <row r="130" spans="1:8" s="7" customFormat="1" ht="30" customHeight="1">
      <c r="A130" s="222"/>
      <c r="B130" s="222"/>
      <c r="C130" s="30" t="s">
        <v>51</v>
      </c>
      <c r="D130" s="213"/>
      <c r="E130" s="213"/>
      <c r="F130" s="213"/>
    </row>
    <row r="131" spans="1:8" s="7" customFormat="1" ht="18.75" customHeight="1">
      <c r="A131" s="222"/>
      <c r="B131" s="222"/>
      <c r="C131" s="94" t="s">
        <v>25</v>
      </c>
      <c r="D131" s="213"/>
      <c r="E131" s="213"/>
      <c r="F131" s="213"/>
    </row>
    <row r="132" spans="1:8" s="7" customFormat="1" ht="32.25" customHeight="1">
      <c r="A132" s="223"/>
      <c r="B132" s="223"/>
      <c r="C132" s="30" t="s">
        <v>52</v>
      </c>
      <c r="D132" s="214"/>
      <c r="E132" s="214"/>
      <c r="F132" s="214"/>
    </row>
    <row r="133" spans="1:8" ht="15.75" customHeight="1">
      <c r="A133" s="201"/>
      <c r="B133" s="202"/>
      <c r="C133" s="203" t="s">
        <v>17</v>
      </c>
      <c r="D133" s="204"/>
      <c r="E133" s="204"/>
      <c r="F133" s="205"/>
    </row>
    <row r="134" spans="1:8" s="7" customFormat="1" ht="16.5" customHeight="1">
      <c r="A134" s="95"/>
      <c r="B134" s="221" t="s">
        <v>47</v>
      </c>
      <c r="C134" s="94" t="s">
        <v>26</v>
      </c>
      <c r="D134" s="212">
        <v>2450</v>
      </c>
      <c r="E134" s="212">
        <v>2450</v>
      </c>
      <c r="F134" s="212">
        <v>2450</v>
      </c>
    </row>
    <row r="135" spans="1:8" s="7" customFormat="1" ht="16.5" customHeight="1">
      <c r="A135" s="74"/>
      <c r="B135" s="222"/>
      <c r="C135" s="30" t="s">
        <v>44</v>
      </c>
      <c r="D135" s="213">
        <v>2660</v>
      </c>
      <c r="E135" s="213">
        <v>2660</v>
      </c>
      <c r="F135" s="213">
        <v>2660</v>
      </c>
    </row>
    <row r="136" spans="1:8" s="7" customFormat="1" ht="16.5" customHeight="1">
      <c r="A136" s="74"/>
      <c r="B136" s="222"/>
      <c r="C136" s="94" t="s">
        <v>27</v>
      </c>
      <c r="D136" s="213">
        <v>2660</v>
      </c>
      <c r="E136" s="213">
        <v>2660</v>
      </c>
      <c r="F136" s="213">
        <v>2660</v>
      </c>
    </row>
    <row r="137" spans="1:8" s="7" customFormat="1" ht="59.25" customHeight="1">
      <c r="A137" s="74"/>
      <c r="B137" s="222"/>
      <c r="C137" s="30" t="s">
        <v>53</v>
      </c>
      <c r="D137" s="213">
        <v>2660</v>
      </c>
      <c r="E137" s="213">
        <v>2660</v>
      </c>
      <c r="F137" s="213">
        <v>2660</v>
      </c>
      <c r="H137" s="43"/>
    </row>
    <row r="138" spans="1:8" s="7" customFormat="1" ht="16.5" customHeight="1">
      <c r="A138" s="74"/>
      <c r="B138" s="222"/>
      <c r="C138" s="94" t="s">
        <v>28</v>
      </c>
      <c r="D138" s="213">
        <v>2660</v>
      </c>
      <c r="E138" s="213">
        <v>2660</v>
      </c>
      <c r="F138" s="213">
        <v>2660</v>
      </c>
    </row>
    <row r="139" spans="1:8" s="7" customFormat="1" ht="17.25" customHeight="1">
      <c r="A139" s="96"/>
      <c r="B139" s="223"/>
      <c r="C139" s="30" t="s">
        <v>29</v>
      </c>
      <c r="D139" s="214">
        <v>2660</v>
      </c>
      <c r="E139" s="214">
        <v>2660</v>
      </c>
      <c r="F139" s="214">
        <v>2660</v>
      </c>
    </row>
    <row r="140" spans="1:8" s="7" customFormat="1" ht="16.5" customHeight="1">
      <c r="A140" s="95"/>
      <c r="B140" s="221" t="s">
        <v>47</v>
      </c>
      <c r="C140" s="94" t="s">
        <v>26</v>
      </c>
      <c r="D140" s="212">
        <v>-2450</v>
      </c>
      <c r="E140" s="212">
        <v>-2450</v>
      </c>
      <c r="F140" s="212">
        <v>-2450</v>
      </c>
    </row>
    <row r="141" spans="1:8" s="7" customFormat="1" ht="16.5" customHeight="1">
      <c r="A141" s="74"/>
      <c r="B141" s="222"/>
      <c r="C141" s="30" t="s">
        <v>44</v>
      </c>
      <c r="D141" s="213"/>
      <c r="E141" s="213"/>
      <c r="F141" s="213"/>
    </row>
    <row r="142" spans="1:8" s="7" customFormat="1" ht="16.5" customHeight="1">
      <c r="A142" s="74"/>
      <c r="B142" s="222"/>
      <c r="C142" s="94" t="s">
        <v>27</v>
      </c>
      <c r="D142" s="213"/>
      <c r="E142" s="213"/>
      <c r="F142" s="213"/>
    </row>
    <row r="143" spans="1:8" s="7" customFormat="1" ht="59.25" customHeight="1">
      <c r="A143" s="74"/>
      <c r="B143" s="222"/>
      <c r="C143" s="30" t="s">
        <v>53</v>
      </c>
      <c r="D143" s="213"/>
      <c r="E143" s="213"/>
      <c r="F143" s="213"/>
      <c r="H143" s="43"/>
    </row>
    <row r="144" spans="1:8" s="7" customFormat="1" ht="16.5" customHeight="1">
      <c r="A144" s="74"/>
      <c r="B144" s="222"/>
      <c r="C144" s="94" t="s">
        <v>28</v>
      </c>
      <c r="D144" s="213"/>
      <c r="E144" s="213"/>
      <c r="F144" s="213"/>
    </row>
    <row r="145" spans="1:6" s="7" customFormat="1" ht="19.5" customHeight="1">
      <c r="A145" s="96"/>
      <c r="B145" s="223"/>
      <c r="C145" s="30" t="s">
        <v>29</v>
      </c>
      <c r="D145" s="214"/>
      <c r="E145" s="214"/>
      <c r="F145" s="214"/>
    </row>
  </sheetData>
  <mergeCells count="124">
    <mergeCell ref="A69:A74"/>
    <mergeCell ref="B69:B74"/>
    <mergeCell ref="D69:D74"/>
    <mergeCell ref="F51:F56"/>
    <mergeCell ref="F69:F74"/>
    <mergeCell ref="A63:A68"/>
    <mergeCell ref="B63:B68"/>
    <mergeCell ref="D63:D68"/>
    <mergeCell ref="E63:E68"/>
    <mergeCell ref="F63:F68"/>
    <mergeCell ref="D57:D62"/>
    <mergeCell ref="E57:E62"/>
    <mergeCell ref="F57:F62"/>
    <mergeCell ref="A81:A86"/>
    <mergeCell ref="B81:B86"/>
    <mergeCell ref="D81:D86"/>
    <mergeCell ref="E81:E86"/>
    <mergeCell ref="F81:F86"/>
    <mergeCell ref="A75:A80"/>
    <mergeCell ref="B75:B80"/>
    <mergeCell ref="D75:D80"/>
    <mergeCell ref="E75:E80"/>
    <mergeCell ref="F75:F80"/>
    <mergeCell ref="A12:A17"/>
    <mergeCell ref="B12:B17"/>
    <mergeCell ref="D12:D17"/>
    <mergeCell ref="E12:E17"/>
    <mergeCell ref="F12:F17"/>
    <mergeCell ref="A18:B18"/>
    <mergeCell ref="C18:F18"/>
    <mergeCell ref="A25:A30"/>
    <mergeCell ref="B25:B30"/>
    <mergeCell ref="D25:D30"/>
    <mergeCell ref="E25:E30"/>
    <mergeCell ref="F25:F30"/>
    <mergeCell ref="A19:A24"/>
    <mergeCell ref="B19:B24"/>
    <mergeCell ref="D19:D24"/>
    <mergeCell ref="E19:E24"/>
    <mergeCell ref="F19:F24"/>
    <mergeCell ref="F44:F49"/>
    <mergeCell ref="A50:B50"/>
    <mergeCell ref="C50:F50"/>
    <mergeCell ref="A120:A125"/>
    <mergeCell ref="B120:B125"/>
    <mergeCell ref="D120:D125"/>
    <mergeCell ref="E120:E125"/>
    <mergeCell ref="F120:F125"/>
    <mergeCell ref="A113:A118"/>
    <mergeCell ref="B113:B118"/>
    <mergeCell ref="D113:D118"/>
    <mergeCell ref="E113:E118"/>
    <mergeCell ref="A106:B106"/>
    <mergeCell ref="C106:F106"/>
    <mergeCell ref="A107:A112"/>
    <mergeCell ref="B107:B112"/>
    <mergeCell ref="D107:D112"/>
    <mergeCell ref="E107:E112"/>
    <mergeCell ref="F107:F112"/>
    <mergeCell ref="A100:A105"/>
    <mergeCell ref="B100:B105"/>
    <mergeCell ref="D100:D105"/>
    <mergeCell ref="E100:E105"/>
    <mergeCell ref="F100:F105"/>
    <mergeCell ref="A5:F5"/>
    <mergeCell ref="A8:B8"/>
    <mergeCell ref="C8:C9"/>
    <mergeCell ref="D8:F8"/>
    <mergeCell ref="D2:F2"/>
    <mergeCell ref="D3:F3"/>
    <mergeCell ref="F140:F145"/>
    <mergeCell ref="A133:B133"/>
    <mergeCell ref="C133:F133"/>
    <mergeCell ref="B140:B145"/>
    <mergeCell ref="D140:D145"/>
    <mergeCell ref="E140:E145"/>
    <mergeCell ref="F134:F139"/>
    <mergeCell ref="B38:B43"/>
    <mergeCell ref="D38:D43"/>
    <mergeCell ref="E38:E43"/>
    <mergeCell ref="A127:A132"/>
    <mergeCell ref="B134:B139"/>
    <mergeCell ref="A44:A49"/>
    <mergeCell ref="B44:B49"/>
    <mergeCell ref="D44:D49"/>
    <mergeCell ref="E44:E49"/>
    <mergeCell ref="E69:E74"/>
    <mergeCell ref="A51:A56"/>
    <mergeCell ref="B10:C10"/>
    <mergeCell ref="B127:B132"/>
    <mergeCell ref="D134:D139"/>
    <mergeCell ref="F127:F132"/>
    <mergeCell ref="D127:D132"/>
    <mergeCell ref="E127:E132"/>
    <mergeCell ref="E134:E139"/>
    <mergeCell ref="D31:D36"/>
    <mergeCell ref="E31:E36"/>
    <mergeCell ref="F31:F36"/>
    <mergeCell ref="A37:B37"/>
    <mergeCell ref="C37:F37"/>
    <mergeCell ref="A31:A36"/>
    <mergeCell ref="B31:B36"/>
    <mergeCell ref="F38:F43"/>
    <mergeCell ref="A38:A43"/>
    <mergeCell ref="B51:B56"/>
    <mergeCell ref="D51:D56"/>
    <mergeCell ref="E51:E56"/>
    <mergeCell ref="A57:A62"/>
    <mergeCell ref="B57:B62"/>
    <mergeCell ref="F113:F118"/>
    <mergeCell ref="A119:B119"/>
    <mergeCell ref="C119:F119"/>
    <mergeCell ref="A93:B93"/>
    <mergeCell ref="C93:F93"/>
    <mergeCell ref="A94:A99"/>
    <mergeCell ref="B94:B99"/>
    <mergeCell ref="D94:D99"/>
    <mergeCell ref="E94:E99"/>
    <mergeCell ref="F94:F99"/>
    <mergeCell ref="A87:A92"/>
    <mergeCell ref="B87:B92"/>
    <mergeCell ref="D87:D92"/>
    <mergeCell ref="E87:E92"/>
    <mergeCell ref="F87:F92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0"/>
  <sheetViews>
    <sheetView tabSelected="1" topLeftCell="A156" zoomScale="93" zoomScaleNormal="93" workbookViewId="0">
      <selection activeCell="H102" sqref="H102"/>
    </sheetView>
  </sheetViews>
  <sheetFormatPr defaultColWidth="9.140625" defaultRowHeight="13.5"/>
  <cols>
    <col min="1" max="1" width="6.85546875" style="12" customWidth="1"/>
    <col min="2" max="2" width="10.140625" style="12" customWidth="1"/>
    <col min="3" max="3" width="6.7109375" style="12" customWidth="1"/>
    <col min="4" max="4" width="9.28515625" style="12" customWidth="1"/>
    <col min="5" max="5" width="13.28515625" style="12" customWidth="1"/>
    <col min="6" max="6" width="62.140625" style="12" customWidth="1"/>
    <col min="7" max="7" width="13.42578125" style="12" customWidth="1"/>
    <col min="8" max="8" width="12.140625" style="12" customWidth="1"/>
    <col min="9" max="9" width="15" style="12" customWidth="1"/>
    <col min="10" max="10" width="9.140625" style="12"/>
    <col min="11" max="11" width="9.85546875" style="12" bestFit="1" customWidth="1"/>
    <col min="12" max="16384" width="9.140625" style="12"/>
  </cols>
  <sheetData>
    <row r="1" spans="1:9" ht="18" customHeight="1">
      <c r="F1" s="37"/>
      <c r="G1" s="63"/>
      <c r="H1" s="63"/>
      <c r="I1" s="37" t="s">
        <v>99</v>
      </c>
    </row>
    <row r="2" spans="1:9" ht="18" customHeight="1">
      <c r="F2" s="123"/>
      <c r="G2" s="236" t="s">
        <v>76</v>
      </c>
      <c r="H2" s="236"/>
      <c r="I2" s="236"/>
    </row>
    <row r="3" spans="1:9" ht="18" customHeight="1">
      <c r="F3" s="123"/>
      <c r="G3" s="236" t="s">
        <v>8</v>
      </c>
      <c r="H3" s="236"/>
      <c r="I3" s="236"/>
    </row>
    <row r="6" spans="1:9" ht="39.75" customHeight="1">
      <c r="A6" s="245" t="s">
        <v>84</v>
      </c>
      <c r="B6" s="245"/>
      <c r="C6" s="245"/>
      <c r="D6" s="245"/>
      <c r="E6" s="245"/>
      <c r="F6" s="245"/>
      <c r="G6" s="245"/>
      <c r="H6" s="245"/>
      <c r="I6" s="245"/>
    </row>
    <row r="8" spans="1:9">
      <c r="I8" s="37" t="s">
        <v>32</v>
      </c>
    </row>
    <row r="9" spans="1:9" s="53" customFormat="1" ht="60" customHeight="1">
      <c r="A9" s="246" t="s">
        <v>33</v>
      </c>
      <c r="B9" s="247"/>
      <c r="C9" s="248"/>
      <c r="D9" s="249" t="s">
        <v>12</v>
      </c>
      <c r="E9" s="249"/>
      <c r="F9" s="249" t="s">
        <v>38</v>
      </c>
      <c r="G9" s="255" t="s">
        <v>30</v>
      </c>
      <c r="H9" s="256"/>
      <c r="I9" s="257"/>
    </row>
    <row r="10" spans="1:9" s="53" customFormat="1" ht="40.5">
      <c r="A10" s="36" t="s">
        <v>34</v>
      </c>
      <c r="B10" s="23" t="s">
        <v>35</v>
      </c>
      <c r="C10" s="36" t="s">
        <v>36</v>
      </c>
      <c r="D10" s="38" t="s">
        <v>15</v>
      </c>
      <c r="E10" s="38" t="s">
        <v>16</v>
      </c>
      <c r="F10" s="249"/>
      <c r="G10" s="75" t="s">
        <v>77</v>
      </c>
      <c r="H10" s="75" t="s">
        <v>78</v>
      </c>
      <c r="I10" s="75" t="s">
        <v>10</v>
      </c>
    </row>
    <row r="11" spans="1:9" s="53" customFormat="1" ht="16.5">
      <c r="A11" s="99"/>
      <c r="B11" s="102"/>
      <c r="C11" s="95"/>
      <c r="D11" s="250"/>
      <c r="E11" s="250"/>
      <c r="F11" s="62" t="s">
        <v>72</v>
      </c>
      <c r="G11" s="76">
        <f>+G12+G158</f>
        <v>0</v>
      </c>
      <c r="H11" s="76">
        <f>+H12+H158</f>
        <v>0</v>
      </c>
      <c r="I11" s="76">
        <f>+I12+I158</f>
        <v>0</v>
      </c>
    </row>
    <row r="12" spans="1:9" s="54" customFormat="1" ht="14.25">
      <c r="A12" s="259" t="s">
        <v>80</v>
      </c>
      <c r="B12" s="104"/>
      <c r="C12" s="74"/>
      <c r="D12" s="251"/>
      <c r="E12" s="251"/>
      <c r="F12" s="39" t="s">
        <v>81</v>
      </c>
      <c r="G12" s="47">
        <f>+G14+G135</f>
        <v>0</v>
      </c>
      <c r="H12" s="47">
        <f t="shared" ref="H12:I12" si="0">+H14</f>
        <v>0</v>
      </c>
      <c r="I12" s="47">
        <f t="shared" si="0"/>
        <v>0</v>
      </c>
    </row>
    <row r="13" spans="1:9" s="54" customFormat="1" ht="13.5" customHeight="1">
      <c r="A13" s="260"/>
      <c r="B13" s="106"/>
      <c r="C13" s="74"/>
      <c r="D13" s="251"/>
      <c r="E13" s="251"/>
      <c r="F13" s="40" t="s">
        <v>18</v>
      </c>
      <c r="G13" s="40"/>
      <c r="H13" s="40"/>
      <c r="I13" s="48"/>
    </row>
    <row r="14" spans="1:9" s="54" customFormat="1" ht="28.5">
      <c r="A14" s="260"/>
      <c r="B14" s="103" t="s">
        <v>116</v>
      </c>
      <c r="C14" s="74"/>
      <c r="D14" s="107"/>
      <c r="E14" s="252"/>
      <c r="F14" s="122" t="s">
        <v>117</v>
      </c>
      <c r="G14" s="47">
        <f>+G16</f>
        <v>0</v>
      </c>
      <c r="H14" s="47">
        <f t="shared" ref="H14" si="1">+H16</f>
        <v>0</v>
      </c>
      <c r="I14" s="47">
        <f>+I16</f>
        <v>0</v>
      </c>
    </row>
    <row r="15" spans="1:9" s="54" customFormat="1" ht="19.5" customHeight="1">
      <c r="A15" s="260"/>
      <c r="B15" s="105"/>
      <c r="C15" s="96"/>
      <c r="D15" s="107"/>
      <c r="E15" s="253"/>
      <c r="F15" s="40" t="s">
        <v>18</v>
      </c>
      <c r="G15" s="40"/>
      <c r="H15" s="40"/>
      <c r="I15" s="48"/>
    </row>
    <row r="16" spans="1:9" s="54" customFormat="1" ht="17.25">
      <c r="A16" s="260"/>
      <c r="B16" s="105"/>
      <c r="C16" s="103" t="s">
        <v>66</v>
      </c>
      <c r="D16" s="107"/>
      <c r="E16" s="253"/>
      <c r="F16" s="122" t="s">
        <v>118</v>
      </c>
      <c r="G16" s="47">
        <f t="shared" ref="G16:I16" si="2">+G18</f>
        <v>0</v>
      </c>
      <c r="H16" s="47">
        <f t="shared" si="2"/>
        <v>0</v>
      </c>
      <c r="I16" s="47">
        <f t="shared" si="2"/>
        <v>0</v>
      </c>
    </row>
    <row r="17" spans="1:9" s="54" customFormat="1" ht="17.25">
      <c r="A17" s="260"/>
      <c r="B17" s="105"/>
      <c r="C17" s="105"/>
      <c r="D17" s="107"/>
      <c r="E17" s="253"/>
      <c r="F17" s="40" t="s">
        <v>18</v>
      </c>
      <c r="G17" s="40"/>
      <c r="H17" s="40"/>
      <c r="I17" s="49"/>
    </row>
    <row r="18" spans="1:9" s="54" customFormat="1" ht="17.25">
      <c r="A18" s="260"/>
      <c r="B18" s="105"/>
      <c r="C18" s="105"/>
      <c r="D18" s="107"/>
      <c r="E18" s="253"/>
      <c r="F18" s="39" t="s">
        <v>79</v>
      </c>
      <c r="G18" s="88">
        <f>+G20+G40+G62+G124</f>
        <v>0</v>
      </c>
      <c r="H18" s="88">
        <f t="shared" ref="H18:I18" si="3">+H20+H40+H62+H124</f>
        <v>0</v>
      </c>
      <c r="I18" s="88">
        <f t="shared" si="3"/>
        <v>0</v>
      </c>
    </row>
    <row r="19" spans="1:9" s="54" customFormat="1" ht="17.25">
      <c r="A19" s="260"/>
      <c r="B19" s="105"/>
      <c r="C19" s="105"/>
      <c r="D19" s="107"/>
      <c r="E19" s="254"/>
      <c r="F19" s="40" t="s">
        <v>18</v>
      </c>
      <c r="G19" s="39"/>
      <c r="H19" s="39"/>
      <c r="I19" s="51"/>
    </row>
    <row r="20" spans="1:9" s="54" customFormat="1" ht="21.75" customHeight="1">
      <c r="A20" s="260"/>
      <c r="B20" s="105"/>
      <c r="C20" s="105"/>
      <c r="D20" s="241">
        <v>1022</v>
      </c>
      <c r="E20" s="244"/>
      <c r="F20" s="85" t="s">
        <v>126</v>
      </c>
      <c r="G20" s="47">
        <f>+G22+G31</f>
        <v>320210</v>
      </c>
      <c r="H20" s="47">
        <f t="shared" ref="H20:I20" si="4">+H22+H31</f>
        <v>610010</v>
      </c>
      <c r="I20" s="47">
        <f t="shared" si="4"/>
        <v>800010</v>
      </c>
    </row>
    <row r="21" spans="1:9" s="54" customFormat="1" ht="18.75" customHeight="1">
      <c r="A21" s="260"/>
      <c r="B21" s="105"/>
      <c r="C21" s="105"/>
      <c r="D21" s="242"/>
      <c r="E21" s="244"/>
      <c r="F21" s="101" t="s">
        <v>18</v>
      </c>
      <c r="G21" s="41"/>
      <c r="H21" s="41"/>
      <c r="I21" s="52"/>
    </row>
    <row r="22" spans="1:9" s="54" customFormat="1" ht="24.75" customHeight="1">
      <c r="A22" s="260"/>
      <c r="B22" s="105"/>
      <c r="C22" s="105"/>
      <c r="D22" s="242"/>
      <c r="E22" s="241">
        <v>12001</v>
      </c>
      <c r="F22" s="30" t="s">
        <v>132</v>
      </c>
      <c r="G22" s="52">
        <f t="shared" ref="G22:H22" si="5">+G24</f>
        <v>410210</v>
      </c>
      <c r="H22" s="52">
        <f t="shared" si="5"/>
        <v>810010</v>
      </c>
      <c r="I22" s="52">
        <f>+I24</f>
        <v>1000010</v>
      </c>
    </row>
    <row r="23" spans="1:9" s="54" customFormat="1" ht="18" customHeight="1">
      <c r="A23" s="260"/>
      <c r="B23" s="105"/>
      <c r="C23" s="105"/>
      <c r="D23" s="242"/>
      <c r="E23" s="242"/>
      <c r="F23" s="40" t="s">
        <v>19</v>
      </c>
      <c r="G23" s="40"/>
      <c r="H23" s="40"/>
      <c r="I23" s="52"/>
    </row>
    <row r="24" spans="1:9" s="54" customFormat="1" ht="18.75" customHeight="1">
      <c r="A24" s="260"/>
      <c r="B24" s="105"/>
      <c r="C24" s="105"/>
      <c r="D24" s="242"/>
      <c r="E24" s="242"/>
      <c r="F24" s="94" t="s">
        <v>79</v>
      </c>
      <c r="G24" s="52">
        <f t="shared" ref="G24:H24" si="6">+G26</f>
        <v>410210</v>
      </c>
      <c r="H24" s="52">
        <f t="shared" si="6"/>
        <v>810010</v>
      </c>
      <c r="I24" s="52">
        <f>+I26</f>
        <v>1000010</v>
      </c>
    </row>
    <row r="25" spans="1:9" s="54" customFormat="1" ht="27">
      <c r="A25" s="260"/>
      <c r="B25" s="105"/>
      <c r="C25" s="105"/>
      <c r="D25" s="242"/>
      <c r="E25" s="242"/>
      <c r="F25" s="40" t="s">
        <v>20</v>
      </c>
      <c r="G25" s="40"/>
      <c r="H25" s="40"/>
      <c r="I25" s="52"/>
    </row>
    <row r="26" spans="1:9" s="54" customFormat="1" ht="16.5" customHeight="1">
      <c r="A26" s="260"/>
      <c r="B26" s="105"/>
      <c r="C26" s="105"/>
      <c r="D26" s="242"/>
      <c r="E26" s="242"/>
      <c r="F26" s="40" t="s">
        <v>21</v>
      </c>
      <c r="G26" s="52">
        <f t="shared" ref="G26:I29" si="7">+G27</f>
        <v>410210</v>
      </c>
      <c r="H26" s="52">
        <f t="shared" si="7"/>
        <v>810010</v>
      </c>
      <c r="I26" s="52">
        <f t="shared" si="7"/>
        <v>1000010</v>
      </c>
    </row>
    <row r="27" spans="1:9" s="54" customFormat="1" ht="17.25" customHeight="1">
      <c r="A27" s="260"/>
      <c r="B27" s="105"/>
      <c r="C27" s="105"/>
      <c r="D27" s="242"/>
      <c r="E27" s="242"/>
      <c r="F27" s="40" t="s">
        <v>22</v>
      </c>
      <c r="G27" s="52">
        <f t="shared" si="7"/>
        <v>410210</v>
      </c>
      <c r="H27" s="52">
        <f t="shared" si="7"/>
        <v>810010</v>
      </c>
      <c r="I27" s="52">
        <f t="shared" si="7"/>
        <v>1000010</v>
      </c>
    </row>
    <row r="28" spans="1:9" s="54" customFormat="1" ht="19.5" customHeight="1">
      <c r="A28" s="260"/>
      <c r="B28" s="105"/>
      <c r="C28" s="105"/>
      <c r="D28" s="242"/>
      <c r="E28" s="242"/>
      <c r="F28" s="40" t="s">
        <v>159</v>
      </c>
      <c r="G28" s="52">
        <f t="shared" si="7"/>
        <v>410210</v>
      </c>
      <c r="H28" s="52">
        <f t="shared" si="7"/>
        <v>810010</v>
      </c>
      <c r="I28" s="52">
        <f t="shared" si="7"/>
        <v>1000010</v>
      </c>
    </row>
    <row r="29" spans="1:9" s="54" customFormat="1" ht="22.5" customHeight="1">
      <c r="A29" s="260"/>
      <c r="B29" s="105"/>
      <c r="C29" s="105"/>
      <c r="D29" s="242"/>
      <c r="E29" s="242"/>
      <c r="F29" s="40" t="s">
        <v>160</v>
      </c>
      <c r="G29" s="52">
        <f t="shared" si="7"/>
        <v>410210</v>
      </c>
      <c r="H29" s="52">
        <f t="shared" si="7"/>
        <v>810010</v>
      </c>
      <c r="I29" s="52">
        <f t="shared" si="7"/>
        <v>1000010</v>
      </c>
    </row>
    <row r="30" spans="1:9" s="54" customFormat="1" ht="18" customHeight="1">
      <c r="A30" s="260"/>
      <c r="B30" s="105"/>
      <c r="C30" s="105"/>
      <c r="D30" s="242"/>
      <c r="E30" s="242"/>
      <c r="F30" s="40" t="s">
        <v>161</v>
      </c>
      <c r="G30" s="52">
        <v>410210</v>
      </c>
      <c r="H30" s="52">
        <v>810010</v>
      </c>
      <c r="I30" s="52">
        <v>1000010</v>
      </c>
    </row>
    <row r="31" spans="1:9" s="54" customFormat="1" ht="55.5" customHeight="1">
      <c r="A31" s="260"/>
      <c r="B31" s="105"/>
      <c r="C31" s="105"/>
      <c r="D31" s="242"/>
      <c r="E31" s="241">
        <v>12005</v>
      </c>
      <c r="F31" s="30" t="s">
        <v>162</v>
      </c>
      <c r="G31" s="52">
        <f t="shared" ref="G31:H31" si="8">+G33</f>
        <v>-90000</v>
      </c>
      <c r="H31" s="52">
        <f t="shared" si="8"/>
        <v>-200000</v>
      </c>
      <c r="I31" s="52">
        <f>+I33</f>
        <v>-200000</v>
      </c>
    </row>
    <row r="32" spans="1:9" s="54" customFormat="1" ht="18" customHeight="1">
      <c r="A32" s="260"/>
      <c r="B32" s="105"/>
      <c r="C32" s="105"/>
      <c r="D32" s="242"/>
      <c r="E32" s="242"/>
      <c r="F32" s="40" t="s">
        <v>19</v>
      </c>
      <c r="G32" s="40"/>
      <c r="H32" s="40"/>
      <c r="I32" s="52"/>
    </row>
    <row r="33" spans="1:9" s="54" customFormat="1" ht="18.75" customHeight="1">
      <c r="A33" s="260"/>
      <c r="B33" s="105"/>
      <c r="C33" s="105"/>
      <c r="D33" s="242"/>
      <c r="E33" s="242"/>
      <c r="F33" s="94" t="s">
        <v>79</v>
      </c>
      <c r="G33" s="52">
        <f t="shared" ref="G33:H33" si="9">+G35</f>
        <v>-90000</v>
      </c>
      <c r="H33" s="52">
        <f t="shared" si="9"/>
        <v>-200000</v>
      </c>
      <c r="I33" s="52">
        <f>+I35</f>
        <v>-200000</v>
      </c>
    </row>
    <row r="34" spans="1:9" s="54" customFormat="1" ht="27">
      <c r="A34" s="260"/>
      <c r="B34" s="105"/>
      <c r="C34" s="105"/>
      <c r="D34" s="242"/>
      <c r="E34" s="242"/>
      <c r="F34" s="40" t="s">
        <v>20</v>
      </c>
      <c r="G34" s="40"/>
      <c r="H34" s="40"/>
      <c r="I34" s="52"/>
    </row>
    <row r="35" spans="1:9" s="54" customFormat="1" ht="16.5" customHeight="1">
      <c r="A35" s="260"/>
      <c r="B35" s="105"/>
      <c r="C35" s="105"/>
      <c r="D35" s="242"/>
      <c r="E35" s="242"/>
      <c r="F35" s="40" t="s">
        <v>21</v>
      </c>
      <c r="G35" s="52">
        <f t="shared" ref="G35:I38" si="10">+G36</f>
        <v>-90000</v>
      </c>
      <c r="H35" s="52">
        <f t="shared" si="10"/>
        <v>-200000</v>
      </c>
      <c r="I35" s="52">
        <f t="shared" si="10"/>
        <v>-200000</v>
      </c>
    </row>
    <row r="36" spans="1:9" s="54" customFormat="1" ht="17.25" customHeight="1">
      <c r="A36" s="260"/>
      <c r="B36" s="105"/>
      <c r="C36" s="105"/>
      <c r="D36" s="242"/>
      <c r="E36" s="242"/>
      <c r="F36" s="40" t="s">
        <v>22</v>
      </c>
      <c r="G36" s="52">
        <f t="shared" si="10"/>
        <v>-90000</v>
      </c>
      <c r="H36" s="52">
        <f t="shared" si="10"/>
        <v>-200000</v>
      </c>
      <c r="I36" s="52">
        <f t="shared" si="10"/>
        <v>-200000</v>
      </c>
    </row>
    <row r="37" spans="1:9" s="54" customFormat="1" ht="19.5" customHeight="1">
      <c r="A37" s="260"/>
      <c r="B37" s="105"/>
      <c r="C37" s="105"/>
      <c r="D37" s="242"/>
      <c r="E37" s="242"/>
      <c r="F37" s="40" t="s">
        <v>159</v>
      </c>
      <c r="G37" s="52">
        <f t="shared" si="10"/>
        <v>-90000</v>
      </c>
      <c r="H37" s="52">
        <f t="shared" si="10"/>
        <v>-200000</v>
      </c>
      <c r="I37" s="52">
        <f t="shared" si="10"/>
        <v>-200000</v>
      </c>
    </row>
    <row r="38" spans="1:9" s="54" customFormat="1" ht="22.5" customHeight="1">
      <c r="A38" s="260"/>
      <c r="B38" s="105"/>
      <c r="C38" s="105"/>
      <c r="D38" s="242"/>
      <c r="E38" s="242"/>
      <c r="F38" s="40" t="s">
        <v>160</v>
      </c>
      <c r="G38" s="52">
        <f t="shared" si="10"/>
        <v>-90000</v>
      </c>
      <c r="H38" s="52">
        <f t="shared" si="10"/>
        <v>-200000</v>
      </c>
      <c r="I38" s="52">
        <f t="shared" si="10"/>
        <v>-200000</v>
      </c>
    </row>
    <row r="39" spans="1:9" s="54" customFormat="1" ht="21.75" customHeight="1">
      <c r="A39" s="260"/>
      <c r="B39" s="105"/>
      <c r="C39" s="105"/>
      <c r="D39" s="242"/>
      <c r="E39" s="242"/>
      <c r="F39" s="40" t="s">
        <v>161</v>
      </c>
      <c r="G39" s="52">
        <v>-90000</v>
      </c>
      <c r="H39" s="52">
        <v>-200000</v>
      </c>
      <c r="I39" s="52">
        <v>-200000</v>
      </c>
    </row>
    <row r="40" spans="1:9" s="54" customFormat="1" ht="21.75" customHeight="1">
      <c r="A40" s="260"/>
      <c r="B40" s="105"/>
      <c r="C40" s="105"/>
      <c r="D40" s="241">
        <v>1059</v>
      </c>
      <c r="E40" s="244"/>
      <c r="F40" s="85" t="s">
        <v>112</v>
      </c>
      <c r="G40" s="47">
        <f t="shared" ref="G40:I40" si="11">+G53</f>
        <v>-2660</v>
      </c>
      <c r="H40" s="47">
        <f t="shared" si="11"/>
        <v>-4206.5</v>
      </c>
      <c r="I40" s="47">
        <f t="shared" si="11"/>
        <v>-6186</v>
      </c>
    </row>
    <row r="41" spans="1:9" s="54" customFormat="1" ht="18.75" customHeight="1">
      <c r="A41" s="260"/>
      <c r="B41" s="105"/>
      <c r="C41" s="105"/>
      <c r="D41" s="242"/>
      <c r="E41" s="244"/>
      <c r="F41" s="101" t="s">
        <v>18</v>
      </c>
      <c r="G41" s="41"/>
      <c r="H41" s="41"/>
      <c r="I41" s="52"/>
    </row>
    <row r="42" spans="1:9" s="54" customFormat="1" ht="24" customHeight="1">
      <c r="A42" s="260"/>
      <c r="B42" s="105"/>
      <c r="C42" s="105"/>
      <c r="D42" s="242"/>
      <c r="E42" s="241">
        <v>11002</v>
      </c>
      <c r="F42" s="30" t="s">
        <v>294</v>
      </c>
      <c r="G42" s="52">
        <f t="shared" ref="G42:H42" si="12">+G44</f>
        <v>0</v>
      </c>
      <c r="H42" s="52">
        <f t="shared" si="12"/>
        <v>0</v>
      </c>
      <c r="I42" s="52">
        <f>+I44</f>
        <v>0</v>
      </c>
    </row>
    <row r="43" spans="1:9" s="54" customFormat="1" ht="18" customHeight="1">
      <c r="A43" s="260"/>
      <c r="B43" s="105"/>
      <c r="C43" s="105"/>
      <c r="D43" s="242"/>
      <c r="E43" s="242"/>
      <c r="F43" s="40" t="s">
        <v>19</v>
      </c>
      <c r="G43" s="40"/>
      <c r="H43" s="40"/>
      <c r="I43" s="52"/>
    </row>
    <row r="44" spans="1:9" s="54" customFormat="1" ht="18.75" customHeight="1">
      <c r="A44" s="260"/>
      <c r="B44" s="105"/>
      <c r="C44" s="105"/>
      <c r="D44" s="242"/>
      <c r="E44" s="242"/>
      <c r="F44" s="94" t="s">
        <v>79</v>
      </c>
      <c r="G44" s="52">
        <f t="shared" ref="G44:H44" si="13">+G46</f>
        <v>0</v>
      </c>
      <c r="H44" s="52">
        <f t="shared" si="13"/>
        <v>0</v>
      </c>
      <c r="I44" s="52">
        <f>+I46</f>
        <v>0</v>
      </c>
    </row>
    <row r="45" spans="1:9" s="54" customFormat="1" ht="27">
      <c r="A45" s="260"/>
      <c r="B45" s="105"/>
      <c r="C45" s="105"/>
      <c r="D45" s="242"/>
      <c r="E45" s="242"/>
      <c r="F45" s="40" t="s">
        <v>20</v>
      </c>
      <c r="G45" s="40"/>
      <c r="H45" s="40"/>
      <c r="I45" s="52"/>
    </row>
    <row r="46" spans="1:9" s="54" customFormat="1" ht="16.5" customHeight="1">
      <c r="A46" s="260"/>
      <c r="B46" s="105"/>
      <c r="C46" s="105"/>
      <c r="D46" s="242"/>
      <c r="E46" s="242"/>
      <c r="F46" s="40" t="s">
        <v>21</v>
      </c>
      <c r="G46" s="52">
        <f t="shared" ref="G46:I49" si="14">+G47</f>
        <v>0</v>
      </c>
      <c r="H46" s="52">
        <f t="shared" si="14"/>
        <v>0</v>
      </c>
      <c r="I46" s="52">
        <f t="shared" si="14"/>
        <v>0</v>
      </c>
    </row>
    <row r="47" spans="1:9" s="54" customFormat="1" ht="17.25" customHeight="1">
      <c r="A47" s="260"/>
      <c r="B47" s="105"/>
      <c r="C47" s="105"/>
      <c r="D47" s="242"/>
      <c r="E47" s="242"/>
      <c r="F47" s="40" t="s">
        <v>22</v>
      </c>
      <c r="G47" s="52">
        <f t="shared" si="14"/>
        <v>0</v>
      </c>
      <c r="H47" s="52">
        <f t="shared" si="14"/>
        <v>0</v>
      </c>
      <c r="I47" s="52">
        <f t="shared" si="14"/>
        <v>0</v>
      </c>
    </row>
    <row r="48" spans="1:9" s="54" customFormat="1" ht="19.5" customHeight="1">
      <c r="A48" s="260"/>
      <c r="B48" s="105"/>
      <c r="C48" s="105"/>
      <c r="D48" s="242"/>
      <c r="E48" s="242"/>
      <c r="F48" s="40" t="s">
        <v>295</v>
      </c>
      <c r="G48" s="52">
        <f>+G49+G51</f>
        <v>0</v>
      </c>
      <c r="H48" s="52">
        <f>+H49+H51</f>
        <v>0</v>
      </c>
      <c r="I48" s="52">
        <f>+I49+I51</f>
        <v>0</v>
      </c>
    </row>
    <row r="49" spans="1:9" s="54" customFormat="1" ht="22.5" customHeight="1">
      <c r="A49" s="260"/>
      <c r="B49" s="105"/>
      <c r="C49" s="105"/>
      <c r="D49" s="242"/>
      <c r="E49" s="242"/>
      <c r="F49" s="40" t="s">
        <v>296</v>
      </c>
      <c r="G49" s="52">
        <f t="shared" si="14"/>
        <v>0</v>
      </c>
      <c r="H49" s="52">
        <f t="shared" si="14"/>
        <v>-2962.5</v>
      </c>
      <c r="I49" s="52">
        <f t="shared" si="14"/>
        <v>-4650</v>
      </c>
    </row>
    <row r="50" spans="1:9" s="54" customFormat="1" ht="18" customHeight="1">
      <c r="A50" s="260"/>
      <c r="B50" s="105"/>
      <c r="C50" s="105"/>
      <c r="D50" s="242"/>
      <c r="E50" s="242"/>
      <c r="F50" s="40" t="s">
        <v>297</v>
      </c>
      <c r="G50" s="52"/>
      <c r="H50" s="52">
        <v>-2962.5</v>
      </c>
      <c r="I50" s="52">
        <v>-4650</v>
      </c>
    </row>
    <row r="51" spans="1:9" s="54" customFormat="1" ht="18" customHeight="1">
      <c r="A51" s="260"/>
      <c r="B51" s="105"/>
      <c r="C51" s="105"/>
      <c r="D51" s="242"/>
      <c r="E51" s="135"/>
      <c r="F51" s="30" t="s">
        <v>298</v>
      </c>
      <c r="G51" s="52">
        <f>+G52</f>
        <v>0</v>
      </c>
      <c r="H51" s="52">
        <f t="shared" ref="H51:I51" si="15">+H52</f>
        <v>2962.5</v>
      </c>
      <c r="I51" s="52">
        <f t="shared" si="15"/>
        <v>4650</v>
      </c>
    </row>
    <row r="52" spans="1:9" s="54" customFormat="1" ht="18" customHeight="1">
      <c r="A52" s="260"/>
      <c r="B52" s="105"/>
      <c r="C52" s="105"/>
      <c r="D52" s="242"/>
      <c r="E52" s="135"/>
      <c r="F52" s="40" t="s">
        <v>299</v>
      </c>
      <c r="G52" s="52"/>
      <c r="H52" s="52">
        <v>2962.5</v>
      </c>
      <c r="I52" s="52">
        <v>4650</v>
      </c>
    </row>
    <row r="53" spans="1:9" s="54" customFormat="1" ht="32.25" customHeight="1">
      <c r="A53" s="260"/>
      <c r="B53" s="105"/>
      <c r="C53" s="105"/>
      <c r="D53" s="242"/>
      <c r="E53" s="241">
        <v>11007</v>
      </c>
      <c r="F53" s="30" t="s">
        <v>110</v>
      </c>
      <c r="G53" s="52">
        <f t="shared" ref="G53:H53" si="16">+G55</f>
        <v>-2660</v>
      </c>
      <c r="H53" s="52">
        <f t="shared" si="16"/>
        <v>-4206.5</v>
      </c>
      <c r="I53" s="52">
        <f>+I55</f>
        <v>-6186</v>
      </c>
    </row>
    <row r="54" spans="1:9" s="54" customFormat="1" ht="18" customHeight="1">
      <c r="A54" s="260"/>
      <c r="B54" s="105"/>
      <c r="C54" s="105"/>
      <c r="D54" s="242"/>
      <c r="E54" s="242"/>
      <c r="F54" s="40" t="s">
        <v>19</v>
      </c>
      <c r="G54" s="40"/>
      <c r="H54" s="40"/>
      <c r="I54" s="52"/>
    </row>
    <row r="55" spans="1:9" s="54" customFormat="1" ht="18.75" customHeight="1">
      <c r="A55" s="260"/>
      <c r="B55" s="105"/>
      <c r="C55" s="105"/>
      <c r="D55" s="242"/>
      <c r="E55" s="242"/>
      <c r="F55" s="94" t="s">
        <v>79</v>
      </c>
      <c r="G55" s="52">
        <f t="shared" ref="G55:H55" si="17">+G57</f>
        <v>-2660</v>
      </c>
      <c r="H55" s="52">
        <f t="shared" si="17"/>
        <v>-4206.5</v>
      </c>
      <c r="I55" s="52">
        <f>+I57</f>
        <v>-6186</v>
      </c>
    </row>
    <row r="56" spans="1:9" s="54" customFormat="1" ht="27">
      <c r="A56" s="260"/>
      <c r="B56" s="105"/>
      <c r="C56" s="105"/>
      <c r="D56" s="242"/>
      <c r="E56" s="242"/>
      <c r="F56" s="40" t="s">
        <v>20</v>
      </c>
      <c r="G56" s="40"/>
      <c r="H56" s="40"/>
      <c r="I56" s="52"/>
    </row>
    <row r="57" spans="1:9" s="54" customFormat="1" ht="16.5" customHeight="1">
      <c r="A57" s="260"/>
      <c r="B57" s="105"/>
      <c r="C57" s="105"/>
      <c r="D57" s="242"/>
      <c r="E57" s="242"/>
      <c r="F57" s="40" t="s">
        <v>21</v>
      </c>
      <c r="G57" s="52">
        <f t="shared" ref="G57:I58" si="18">+G58</f>
        <v>-2660</v>
      </c>
      <c r="H57" s="52">
        <f t="shared" si="18"/>
        <v>-4206.5</v>
      </c>
      <c r="I57" s="52">
        <f t="shared" si="18"/>
        <v>-6186</v>
      </c>
    </row>
    <row r="58" spans="1:9" s="54" customFormat="1" ht="17.25" customHeight="1">
      <c r="A58" s="260"/>
      <c r="B58" s="105"/>
      <c r="C58" s="105"/>
      <c r="D58" s="242"/>
      <c r="E58" s="242"/>
      <c r="F58" s="40" t="s">
        <v>22</v>
      </c>
      <c r="G58" s="52">
        <f t="shared" si="18"/>
        <v>-2660</v>
      </c>
      <c r="H58" s="52">
        <f t="shared" si="18"/>
        <v>-4206.5</v>
      </c>
      <c r="I58" s="52">
        <f t="shared" si="18"/>
        <v>-6186</v>
      </c>
    </row>
    <row r="59" spans="1:9" s="54" customFormat="1" ht="19.5" customHeight="1">
      <c r="A59" s="260"/>
      <c r="B59" s="105"/>
      <c r="C59" s="105"/>
      <c r="D59" s="242"/>
      <c r="E59" s="242"/>
      <c r="F59" s="40" t="s">
        <v>96</v>
      </c>
      <c r="G59" s="52">
        <f t="shared" ref="G59:I59" si="19">+G60</f>
        <v>-2660</v>
      </c>
      <c r="H59" s="52">
        <f t="shared" si="19"/>
        <v>-4206.5</v>
      </c>
      <c r="I59" s="52">
        <f t="shared" si="19"/>
        <v>-6186</v>
      </c>
    </row>
    <row r="60" spans="1:9" s="54" customFormat="1" ht="22.5" customHeight="1">
      <c r="A60" s="260"/>
      <c r="B60" s="105"/>
      <c r="C60" s="105"/>
      <c r="D60" s="242"/>
      <c r="E60" s="242"/>
      <c r="F60" s="40" t="s">
        <v>97</v>
      </c>
      <c r="G60" s="52">
        <f t="shared" ref="G60:I60" si="20">+G61</f>
        <v>-2660</v>
      </c>
      <c r="H60" s="52">
        <f t="shared" si="20"/>
        <v>-4206.5</v>
      </c>
      <c r="I60" s="52">
        <f t="shared" si="20"/>
        <v>-6186</v>
      </c>
    </row>
    <row r="61" spans="1:9" s="54" customFormat="1" ht="18" customHeight="1">
      <c r="A61" s="260"/>
      <c r="B61" s="105"/>
      <c r="C61" s="105"/>
      <c r="D61" s="242"/>
      <c r="E61" s="242"/>
      <c r="F61" s="40" t="s">
        <v>98</v>
      </c>
      <c r="G61" s="52">
        <v>-2660</v>
      </c>
      <c r="H61" s="52">
        <v>-4206.5</v>
      </c>
      <c r="I61" s="52">
        <v>-6186</v>
      </c>
    </row>
    <row r="62" spans="1:9" s="54" customFormat="1" ht="21" customHeight="1">
      <c r="A62" s="260"/>
      <c r="B62" s="105"/>
      <c r="C62" s="105"/>
      <c r="D62" s="241">
        <v>1187</v>
      </c>
      <c r="E62" s="244"/>
      <c r="F62" s="85" t="s">
        <v>134</v>
      </c>
      <c r="G62" s="47">
        <f>+G64+G73+G82+G91+G103+G112</f>
        <v>-320000</v>
      </c>
      <c r="H62" s="47">
        <f t="shared" ref="H62:I62" si="21">+H64+H73+H82+H91+H103+H112</f>
        <v>-608253.5</v>
      </c>
      <c r="I62" s="47">
        <f t="shared" si="21"/>
        <v>-796274</v>
      </c>
    </row>
    <row r="63" spans="1:9" s="54" customFormat="1" ht="18.75" customHeight="1">
      <c r="A63" s="260"/>
      <c r="B63" s="105"/>
      <c r="C63" s="105"/>
      <c r="D63" s="242"/>
      <c r="E63" s="244"/>
      <c r="F63" s="101" t="s">
        <v>18</v>
      </c>
      <c r="G63" s="41"/>
      <c r="H63" s="41"/>
      <c r="I63" s="52"/>
    </row>
    <row r="64" spans="1:9" s="54" customFormat="1" ht="30" customHeight="1">
      <c r="A64" s="260"/>
      <c r="B64" s="105"/>
      <c r="C64" s="105"/>
      <c r="D64" s="242"/>
      <c r="E64" s="241">
        <v>12005</v>
      </c>
      <c r="F64" s="30" t="s">
        <v>163</v>
      </c>
      <c r="G64" s="52">
        <f t="shared" ref="G64:H64" si="22">+G66</f>
        <v>-75000</v>
      </c>
      <c r="H64" s="52">
        <f t="shared" si="22"/>
        <v>-90000</v>
      </c>
      <c r="I64" s="52">
        <f>+I66</f>
        <v>-112000</v>
      </c>
    </row>
    <row r="65" spans="1:9" s="54" customFormat="1" ht="18" customHeight="1">
      <c r="A65" s="260"/>
      <c r="B65" s="105"/>
      <c r="C65" s="105"/>
      <c r="D65" s="242"/>
      <c r="E65" s="242"/>
      <c r="F65" s="40" t="s">
        <v>19</v>
      </c>
      <c r="G65" s="40"/>
      <c r="H65" s="40"/>
      <c r="I65" s="52"/>
    </row>
    <row r="66" spans="1:9" s="54" customFormat="1" ht="18.75" customHeight="1">
      <c r="A66" s="260"/>
      <c r="B66" s="105"/>
      <c r="C66" s="105"/>
      <c r="D66" s="242"/>
      <c r="E66" s="242"/>
      <c r="F66" s="94" t="s">
        <v>79</v>
      </c>
      <c r="G66" s="52">
        <f t="shared" ref="G66:H66" si="23">+G68</f>
        <v>-75000</v>
      </c>
      <c r="H66" s="52">
        <f t="shared" si="23"/>
        <v>-90000</v>
      </c>
      <c r="I66" s="52">
        <f>+I68</f>
        <v>-112000</v>
      </c>
    </row>
    <row r="67" spans="1:9" s="54" customFormat="1" ht="27">
      <c r="A67" s="260"/>
      <c r="B67" s="105"/>
      <c r="C67" s="105"/>
      <c r="D67" s="242"/>
      <c r="E67" s="242"/>
      <c r="F67" s="40" t="s">
        <v>20</v>
      </c>
      <c r="G67" s="40"/>
      <c r="H67" s="40"/>
      <c r="I67" s="52"/>
    </row>
    <row r="68" spans="1:9" s="54" customFormat="1" ht="16.5" customHeight="1">
      <c r="A68" s="260"/>
      <c r="B68" s="105"/>
      <c r="C68" s="105"/>
      <c r="D68" s="242"/>
      <c r="E68" s="242"/>
      <c r="F68" s="40" t="s">
        <v>21</v>
      </c>
      <c r="G68" s="52">
        <f t="shared" ref="G68:I71" si="24">+G69</f>
        <v>-75000</v>
      </c>
      <c r="H68" s="52">
        <f t="shared" si="24"/>
        <v>-90000</v>
      </c>
      <c r="I68" s="52">
        <f t="shared" si="24"/>
        <v>-112000</v>
      </c>
    </row>
    <row r="69" spans="1:9" s="54" customFormat="1" ht="17.25" customHeight="1">
      <c r="A69" s="260"/>
      <c r="B69" s="105"/>
      <c r="C69" s="105"/>
      <c r="D69" s="242"/>
      <c r="E69" s="242"/>
      <c r="F69" s="40" t="s">
        <v>22</v>
      </c>
      <c r="G69" s="52">
        <f t="shared" si="24"/>
        <v>-75000</v>
      </c>
      <c r="H69" s="52">
        <f t="shared" si="24"/>
        <v>-90000</v>
      </c>
      <c r="I69" s="52">
        <f t="shared" si="24"/>
        <v>-112000</v>
      </c>
    </row>
    <row r="70" spans="1:9" s="54" customFormat="1" ht="19.5" customHeight="1">
      <c r="A70" s="260"/>
      <c r="B70" s="105"/>
      <c r="C70" s="105"/>
      <c r="D70" s="242"/>
      <c r="E70" s="242"/>
      <c r="F70" s="40" t="s">
        <v>159</v>
      </c>
      <c r="G70" s="52">
        <f t="shared" si="24"/>
        <v>-75000</v>
      </c>
      <c r="H70" s="52">
        <f t="shared" si="24"/>
        <v>-90000</v>
      </c>
      <c r="I70" s="52">
        <f t="shared" si="24"/>
        <v>-112000</v>
      </c>
    </row>
    <row r="71" spans="1:9" s="54" customFormat="1" ht="22.5" customHeight="1">
      <c r="A71" s="260"/>
      <c r="B71" s="105"/>
      <c r="C71" s="105"/>
      <c r="D71" s="242"/>
      <c r="E71" s="242"/>
      <c r="F71" s="40" t="s">
        <v>160</v>
      </c>
      <c r="G71" s="52">
        <f t="shared" si="24"/>
        <v>-75000</v>
      </c>
      <c r="H71" s="52">
        <f t="shared" si="24"/>
        <v>-90000</v>
      </c>
      <c r="I71" s="52">
        <f t="shared" si="24"/>
        <v>-112000</v>
      </c>
    </row>
    <row r="72" spans="1:9" s="54" customFormat="1" ht="18" customHeight="1">
      <c r="A72" s="260"/>
      <c r="B72" s="105"/>
      <c r="C72" s="105"/>
      <c r="D72" s="242"/>
      <c r="E72" s="242"/>
      <c r="F72" s="40" t="s">
        <v>161</v>
      </c>
      <c r="G72" s="52">
        <v>-75000</v>
      </c>
      <c r="H72" s="52">
        <v>-90000</v>
      </c>
      <c r="I72" s="52">
        <v>-112000</v>
      </c>
    </row>
    <row r="73" spans="1:9" s="54" customFormat="1" ht="44.25" customHeight="1">
      <c r="A73" s="260"/>
      <c r="B73" s="105"/>
      <c r="C73" s="105"/>
      <c r="D73" s="242"/>
      <c r="E73" s="241">
        <v>12006</v>
      </c>
      <c r="F73" s="30" t="s">
        <v>164</v>
      </c>
      <c r="G73" s="52">
        <f t="shared" ref="G73:H73" si="25">+G75</f>
        <v>-25000</v>
      </c>
      <c r="H73" s="52">
        <f t="shared" si="25"/>
        <v>-100000</v>
      </c>
      <c r="I73" s="52">
        <f>+I75</f>
        <v>-129068.3</v>
      </c>
    </row>
    <row r="74" spans="1:9" s="54" customFormat="1" ht="18" customHeight="1">
      <c r="A74" s="260"/>
      <c r="B74" s="105"/>
      <c r="C74" s="105"/>
      <c r="D74" s="242"/>
      <c r="E74" s="242"/>
      <c r="F74" s="40" t="s">
        <v>19</v>
      </c>
      <c r="G74" s="40"/>
      <c r="H74" s="40"/>
      <c r="I74" s="52"/>
    </row>
    <row r="75" spans="1:9" s="54" customFormat="1" ht="18.75" customHeight="1">
      <c r="A75" s="260"/>
      <c r="B75" s="105"/>
      <c r="C75" s="105"/>
      <c r="D75" s="242"/>
      <c r="E75" s="242"/>
      <c r="F75" s="94" t="s">
        <v>79</v>
      </c>
      <c r="G75" s="52">
        <f t="shared" ref="G75:H75" si="26">+G77</f>
        <v>-25000</v>
      </c>
      <c r="H75" s="52">
        <f t="shared" si="26"/>
        <v>-100000</v>
      </c>
      <c r="I75" s="52">
        <f>+I77</f>
        <v>-129068.3</v>
      </c>
    </row>
    <row r="76" spans="1:9" s="54" customFormat="1" ht="27">
      <c r="A76" s="260"/>
      <c r="B76" s="105"/>
      <c r="C76" s="105"/>
      <c r="D76" s="242"/>
      <c r="E76" s="242"/>
      <c r="F76" s="40" t="s">
        <v>20</v>
      </c>
      <c r="G76" s="40"/>
      <c r="H76" s="40"/>
      <c r="I76" s="52"/>
    </row>
    <row r="77" spans="1:9" s="54" customFormat="1" ht="16.5" customHeight="1">
      <c r="A77" s="260"/>
      <c r="B77" s="105"/>
      <c r="C77" s="105"/>
      <c r="D77" s="242"/>
      <c r="E77" s="242"/>
      <c r="F77" s="40" t="s">
        <v>21</v>
      </c>
      <c r="G77" s="52">
        <f t="shared" ref="G77:I80" si="27">+G78</f>
        <v>-25000</v>
      </c>
      <c r="H77" s="52">
        <f t="shared" si="27"/>
        <v>-100000</v>
      </c>
      <c r="I77" s="52">
        <f t="shared" si="27"/>
        <v>-129068.3</v>
      </c>
    </row>
    <row r="78" spans="1:9" s="54" customFormat="1" ht="17.25" customHeight="1">
      <c r="A78" s="260"/>
      <c r="B78" s="105"/>
      <c r="C78" s="105"/>
      <c r="D78" s="242"/>
      <c r="E78" s="242"/>
      <c r="F78" s="40" t="s">
        <v>22</v>
      </c>
      <c r="G78" s="52">
        <f t="shared" si="27"/>
        <v>-25000</v>
      </c>
      <c r="H78" s="52">
        <f t="shared" si="27"/>
        <v>-100000</v>
      </c>
      <c r="I78" s="52">
        <f t="shared" si="27"/>
        <v>-129068.3</v>
      </c>
    </row>
    <row r="79" spans="1:9" s="54" customFormat="1" ht="19.5" customHeight="1">
      <c r="A79" s="260"/>
      <c r="B79" s="105"/>
      <c r="C79" s="105"/>
      <c r="D79" s="242"/>
      <c r="E79" s="242"/>
      <c r="F79" s="40" t="s">
        <v>159</v>
      </c>
      <c r="G79" s="52">
        <f t="shared" si="27"/>
        <v>-25000</v>
      </c>
      <c r="H79" s="52">
        <f t="shared" si="27"/>
        <v>-100000</v>
      </c>
      <c r="I79" s="52">
        <f t="shared" si="27"/>
        <v>-129068.3</v>
      </c>
    </row>
    <row r="80" spans="1:9" s="54" customFormat="1" ht="22.5" customHeight="1">
      <c r="A80" s="260"/>
      <c r="B80" s="105"/>
      <c r="C80" s="105"/>
      <c r="D80" s="242"/>
      <c r="E80" s="242"/>
      <c r="F80" s="40" t="s">
        <v>160</v>
      </c>
      <c r="G80" s="52">
        <f t="shared" si="27"/>
        <v>-25000</v>
      </c>
      <c r="H80" s="52">
        <f t="shared" si="27"/>
        <v>-100000</v>
      </c>
      <c r="I80" s="52">
        <f t="shared" si="27"/>
        <v>-129068.3</v>
      </c>
    </row>
    <row r="81" spans="1:9" s="54" customFormat="1" ht="21.75" customHeight="1">
      <c r="A81" s="260"/>
      <c r="B81" s="105"/>
      <c r="C81" s="105"/>
      <c r="D81" s="242"/>
      <c r="E81" s="242"/>
      <c r="F81" s="40" t="s">
        <v>161</v>
      </c>
      <c r="G81" s="52">
        <v>-25000</v>
      </c>
      <c r="H81" s="52">
        <v>-100000</v>
      </c>
      <c r="I81" s="52">
        <v>-129068.3</v>
      </c>
    </row>
    <row r="82" spans="1:9" s="54" customFormat="1" ht="30.75" customHeight="1">
      <c r="A82" s="260"/>
      <c r="B82" s="105"/>
      <c r="C82" s="105"/>
      <c r="D82" s="128"/>
      <c r="E82" s="241">
        <v>12008</v>
      </c>
      <c r="F82" s="30" t="s">
        <v>165</v>
      </c>
      <c r="G82" s="52">
        <f t="shared" ref="G82:H82" si="28">+G84</f>
        <v>-40000</v>
      </c>
      <c r="H82" s="52">
        <f t="shared" si="28"/>
        <v>-70000</v>
      </c>
      <c r="I82" s="52">
        <f>+I84</f>
        <v>-99890.7</v>
      </c>
    </row>
    <row r="83" spans="1:9" s="54" customFormat="1" ht="18" customHeight="1">
      <c r="A83" s="260"/>
      <c r="B83" s="105"/>
      <c r="C83" s="105"/>
      <c r="D83" s="128"/>
      <c r="E83" s="242"/>
      <c r="F83" s="40" t="s">
        <v>19</v>
      </c>
      <c r="G83" s="40"/>
      <c r="H83" s="40"/>
      <c r="I83" s="52"/>
    </row>
    <row r="84" spans="1:9" s="54" customFormat="1" ht="18.75" customHeight="1">
      <c r="A84" s="260"/>
      <c r="B84" s="105"/>
      <c r="C84" s="105"/>
      <c r="D84" s="128"/>
      <c r="E84" s="242"/>
      <c r="F84" s="94" t="s">
        <v>79</v>
      </c>
      <c r="G84" s="52">
        <f t="shared" ref="G84:H84" si="29">+G86</f>
        <v>-40000</v>
      </c>
      <c r="H84" s="52">
        <f t="shared" si="29"/>
        <v>-70000</v>
      </c>
      <c r="I84" s="52">
        <f>+I86</f>
        <v>-99890.7</v>
      </c>
    </row>
    <row r="85" spans="1:9" s="54" customFormat="1" ht="27">
      <c r="A85" s="260"/>
      <c r="B85" s="105"/>
      <c r="C85" s="105"/>
      <c r="D85" s="128"/>
      <c r="E85" s="242"/>
      <c r="F85" s="40" t="s">
        <v>20</v>
      </c>
      <c r="G85" s="40"/>
      <c r="H85" s="40"/>
      <c r="I85" s="52"/>
    </row>
    <row r="86" spans="1:9" s="54" customFormat="1" ht="16.5" customHeight="1">
      <c r="A86" s="260"/>
      <c r="B86" s="105"/>
      <c r="C86" s="105"/>
      <c r="D86" s="128"/>
      <c r="E86" s="242"/>
      <c r="F86" s="40" t="s">
        <v>21</v>
      </c>
      <c r="G86" s="52">
        <f t="shared" ref="G86:I89" si="30">+G87</f>
        <v>-40000</v>
      </c>
      <c r="H86" s="52">
        <f t="shared" si="30"/>
        <v>-70000</v>
      </c>
      <c r="I86" s="52">
        <f t="shared" si="30"/>
        <v>-99890.7</v>
      </c>
    </row>
    <row r="87" spans="1:9" s="54" customFormat="1" ht="17.25" customHeight="1">
      <c r="A87" s="260"/>
      <c r="B87" s="105"/>
      <c r="C87" s="105"/>
      <c r="D87" s="128"/>
      <c r="E87" s="242"/>
      <c r="F87" s="40" t="s">
        <v>22</v>
      </c>
      <c r="G87" s="52">
        <f t="shared" si="30"/>
        <v>-40000</v>
      </c>
      <c r="H87" s="52">
        <f t="shared" si="30"/>
        <v>-70000</v>
      </c>
      <c r="I87" s="52">
        <f t="shared" si="30"/>
        <v>-99890.7</v>
      </c>
    </row>
    <row r="88" spans="1:9" s="54" customFormat="1" ht="19.5" customHeight="1">
      <c r="A88" s="260"/>
      <c r="B88" s="105"/>
      <c r="C88" s="105"/>
      <c r="D88" s="128"/>
      <c r="E88" s="242"/>
      <c r="F88" s="40" t="s">
        <v>159</v>
      </c>
      <c r="G88" s="52">
        <f t="shared" si="30"/>
        <v>-40000</v>
      </c>
      <c r="H88" s="52">
        <f t="shared" si="30"/>
        <v>-70000</v>
      </c>
      <c r="I88" s="52">
        <f t="shared" si="30"/>
        <v>-99890.7</v>
      </c>
    </row>
    <row r="89" spans="1:9" s="54" customFormat="1" ht="22.5" customHeight="1">
      <c r="A89" s="260"/>
      <c r="B89" s="105"/>
      <c r="C89" s="105"/>
      <c r="D89" s="128"/>
      <c r="E89" s="242"/>
      <c r="F89" s="40" t="s">
        <v>160</v>
      </c>
      <c r="G89" s="52">
        <f t="shared" si="30"/>
        <v>-40000</v>
      </c>
      <c r="H89" s="52">
        <f t="shared" si="30"/>
        <v>-70000</v>
      </c>
      <c r="I89" s="52">
        <f t="shared" si="30"/>
        <v>-99890.7</v>
      </c>
    </row>
    <row r="90" spans="1:9" s="54" customFormat="1" ht="21.75" customHeight="1">
      <c r="A90" s="260"/>
      <c r="B90" s="105"/>
      <c r="C90" s="105"/>
      <c r="D90" s="128"/>
      <c r="E90" s="242"/>
      <c r="F90" s="40" t="s">
        <v>161</v>
      </c>
      <c r="G90" s="52">
        <v>-40000</v>
      </c>
      <c r="H90" s="52">
        <v>-70000</v>
      </c>
      <c r="I90" s="52">
        <v>-99890.7</v>
      </c>
    </row>
    <row r="91" spans="1:9" s="54" customFormat="1" ht="32.25" customHeight="1">
      <c r="A91" s="260"/>
      <c r="B91" s="105"/>
      <c r="C91" s="105"/>
      <c r="D91" s="128"/>
      <c r="E91" s="241">
        <v>12010</v>
      </c>
      <c r="F91" s="30" t="s">
        <v>166</v>
      </c>
      <c r="G91" s="52">
        <f t="shared" ref="G91:H91" si="31">+G93</f>
        <v>-35000</v>
      </c>
      <c r="H91" s="52">
        <f t="shared" si="31"/>
        <v>-35000</v>
      </c>
      <c r="I91" s="52">
        <f>+I93</f>
        <v>-40160</v>
      </c>
    </row>
    <row r="92" spans="1:9" s="54" customFormat="1" ht="18" customHeight="1">
      <c r="A92" s="260"/>
      <c r="B92" s="105"/>
      <c r="C92" s="105"/>
      <c r="D92" s="128"/>
      <c r="E92" s="242"/>
      <c r="F92" s="40" t="s">
        <v>19</v>
      </c>
      <c r="G92" s="40"/>
      <c r="H92" s="40"/>
      <c r="I92" s="52"/>
    </row>
    <row r="93" spans="1:9" s="54" customFormat="1" ht="18.75" customHeight="1">
      <c r="A93" s="260"/>
      <c r="B93" s="105"/>
      <c r="C93" s="105"/>
      <c r="D93" s="128"/>
      <c r="E93" s="242"/>
      <c r="F93" s="94" t="s">
        <v>79</v>
      </c>
      <c r="G93" s="52">
        <f t="shared" ref="G93:H93" si="32">+G95</f>
        <v>-35000</v>
      </c>
      <c r="H93" s="52">
        <f t="shared" si="32"/>
        <v>-35000</v>
      </c>
      <c r="I93" s="52">
        <f>+I95</f>
        <v>-40160</v>
      </c>
    </row>
    <row r="94" spans="1:9" s="54" customFormat="1" ht="27">
      <c r="A94" s="260"/>
      <c r="B94" s="105"/>
      <c r="C94" s="105"/>
      <c r="D94" s="128"/>
      <c r="E94" s="242"/>
      <c r="F94" s="40" t="s">
        <v>20</v>
      </c>
      <c r="G94" s="40"/>
      <c r="H94" s="40"/>
      <c r="I94" s="52"/>
    </row>
    <row r="95" spans="1:9" s="54" customFormat="1" ht="16.5" customHeight="1">
      <c r="A95" s="260"/>
      <c r="B95" s="105"/>
      <c r="C95" s="105"/>
      <c r="D95" s="128"/>
      <c r="E95" s="242"/>
      <c r="F95" s="40" t="s">
        <v>21</v>
      </c>
      <c r="G95" s="52">
        <f t="shared" ref="G95:I97" si="33">+G96</f>
        <v>-35000</v>
      </c>
      <c r="H95" s="52">
        <f t="shared" si="33"/>
        <v>-35000</v>
      </c>
      <c r="I95" s="52">
        <f t="shared" si="33"/>
        <v>-40160</v>
      </c>
    </row>
    <row r="96" spans="1:9" s="54" customFormat="1" ht="17.25" customHeight="1">
      <c r="A96" s="260"/>
      <c r="B96" s="105"/>
      <c r="C96" s="105"/>
      <c r="D96" s="128"/>
      <c r="E96" s="242"/>
      <c r="F96" s="40" t="s">
        <v>22</v>
      </c>
      <c r="G96" s="52">
        <f>+G97+G100</f>
        <v>-35000</v>
      </c>
      <c r="H96" s="52">
        <f t="shared" ref="H96:I96" si="34">+H97+H100</f>
        <v>-35000</v>
      </c>
      <c r="I96" s="52">
        <f t="shared" si="34"/>
        <v>-40160</v>
      </c>
    </row>
    <row r="97" spans="1:9" s="54" customFormat="1" ht="19.5" customHeight="1">
      <c r="A97" s="260"/>
      <c r="B97" s="105"/>
      <c r="C97" s="105"/>
      <c r="D97" s="128"/>
      <c r="E97" s="242"/>
      <c r="F97" s="40" t="s">
        <v>96</v>
      </c>
      <c r="G97" s="52">
        <f t="shared" si="33"/>
        <v>-10000</v>
      </c>
      <c r="H97" s="52">
        <f t="shared" si="33"/>
        <v>-10000</v>
      </c>
      <c r="I97" s="52">
        <f t="shared" si="33"/>
        <v>-15000</v>
      </c>
    </row>
    <row r="98" spans="1:9" s="54" customFormat="1" ht="24" customHeight="1">
      <c r="A98" s="260"/>
      <c r="B98" s="105"/>
      <c r="C98" s="105"/>
      <c r="D98" s="128"/>
      <c r="E98" s="242"/>
      <c r="F98" s="40" t="s">
        <v>97</v>
      </c>
      <c r="G98" s="52">
        <f>+G99</f>
        <v>-10000</v>
      </c>
      <c r="H98" s="52">
        <f>+H99</f>
        <v>-10000</v>
      </c>
      <c r="I98" s="52">
        <f>+I99</f>
        <v>-15000</v>
      </c>
    </row>
    <row r="99" spans="1:9" s="54" customFormat="1" ht="21.75" customHeight="1">
      <c r="A99" s="260"/>
      <c r="B99" s="105"/>
      <c r="C99" s="105"/>
      <c r="D99" s="128"/>
      <c r="E99" s="242"/>
      <c r="F99" s="40" t="s">
        <v>98</v>
      </c>
      <c r="G99" s="52">
        <v>-10000</v>
      </c>
      <c r="H99" s="52">
        <v>-10000</v>
      </c>
      <c r="I99" s="52">
        <v>-15000</v>
      </c>
    </row>
    <row r="100" spans="1:9" s="54" customFormat="1" ht="21.75" customHeight="1">
      <c r="A100" s="260"/>
      <c r="B100" s="105"/>
      <c r="C100" s="105"/>
      <c r="D100" s="128"/>
      <c r="E100" s="128"/>
      <c r="F100" s="40" t="s">
        <v>167</v>
      </c>
      <c r="G100" s="52">
        <f>+G101</f>
        <v>-25000</v>
      </c>
      <c r="H100" s="52">
        <f>+H101</f>
        <v>-25000</v>
      </c>
      <c r="I100" s="52">
        <f>+I101</f>
        <v>-25160</v>
      </c>
    </row>
    <row r="101" spans="1:9" s="54" customFormat="1" ht="28.5" customHeight="1">
      <c r="A101" s="260"/>
      <c r="B101" s="105"/>
      <c r="C101" s="105"/>
      <c r="D101" s="128"/>
      <c r="E101" s="128"/>
      <c r="F101" s="40" t="s">
        <v>168</v>
      </c>
      <c r="G101" s="52">
        <f>+G102</f>
        <v>-25000</v>
      </c>
      <c r="H101" s="52">
        <f t="shared" ref="H101:I101" si="35">+H102</f>
        <v>-25000</v>
      </c>
      <c r="I101" s="52">
        <f t="shared" si="35"/>
        <v>-25160</v>
      </c>
    </row>
    <row r="102" spans="1:9" s="54" customFormat="1" ht="21.75" customHeight="1">
      <c r="A102" s="260"/>
      <c r="B102" s="105"/>
      <c r="C102" s="105"/>
      <c r="D102" s="128"/>
      <c r="E102" s="128"/>
      <c r="F102" s="40" t="s">
        <v>169</v>
      </c>
      <c r="G102" s="52">
        <v>-25000</v>
      </c>
      <c r="H102" s="52">
        <v>-25000</v>
      </c>
      <c r="I102" s="52">
        <v>-25160</v>
      </c>
    </row>
    <row r="103" spans="1:9" s="54" customFormat="1" ht="44.25" customHeight="1">
      <c r="A103" s="260"/>
      <c r="B103" s="105"/>
      <c r="C103" s="105"/>
      <c r="D103" s="128"/>
      <c r="E103" s="241">
        <v>12012</v>
      </c>
      <c r="F103" s="30" t="s">
        <v>170</v>
      </c>
      <c r="G103" s="52">
        <f t="shared" ref="G103:H103" si="36">+G105</f>
        <v>-65000</v>
      </c>
      <c r="H103" s="52">
        <f t="shared" si="36"/>
        <v>-163253.5</v>
      </c>
      <c r="I103" s="52">
        <f>+I105</f>
        <v>-208155</v>
      </c>
    </row>
    <row r="104" spans="1:9" s="54" customFormat="1" ht="18" customHeight="1">
      <c r="A104" s="260"/>
      <c r="B104" s="105"/>
      <c r="C104" s="105"/>
      <c r="D104" s="128"/>
      <c r="E104" s="242"/>
      <c r="F104" s="40" t="s">
        <v>19</v>
      </c>
      <c r="G104" s="40"/>
      <c r="H104" s="40"/>
      <c r="I104" s="52"/>
    </row>
    <row r="105" spans="1:9" s="54" customFormat="1" ht="18.75" customHeight="1">
      <c r="A105" s="260"/>
      <c r="B105" s="105"/>
      <c r="C105" s="105"/>
      <c r="D105" s="128"/>
      <c r="E105" s="242"/>
      <c r="F105" s="94" t="s">
        <v>79</v>
      </c>
      <c r="G105" s="52">
        <f t="shared" ref="G105:H105" si="37">+G107</f>
        <v>-65000</v>
      </c>
      <c r="H105" s="52">
        <f t="shared" si="37"/>
        <v>-163253.5</v>
      </c>
      <c r="I105" s="52">
        <f>+I107</f>
        <v>-208155</v>
      </c>
    </row>
    <row r="106" spans="1:9" s="54" customFormat="1" ht="27">
      <c r="A106" s="260"/>
      <c r="B106" s="105"/>
      <c r="C106" s="105"/>
      <c r="D106" s="128"/>
      <c r="E106" s="242"/>
      <c r="F106" s="40" t="s">
        <v>20</v>
      </c>
      <c r="G106" s="40"/>
      <c r="H106" s="40"/>
      <c r="I106" s="52"/>
    </row>
    <row r="107" spans="1:9" s="54" customFormat="1" ht="16.5" customHeight="1">
      <c r="A107" s="260"/>
      <c r="B107" s="105"/>
      <c r="C107" s="105"/>
      <c r="D107" s="128"/>
      <c r="E107" s="242"/>
      <c r="F107" s="40" t="s">
        <v>21</v>
      </c>
      <c r="G107" s="52">
        <f t="shared" ref="G107:I110" si="38">+G108</f>
        <v>-65000</v>
      </c>
      <c r="H107" s="52">
        <f t="shared" si="38"/>
        <v>-163253.5</v>
      </c>
      <c r="I107" s="52">
        <f t="shared" si="38"/>
        <v>-208155</v>
      </c>
    </row>
    <row r="108" spans="1:9" s="54" customFormat="1" ht="17.25" customHeight="1">
      <c r="A108" s="260"/>
      <c r="B108" s="105"/>
      <c r="C108" s="105"/>
      <c r="D108" s="128"/>
      <c r="E108" s="242"/>
      <c r="F108" s="40" t="s">
        <v>22</v>
      </c>
      <c r="G108" s="52">
        <f>+G109</f>
        <v>-65000</v>
      </c>
      <c r="H108" s="52">
        <f>+H109</f>
        <v>-163253.5</v>
      </c>
      <c r="I108" s="52">
        <f>+I109</f>
        <v>-208155</v>
      </c>
    </row>
    <row r="109" spans="1:9" s="54" customFormat="1" ht="19.5" customHeight="1">
      <c r="A109" s="260"/>
      <c r="B109" s="105"/>
      <c r="C109" s="105"/>
      <c r="D109" s="128"/>
      <c r="E109" s="242"/>
      <c r="F109" s="40" t="s">
        <v>159</v>
      </c>
      <c r="G109" s="52">
        <f t="shared" si="38"/>
        <v>-65000</v>
      </c>
      <c r="H109" s="52">
        <f t="shared" si="38"/>
        <v>-163253.5</v>
      </c>
      <c r="I109" s="52">
        <f t="shared" si="38"/>
        <v>-208155</v>
      </c>
    </row>
    <row r="110" spans="1:9" s="54" customFormat="1" ht="22.5" customHeight="1">
      <c r="A110" s="260"/>
      <c r="B110" s="105"/>
      <c r="C110" s="105"/>
      <c r="D110" s="128"/>
      <c r="E110" s="242"/>
      <c r="F110" s="40" t="s">
        <v>160</v>
      </c>
      <c r="G110" s="52">
        <f t="shared" si="38"/>
        <v>-65000</v>
      </c>
      <c r="H110" s="52">
        <f t="shared" si="38"/>
        <v>-163253.5</v>
      </c>
      <c r="I110" s="52">
        <f t="shared" si="38"/>
        <v>-208155</v>
      </c>
    </row>
    <row r="111" spans="1:9" s="54" customFormat="1" ht="21.75" customHeight="1">
      <c r="A111" s="260"/>
      <c r="B111" s="105"/>
      <c r="C111" s="105"/>
      <c r="D111" s="128"/>
      <c r="E111" s="242"/>
      <c r="F111" s="40" t="s">
        <v>161</v>
      </c>
      <c r="G111" s="52">
        <v>-65000</v>
      </c>
      <c r="H111" s="52">
        <v>-163253.5</v>
      </c>
      <c r="I111" s="52">
        <v>-208155</v>
      </c>
    </row>
    <row r="112" spans="1:9" s="54" customFormat="1" ht="30.75" customHeight="1">
      <c r="A112" s="260"/>
      <c r="B112" s="105"/>
      <c r="C112" s="105"/>
      <c r="D112" s="128"/>
      <c r="E112" s="241">
        <v>12013</v>
      </c>
      <c r="F112" s="30" t="s">
        <v>144</v>
      </c>
      <c r="G112" s="52">
        <f t="shared" ref="G112:H112" si="39">+G114</f>
        <v>-80000</v>
      </c>
      <c r="H112" s="52">
        <f t="shared" si="39"/>
        <v>-150000</v>
      </c>
      <c r="I112" s="52">
        <f>+I114</f>
        <v>-207000</v>
      </c>
    </row>
    <row r="113" spans="1:9" s="54" customFormat="1" ht="18" customHeight="1">
      <c r="A113" s="260"/>
      <c r="B113" s="105"/>
      <c r="C113" s="105"/>
      <c r="D113" s="128"/>
      <c r="E113" s="242"/>
      <c r="F113" s="40" t="s">
        <v>19</v>
      </c>
      <c r="G113" s="40"/>
      <c r="H113" s="40"/>
      <c r="I113" s="52"/>
    </row>
    <row r="114" spans="1:9" s="54" customFormat="1" ht="18.75" customHeight="1">
      <c r="A114" s="260"/>
      <c r="B114" s="105"/>
      <c r="C114" s="105"/>
      <c r="D114" s="128"/>
      <c r="E114" s="242"/>
      <c r="F114" s="94" t="s">
        <v>79</v>
      </c>
      <c r="G114" s="52">
        <f t="shared" ref="G114:H114" si="40">+G116</f>
        <v>-80000</v>
      </c>
      <c r="H114" s="52">
        <f t="shared" si="40"/>
        <v>-150000</v>
      </c>
      <c r="I114" s="52">
        <f>+I116</f>
        <v>-207000</v>
      </c>
    </row>
    <row r="115" spans="1:9" s="54" customFormat="1" ht="27">
      <c r="A115" s="260"/>
      <c r="B115" s="105"/>
      <c r="C115" s="105"/>
      <c r="D115" s="128"/>
      <c r="E115" s="242"/>
      <c r="F115" s="40" t="s">
        <v>20</v>
      </c>
      <c r="G115" s="40"/>
      <c r="H115" s="40"/>
      <c r="I115" s="52"/>
    </row>
    <row r="116" spans="1:9" s="54" customFormat="1" ht="16.5" customHeight="1">
      <c r="A116" s="260"/>
      <c r="B116" s="105"/>
      <c r="C116" s="105"/>
      <c r="D116" s="128"/>
      <c r="E116" s="242"/>
      <c r="F116" s="40" t="s">
        <v>21</v>
      </c>
      <c r="G116" s="52">
        <f t="shared" ref="G116:I122" si="41">+G117</f>
        <v>-80000</v>
      </c>
      <c r="H116" s="52">
        <f t="shared" si="41"/>
        <v>-150000</v>
      </c>
      <c r="I116" s="52">
        <f t="shared" si="41"/>
        <v>-207000</v>
      </c>
    </row>
    <row r="117" spans="1:9" s="54" customFormat="1" ht="17.25" customHeight="1">
      <c r="A117" s="260"/>
      <c r="B117" s="105"/>
      <c r="C117" s="105"/>
      <c r="D117" s="128"/>
      <c r="E117" s="242"/>
      <c r="F117" s="40" t="s">
        <v>22</v>
      </c>
      <c r="G117" s="52">
        <f>+G118+G121</f>
        <v>-80000</v>
      </c>
      <c r="H117" s="52">
        <f t="shared" ref="H117:I117" si="42">+H118+H121</f>
        <v>-150000</v>
      </c>
      <c r="I117" s="52">
        <f t="shared" si="42"/>
        <v>-207000</v>
      </c>
    </row>
    <row r="118" spans="1:9" s="54" customFormat="1" ht="19.5" customHeight="1">
      <c r="A118" s="260"/>
      <c r="B118" s="105"/>
      <c r="C118" s="105"/>
      <c r="D118" s="128"/>
      <c r="E118" s="242"/>
      <c r="F118" s="40" t="s">
        <v>96</v>
      </c>
      <c r="G118" s="52">
        <f t="shared" ref="G118:I118" si="43">+G119</f>
        <v>-5000</v>
      </c>
      <c r="H118" s="52">
        <f t="shared" si="43"/>
        <v>-10000</v>
      </c>
      <c r="I118" s="52">
        <f t="shared" si="43"/>
        <v>-15000</v>
      </c>
    </row>
    <row r="119" spans="1:9" s="54" customFormat="1" ht="24" customHeight="1">
      <c r="A119" s="260"/>
      <c r="B119" s="105"/>
      <c r="C119" s="105"/>
      <c r="D119" s="128"/>
      <c r="E119" s="242"/>
      <c r="F119" s="40" t="s">
        <v>97</v>
      </c>
      <c r="G119" s="52">
        <f>+G120</f>
        <v>-5000</v>
      </c>
      <c r="H119" s="52">
        <f>+H120</f>
        <v>-10000</v>
      </c>
      <c r="I119" s="52">
        <f>+I120</f>
        <v>-15000</v>
      </c>
    </row>
    <row r="120" spans="1:9" s="54" customFormat="1" ht="21.75" customHeight="1">
      <c r="A120" s="260"/>
      <c r="B120" s="105"/>
      <c r="C120" s="105"/>
      <c r="D120" s="128"/>
      <c r="E120" s="242"/>
      <c r="F120" s="40" t="s">
        <v>98</v>
      </c>
      <c r="G120" s="52">
        <v>-5000</v>
      </c>
      <c r="H120" s="52">
        <v>-10000</v>
      </c>
      <c r="I120" s="52">
        <v>-15000</v>
      </c>
    </row>
    <row r="121" spans="1:9" s="54" customFormat="1" ht="19.5" customHeight="1">
      <c r="A121" s="260"/>
      <c r="B121" s="105"/>
      <c r="C121" s="105"/>
      <c r="D121" s="128"/>
      <c r="E121" s="242"/>
      <c r="F121" s="40" t="s">
        <v>167</v>
      </c>
      <c r="G121" s="52">
        <f t="shared" si="41"/>
        <v>-75000</v>
      </c>
      <c r="H121" s="52">
        <f t="shared" si="41"/>
        <v>-140000</v>
      </c>
      <c r="I121" s="52">
        <f t="shared" si="41"/>
        <v>-192000</v>
      </c>
    </row>
    <row r="122" spans="1:9" s="54" customFormat="1" ht="30" customHeight="1">
      <c r="A122" s="260"/>
      <c r="B122" s="105"/>
      <c r="C122" s="105"/>
      <c r="D122" s="128"/>
      <c r="E122" s="242"/>
      <c r="F122" s="40" t="s">
        <v>168</v>
      </c>
      <c r="G122" s="52">
        <f t="shared" si="41"/>
        <v>-75000</v>
      </c>
      <c r="H122" s="52">
        <f t="shared" si="41"/>
        <v>-140000</v>
      </c>
      <c r="I122" s="52">
        <f t="shared" si="41"/>
        <v>-192000</v>
      </c>
    </row>
    <row r="123" spans="1:9" s="54" customFormat="1" ht="21.75" customHeight="1">
      <c r="A123" s="260"/>
      <c r="B123" s="105"/>
      <c r="C123" s="105"/>
      <c r="D123" s="128"/>
      <c r="E123" s="242"/>
      <c r="F123" s="40" t="s">
        <v>169</v>
      </c>
      <c r="G123" s="52">
        <v>-75000</v>
      </c>
      <c r="H123" s="52">
        <v>-140000</v>
      </c>
      <c r="I123" s="52">
        <v>-192000</v>
      </c>
    </row>
    <row r="124" spans="1:9" s="54" customFormat="1" ht="35.25" customHeight="1">
      <c r="A124" s="260"/>
      <c r="B124" s="105"/>
      <c r="C124" s="240"/>
      <c r="D124" s="241">
        <v>1224</v>
      </c>
      <c r="E124" s="244"/>
      <c r="F124" s="85" t="s">
        <v>93</v>
      </c>
      <c r="G124" s="47">
        <f t="shared" ref="G124:H124" si="44">+G126</f>
        <v>2450</v>
      </c>
      <c r="H124" s="47">
        <f t="shared" si="44"/>
        <v>2450</v>
      </c>
      <c r="I124" s="47">
        <f>+I126</f>
        <v>2450</v>
      </c>
    </row>
    <row r="125" spans="1:9" s="54" customFormat="1" ht="13.5" customHeight="1">
      <c r="A125" s="260"/>
      <c r="B125" s="105"/>
      <c r="C125" s="240"/>
      <c r="D125" s="242"/>
      <c r="E125" s="244"/>
      <c r="F125" s="41" t="s">
        <v>73</v>
      </c>
      <c r="G125" s="41"/>
      <c r="H125" s="41"/>
      <c r="I125" s="52"/>
    </row>
    <row r="126" spans="1:9" s="54" customFormat="1" ht="54" customHeight="1">
      <c r="A126" s="260"/>
      <c r="B126" s="105"/>
      <c r="C126" s="240"/>
      <c r="D126" s="242"/>
      <c r="E126" s="265">
        <v>11004</v>
      </c>
      <c r="F126" s="30" t="s">
        <v>125</v>
      </c>
      <c r="G126" s="52">
        <f t="shared" ref="G126:H126" si="45">+G128</f>
        <v>2450</v>
      </c>
      <c r="H126" s="52">
        <f t="shared" si="45"/>
        <v>2450</v>
      </c>
      <c r="I126" s="52">
        <f>+I128</f>
        <v>2450</v>
      </c>
    </row>
    <row r="127" spans="1:9" s="54" customFormat="1" ht="18.75" customHeight="1">
      <c r="A127" s="260"/>
      <c r="B127" s="105"/>
      <c r="C127" s="240"/>
      <c r="D127" s="242"/>
      <c r="E127" s="266"/>
      <c r="F127" s="40" t="s">
        <v>19</v>
      </c>
      <c r="G127" s="40"/>
      <c r="H127" s="40"/>
      <c r="I127" s="52"/>
    </row>
    <row r="128" spans="1:9" s="54" customFormat="1" ht="15.75" customHeight="1">
      <c r="A128" s="260"/>
      <c r="B128" s="105"/>
      <c r="C128" s="240"/>
      <c r="D128" s="242"/>
      <c r="E128" s="266"/>
      <c r="F128" s="94" t="s">
        <v>79</v>
      </c>
      <c r="G128" s="52">
        <f t="shared" ref="G128:H128" si="46">+G130</f>
        <v>2450</v>
      </c>
      <c r="H128" s="52">
        <f t="shared" si="46"/>
        <v>2450</v>
      </c>
      <c r="I128" s="52">
        <f>+I130</f>
        <v>2450</v>
      </c>
    </row>
    <row r="129" spans="1:9" s="54" customFormat="1" ht="27">
      <c r="A129" s="260"/>
      <c r="B129" s="105"/>
      <c r="C129" s="240"/>
      <c r="D129" s="242"/>
      <c r="E129" s="266"/>
      <c r="F129" s="40" t="s">
        <v>20</v>
      </c>
      <c r="G129" s="40"/>
      <c r="H129" s="40"/>
      <c r="I129" s="52"/>
    </row>
    <row r="130" spans="1:9" s="54" customFormat="1" ht="18" customHeight="1">
      <c r="A130" s="260"/>
      <c r="B130" s="105"/>
      <c r="C130" s="240"/>
      <c r="D130" s="242"/>
      <c r="E130" s="266"/>
      <c r="F130" s="40" t="s">
        <v>21</v>
      </c>
      <c r="G130" s="52">
        <f t="shared" ref="G130:I133" si="47">+G131</f>
        <v>2450</v>
      </c>
      <c r="H130" s="52">
        <f t="shared" si="47"/>
        <v>2450</v>
      </c>
      <c r="I130" s="52">
        <f>+I131</f>
        <v>2450</v>
      </c>
    </row>
    <row r="131" spans="1:9" s="54" customFormat="1" ht="18" customHeight="1">
      <c r="A131" s="260"/>
      <c r="B131" s="105"/>
      <c r="C131" s="240"/>
      <c r="D131" s="242"/>
      <c r="E131" s="266"/>
      <c r="F131" s="40" t="s">
        <v>22</v>
      </c>
      <c r="G131" s="52">
        <f t="shared" si="47"/>
        <v>2450</v>
      </c>
      <c r="H131" s="52">
        <f t="shared" si="47"/>
        <v>2450</v>
      </c>
      <c r="I131" s="52">
        <f>+I132</f>
        <v>2450</v>
      </c>
    </row>
    <row r="132" spans="1:9" s="54" customFormat="1" ht="20.25" customHeight="1">
      <c r="A132" s="260"/>
      <c r="B132" s="105"/>
      <c r="C132" s="240"/>
      <c r="D132" s="242"/>
      <c r="E132" s="266"/>
      <c r="F132" s="40" t="s">
        <v>96</v>
      </c>
      <c r="G132" s="50">
        <f t="shared" si="47"/>
        <v>2450</v>
      </c>
      <c r="H132" s="50">
        <f t="shared" si="47"/>
        <v>2450</v>
      </c>
      <c r="I132" s="50">
        <f t="shared" si="47"/>
        <v>2450</v>
      </c>
    </row>
    <row r="133" spans="1:9" s="54" customFormat="1" ht="21.75" customHeight="1">
      <c r="A133" s="260"/>
      <c r="B133" s="105"/>
      <c r="C133" s="240"/>
      <c r="D133" s="242"/>
      <c r="E133" s="266"/>
      <c r="F133" s="40" t="s">
        <v>97</v>
      </c>
      <c r="G133" s="50">
        <f t="shared" si="47"/>
        <v>2450</v>
      </c>
      <c r="H133" s="50">
        <f t="shared" si="47"/>
        <v>2450</v>
      </c>
      <c r="I133" s="50">
        <f t="shared" si="47"/>
        <v>2450</v>
      </c>
    </row>
    <row r="134" spans="1:9" s="54" customFormat="1" ht="21" customHeight="1">
      <c r="A134" s="260"/>
      <c r="B134" s="105"/>
      <c r="C134" s="240"/>
      <c r="D134" s="243"/>
      <c r="E134" s="267"/>
      <c r="F134" s="40" t="s">
        <v>98</v>
      </c>
      <c r="G134" s="50">
        <v>2450</v>
      </c>
      <c r="H134" s="50">
        <v>2450</v>
      </c>
      <c r="I134" s="50">
        <v>2450</v>
      </c>
    </row>
    <row r="135" spans="1:9" s="139" customFormat="1" ht="28.5">
      <c r="A135" s="260"/>
      <c r="B135" s="262" t="s">
        <v>37</v>
      </c>
      <c r="C135" s="138"/>
      <c r="D135" s="138"/>
      <c r="E135" s="138"/>
      <c r="F135" s="122" t="s">
        <v>171</v>
      </c>
      <c r="G135" s="50">
        <f>+G137</f>
        <v>0</v>
      </c>
      <c r="H135" s="50">
        <f>+H137</f>
        <v>0</v>
      </c>
      <c r="I135" s="50">
        <f>+I137</f>
        <v>0</v>
      </c>
    </row>
    <row r="136" spans="1:9" s="139" customFormat="1" ht="19.5" customHeight="1">
      <c r="A136" s="260"/>
      <c r="B136" s="263"/>
      <c r="C136" s="138"/>
      <c r="D136" s="138"/>
      <c r="E136" s="138"/>
      <c r="F136" s="40" t="s">
        <v>18</v>
      </c>
      <c r="G136" s="138"/>
      <c r="H136" s="138"/>
      <c r="I136" s="138"/>
    </row>
    <row r="137" spans="1:9" s="139" customFormat="1" ht="28.5">
      <c r="A137" s="260"/>
      <c r="B137" s="263"/>
      <c r="C137" s="262" t="s">
        <v>37</v>
      </c>
      <c r="D137" s="138"/>
      <c r="E137" s="138"/>
      <c r="F137" s="122" t="s">
        <v>172</v>
      </c>
      <c r="G137" s="50">
        <f>+G139+G148</f>
        <v>0</v>
      </c>
      <c r="H137" s="50">
        <f t="shared" ref="H137:I137" si="48">+H139+H148</f>
        <v>0</v>
      </c>
      <c r="I137" s="50">
        <f t="shared" si="48"/>
        <v>0</v>
      </c>
    </row>
    <row r="138" spans="1:9" s="139" customFormat="1" ht="24" customHeight="1">
      <c r="A138" s="260"/>
      <c r="B138" s="263"/>
      <c r="C138" s="263"/>
      <c r="D138" s="138"/>
      <c r="E138" s="138"/>
      <c r="F138" s="40" t="s">
        <v>18</v>
      </c>
      <c r="G138" s="50"/>
      <c r="H138" s="50"/>
      <c r="I138" s="50"/>
    </row>
    <row r="139" spans="1:9" s="140" customFormat="1" ht="35.25" customHeight="1">
      <c r="A139" s="260"/>
      <c r="B139" s="263"/>
      <c r="C139" s="263"/>
      <c r="D139" s="258" t="s">
        <v>173</v>
      </c>
      <c r="E139" s="138"/>
      <c r="F139" s="39" t="s">
        <v>174</v>
      </c>
      <c r="G139" s="47">
        <f>+G140+G158</f>
        <v>-45000</v>
      </c>
      <c r="H139" s="47">
        <f>+H140+H158</f>
        <v>-70000</v>
      </c>
      <c r="I139" s="47">
        <f>+I140+I158</f>
        <v>-70000</v>
      </c>
    </row>
    <row r="140" spans="1:9" s="140" customFormat="1" ht="34.5" customHeight="1">
      <c r="A140" s="260"/>
      <c r="B140" s="263"/>
      <c r="C140" s="263"/>
      <c r="D140" s="258"/>
      <c r="E140" s="258" t="s">
        <v>156</v>
      </c>
      <c r="F140" s="70" t="s">
        <v>157</v>
      </c>
      <c r="G140" s="50">
        <f>+G142</f>
        <v>-45000</v>
      </c>
      <c r="H140" s="50">
        <f t="shared" ref="H140:I140" si="49">+H142</f>
        <v>-70000</v>
      </c>
      <c r="I140" s="50">
        <f t="shared" si="49"/>
        <v>-70000</v>
      </c>
    </row>
    <row r="141" spans="1:9" s="140" customFormat="1" ht="17.25" customHeight="1">
      <c r="A141" s="260"/>
      <c r="B141" s="263"/>
      <c r="C141" s="263"/>
      <c r="D141" s="258"/>
      <c r="E141" s="258"/>
      <c r="F141" s="70" t="s">
        <v>19</v>
      </c>
      <c r="G141" s="50"/>
      <c r="H141" s="50"/>
      <c r="I141" s="50"/>
    </row>
    <row r="142" spans="1:9" s="140" customFormat="1" ht="19.5" customHeight="1">
      <c r="A142" s="260"/>
      <c r="B142" s="263"/>
      <c r="C142" s="263"/>
      <c r="D142" s="258"/>
      <c r="E142" s="258"/>
      <c r="F142" s="79" t="s">
        <v>79</v>
      </c>
      <c r="G142" s="50">
        <f>+G144</f>
        <v>-45000</v>
      </c>
      <c r="H142" s="50">
        <f t="shared" ref="H142:I142" si="50">+H144</f>
        <v>-70000</v>
      </c>
      <c r="I142" s="50">
        <f t="shared" si="50"/>
        <v>-70000</v>
      </c>
    </row>
    <row r="143" spans="1:9" s="140" customFormat="1" ht="33" customHeight="1">
      <c r="A143" s="260"/>
      <c r="B143" s="263"/>
      <c r="C143" s="263"/>
      <c r="D143" s="258"/>
      <c r="E143" s="258"/>
      <c r="F143" s="70" t="s">
        <v>20</v>
      </c>
      <c r="G143" s="50"/>
      <c r="H143" s="50"/>
      <c r="I143" s="50"/>
    </row>
    <row r="144" spans="1:9" s="140" customFormat="1" ht="16.5" customHeight="1">
      <c r="A144" s="260"/>
      <c r="B144" s="263"/>
      <c r="C144" s="263"/>
      <c r="D144" s="258"/>
      <c r="E144" s="258"/>
      <c r="F144" s="70" t="s">
        <v>21</v>
      </c>
      <c r="G144" s="50">
        <f>+G145</f>
        <v>-45000</v>
      </c>
      <c r="H144" s="50">
        <f t="shared" ref="H144:I144" si="51">+H145</f>
        <v>-70000</v>
      </c>
      <c r="I144" s="50">
        <f t="shared" si="51"/>
        <v>-70000</v>
      </c>
    </row>
    <row r="145" spans="1:9" s="140" customFormat="1" ht="16.5" customHeight="1">
      <c r="A145" s="260"/>
      <c r="B145" s="263"/>
      <c r="C145" s="263"/>
      <c r="D145" s="258"/>
      <c r="E145" s="258"/>
      <c r="F145" s="70" t="s">
        <v>22</v>
      </c>
      <c r="G145" s="50">
        <f>+G146</f>
        <v>-45000</v>
      </c>
      <c r="H145" s="50">
        <f t="shared" ref="H145:I145" si="52">+H146</f>
        <v>-70000</v>
      </c>
      <c r="I145" s="50">
        <f t="shared" si="52"/>
        <v>-70000</v>
      </c>
    </row>
    <row r="146" spans="1:9" s="140" customFormat="1" ht="16.5" customHeight="1">
      <c r="A146" s="260"/>
      <c r="B146" s="263"/>
      <c r="C146" s="263"/>
      <c r="D146" s="258"/>
      <c r="E146" s="258"/>
      <c r="F146" s="70" t="s">
        <v>49</v>
      </c>
      <c r="G146" s="50">
        <f>+G147</f>
        <v>-45000</v>
      </c>
      <c r="H146" s="50">
        <f t="shared" ref="H146:I146" si="53">+H147</f>
        <v>-70000</v>
      </c>
      <c r="I146" s="50">
        <f t="shared" si="53"/>
        <v>-70000</v>
      </c>
    </row>
    <row r="147" spans="1:9" s="140" customFormat="1" ht="15" customHeight="1">
      <c r="A147" s="260"/>
      <c r="B147" s="263"/>
      <c r="C147" s="263"/>
      <c r="D147" s="258"/>
      <c r="E147" s="258"/>
      <c r="F147" s="70" t="s">
        <v>175</v>
      </c>
      <c r="G147" s="50">
        <v>-45000</v>
      </c>
      <c r="H147" s="50">
        <v>-70000</v>
      </c>
      <c r="I147" s="50">
        <v>-70000</v>
      </c>
    </row>
    <row r="148" spans="1:9" s="140" customFormat="1" ht="22.5" customHeight="1">
      <c r="A148" s="260"/>
      <c r="B148" s="263"/>
      <c r="C148" s="263"/>
      <c r="D148" s="258">
        <v>1104</v>
      </c>
      <c r="E148" s="138"/>
      <c r="F148" s="39" t="s">
        <v>148</v>
      </c>
      <c r="G148" s="47">
        <f>+G149</f>
        <v>45000</v>
      </c>
      <c r="H148" s="47">
        <f t="shared" ref="H148:I148" si="54">+H149</f>
        <v>70000</v>
      </c>
      <c r="I148" s="47">
        <f t="shared" si="54"/>
        <v>70000</v>
      </c>
    </row>
    <row r="149" spans="1:9" s="140" customFormat="1" ht="34.5" customHeight="1">
      <c r="A149" s="260"/>
      <c r="B149" s="263"/>
      <c r="C149" s="263"/>
      <c r="D149" s="258"/>
      <c r="E149" s="258">
        <v>11001</v>
      </c>
      <c r="F149" s="30" t="s">
        <v>151</v>
      </c>
      <c r="G149" s="50">
        <f>+G151</f>
        <v>45000</v>
      </c>
      <c r="H149" s="50">
        <f t="shared" ref="H149:I149" si="55">+H151</f>
        <v>70000</v>
      </c>
      <c r="I149" s="50">
        <f t="shared" si="55"/>
        <v>70000</v>
      </c>
    </row>
    <row r="150" spans="1:9" s="140" customFormat="1" ht="17.25" customHeight="1">
      <c r="A150" s="260"/>
      <c r="B150" s="263"/>
      <c r="C150" s="263"/>
      <c r="D150" s="258"/>
      <c r="E150" s="258"/>
      <c r="F150" s="70" t="s">
        <v>19</v>
      </c>
      <c r="G150" s="50"/>
      <c r="H150" s="50"/>
      <c r="I150" s="50"/>
    </row>
    <row r="151" spans="1:9" s="140" customFormat="1" ht="19.5" customHeight="1">
      <c r="A151" s="260"/>
      <c r="B151" s="263"/>
      <c r="C151" s="263"/>
      <c r="D151" s="258"/>
      <c r="E151" s="258"/>
      <c r="F151" s="79" t="s">
        <v>79</v>
      </c>
      <c r="G151" s="50">
        <f>+G153</f>
        <v>45000</v>
      </c>
      <c r="H151" s="50">
        <f t="shared" ref="H151:I151" si="56">+H153</f>
        <v>70000</v>
      </c>
      <c r="I151" s="50">
        <f t="shared" si="56"/>
        <v>70000</v>
      </c>
    </row>
    <row r="152" spans="1:9" s="140" customFormat="1" ht="33" customHeight="1">
      <c r="A152" s="260"/>
      <c r="B152" s="263"/>
      <c r="C152" s="263"/>
      <c r="D152" s="258"/>
      <c r="E152" s="258"/>
      <c r="F152" s="70" t="s">
        <v>20</v>
      </c>
      <c r="G152" s="50"/>
      <c r="H152" s="50"/>
      <c r="I152" s="50"/>
    </row>
    <row r="153" spans="1:9" s="140" customFormat="1" ht="16.5" customHeight="1">
      <c r="A153" s="260"/>
      <c r="B153" s="263"/>
      <c r="C153" s="263"/>
      <c r="D153" s="258"/>
      <c r="E153" s="258"/>
      <c r="F153" s="70" t="s">
        <v>21</v>
      </c>
      <c r="G153" s="50">
        <f>+G154</f>
        <v>45000</v>
      </c>
      <c r="H153" s="50">
        <f t="shared" ref="H153:I153" si="57">+H154</f>
        <v>70000</v>
      </c>
      <c r="I153" s="50">
        <f t="shared" si="57"/>
        <v>70000</v>
      </c>
    </row>
    <row r="154" spans="1:9" s="140" customFormat="1" ht="16.5" customHeight="1">
      <c r="A154" s="260"/>
      <c r="B154" s="263"/>
      <c r="C154" s="263"/>
      <c r="D154" s="258"/>
      <c r="E154" s="258"/>
      <c r="F154" s="70" t="s">
        <v>22</v>
      </c>
      <c r="G154" s="50">
        <f>+G155</f>
        <v>45000</v>
      </c>
      <c r="H154" s="50">
        <f t="shared" ref="H154:I154" si="58">+H155</f>
        <v>70000</v>
      </c>
      <c r="I154" s="50">
        <f t="shared" si="58"/>
        <v>70000</v>
      </c>
    </row>
    <row r="155" spans="1:9" s="140" customFormat="1" ht="16.5" customHeight="1">
      <c r="A155" s="260"/>
      <c r="B155" s="263"/>
      <c r="C155" s="263"/>
      <c r="D155" s="258"/>
      <c r="E155" s="258"/>
      <c r="F155" s="40" t="s">
        <v>96</v>
      </c>
      <c r="G155" s="50">
        <f>+G156</f>
        <v>45000</v>
      </c>
      <c r="H155" s="50">
        <f t="shared" ref="H155:I155" si="59">+H156</f>
        <v>70000</v>
      </c>
      <c r="I155" s="50">
        <f t="shared" si="59"/>
        <v>70000</v>
      </c>
    </row>
    <row r="156" spans="1:9" s="140" customFormat="1" ht="16.5" customHeight="1">
      <c r="A156" s="260"/>
      <c r="B156" s="263"/>
      <c r="C156" s="263"/>
      <c r="D156" s="258"/>
      <c r="E156" s="258"/>
      <c r="F156" s="40" t="s">
        <v>97</v>
      </c>
      <c r="G156" s="52">
        <f>+G157</f>
        <v>45000</v>
      </c>
      <c r="H156" s="52">
        <f t="shared" ref="H156:I156" si="60">+H157</f>
        <v>70000</v>
      </c>
      <c r="I156" s="52">
        <f t="shared" si="60"/>
        <v>70000</v>
      </c>
    </row>
    <row r="157" spans="1:9" s="140" customFormat="1" ht="15" customHeight="1">
      <c r="A157" s="261"/>
      <c r="B157" s="264"/>
      <c r="C157" s="264"/>
      <c r="D157" s="258"/>
      <c r="E157" s="258"/>
      <c r="F157" s="40" t="s">
        <v>98</v>
      </c>
      <c r="G157" s="50">
        <v>45000</v>
      </c>
      <c r="H157" s="50">
        <v>70000</v>
      </c>
      <c r="I157" s="50">
        <v>70000</v>
      </c>
    </row>
    <row r="158" spans="1:9" ht="28.5">
      <c r="A158" s="239" t="s">
        <v>41</v>
      </c>
      <c r="B158" s="238"/>
      <c r="C158" s="238"/>
      <c r="D158" s="237"/>
      <c r="E158" s="237"/>
      <c r="F158" s="77" t="s">
        <v>42</v>
      </c>
      <c r="G158" s="108">
        <f t="shared" ref="G158:H158" si="61">G160</f>
        <v>0</v>
      </c>
      <c r="H158" s="108">
        <f t="shared" si="61"/>
        <v>0</v>
      </c>
      <c r="I158" s="108">
        <f>I160</f>
        <v>0</v>
      </c>
    </row>
    <row r="159" spans="1:9" ht="14.25" customHeight="1">
      <c r="A159" s="239"/>
      <c r="B159" s="238"/>
      <c r="C159" s="238"/>
      <c r="D159" s="237"/>
      <c r="E159" s="237"/>
      <c r="F159" s="70" t="s">
        <v>18</v>
      </c>
      <c r="G159" s="78"/>
      <c r="H159" s="78"/>
      <c r="I159" s="108"/>
    </row>
    <row r="160" spans="1:9" ht="14.25">
      <c r="A160" s="239"/>
      <c r="B160" s="239" t="s">
        <v>37</v>
      </c>
      <c r="C160" s="238"/>
      <c r="D160" s="237"/>
      <c r="E160" s="237"/>
      <c r="F160" s="77" t="s">
        <v>43</v>
      </c>
      <c r="G160" s="108">
        <f t="shared" ref="G160:H160" si="62">G162</f>
        <v>0</v>
      </c>
      <c r="H160" s="108">
        <f t="shared" si="62"/>
        <v>0</v>
      </c>
      <c r="I160" s="108">
        <f>I162</f>
        <v>0</v>
      </c>
    </row>
    <row r="161" spans="1:9" ht="14.25" customHeight="1">
      <c r="A161" s="239"/>
      <c r="B161" s="239"/>
      <c r="C161" s="238"/>
      <c r="D161" s="237"/>
      <c r="E161" s="237"/>
      <c r="F161" s="70" t="s">
        <v>18</v>
      </c>
      <c r="G161" s="78"/>
      <c r="H161" s="78"/>
      <c r="I161" s="108"/>
    </row>
    <row r="162" spans="1:9" ht="14.25">
      <c r="A162" s="239"/>
      <c r="B162" s="239"/>
      <c r="C162" s="239" t="s">
        <v>37</v>
      </c>
      <c r="D162" s="237"/>
      <c r="E162" s="237"/>
      <c r="F162" s="78" t="s">
        <v>44</v>
      </c>
      <c r="G162" s="108">
        <f t="shared" ref="G162:H162" si="63">+G164</f>
        <v>0</v>
      </c>
      <c r="H162" s="108">
        <f t="shared" si="63"/>
        <v>0</v>
      </c>
      <c r="I162" s="108">
        <f>+I164</f>
        <v>0</v>
      </c>
    </row>
    <row r="163" spans="1:9" ht="14.25" customHeight="1">
      <c r="A163" s="239"/>
      <c r="B163" s="239"/>
      <c r="C163" s="239"/>
      <c r="D163" s="237"/>
      <c r="E163" s="237"/>
      <c r="F163" s="70" t="s">
        <v>18</v>
      </c>
      <c r="G163" s="78"/>
      <c r="H163" s="78"/>
      <c r="I163" s="108"/>
    </row>
    <row r="164" spans="1:9" ht="14.25">
      <c r="A164" s="239"/>
      <c r="B164" s="239"/>
      <c r="C164" s="239"/>
      <c r="D164" s="237"/>
      <c r="E164" s="237"/>
      <c r="F164" s="78" t="s">
        <v>45</v>
      </c>
      <c r="G164" s="108">
        <f t="shared" ref="G164:I164" si="64">+G165+G175</f>
        <v>0</v>
      </c>
      <c r="H164" s="108">
        <f t="shared" si="64"/>
        <v>0</v>
      </c>
      <c r="I164" s="108">
        <f t="shared" si="64"/>
        <v>0</v>
      </c>
    </row>
    <row r="165" spans="1:9" ht="14.25" customHeight="1">
      <c r="A165" s="239"/>
      <c r="B165" s="239"/>
      <c r="C165" s="239"/>
      <c r="D165" s="238" t="s">
        <v>46</v>
      </c>
      <c r="E165" s="238" t="s">
        <v>47</v>
      </c>
      <c r="F165" s="70" t="s">
        <v>44</v>
      </c>
      <c r="G165" s="52">
        <f t="shared" ref="G165:H165" si="65">G167</f>
        <v>2450</v>
      </c>
      <c r="H165" s="52">
        <f t="shared" si="65"/>
        <v>2450</v>
      </c>
      <c r="I165" s="52">
        <f>I167</f>
        <v>2450</v>
      </c>
    </row>
    <row r="166" spans="1:9" ht="14.25" customHeight="1">
      <c r="A166" s="239"/>
      <c r="B166" s="239"/>
      <c r="C166" s="239"/>
      <c r="D166" s="238"/>
      <c r="E166" s="238"/>
      <c r="F166" s="70" t="s">
        <v>19</v>
      </c>
      <c r="G166" s="70"/>
      <c r="H166" s="70"/>
      <c r="I166" s="52"/>
    </row>
    <row r="167" spans="1:9" ht="14.25" customHeight="1">
      <c r="A167" s="239"/>
      <c r="B167" s="239"/>
      <c r="C167" s="239"/>
      <c r="D167" s="238"/>
      <c r="E167" s="238"/>
      <c r="F167" s="79" t="s">
        <v>48</v>
      </c>
      <c r="G167" s="52">
        <f t="shared" ref="G167:H167" si="66">G169</f>
        <v>2450</v>
      </c>
      <c r="H167" s="52">
        <f t="shared" si="66"/>
        <v>2450</v>
      </c>
      <c r="I167" s="52">
        <f>I169</f>
        <v>2450</v>
      </c>
    </row>
    <row r="168" spans="1:9" ht="27">
      <c r="A168" s="239"/>
      <c r="B168" s="239"/>
      <c r="C168" s="239"/>
      <c r="D168" s="238"/>
      <c r="E168" s="238"/>
      <c r="F168" s="70" t="s">
        <v>20</v>
      </c>
      <c r="G168" s="70"/>
      <c r="H168" s="70"/>
      <c r="I168" s="52"/>
    </row>
    <row r="169" spans="1:9" ht="14.25" customHeight="1">
      <c r="A169" s="239"/>
      <c r="B169" s="239"/>
      <c r="C169" s="239"/>
      <c r="D169" s="238"/>
      <c r="E169" s="238"/>
      <c r="F169" s="70" t="s">
        <v>21</v>
      </c>
      <c r="G169" s="52">
        <f t="shared" ref="G169:I171" si="67">G170</f>
        <v>2450</v>
      </c>
      <c r="H169" s="52">
        <f t="shared" si="67"/>
        <v>2450</v>
      </c>
      <c r="I169" s="52">
        <f t="shared" si="67"/>
        <v>2450</v>
      </c>
    </row>
    <row r="170" spans="1:9" ht="14.25" customHeight="1">
      <c r="A170" s="239"/>
      <c r="B170" s="239"/>
      <c r="C170" s="239"/>
      <c r="D170" s="238"/>
      <c r="E170" s="238"/>
      <c r="F170" s="70" t="s">
        <v>22</v>
      </c>
      <c r="G170" s="52">
        <f t="shared" si="67"/>
        <v>2450</v>
      </c>
      <c r="H170" s="52">
        <f t="shared" si="67"/>
        <v>2450</v>
      </c>
      <c r="I170" s="52">
        <f t="shared" si="67"/>
        <v>2450</v>
      </c>
    </row>
    <row r="171" spans="1:9" ht="14.25" customHeight="1">
      <c r="A171" s="239"/>
      <c r="B171" s="239"/>
      <c r="C171" s="239"/>
      <c r="D171" s="238"/>
      <c r="E171" s="238"/>
      <c r="F171" s="70" t="s">
        <v>49</v>
      </c>
      <c r="G171" s="52">
        <f t="shared" si="67"/>
        <v>2450</v>
      </c>
      <c r="H171" s="52">
        <f t="shared" si="67"/>
        <v>2450</v>
      </c>
      <c r="I171" s="52">
        <f t="shared" si="67"/>
        <v>2450</v>
      </c>
    </row>
    <row r="172" spans="1:9" ht="14.25" customHeight="1">
      <c r="A172" s="239"/>
      <c r="B172" s="239"/>
      <c r="C172" s="239"/>
      <c r="D172" s="238"/>
      <c r="E172" s="238"/>
      <c r="F172" s="70" t="s">
        <v>50</v>
      </c>
      <c r="G172" s="50">
        <v>2450</v>
      </c>
      <c r="H172" s="50">
        <v>2450</v>
      </c>
      <c r="I172" s="50">
        <v>2450</v>
      </c>
    </row>
    <row r="173" spans="1:9" ht="14.25" customHeight="1">
      <c r="A173" s="239"/>
      <c r="B173" s="239"/>
      <c r="C173" s="239"/>
      <c r="D173" s="238" t="s">
        <v>46</v>
      </c>
      <c r="E173" s="238" t="s">
        <v>47</v>
      </c>
      <c r="F173" s="70" t="s">
        <v>44</v>
      </c>
      <c r="G173" s="52">
        <f t="shared" ref="G173:I173" si="68">G175</f>
        <v>-2450</v>
      </c>
      <c r="H173" s="52">
        <f t="shared" si="68"/>
        <v>-2450</v>
      </c>
      <c r="I173" s="52">
        <f t="shared" si="68"/>
        <v>-2450</v>
      </c>
    </row>
    <row r="174" spans="1:9" ht="14.25" customHeight="1">
      <c r="A174" s="239"/>
      <c r="B174" s="239"/>
      <c r="C174" s="239"/>
      <c r="D174" s="238"/>
      <c r="E174" s="238"/>
      <c r="F174" s="70" t="s">
        <v>19</v>
      </c>
      <c r="G174" s="70"/>
      <c r="H174" s="70"/>
      <c r="I174" s="52"/>
    </row>
    <row r="175" spans="1:9" ht="14.25" customHeight="1">
      <c r="A175" s="239"/>
      <c r="B175" s="239"/>
      <c r="C175" s="239"/>
      <c r="D175" s="238"/>
      <c r="E175" s="238"/>
      <c r="F175" s="79" t="s">
        <v>48</v>
      </c>
      <c r="G175" s="52">
        <f t="shared" ref="G175:H175" si="69">G177</f>
        <v>-2450</v>
      </c>
      <c r="H175" s="52">
        <f t="shared" si="69"/>
        <v>-2450</v>
      </c>
      <c r="I175" s="52">
        <f>I177</f>
        <v>-2450</v>
      </c>
    </row>
    <row r="176" spans="1:9" ht="27">
      <c r="A176" s="239"/>
      <c r="B176" s="239"/>
      <c r="C176" s="239"/>
      <c r="D176" s="238"/>
      <c r="E176" s="238"/>
      <c r="F176" s="70" t="s">
        <v>20</v>
      </c>
      <c r="G176" s="70"/>
      <c r="H176" s="70"/>
      <c r="I176" s="52"/>
    </row>
    <row r="177" spans="1:9" ht="14.25" customHeight="1">
      <c r="A177" s="239"/>
      <c r="B177" s="239"/>
      <c r="C177" s="239"/>
      <c r="D177" s="238"/>
      <c r="E177" s="238"/>
      <c r="F177" s="70" t="s">
        <v>21</v>
      </c>
      <c r="G177" s="52">
        <f t="shared" ref="G177:H179" si="70">G178</f>
        <v>-2450</v>
      </c>
      <c r="H177" s="52">
        <f t="shared" si="70"/>
        <v>-2450</v>
      </c>
      <c r="I177" s="52">
        <f t="shared" ref="I177:I179" si="71">I178</f>
        <v>-2450</v>
      </c>
    </row>
    <row r="178" spans="1:9" ht="14.25" customHeight="1">
      <c r="A178" s="239"/>
      <c r="B178" s="239"/>
      <c r="C178" s="239"/>
      <c r="D178" s="238"/>
      <c r="E178" s="238"/>
      <c r="F178" s="70" t="s">
        <v>22</v>
      </c>
      <c r="G178" s="52">
        <f t="shared" si="70"/>
        <v>-2450</v>
      </c>
      <c r="H178" s="52">
        <f t="shared" si="70"/>
        <v>-2450</v>
      </c>
      <c r="I178" s="52">
        <f t="shared" si="71"/>
        <v>-2450</v>
      </c>
    </row>
    <row r="179" spans="1:9" ht="14.25" customHeight="1">
      <c r="A179" s="239"/>
      <c r="B179" s="239"/>
      <c r="C179" s="239"/>
      <c r="D179" s="238"/>
      <c r="E179" s="238"/>
      <c r="F179" s="70" t="s">
        <v>49</v>
      </c>
      <c r="G179" s="52">
        <f t="shared" si="70"/>
        <v>-2450</v>
      </c>
      <c r="H179" s="52">
        <f t="shared" si="70"/>
        <v>-2450</v>
      </c>
      <c r="I179" s="52">
        <f t="shared" si="71"/>
        <v>-2450</v>
      </c>
    </row>
    <row r="180" spans="1:9" ht="14.25" customHeight="1">
      <c r="A180" s="239"/>
      <c r="B180" s="239"/>
      <c r="C180" s="239"/>
      <c r="D180" s="238"/>
      <c r="E180" s="238"/>
      <c r="F180" s="70" t="s">
        <v>50</v>
      </c>
      <c r="G180" s="52">
        <v>-2450</v>
      </c>
      <c r="H180" s="52">
        <v>-2450</v>
      </c>
      <c r="I180" s="52">
        <v>-2450</v>
      </c>
    </row>
  </sheetData>
  <mergeCells count="48">
    <mergeCell ref="D148:D157"/>
    <mergeCell ref="E149:E157"/>
    <mergeCell ref="A12:A157"/>
    <mergeCell ref="B135:B157"/>
    <mergeCell ref="C137:C157"/>
    <mergeCell ref="E112:E123"/>
    <mergeCell ref="D139:D147"/>
    <mergeCell ref="E140:E147"/>
    <mergeCell ref="E126:E134"/>
    <mergeCell ref="D62:D81"/>
    <mergeCell ref="E62:E63"/>
    <mergeCell ref="E64:E72"/>
    <mergeCell ref="E73:E81"/>
    <mergeCell ref="E103:E111"/>
    <mergeCell ref="E91:E99"/>
    <mergeCell ref="E82:E90"/>
    <mergeCell ref="A6:I6"/>
    <mergeCell ref="A9:C9"/>
    <mergeCell ref="D9:E9"/>
    <mergeCell ref="F9:F10"/>
    <mergeCell ref="D40:D61"/>
    <mergeCell ref="E53:E61"/>
    <mergeCell ref="D11:D13"/>
    <mergeCell ref="E11:E13"/>
    <mergeCell ref="E40:E41"/>
    <mergeCell ref="E14:E19"/>
    <mergeCell ref="G9:I9"/>
    <mergeCell ref="D20:D39"/>
    <mergeCell ref="E20:E21"/>
    <mergeCell ref="E31:E39"/>
    <mergeCell ref="E22:E30"/>
    <mergeCell ref="E42:E50"/>
    <mergeCell ref="G2:I2"/>
    <mergeCell ref="G3:I3"/>
    <mergeCell ref="E158:E164"/>
    <mergeCell ref="E173:E180"/>
    <mergeCell ref="A158:A180"/>
    <mergeCell ref="B160:B180"/>
    <mergeCell ref="C162:C180"/>
    <mergeCell ref="D173:D180"/>
    <mergeCell ref="B158:B159"/>
    <mergeCell ref="C158:C161"/>
    <mergeCell ref="D158:D164"/>
    <mergeCell ref="D165:D172"/>
    <mergeCell ref="E165:E172"/>
    <mergeCell ref="C124:C134"/>
    <mergeCell ref="D124:D134"/>
    <mergeCell ref="E124:E125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20"/>
  <sheetViews>
    <sheetView topLeftCell="A4" workbookViewId="0">
      <selection activeCell="F20" sqref="F20"/>
    </sheetView>
  </sheetViews>
  <sheetFormatPr defaultRowHeight="15"/>
  <cols>
    <col min="3" max="3" width="46.42578125" customWidth="1"/>
    <col min="4" max="12" width="13.85546875" customWidth="1"/>
  </cols>
  <sheetData>
    <row r="1" spans="1:39" s="1" customFormat="1" ht="24" customHeight="1">
      <c r="C1" s="129"/>
      <c r="D1" s="129"/>
      <c r="H1" s="129"/>
      <c r="I1" s="236" t="s">
        <v>106</v>
      </c>
      <c r="J1" s="236"/>
      <c r="K1" s="236"/>
      <c r="L1" s="236"/>
    </row>
    <row r="2" spans="1:39" s="1" customFormat="1" ht="13.5">
      <c r="C2" s="236"/>
      <c r="D2" s="236"/>
      <c r="H2" s="236" t="s">
        <v>75</v>
      </c>
      <c r="I2" s="236"/>
      <c r="J2" s="236"/>
      <c r="K2" s="236"/>
      <c r="L2" s="23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</row>
    <row r="3" spans="1:39" s="1" customFormat="1" ht="15.75" customHeight="1">
      <c r="C3" s="236"/>
      <c r="D3" s="236"/>
      <c r="H3" s="236" t="s">
        <v>67</v>
      </c>
      <c r="I3" s="236"/>
      <c r="J3" s="236"/>
      <c r="K3" s="236"/>
      <c r="L3" s="23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</row>
    <row r="4" spans="1:39" s="1" customFormat="1" ht="13.5">
      <c r="C4" s="129"/>
      <c r="D4" s="129"/>
    </row>
    <row r="5" spans="1:39" s="1" customFormat="1" ht="15.75" customHeight="1">
      <c r="C5" s="129"/>
      <c r="D5" s="129"/>
    </row>
    <row r="6" spans="1:39" s="1" customFormat="1" ht="42" customHeight="1">
      <c r="A6" s="270" t="s">
        <v>195</v>
      </c>
      <c r="B6" s="270"/>
      <c r="C6" s="270"/>
      <c r="D6" s="270"/>
      <c r="E6" s="270"/>
      <c r="F6" s="270"/>
      <c r="G6" s="270"/>
      <c r="H6" s="270"/>
      <c r="I6" s="270"/>
      <c r="J6" s="270"/>
      <c r="K6" s="270"/>
      <c r="L6" s="270"/>
    </row>
    <row r="8" spans="1:39" s="145" customFormat="1" ht="18" customHeight="1">
      <c r="A8" s="141"/>
      <c r="B8" s="142"/>
      <c r="C8" s="143"/>
      <c r="D8" s="144"/>
      <c r="E8" s="144"/>
      <c r="F8" s="144"/>
      <c r="G8" s="144"/>
      <c r="H8" s="144"/>
      <c r="I8" s="144"/>
      <c r="J8" s="144"/>
      <c r="K8" s="274" t="s">
        <v>100</v>
      </c>
      <c r="L8" s="274"/>
    </row>
    <row r="9" spans="1:39" s="146" customFormat="1" ht="60" customHeight="1">
      <c r="A9" s="268" t="s">
        <v>177</v>
      </c>
      <c r="B9" s="268"/>
      <c r="C9" s="272" t="s">
        <v>178</v>
      </c>
      <c r="D9" s="275" t="s">
        <v>179</v>
      </c>
      <c r="E9" s="275"/>
      <c r="F9" s="275"/>
      <c r="G9" s="275" t="s">
        <v>180</v>
      </c>
      <c r="H9" s="275"/>
      <c r="I9" s="275"/>
      <c r="J9" s="275" t="s">
        <v>104</v>
      </c>
      <c r="K9" s="275"/>
      <c r="L9" s="275"/>
    </row>
    <row r="10" spans="1:39" s="146" customFormat="1" ht="19.5" customHeight="1">
      <c r="A10" s="268" t="s">
        <v>57</v>
      </c>
      <c r="B10" s="269" t="s">
        <v>181</v>
      </c>
      <c r="C10" s="272"/>
      <c r="D10" s="271" t="s">
        <v>182</v>
      </c>
      <c r="E10" s="271" t="s">
        <v>183</v>
      </c>
      <c r="F10" s="271"/>
      <c r="G10" s="271" t="s">
        <v>182</v>
      </c>
      <c r="H10" s="271" t="s">
        <v>183</v>
      </c>
      <c r="I10" s="271"/>
      <c r="J10" s="271" t="s">
        <v>182</v>
      </c>
      <c r="K10" s="271" t="s">
        <v>183</v>
      </c>
      <c r="L10" s="271"/>
    </row>
    <row r="11" spans="1:39" s="146" customFormat="1" ht="61.5" customHeight="1">
      <c r="A11" s="268"/>
      <c r="B11" s="269"/>
      <c r="C11" s="272"/>
      <c r="D11" s="273"/>
      <c r="E11" s="147" t="s">
        <v>184</v>
      </c>
      <c r="F11" s="147" t="s">
        <v>185</v>
      </c>
      <c r="G11" s="273"/>
      <c r="H11" s="147" t="s">
        <v>184</v>
      </c>
      <c r="I11" s="147" t="s">
        <v>185</v>
      </c>
      <c r="J11" s="273"/>
      <c r="K11" s="147" t="s">
        <v>184</v>
      </c>
      <c r="L11" s="147" t="s">
        <v>185</v>
      </c>
    </row>
    <row r="12" spans="1:39" s="146" customFormat="1" ht="43.5" customHeight="1">
      <c r="A12" s="159"/>
      <c r="B12" s="149"/>
      <c r="C12" s="155" t="s">
        <v>194</v>
      </c>
      <c r="D12" s="151">
        <f>E12+F12</f>
        <v>-90000</v>
      </c>
      <c r="E12" s="151">
        <f>E13+E66+E58</f>
        <v>0</v>
      </c>
      <c r="F12" s="151">
        <f>F13+F66+F58</f>
        <v>-90000</v>
      </c>
      <c r="G12" s="151">
        <f>H12+I12</f>
        <v>-200000</v>
      </c>
      <c r="H12" s="151">
        <f>H13+H66+H58</f>
        <v>0</v>
      </c>
      <c r="I12" s="151">
        <f>I13+I66+I58</f>
        <v>-200000</v>
      </c>
      <c r="J12" s="151">
        <f>K12+L12</f>
        <v>-200000</v>
      </c>
      <c r="K12" s="151">
        <f>K13+K66+K58</f>
        <v>0</v>
      </c>
      <c r="L12" s="151">
        <f>L13+L66+L58</f>
        <v>-200000</v>
      </c>
    </row>
    <row r="13" spans="1:39" s="145" customFormat="1" ht="32.25" customHeight="1">
      <c r="A13" s="148">
        <v>1022</v>
      </c>
      <c r="B13" s="149"/>
      <c r="C13" s="150" t="s">
        <v>186</v>
      </c>
      <c r="D13" s="151">
        <f>E13+F13</f>
        <v>-90000</v>
      </c>
      <c r="E13" s="151">
        <f>+E15</f>
        <v>0</v>
      </c>
      <c r="F13" s="151">
        <f>+F15</f>
        <v>-90000</v>
      </c>
      <c r="G13" s="151">
        <f>H13+I13</f>
        <v>-200000</v>
      </c>
      <c r="H13" s="151">
        <f>+H15</f>
        <v>0</v>
      </c>
      <c r="I13" s="151">
        <f>+I15</f>
        <v>-200000</v>
      </c>
      <c r="J13" s="151">
        <f>K13+L13</f>
        <v>-200000</v>
      </c>
      <c r="K13" s="151">
        <f>+K15</f>
        <v>0</v>
      </c>
      <c r="L13" s="151">
        <f>+L15</f>
        <v>-200000</v>
      </c>
    </row>
    <row r="14" spans="1:39" s="145" customFormat="1" ht="32.25" customHeight="1">
      <c r="A14" s="152"/>
      <c r="B14" s="149"/>
      <c r="C14" s="153" t="s">
        <v>187</v>
      </c>
      <c r="D14" s="154"/>
      <c r="E14" s="154"/>
      <c r="F14" s="154"/>
      <c r="G14" s="154"/>
      <c r="H14" s="154"/>
      <c r="I14" s="154"/>
      <c r="J14" s="154"/>
      <c r="K14" s="154"/>
      <c r="L14" s="154"/>
    </row>
    <row r="15" spans="1:39" s="145" customFormat="1" ht="57" customHeight="1">
      <c r="A15" s="152"/>
      <c r="B15" s="148">
        <v>12005</v>
      </c>
      <c r="C15" s="155" t="s">
        <v>188</v>
      </c>
      <c r="D15" s="151">
        <f t="shared" ref="D15" si="0">E15+F15</f>
        <v>-90000</v>
      </c>
      <c r="E15" s="151">
        <f>E19</f>
        <v>0</v>
      </c>
      <c r="F15" s="151">
        <f>F19</f>
        <v>-90000</v>
      </c>
      <c r="G15" s="151">
        <f t="shared" ref="G15" si="1">H15+I15</f>
        <v>-200000</v>
      </c>
      <c r="H15" s="151">
        <f>H19</f>
        <v>0</v>
      </c>
      <c r="I15" s="151">
        <f>I19</f>
        <v>-200000</v>
      </c>
      <c r="J15" s="151">
        <f t="shared" ref="J15" si="2">K15+L15</f>
        <v>-200000</v>
      </c>
      <c r="K15" s="151">
        <f>K19</f>
        <v>0</v>
      </c>
      <c r="L15" s="151">
        <f>L19</f>
        <v>-200000</v>
      </c>
    </row>
    <row r="16" spans="1:39" s="145" customFormat="1" ht="32.25" customHeight="1">
      <c r="A16" s="152"/>
      <c r="B16" s="149"/>
      <c r="C16" s="153" t="s">
        <v>189</v>
      </c>
      <c r="D16" s="154"/>
      <c r="E16" s="154"/>
      <c r="F16" s="154"/>
      <c r="G16" s="154"/>
      <c r="H16" s="154"/>
      <c r="I16" s="154"/>
      <c r="J16" s="154"/>
      <c r="K16" s="154"/>
      <c r="L16" s="154"/>
    </row>
    <row r="17" spans="1:12" s="145" customFormat="1" ht="32.25" customHeight="1">
      <c r="A17" s="152"/>
      <c r="B17" s="149"/>
      <c r="C17" s="156" t="s">
        <v>190</v>
      </c>
      <c r="D17" s="157">
        <f>E17+F17</f>
        <v>-90000</v>
      </c>
      <c r="E17" s="157">
        <f>E15</f>
        <v>0</v>
      </c>
      <c r="F17" s="157">
        <f>F15</f>
        <v>-90000</v>
      </c>
      <c r="G17" s="157">
        <f>H17+I17</f>
        <v>-200000</v>
      </c>
      <c r="H17" s="157">
        <f>H15</f>
        <v>0</v>
      </c>
      <c r="I17" s="157">
        <f>I15</f>
        <v>-200000</v>
      </c>
      <c r="J17" s="157">
        <f>K17+L17</f>
        <v>-200000</v>
      </c>
      <c r="K17" s="157">
        <f>K15</f>
        <v>0</v>
      </c>
      <c r="L17" s="157">
        <f>L15</f>
        <v>-200000</v>
      </c>
    </row>
    <row r="18" spans="1:12" s="145" customFormat="1" ht="32.25" customHeight="1">
      <c r="A18" s="152"/>
      <c r="B18" s="149"/>
      <c r="C18" s="153" t="s">
        <v>191</v>
      </c>
      <c r="D18" s="154"/>
      <c r="E18" s="154"/>
      <c r="F18" s="154"/>
      <c r="G18" s="154"/>
      <c r="H18" s="154"/>
      <c r="I18" s="154"/>
      <c r="J18" s="154"/>
      <c r="K18" s="154"/>
      <c r="L18" s="154"/>
    </row>
    <row r="19" spans="1:12" s="145" customFormat="1" ht="32.25" customHeight="1">
      <c r="A19" s="152"/>
      <c r="B19" s="149"/>
      <c r="C19" s="153" t="s">
        <v>192</v>
      </c>
      <c r="D19" s="158">
        <f>E19+F19</f>
        <v>-90000</v>
      </c>
      <c r="E19" s="158">
        <f t="shared" ref="E19:L19" si="3">E20</f>
        <v>0</v>
      </c>
      <c r="F19" s="158">
        <f t="shared" si="3"/>
        <v>-90000</v>
      </c>
      <c r="G19" s="158">
        <f>H19+I19</f>
        <v>-200000</v>
      </c>
      <c r="H19" s="158">
        <f t="shared" si="3"/>
        <v>0</v>
      </c>
      <c r="I19" s="158">
        <f t="shared" si="3"/>
        <v>-200000</v>
      </c>
      <c r="J19" s="158">
        <f>K19+L19</f>
        <v>-200000</v>
      </c>
      <c r="K19" s="158">
        <f t="shared" si="3"/>
        <v>0</v>
      </c>
      <c r="L19" s="158">
        <f t="shared" si="3"/>
        <v>-200000</v>
      </c>
    </row>
    <row r="20" spans="1:12" s="145" customFormat="1" ht="32.25" customHeight="1">
      <c r="A20" s="152"/>
      <c r="B20" s="149"/>
      <c r="C20" s="153" t="s">
        <v>193</v>
      </c>
      <c r="D20" s="158">
        <f>E20+F20</f>
        <v>-90000</v>
      </c>
      <c r="E20" s="158"/>
      <c r="F20" s="158">
        <v>-90000</v>
      </c>
      <c r="G20" s="158">
        <f>H20+I20</f>
        <v>-200000</v>
      </c>
      <c r="H20" s="158"/>
      <c r="I20" s="158">
        <v>-200000</v>
      </c>
      <c r="J20" s="158">
        <f>K20+L20</f>
        <v>-200000</v>
      </c>
      <c r="K20" s="158"/>
      <c r="L20" s="158">
        <v>-200000</v>
      </c>
    </row>
  </sheetData>
  <mergeCells count="20">
    <mergeCell ref="I1:L1"/>
    <mergeCell ref="H2:L2"/>
    <mergeCell ref="H3:L3"/>
    <mergeCell ref="D10:D11"/>
    <mergeCell ref="E10:F10"/>
    <mergeCell ref="G10:G11"/>
    <mergeCell ref="H10:I10"/>
    <mergeCell ref="J10:J11"/>
    <mergeCell ref="K8:L8"/>
    <mergeCell ref="D9:F9"/>
    <mergeCell ref="G9:I9"/>
    <mergeCell ref="J9:L9"/>
    <mergeCell ref="A10:A11"/>
    <mergeCell ref="B10:B11"/>
    <mergeCell ref="C2:D2"/>
    <mergeCell ref="C3:D3"/>
    <mergeCell ref="A6:L6"/>
    <mergeCell ref="K10:L10"/>
    <mergeCell ref="A9:B9"/>
    <mergeCell ref="C9:C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26"/>
  <sheetViews>
    <sheetView topLeftCell="A16" workbookViewId="0">
      <selection activeCell="G18" sqref="G18"/>
    </sheetView>
  </sheetViews>
  <sheetFormatPr defaultRowHeight="13.5"/>
  <cols>
    <col min="1" max="1" width="13.7109375" style="56" customWidth="1"/>
    <col min="2" max="2" width="25.28515625" style="57" customWidth="1"/>
    <col min="3" max="3" width="21.42578125" style="57" customWidth="1"/>
    <col min="4" max="4" width="16.42578125" style="57" customWidth="1"/>
    <col min="5" max="5" width="15.85546875" style="57" customWidth="1"/>
    <col min="6" max="6" width="45" style="57" customWidth="1"/>
    <col min="7" max="7" width="22.28515625" style="56" customWidth="1"/>
    <col min="8" max="16384" width="9.140625" style="56"/>
  </cols>
  <sheetData>
    <row r="1" spans="1:42" s="1" customFormat="1" ht="24" customHeight="1">
      <c r="C1" s="55"/>
      <c r="D1" s="236" t="s">
        <v>203</v>
      </c>
      <c r="E1" s="236"/>
      <c r="F1" s="236"/>
      <c r="G1" s="236"/>
    </row>
    <row r="2" spans="1:42" s="1" customFormat="1">
      <c r="C2" s="236" t="s">
        <v>75</v>
      </c>
      <c r="D2" s="236"/>
      <c r="E2" s="236"/>
      <c r="F2" s="236"/>
      <c r="G2" s="23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</row>
    <row r="3" spans="1:42" s="1" customFormat="1" ht="15.75" customHeight="1">
      <c r="C3" s="236" t="s">
        <v>67</v>
      </c>
      <c r="D3" s="236"/>
      <c r="E3" s="236"/>
      <c r="F3" s="236"/>
      <c r="G3" s="23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</row>
    <row r="4" spans="1:42" s="1" customFormat="1">
      <c r="C4" s="236"/>
      <c r="D4" s="236"/>
      <c r="E4" s="236"/>
      <c r="F4" s="55"/>
      <c r="G4" s="55"/>
    </row>
    <row r="5" spans="1:42" s="1" customFormat="1" ht="15.75" customHeight="1">
      <c r="C5" s="236"/>
      <c r="D5" s="236"/>
      <c r="E5" s="236"/>
      <c r="F5" s="55"/>
      <c r="G5" s="55"/>
    </row>
    <row r="6" spans="1:42" s="1" customFormat="1" ht="42" customHeight="1">
      <c r="A6" s="302" t="s">
        <v>321</v>
      </c>
      <c r="B6" s="302"/>
      <c r="C6" s="302"/>
      <c r="D6" s="302"/>
      <c r="E6" s="302"/>
      <c r="F6" s="302"/>
      <c r="G6" s="302"/>
    </row>
    <row r="7" spans="1:42" s="12" customFormat="1" ht="16.5" customHeight="1">
      <c r="A7" s="45"/>
      <c r="B7" s="45"/>
      <c r="C7" s="109"/>
      <c r="D7" s="109"/>
      <c r="E7" s="109"/>
      <c r="F7" s="45"/>
      <c r="G7" s="110" t="s">
        <v>100</v>
      </c>
    </row>
    <row r="8" spans="1:42" s="12" customFormat="1" ht="77.25" customHeight="1">
      <c r="A8" s="303" t="s">
        <v>101</v>
      </c>
      <c r="B8" s="304"/>
      <c r="C8" s="305" t="s">
        <v>102</v>
      </c>
      <c r="D8" s="305"/>
      <c r="E8" s="305"/>
      <c r="F8" s="305" t="s">
        <v>103</v>
      </c>
      <c r="G8" s="117" t="s">
        <v>88</v>
      </c>
    </row>
    <row r="9" spans="1:42" s="12" customFormat="1" ht="30" customHeight="1">
      <c r="A9" s="111" t="s">
        <v>57</v>
      </c>
      <c r="B9" s="111" t="s">
        <v>58</v>
      </c>
      <c r="C9" s="305"/>
      <c r="D9" s="305"/>
      <c r="E9" s="305"/>
      <c r="F9" s="305"/>
      <c r="G9" s="117" t="s">
        <v>104</v>
      </c>
    </row>
    <row r="10" spans="1:42" s="12" customFormat="1" ht="12.75" customHeight="1">
      <c r="A10" s="112">
        <v>1</v>
      </c>
      <c r="B10" s="112">
        <v>2</v>
      </c>
      <c r="C10" s="301">
        <v>3</v>
      </c>
      <c r="D10" s="301"/>
      <c r="E10" s="301"/>
      <c r="F10" s="112">
        <v>4</v>
      </c>
      <c r="G10" s="113">
        <v>5</v>
      </c>
    </row>
    <row r="11" spans="1:42" s="12" customFormat="1" ht="44.25" customHeight="1">
      <c r="A11" s="298" t="s">
        <v>92</v>
      </c>
      <c r="B11" s="299"/>
      <c r="C11" s="299"/>
      <c r="D11" s="299"/>
      <c r="E11" s="299"/>
      <c r="F11" s="300"/>
      <c r="G11" s="108">
        <f>+G12+G15+G18+G22</f>
        <v>36264</v>
      </c>
    </row>
    <row r="12" spans="1:42" ht="31.5" customHeight="1">
      <c r="A12" s="120">
        <v>1059</v>
      </c>
      <c r="B12" s="289" t="s">
        <v>119</v>
      </c>
      <c r="C12" s="290"/>
      <c r="D12" s="290"/>
      <c r="E12" s="291"/>
      <c r="F12" s="124"/>
      <c r="G12" s="47">
        <f>+G13</f>
        <v>-6186</v>
      </c>
    </row>
    <row r="13" spans="1:42" ht="47.25" customHeight="1">
      <c r="A13" s="292"/>
      <c r="B13" s="114">
        <v>11007</v>
      </c>
      <c r="C13" s="294" t="s">
        <v>120</v>
      </c>
      <c r="D13" s="294"/>
      <c r="E13" s="294"/>
      <c r="F13" s="119" t="s">
        <v>92</v>
      </c>
      <c r="G13" s="47">
        <f t="shared" ref="G13" si="0">G14</f>
        <v>-6186</v>
      </c>
    </row>
    <row r="14" spans="1:42" ht="31.5" customHeight="1">
      <c r="A14" s="293"/>
      <c r="B14" s="125"/>
      <c r="C14" s="295"/>
      <c r="D14" s="296"/>
      <c r="E14" s="297"/>
      <c r="F14" s="126" t="s">
        <v>105</v>
      </c>
      <c r="G14" s="50">
        <v>-6186</v>
      </c>
    </row>
    <row r="15" spans="1:42" s="12" customFormat="1" ht="51.75" customHeight="1">
      <c r="A15" s="127">
        <v>1224</v>
      </c>
      <c r="B15" s="279" t="s">
        <v>93</v>
      </c>
      <c r="C15" s="279"/>
      <c r="D15" s="279"/>
      <c r="E15" s="279"/>
      <c r="F15" s="114"/>
      <c r="G15" s="108">
        <f>+G16</f>
        <v>2450</v>
      </c>
    </row>
    <row r="16" spans="1:42" s="12" customFormat="1" ht="75" customHeight="1">
      <c r="A16" s="283"/>
      <c r="B16" s="116">
        <v>11004</v>
      </c>
      <c r="C16" s="285" t="s">
        <v>176</v>
      </c>
      <c r="D16" s="285"/>
      <c r="E16" s="285"/>
      <c r="F16" s="115" t="s">
        <v>92</v>
      </c>
      <c r="G16" s="108">
        <f>+G17</f>
        <v>2450</v>
      </c>
    </row>
    <row r="17" spans="1:7" s="12" customFormat="1" ht="35.25" customHeight="1">
      <c r="A17" s="284"/>
      <c r="B17" s="114"/>
      <c r="C17" s="280"/>
      <c r="D17" s="281"/>
      <c r="E17" s="282"/>
      <c r="F17" s="79" t="s">
        <v>123</v>
      </c>
      <c r="G17" s="52">
        <v>2450</v>
      </c>
    </row>
    <row r="18" spans="1:7" s="12" customFormat="1" ht="36.75" customHeight="1">
      <c r="A18" s="132">
        <v>1104</v>
      </c>
      <c r="B18" s="276" t="s">
        <v>196</v>
      </c>
      <c r="C18" s="277"/>
      <c r="D18" s="277"/>
      <c r="E18" s="278"/>
      <c r="F18" s="114"/>
      <c r="G18" s="165">
        <f>+G19</f>
        <v>70000</v>
      </c>
    </row>
    <row r="19" spans="1:7" s="12" customFormat="1" ht="39" customHeight="1">
      <c r="A19" s="160"/>
      <c r="B19" s="114">
        <v>11001</v>
      </c>
      <c r="C19" s="276" t="s">
        <v>197</v>
      </c>
      <c r="D19" s="277"/>
      <c r="E19" s="278"/>
      <c r="F19" s="134" t="s">
        <v>92</v>
      </c>
      <c r="G19" s="165">
        <f>G21</f>
        <v>70000</v>
      </c>
    </row>
    <row r="20" spans="1:7" s="12" customFormat="1" ht="39" customHeight="1">
      <c r="A20" s="181"/>
      <c r="B20" s="114"/>
      <c r="C20" s="162"/>
      <c r="D20" s="163"/>
      <c r="E20" s="164"/>
      <c r="F20" s="79" t="s">
        <v>105</v>
      </c>
      <c r="G20" s="165"/>
    </row>
    <row r="21" spans="1:7" s="12" customFormat="1" ht="37.5" customHeight="1">
      <c r="A21" s="161"/>
      <c r="B21" s="114"/>
      <c r="C21" s="276"/>
      <c r="D21" s="277"/>
      <c r="E21" s="278"/>
      <c r="F21" s="79" t="s">
        <v>198</v>
      </c>
      <c r="G21" s="166">
        <v>70000</v>
      </c>
    </row>
    <row r="22" spans="1:7" s="12" customFormat="1" ht="48.75" customHeight="1">
      <c r="A22" s="132">
        <v>1187</v>
      </c>
      <c r="B22" s="286" t="s">
        <v>199</v>
      </c>
      <c r="C22" s="287"/>
      <c r="D22" s="287"/>
      <c r="E22" s="288"/>
      <c r="F22" s="167"/>
      <c r="G22" s="47">
        <f>+G23+G25</f>
        <v>-30000</v>
      </c>
    </row>
    <row r="23" spans="1:7" s="12" customFormat="1" ht="59.25" customHeight="1">
      <c r="A23" s="130"/>
      <c r="B23" s="114">
        <v>12010</v>
      </c>
      <c r="C23" s="276" t="s">
        <v>201</v>
      </c>
      <c r="D23" s="277"/>
      <c r="E23" s="278"/>
      <c r="F23" s="134" t="s">
        <v>92</v>
      </c>
      <c r="G23" s="47">
        <f>G24</f>
        <v>-15000</v>
      </c>
    </row>
    <row r="24" spans="1:7" s="12" customFormat="1" ht="46.5" customHeight="1">
      <c r="A24" s="130"/>
      <c r="B24" s="168"/>
      <c r="C24" s="276"/>
      <c r="D24" s="277"/>
      <c r="E24" s="278"/>
      <c r="F24" s="126" t="s">
        <v>200</v>
      </c>
      <c r="G24" s="47">
        <v>-15000</v>
      </c>
    </row>
    <row r="25" spans="1:7" s="12" customFormat="1" ht="59.25" customHeight="1">
      <c r="A25" s="130"/>
      <c r="B25" s="114">
        <v>12013</v>
      </c>
      <c r="C25" s="276" t="s">
        <v>202</v>
      </c>
      <c r="D25" s="277"/>
      <c r="E25" s="278"/>
      <c r="F25" s="134" t="s">
        <v>92</v>
      </c>
      <c r="G25" s="47">
        <f>G26</f>
        <v>-15000</v>
      </c>
    </row>
    <row r="26" spans="1:7" s="12" customFormat="1" ht="45" customHeight="1">
      <c r="A26" s="131"/>
      <c r="B26" s="168"/>
      <c r="C26" s="276"/>
      <c r="D26" s="277"/>
      <c r="E26" s="278"/>
      <c r="F26" s="126" t="s">
        <v>200</v>
      </c>
      <c r="G26" s="47">
        <v>-15000</v>
      </c>
    </row>
  </sheetData>
  <mergeCells count="27">
    <mergeCell ref="B12:E12"/>
    <mergeCell ref="A13:A14"/>
    <mergeCell ref="C13:E13"/>
    <mergeCell ref="C14:E14"/>
    <mergeCell ref="D1:G1"/>
    <mergeCell ref="C2:G2"/>
    <mergeCell ref="C3:G3"/>
    <mergeCell ref="A11:F11"/>
    <mergeCell ref="C10:E10"/>
    <mergeCell ref="C4:E4"/>
    <mergeCell ref="C5:E5"/>
    <mergeCell ref="A6:G6"/>
    <mergeCell ref="A8:B8"/>
    <mergeCell ref="C8:E9"/>
    <mergeCell ref="F8:F9"/>
    <mergeCell ref="C26:E26"/>
    <mergeCell ref="B15:E15"/>
    <mergeCell ref="C17:E17"/>
    <mergeCell ref="A16:A17"/>
    <mergeCell ref="C16:E16"/>
    <mergeCell ref="B22:E22"/>
    <mergeCell ref="C23:E23"/>
    <mergeCell ref="C25:E25"/>
    <mergeCell ref="B18:E18"/>
    <mergeCell ref="C19:E19"/>
    <mergeCell ref="C21:E21"/>
    <mergeCell ref="C24:E24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238"/>
  <sheetViews>
    <sheetView workbookViewId="0">
      <selection activeCell="A12" sqref="A12:XFD166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7.7109375" style="1" customWidth="1"/>
    <col min="4" max="4" width="16.85546875" style="1" customWidth="1"/>
    <col min="5" max="5" width="16.140625" style="1" customWidth="1"/>
    <col min="6" max="6" width="15" style="1" customWidth="1"/>
    <col min="7" max="7" width="9.140625" style="1"/>
    <col min="8" max="8" width="12.42578125" style="1" bestFit="1" customWidth="1"/>
    <col min="9" max="16384" width="9.140625" style="1"/>
  </cols>
  <sheetData>
    <row r="1" spans="1:6" ht="15" customHeight="1">
      <c r="F1" s="21" t="s">
        <v>74</v>
      </c>
    </row>
    <row r="2" spans="1:6">
      <c r="F2" s="21" t="s">
        <v>76</v>
      </c>
    </row>
    <row r="3" spans="1:6">
      <c r="F3" s="21" t="s">
        <v>8</v>
      </c>
    </row>
    <row r="5" spans="1:6">
      <c r="B5" s="5"/>
      <c r="C5" s="5"/>
      <c r="D5" s="5"/>
      <c r="E5" s="5"/>
      <c r="F5" s="26"/>
    </row>
    <row r="6" spans="1:6" ht="45" customHeight="1">
      <c r="A6" s="318" t="s">
        <v>82</v>
      </c>
      <c r="B6" s="318"/>
      <c r="C6" s="318"/>
      <c r="D6" s="318"/>
      <c r="E6" s="318"/>
      <c r="F6" s="318"/>
    </row>
    <row r="7" spans="1:6" ht="17.25">
      <c r="A7" s="319" t="s">
        <v>79</v>
      </c>
      <c r="B7" s="319"/>
      <c r="C7" s="319"/>
      <c r="D7" s="319"/>
      <c r="E7" s="319"/>
      <c r="F7" s="319"/>
    </row>
    <row r="8" spans="1:6" ht="12.75" customHeight="1">
      <c r="A8" s="58"/>
      <c r="B8" s="58"/>
      <c r="C8" s="58"/>
      <c r="D8" s="65"/>
      <c r="E8" s="65"/>
      <c r="F8" s="58"/>
    </row>
    <row r="9" spans="1:6" ht="15" customHeight="1">
      <c r="A9" s="320" t="s">
        <v>31</v>
      </c>
      <c r="B9" s="320"/>
      <c r="C9" s="320"/>
      <c r="D9" s="320"/>
      <c r="E9" s="320"/>
      <c r="F9" s="320"/>
    </row>
    <row r="10" spans="1:6" ht="15" customHeight="1">
      <c r="A10" s="59"/>
      <c r="B10" s="59"/>
      <c r="C10" s="59"/>
      <c r="D10" s="66"/>
      <c r="E10" s="66"/>
      <c r="F10" s="59"/>
    </row>
    <row r="11" spans="1:6">
      <c r="F11" s="22" t="s">
        <v>32</v>
      </c>
    </row>
    <row r="12" spans="1:6" s="12" customFormat="1" ht="19.5" customHeight="1">
      <c r="B12" s="34" t="s">
        <v>1</v>
      </c>
      <c r="C12" s="34" t="s">
        <v>2</v>
      </c>
      <c r="D12" s="71"/>
      <c r="E12" s="71"/>
    </row>
    <row r="13" spans="1:6" s="12" customFormat="1" ht="21.75" customHeight="1">
      <c r="B13" s="84">
        <v>1022</v>
      </c>
      <c r="C13" s="85" t="s">
        <v>186</v>
      </c>
      <c r="D13" s="72"/>
      <c r="E13" s="72"/>
    </row>
    <row r="14" spans="1:6" ht="15.75" customHeight="1"/>
    <row r="16" spans="1:6" s="12" customFormat="1" ht="30.75" customHeight="1">
      <c r="B16" s="13" t="s">
        <v>86</v>
      </c>
      <c r="C16" s="133">
        <v>1022</v>
      </c>
      <c r="D16" s="255" t="s">
        <v>88</v>
      </c>
      <c r="E16" s="256"/>
      <c r="F16" s="257"/>
    </row>
    <row r="17" spans="2:6" ht="27">
      <c r="B17" s="6" t="s">
        <v>59</v>
      </c>
      <c r="C17" s="84">
        <v>12001</v>
      </c>
      <c r="D17" s="100" t="s">
        <v>68</v>
      </c>
      <c r="E17" s="100" t="s">
        <v>69</v>
      </c>
      <c r="F17" s="100" t="s">
        <v>14</v>
      </c>
    </row>
    <row r="18" spans="2:6" ht="32.25" customHeight="1">
      <c r="B18" s="6" t="s">
        <v>60</v>
      </c>
      <c r="C18" s="30" t="s">
        <v>204</v>
      </c>
      <c r="D18" s="311"/>
      <c r="E18" s="311"/>
      <c r="F18" s="314"/>
    </row>
    <row r="19" spans="2:6" ht="34.5" customHeight="1">
      <c r="B19" s="6" t="s">
        <v>61</v>
      </c>
      <c r="C19" s="30" t="s">
        <v>205</v>
      </c>
      <c r="D19" s="312"/>
      <c r="E19" s="312"/>
      <c r="F19" s="314"/>
    </row>
    <row r="20" spans="2:6" ht="27" customHeight="1">
      <c r="B20" s="6" t="s">
        <v>62</v>
      </c>
      <c r="C20" s="170" t="s">
        <v>206</v>
      </c>
      <c r="D20" s="312"/>
      <c r="E20" s="312"/>
      <c r="F20" s="314"/>
    </row>
    <row r="21" spans="2:6" ht="59.25" customHeight="1">
      <c r="B21" s="6" t="s">
        <v>207</v>
      </c>
      <c r="C21" s="30" t="s">
        <v>208</v>
      </c>
      <c r="D21" s="312"/>
      <c r="E21" s="312"/>
      <c r="F21" s="314"/>
    </row>
    <row r="22" spans="2:6" ht="16.5" customHeight="1">
      <c r="B22" s="316" t="s">
        <v>64</v>
      </c>
      <c r="C22" s="317"/>
      <c r="D22" s="313"/>
      <c r="E22" s="313"/>
      <c r="F22" s="314"/>
    </row>
    <row r="23" spans="2:6" ht="26.25" customHeight="1">
      <c r="B23" s="321" t="s">
        <v>209</v>
      </c>
      <c r="C23" s="322"/>
      <c r="D23" s="118"/>
      <c r="E23" s="118"/>
      <c r="F23" s="118"/>
    </row>
    <row r="24" spans="2:6" ht="28.5" customHeight="1">
      <c r="B24" s="321" t="s">
        <v>210</v>
      </c>
      <c r="C24" s="322"/>
      <c r="D24" s="97">
        <v>461</v>
      </c>
      <c r="E24" s="97">
        <v>461</v>
      </c>
      <c r="F24" s="97">
        <v>461</v>
      </c>
    </row>
    <row r="25" spans="2:6" ht="18" customHeight="1">
      <c r="B25" s="315" t="s">
        <v>87</v>
      </c>
      <c r="C25" s="315"/>
      <c r="D25" s="52">
        <v>410210</v>
      </c>
      <c r="E25" s="52">
        <v>810010</v>
      </c>
      <c r="F25" s="52">
        <v>1000010</v>
      </c>
    </row>
    <row r="26" spans="2:6" s="46" customFormat="1" ht="18" customHeight="1">
      <c r="B26" s="33"/>
      <c r="C26" s="33"/>
      <c r="D26" s="169"/>
      <c r="E26" s="169"/>
      <c r="F26" s="169"/>
    </row>
    <row r="27" spans="2:6" s="12" customFormat="1" ht="30.75" customHeight="1">
      <c r="B27" s="13" t="s">
        <v>86</v>
      </c>
      <c r="C27" s="133" t="s">
        <v>211</v>
      </c>
      <c r="D27" s="310" t="s">
        <v>89</v>
      </c>
      <c r="E27" s="310"/>
      <c r="F27" s="310"/>
    </row>
    <row r="28" spans="2:6" ht="27">
      <c r="B28" s="6" t="s">
        <v>59</v>
      </c>
      <c r="C28" s="84" t="s">
        <v>212</v>
      </c>
      <c r="D28" s="100" t="s">
        <v>68</v>
      </c>
      <c r="E28" s="100" t="s">
        <v>69</v>
      </c>
      <c r="F28" s="100" t="s">
        <v>14</v>
      </c>
    </row>
    <row r="29" spans="2:6" ht="48.75" customHeight="1">
      <c r="B29" s="6" t="s">
        <v>60</v>
      </c>
      <c r="C29" s="30" t="s">
        <v>213</v>
      </c>
      <c r="D29" s="311"/>
      <c r="E29" s="311"/>
      <c r="F29" s="314"/>
    </row>
    <row r="30" spans="2:6" ht="38.25" customHeight="1">
      <c r="B30" s="6" t="s">
        <v>61</v>
      </c>
      <c r="C30" s="30" t="s">
        <v>214</v>
      </c>
      <c r="D30" s="312"/>
      <c r="E30" s="312"/>
      <c r="F30" s="314"/>
    </row>
    <row r="31" spans="2:6" ht="27" customHeight="1">
      <c r="B31" s="6" t="s">
        <v>62</v>
      </c>
      <c r="C31" s="170" t="s">
        <v>206</v>
      </c>
      <c r="D31" s="312"/>
      <c r="E31" s="312"/>
      <c r="F31" s="314"/>
    </row>
    <row r="32" spans="2:6" ht="48" customHeight="1">
      <c r="B32" s="6" t="s">
        <v>207</v>
      </c>
      <c r="C32" s="30" t="s">
        <v>215</v>
      </c>
      <c r="D32" s="312"/>
      <c r="E32" s="312"/>
      <c r="F32" s="314"/>
    </row>
    <row r="33" spans="2:6" ht="16.5" customHeight="1">
      <c r="B33" s="316" t="s">
        <v>64</v>
      </c>
      <c r="C33" s="317"/>
      <c r="D33" s="313"/>
      <c r="E33" s="313"/>
      <c r="F33" s="314"/>
    </row>
    <row r="34" spans="2:6" ht="26.25" customHeight="1">
      <c r="B34" s="321" t="s">
        <v>216</v>
      </c>
      <c r="C34" s="322"/>
      <c r="D34" s="97">
        <v>-1500</v>
      </c>
      <c r="E34" s="97">
        <v>-3000</v>
      </c>
      <c r="F34" s="97">
        <v>-3000</v>
      </c>
    </row>
    <row r="35" spans="2:6" ht="18" customHeight="1">
      <c r="B35" s="315" t="s">
        <v>87</v>
      </c>
      <c r="C35" s="315"/>
      <c r="D35" s="52">
        <v>-90000</v>
      </c>
      <c r="E35" s="52">
        <v>-200000</v>
      </c>
      <c r="F35" s="52">
        <v>-200000</v>
      </c>
    </row>
    <row r="36" spans="2:6" s="46" customFormat="1" ht="18" customHeight="1">
      <c r="B36" s="33"/>
      <c r="C36" s="33"/>
      <c r="D36" s="169"/>
      <c r="E36" s="169"/>
      <c r="F36" s="169"/>
    </row>
    <row r="37" spans="2:6" s="46" customFormat="1" ht="18" customHeight="1">
      <c r="B37" s="33"/>
      <c r="C37" s="33"/>
      <c r="D37" s="169"/>
      <c r="E37" s="169"/>
      <c r="F37" s="169"/>
    </row>
    <row r="38" spans="2:6" s="12" customFormat="1" ht="19.5" customHeight="1">
      <c r="B38" s="34" t="s">
        <v>1</v>
      </c>
      <c r="C38" s="34" t="s">
        <v>2</v>
      </c>
      <c r="D38" s="71"/>
      <c r="E38" s="71"/>
    </row>
    <row r="39" spans="2:6" s="12" customFormat="1" ht="21.75" customHeight="1">
      <c r="B39" s="84">
        <v>1059</v>
      </c>
      <c r="C39" s="85" t="s">
        <v>112</v>
      </c>
      <c r="D39" s="72"/>
      <c r="E39" s="72"/>
    </row>
    <row r="40" spans="2:6" ht="15.75" customHeight="1"/>
    <row r="42" spans="2:6" s="12" customFormat="1" ht="30.75" customHeight="1">
      <c r="B42" s="13" t="s">
        <v>86</v>
      </c>
      <c r="C42" s="77">
        <v>1059</v>
      </c>
      <c r="D42" s="229" t="s">
        <v>89</v>
      </c>
      <c r="E42" s="230"/>
      <c r="F42" s="231"/>
    </row>
    <row r="43" spans="2:6" ht="27">
      <c r="B43" s="6" t="s">
        <v>59</v>
      </c>
      <c r="C43" s="84">
        <v>11007</v>
      </c>
      <c r="D43" s="91" t="s">
        <v>68</v>
      </c>
      <c r="E43" s="91" t="s">
        <v>69</v>
      </c>
      <c r="F43" s="91" t="s">
        <v>14</v>
      </c>
    </row>
    <row r="44" spans="2:6" ht="32.25" customHeight="1">
      <c r="B44" s="86" t="s">
        <v>60</v>
      </c>
      <c r="C44" s="30" t="s">
        <v>110</v>
      </c>
      <c r="D44" s="311"/>
      <c r="E44" s="311"/>
      <c r="F44" s="314"/>
    </row>
    <row r="45" spans="2:6" ht="34.5" customHeight="1">
      <c r="B45" s="6" t="s">
        <v>61</v>
      </c>
      <c r="C45" s="30" t="s">
        <v>111</v>
      </c>
      <c r="D45" s="312"/>
      <c r="E45" s="312"/>
      <c r="F45" s="314"/>
    </row>
    <row r="46" spans="2:6" ht="27" customHeight="1">
      <c r="B46" s="6" t="s">
        <v>62</v>
      </c>
      <c r="C46" s="16" t="s">
        <v>107</v>
      </c>
      <c r="D46" s="312"/>
      <c r="E46" s="312"/>
      <c r="F46" s="314"/>
    </row>
    <row r="47" spans="2:6" ht="33" customHeight="1">
      <c r="B47" s="6" t="s">
        <v>63</v>
      </c>
      <c r="C47" s="31" t="s">
        <v>108</v>
      </c>
      <c r="D47" s="312"/>
      <c r="E47" s="312"/>
      <c r="F47" s="314"/>
    </row>
    <row r="48" spans="2:6" ht="16.5" customHeight="1">
      <c r="B48" s="246" t="s">
        <v>64</v>
      </c>
      <c r="C48" s="248"/>
      <c r="D48" s="313"/>
      <c r="E48" s="313"/>
      <c r="F48" s="314"/>
    </row>
    <row r="49" spans="1:6" ht="26.25" customHeight="1">
      <c r="B49" s="306" t="s">
        <v>121</v>
      </c>
      <c r="C49" s="307"/>
      <c r="D49" s="118"/>
      <c r="E49" s="118"/>
      <c r="F49" s="97">
        <v>-56000</v>
      </c>
    </row>
    <row r="50" spans="1:6" ht="28.5" customHeight="1">
      <c r="B50" s="306" t="s">
        <v>122</v>
      </c>
      <c r="C50" s="307"/>
      <c r="D50" s="97"/>
      <c r="E50" s="97"/>
      <c r="F50" s="97">
        <v>-1</v>
      </c>
    </row>
    <row r="51" spans="1:6" ht="18" customHeight="1">
      <c r="B51" s="306" t="s">
        <v>87</v>
      </c>
      <c r="C51" s="307"/>
      <c r="D51" s="52">
        <v>-2660</v>
      </c>
      <c r="E51" s="52">
        <v>-4206.5</v>
      </c>
      <c r="F51" s="52">
        <v>-6186</v>
      </c>
    </row>
    <row r="52" spans="1:6" ht="26.25" customHeight="1">
      <c r="A52" s="46"/>
      <c r="B52" s="179"/>
      <c r="C52" s="179"/>
      <c r="D52" s="169"/>
      <c r="E52" s="169"/>
      <c r="F52" s="169"/>
    </row>
    <row r="53" spans="1:6" s="12" customFormat="1" ht="19.5" customHeight="1">
      <c r="B53" s="34" t="s">
        <v>1</v>
      </c>
      <c r="C53" s="34" t="s">
        <v>2</v>
      </c>
      <c r="D53" s="71"/>
      <c r="E53" s="71"/>
    </row>
    <row r="54" spans="1:6" s="12" customFormat="1" ht="21.75" customHeight="1">
      <c r="B54" s="84">
        <v>1116</v>
      </c>
      <c r="C54" s="85" t="s">
        <v>293</v>
      </c>
      <c r="D54" s="72"/>
      <c r="E54" s="72"/>
    </row>
    <row r="55" spans="1:6" ht="15.75" customHeight="1"/>
    <row r="56" spans="1:6" s="12" customFormat="1" ht="30.75" customHeight="1">
      <c r="B56" s="13" t="s">
        <v>86</v>
      </c>
      <c r="C56" s="136">
        <v>1116</v>
      </c>
      <c r="D56" s="229" t="s">
        <v>89</v>
      </c>
      <c r="E56" s="230"/>
      <c r="F56" s="231"/>
    </row>
    <row r="57" spans="1:6" ht="27">
      <c r="B57" s="6" t="s">
        <v>59</v>
      </c>
      <c r="C57" s="84" t="s">
        <v>289</v>
      </c>
      <c r="D57" s="100" t="s">
        <v>68</v>
      </c>
      <c r="E57" s="100" t="s">
        <v>69</v>
      </c>
      <c r="F57" s="100" t="s">
        <v>14</v>
      </c>
    </row>
    <row r="58" spans="1:6" ht="24" customHeight="1">
      <c r="B58" s="86" t="s">
        <v>60</v>
      </c>
      <c r="C58" s="30" t="s">
        <v>290</v>
      </c>
      <c r="D58" s="311"/>
      <c r="E58" s="311"/>
      <c r="F58" s="314"/>
    </row>
    <row r="59" spans="1:6" ht="41.25" customHeight="1">
      <c r="B59" s="6" t="s">
        <v>61</v>
      </c>
      <c r="C59" s="30" t="s">
        <v>291</v>
      </c>
      <c r="D59" s="312"/>
      <c r="E59" s="312"/>
      <c r="F59" s="314"/>
    </row>
    <row r="60" spans="1:6" ht="16.5" customHeight="1">
      <c r="B60" s="6" t="s">
        <v>62</v>
      </c>
      <c r="C60" s="16" t="s">
        <v>107</v>
      </c>
      <c r="D60" s="312"/>
      <c r="E60" s="312"/>
      <c r="F60" s="314"/>
    </row>
    <row r="61" spans="1:6" ht="28.5" customHeight="1">
      <c r="B61" s="6" t="s">
        <v>207</v>
      </c>
      <c r="C61" s="31" t="s">
        <v>292</v>
      </c>
      <c r="D61" s="312"/>
      <c r="E61" s="312"/>
      <c r="F61" s="314"/>
    </row>
    <row r="62" spans="1:6" ht="16.5" customHeight="1">
      <c r="B62" s="246" t="s">
        <v>64</v>
      </c>
      <c r="C62" s="248"/>
      <c r="D62" s="313"/>
      <c r="E62" s="313"/>
      <c r="F62" s="314"/>
    </row>
    <row r="63" spans="1:6" ht="16.5" customHeight="1">
      <c r="B63" s="308" t="s">
        <v>253</v>
      </c>
      <c r="C63" s="309"/>
      <c r="D63" s="180">
        <f>+D67</f>
        <v>-7524</v>
      </c>
      <c r="E63" s="180">
        <f t="shared" ref="E63:F63" si="0">+E67</f>
        <v>-7524</v>
      </c>
      <c r="F63" s="180">
        <f t="shared" si="0"/>
        <v>-7524</v>
      </c>
    </row>
    <row r="64" spans="1:6" ht="16.5" customHeight="1">
      <c r="B64" s="306" t="s">
        <v>254</v>
      </c>
      <c r="C64" s="307"/>
      <c r="D64" s="97"/>
      <c r="E64" s="97"/>
      <c r="F64" s="97"/>
    </row>
    <row r="65" spans="2:6" ht="16.5" customHeight="1">
      <c r="B65" s="306" t="s">
        <v>255</v>
      </c>
      <c r="C65" s="307"/>
      <c r="D65" s="97"/>
      <c r="E65" s="97"/>
      <c r="F65" s="97"/>
    </row>
    <row r="66" spans="2:6" ht="16.5" customHeight="1">
      <c r="B66" s="306" t="s">
        <v>256</v>
      </c>
      <c r="C66" s="307"/>
      <c r="D66" s="97"/>
      <c r="E66" s="97"/>
      <c r="F66" s="97"/>
    </row>
    <row r="67" spans="2:6" ht="16.5" customHeight="1">
      <c r="B67" s="306" t="s">
        <v>257</v>
      </c>
      <c r="C67" s="307"/>
      <c r="D67" s="97">
        <v>-7524</v>
      </c>
      <c r="E67" s="97">
        <v>-7524</v>
      </c>
      <c r="F67" s="97">
        <v>-7524</v>
      </c>
    </row>
    <row r="68" spans="2:6" ht="16.5" customHeight="1">
      <c r="B68" s="308" t="s">
        <v>258</v>
      </c>
      <c r="C68" s="309"/>
      <c r="D68" s="180">
        <f>+D73+D74</f>
        <v>-76668</v>
      </c>
      <c r="E68" s="180">
        <f t="shared" ref="E68:F68" si="1">+E73+E74</f>
        <v>-109575</v>
      </c>
      <c r="F68" s="180">
        <f t="shared" si="1"/>
        <v>-109575</v>
      </c>
    </row>
    <row r="69" spans="2:6" ht="16.5" customHeight="1">
      <c r="B69" s="306" t="s">
        <v>259</v>
      </c>
      <c r="C69" s="307"/>
      <c r="D69" s="97"/>
      <c r="E69" s="97"/>
      <c r="F69" s="97"/>
    </row>
    <row r="70" spans="2:6" ht="16.5" customHeight="1">
      <c r="B70" s="306" t="s">
        <v>260</v>
      </c>
      <c r="C70" s="307"/>
      <c r="D70" s="97"/>
      <c r="E70" s="97"/>
      <c r="F70" s="97"/>
    </row>
    <row r="71" spans="2:6" ht="16.5" customHeight="1">
      <c r="B71" s="306" t="s">
        <v>261</v>
      </c>
      <c r="C71" s="307"/>
      <c r="D71" s="97"/>
      <c r="E71" s="97"/>
      <c r="F71" s="97"/>
    </row>
    <row r="72" spans="2:6" ht="16.5" customHeight="1">
      <c r="B72" s="306" t="s">
        <v>262</v>
      </c>
      <c r="C72" s="307"/>
      <c r="D72" s="97"/>
      <c r="E72" s="97"/>
      <c r="F72" s="97"/>
    </row>
    <row r="73" spans="2:6" ht="16.5" customHeight="1">
      <c r="B73" s="306" t="s">
        <v>263</v>
      </c>
      <c r="C73" s="307"/>
      <c r="D73" s="97">
        <v>-61110</v>
      </c>
      <c r="E73" s="97">
        <v>-94017</v>
      </c>
      <c r="F73" s="97">
        <v>-94017</v>
      </c>
    </row>
    <row r="74" spans="2:6" ht="16.5" customHeight="1">
      <c r="B74" s="306" t="s">
        <v>264</v>
      </c>
      <c r="C74" s="307"/>
      <c r="D74" s="97">
        <v>-15558</v>
      </c>
      <c r="E74" s="97">
        <v>-15558</v>
      </c>
      <c r="F74" s="97">
        <v>-15558</v>
      </c>
    </row>
    <row r="75" spans="2:6" ht="16.5" customHeight="1">
      <c r="B75" s="306" t="s">
        <v>265</v>
      </c>
      <c r="C75" s="307"/>
      <c r="D75" s="97"/>
      <c r="E75" s="97"/>
      <c r="F75" s="97"/>
    </row>
    <row r="76" spans="2:6" ht="16.5" customHeight="1">
      <c r="B76" s="306" t="s">
        <v>266</v>
      </c>
      <c r="C76" s="307"/>
      <c r="D76" s="97"/>
      <c r="E76" s="97"/>
      <c r="F76" s="97"/>
    </row>
    <row r="77" spans="2:6" ht="16.5" customHeight="1">
      <c r="B77" s="306" t="s">
        <v>267</v>
      </c>
      <c r="C77" s="307"/>
      <c r="D77" s="97"/>
      <c r="E77" s="97"/>
      <c r="F77" s="97"/>
    </row>
    <row r="78" spans="2:6" ht="16.5" customHeight="1">
      <c r="B78" s="306" t="s">
        <v>268</v>
      </c>
      <c r="C78" s="307"/>
      <c r="D78" s="97"/>
      <c r="E78" s="97"/>
      <c r="F78" s="97"/>
    </row>
    <row r="79" spans="2:6" ht="16.5" customHeight="1">
      <c r="B79" s="306" t="s">
        <v>269</v>
      </c>
      <c r="C79" s="307"/>
      <c r="D79" s="97"/>
      <c r="E79" s="97"/>
      <c r="F79" s="97"/>
    </row>
    <row r="80" spans="2:6" ht="16.5" customHeight="1">
      <c r="B80" s="306" t="s">
        <v>270</v>
      </c>
      <c r="C80" s="307"/>
      <c r="D80" s="97"/>
      <c r="E80" s="97"/>
      <c r="F80" s="97"/>
    </row>
    <row r="81" spans="2:6" ht="16.5" customHeight="1">
      <c r="B81" s="306" t="s">
        <v>271</v>
      </c>
      <c r="C81" s="307"/>
      <c r="D81" s="97"/>
      <c r="E81" s="97"/>
      <c r="F81" s="97"/>
    </row>
    <row r="82" spans="2:6" ht="16.5" customHeight="1">
      <c r="B82" s="306" t="s">
        <v>272</v>
      </c>
      <c r="C82" s="307"/>
      <c r="D82" s="97"/>
      <c r="E82" s="97"/>
      <c r="F82" s="97"/>
    </row>
    <row r="83" spans="2:6" ht="16.5" customHeight="1">
      <c r="B83" s="306" t="s">
        <v>273</v>
      </c>
      <c r="C83" s="307"/>
      <c r="D83" s="97"/>
      <c r="E83" s="97"/>
      <c r="F83" s="97"/>
    </row>
    <row r="84" spans="2:6" ht="16.5" customHeight="1">
      <c r="B84" s="306" t="s">
        <v>274</v>
      </c>
      <c r="C84" s="307"/>
      <c r="D84" s="97"/>
      <c r="E84" s="97"/>
      <c r="F84" s="97"/>
    </row>
    <row r="85" spans="2:6" ht="16.5" customHeight="1">
      <c r="B85" s="306" t="s">
        <v>275</v>
      </c>
      <c r="C85" s="307"/>
      <c r="D85" s="97"/>
      <c r="E85" s="97"/>
      <c r="F85" s="97"/>
    </row>
    <row r="86" spans="2:6" ht="16.5" customHeight="1">
      <c r="B86" s="306" t="s">
        <v>276</v>
      </c>
      <c r="C86" s="307"/>
      <c r="D86" s="97"/>
      <c r="E86" s="97"/>
      <c r="F86" s="97"/>
    </row>
    <row r="87" spans="2:6" ht="16.5" customHeight="1">
      <c r="B87" s="306" t="s">
        <v>277</v>
      </c>
      <c r="C87" s="307"/>
      <c r="D87" s="97"/>
      <c r="E87" s="97"/>
      <c r="F87" s="97"/>
    </row>
    <row r="88" spans="2:6" ht="16.5" customHeight="1">
      <c r="B88" s="306" t="s">
        <v>278</v>
      </c>
      <c r="C88" s="307"/>
      <c r="D88" s="97"/>
      <c r="E88" s="97"/>
      <c r="F88" s="97"/>
    </row>
    <row r="89" spans="2:6" ht="16.5" customHeight="1">
      <c r="B89" s="306" t="s">
        <v>279</v>
      </c>
      <c r="C89" s="307"/>
      <c r="D89" s="97"/>
      <c r="E89" s="97"/>
      <c r="F89" s="97"/>
    </row>
    <row r="90" spans="2:6" ht="16.5" customHeight="1">
      <c r="B90" s="306" t="s">
        <v>280</v>
      </c>
      <c r="C90" s="307"/>
      <c r="D90" s="97"/>
      <c r="E90" s="97"/>
      <c r="F90" s="97"/>
    </row>
    <row r="91" spans="2:6" ht="16.5" customHeight="1">
      <c r="B91" s="306" t="s">
        <v>281</v>
      </c>
      <c r="C91" s="307"/>
      <c r="D91" s="97"/>
      <c r="E91" s="97"/>
      <c r="F91" s="97"/>
    </row>
    <row r="92" spans="2:6" ht="16.5" customHeight="1">
      <c r="B92" s="306" t="s">
        <v>282</v>
      </c>
      <c r="C92" s="307"/>
      <c r="D92" s="97"/>
      <c r="E92" s="97"/>
      <c r="F92" s="97"/>
    </row>
    <row r="93" spans="2:6" ht="16.5" customHeight="1">
      <c r="B93" s="306" t="s">
        <v>283</v>
      </c>
      <c r="C93" s="307"/>
      <c r="D93" s="97"/>
      <c r="E93" s="97"/>
      <c r="F93" s="97"/>
    </row>
    <row r="94" spans="2:6" ht="16.5" customHeight="1">
      <c r="B94" s="306" t="s">
        <v>284</v>
      </c>
      <c r="C94" s="307"/>
      <c r="D94" s="97"/>
      <c r="E94" s="97"/>
      <c r="F94" s="97"/>
    </row>
    <row r="95" spans="2:6" ht="16.5" customHeight="1">
      <c r="B95" s="306" t="s">
        <v>285</v>
      </c>
      <c r="C95" s="307"/>
      <c r="D95" s="97"/>
      <c r="E95" s="97"/>
      <c r="F95" s="97"/>
    </row>
    <row r="96" spans="2:6" ht="16.5" customHeight="1">
      <c r="B96" s="306" t="s">
        <v>286</v>
      </c>
      <c r="C96" s="307"/>
      <c r="D96" s="97"/>
      <c r="E96" s="97"/>
      <c r="F96" s="97"/>
    </row>
    <row r="97" spans="2:6" ht="16.5" customHeight="1">
      <c r="B97" s="306" t="s">
        <v>287</v>
      </c>
      <c r="C97" s="307"/>
      <c r="D97" s="97"/>
      <c r="E97" s="97"/>
      <c r="F97" s="97"/>
    </row>
    <row r="98" spans="2:6" ht="18.75" customHeight="1">
      <c r="B98" s="306" t="s">
        <v>288</v>
      </c>
      <c r="C98" s="307"/>
      <c r="D98" s="97"/>
      <c r="E98" s="97"/>
      <c r="F98" s="97"/>
    </row>
    <row r="99" spans="2:6" ht="23.25" customHeight="1">
      <c r="B99" s="306" t="s">
        <v>87</v>
      </c>
      <c r="C99" s="307"/>
      <c r="D99" s="97"/>
      <c r="E99" s="97"/>
      <c r="F99" s="97"/>
    </row>
    <row r="100" spans="2:6" s="8" customFormat="1" ht="19.5" customHeight="1">
      <c r="B100" s="32"/>
    </row>
    <row r="101" spans="2:6" s="12" customFormat="1" ht="19.5" customHeight="1">
      <c r="B101" s="34" t="s">
        <v>1</v>
      </c>
      <c r="C101" s="34" t="s">
        <v>2</v>
      </c>
      <c r="D101" s="71"/>
      <c r="E101" s="71"/>
    </row>
    <row r="102" spans="2:6" s="12" customFormat="1" ht="21.75" customHeight="1">
      <c r="B102" s="84">
        <v>1187</v>
      </c>
      <c r="C102" s="85" t="s">
        <v>217</v>
      </c>
      <c r="D102" s="72"/>
      <c r="E102" s="72"/>
    </row>
    <row r="103" spans="2:6" ht="15.75" customHeight="1"/>
    <row r="105" spans="2:6" s="12" customFormat="1" ht="30.75" customHeight="1">
      <c r="B105" s="13" t="s">
        <v>86</v>
      </c>
      <c r="C105" s="133" t="s">
        <v>218</v>
      </c>
      <c r="D105" s="229" t="s">
        <v>89</v>
      </c>
      <c r="E105" s="230"/>
      <c r="F105" s="231"/>
    </row>
    <row r="106" spans="2:6" ht="27">
      <c r="B106" s="6" t="s">
        <v>59</v>
      </c>
      <c r="C106" s="84" t="s">
        <v>212</v>
      </c>
      <c r="D106" s="100" t="s">
        <v>68</v>
      </c>
      <c r="E106" s="100" t="s">
        <v>69</v>
      </c>
      <c r="F106" s="100" t="s">
        <v>14</v>
      </c>
    </row>
    <row r="107" spans="2:6" ht="32.25" customHeight="1">
      <c r="B107" s="86" t="s">
        <v>60</v>
      </c>
      <c r="C107" s="30" t="s">
        <v>219</v>
      </c>
      <c r="D107" s="311"/>
      <c r="E107" s="311"/>
      <c r="F107" s="314"/>
    </row>
    <row r="108" spans="2:6" ht="48" customHeight="1">
      <c r="B108" s="6" t="s">
        <v>61</v>
      </c>
      <c r="C108" s="30" t="s">
        <v>220</v>
      </c>
      <c r="D108" s="312"/>
      <c r="E108" s="312"/>
      <c r="F108" s="314"/>
    </row>
    <row r="109" spans="2:6" ht="27" customHeight="1">
      <c r="B109" s="6" t="s">
        <v>62</v>
      </c>
      <c r="C109" s="16" t="s">
        <v>206</v>
      </c>
      <c r="D109" s="312"/>
      <c r="E109" s="312"/>
      <c r="F109" s="314"/>
    </row>
    <row r="110" spans="2:6" ht="59.25" customHeight="1">
      <c r="B110" s="6" t="s">
        <v>207</v>
      </c>
      <c r="C110" s="31" t="s">
        <v>221</v>
      </c>
      <c r="D110" s="312"/>
      <c r="E110" s="312"/>
      <c r="F110" s="314"/>
    </row>
    <row r="111" spans="2:6" ht="16.5" customHeight="1">
      <c r="B111" s="246" t="s">
        <v>64</v>
      </c>
      <c r="C111" s="248"/>
      <c r="D111" s="313"/>
      <c r="E111" s="313"/>
      <c r="F111" s="314"/>
    </row>
    <row r="112" spans="2:6" ht="25.5" customHeight="1">
      <c r="B112" s="306" t="s">
        <v>222</v>
      </c>
      <c r="C112" s="307"/>
      <c r="D112" s="97">
        <v>-300</v>
      </c>
      <c r="E112" s="97">
        <v>-350</v>
      </c>
      <c r="F112" s="97">
        <v>-420</v>
      </c>
    </row>
    <row r="113" spans="2:6" ht="30.75" customHeight="1">
      <c r="B113" s="306" t="s">
        <v>223</v>
      </c>
      <c r="C113" s="307"/>
      <c r="D113" s="97">
        <v>39</v>
      </c>
      <c r="E113" s="97">
        <v>39</v>
      </c>
      <c r="F113" s="97">
        <v>39</v>
      </c>
    </row>
    <row r="114" spans="2:6" ht="23.25" customHeight="1">
      <c r="B114" s="306" t="s">
        <v>87</v>
      </c>
      <c r="C114" s="307"/>
      <c r="D114" s="52">
        <v>-75000</v>
      </c>
      <c r="E114" s="52">
        <v>-90000</v>
      </c>
      <c r="F114" s="52">
        <v>-112000</v>
      </c>
    </row>
    <row r="115" spans="2:6" s="46" customFormat="1" ht="18" customHeight="1">
      <c r="B115" s="33"/>
      <c r="C115" s="33"/>
      <c r="D115" s="169"/>
      <c r="E115" s="169"/>
      <c r="F115" s="169"/>
    </row>
    <row r="116" spans="2:6" s="12" customFormat="1" ht="30.75" customHeight="1">
      <c r="B116" s="13" t="s">
        <v>86</v>
      </c>
      <c r="C116" s="133">
        <v>1187</v>
      </c>
      <c r="D116" s="310" t="s">
        <v>89</v>
      </c>
      <c r="E116" s="310"/>
      <c r="F116" s="310"/>
    </row>
    <row r="117" spans="2:6" ht="27">
      <c r="B117" s="6" t="s">
        <v>59</v>
      </c>
      <c r="C117" s="84">
        <v>12006</v>
      </c>
      <c r="D117" s="100" t="s">
        <v>68</v>
      </c>
      <c r="E117" s="100" t="s">
        <v>69</v>
      </c>
      <c r="F117" s="100" t="s">
        <v>14</v>
      </c>
    </row>
    <row r="118" spans="2:6" ht="45" customHeight="1">
      <c r="B118" s="6" t="s">
        <v>60</v>
      </c>
      <c r="C118" s="30" t="s">
        <v>146</v>
      </c>
      <c r="D118" s="311"/>
      <c r="E118" s="311"/>
      <c r="F118" s="314"/>
    </row>
    <row r="119" spans="2:6" ht="32.25" customHeight="1">
      <c r="B119" s="6" t="s">
        <v>61</v>
      </c>
      <c r="C119" s="30" t="s">
        <v>147</v>
      </c>
      <c r="D119" s="312"/>
      <c r="E119" s="312"/>
      <c r="F119" s="314"/>
    </row>
    <row r="120" spans="2:6" ht="27" customHeight="1">
      <c r="B120" s="6" t="s">
        <v>62</v>
      </c>
      <c r="C120" s="170" t="s">
        <v>206</v>
      </c>
      <c r="D120" s="312"/>
      <c r="E120" s="312"/>
      <c r="F120" s="314"/>
    </row>
    <row r="121" spans="2:6" ht="57" customHeight="1">
      <c r="B121" s="6" t="s">
        <v>207</v>
      </c>
      <c r="C121" s="30" t="s">
        <v>224</v>
      </c>
      <c r="D121" s="312"/>
      <c r="E121" s="312"/>
      <c r="F121" s="314"/>
    </row>
    <row r="122" spans="2:6" ht="16.5" customHeight="1">
      <c r="B122" s="316" t="s">
        <v>64</v>
      </c>
      <c r="C122" s="317"/>
      <c r="D122" s="313"/>
      <c r="E122" s="313"/>
      <c r="F122" s="314"/>
    </row>
    <row r="123" spans="2:6" ht="26.25" customHeight="1">
      <c r="B123" s="315" t="s">
        <v>225</v>
      </c>
      <c r="C123" s="315"/>
      <c r="D123" s="97">
        <v>-60</v>
      </c>
      <c r="E123" s="97">
        <v>-125</v>
      </c>
      <c r="F123" s="97">
        <v>-150</v>
      </c>
    </row>
    <row r="124" spans="2:6" ht="26.25" customHeight="1">
      <c r="B124" s="315" t="s">
        <v>226</v>
      </c>
      <c r="C124" s="315"/>
      <c r="D124" s="118"/>
      <c r="E124" s="118"/>
      <c r="F124" s="118"/>
    </row>
    <row r="125" spans="2:6" ht="18" customHeight="1">
      <c r="B125" s="315" t="s">
        <v>87</v>
      </c>
      <c r="C125" s="315"/>
      <c r="D125" s="52">
        <v>-25000</v>
      </c>
      <c r="E125" s="52">
        <v>-100000</v>
      </c>
      <c r="F125" s="52">
        <v>-129068.3</v>
      </c>
    </row>
    <row r="126" spans="2:6" s="46" customFormat="1" ht="18" customHeight="1">
      <c r="B126" s="33"/>
      <c r="C126" s="33"/>
      <c r="D126" s="169"/>
      <c r="E126" s="169"/>
      <c r="F126" s="169"/>
    </row>
    <row r="127" spans="2:6" s="12" customFormat="1" ht="30.75" customHeight="1">
      <c r="B127" s="13" t="s">
        <v>86</v>
      </c>
      <c r="C127" s="136">
        <v>1187</v>
      </c>
      <c r="D127" s="310" t="s">
        <v>89</v>
      </c>
      <c r="E127" s="310"/>
      <c r="F127" s="310"/>
    </row>
    <row r="128" spans="2:6" ht="27">
      <c r="B128" s="6" t="s">
        <v>59</v>
      </c>
      <c r="C128" s="84">
        <v>12008</v>
      </c>
      <c r="D128" s="100" t="s">
        <v>68</v>
      </c>
      <c r="E128" s="100" t="s">
        <v>69</v>
      </c>
      <c r="F128" s="100" t="s">
        <v>14</v>
      </c>
    </row>
    <row r="129" spans="2:6" ht="28.5" customHeight="1">
      <c r="B129" s="6" t="s">
        <v>60</v>
      </c>
      <c r="C129" s="30" t="s">
        <v>227</v>
      </c>
      <c r="D129" s="311"/>
      <c r="E129" s="311"/>
      <c r="F129" s="314"/>
    </row>
    <row r="130" spans="2:6" ht="43.5" customHeight="1">
      <c r="B130" s="6" t="s">
        <v>61</v>
      </c>
      <c r="C130" s="30" t="s">
        <v>228</v>
      </c>
      <c r="D130" s="312"/>
      <c r="E130" s="312"/>
      <c r="F130" s="314"/>
    </row>
    <row r="131" spans="2:6" ht="27" customHeight="1">
      <c r="B131" s="6" t="s">
        <v>62</v>
      </c>
      <c r="C131" s="170" t="s">
        <v>206</v>
      </c>
      <c r="D131" s="312"/>
      <c r="E131" s="312"/>
      <c r="F131" s="314"/>
    </row>
    <row r="132" spans="2:6" ht="57" customHeight="1">
      <c r="B132" s="6" t="s">
        <v>207</v>
      </c>
      <c r="C132" s="30" t="s">
        <v>229</v>
      </c>
      <c r="D132" s="312"/>
      <c r="E132" s="312"/>
      <c r="F132" s="314"/>
    </row>
    <row r="133" spans="2:6" ht="16.5" customHeight="1">
      <c r="B133" s="316" t="s">
        <v>64</v>
      </c>
      <c r="C133" s="317"/>
      <c r="D133" s="313"/>
      <c r="E133" s="313"/>
      <c r="F133" s="314"/>
    </row>
    <row r="134" spans="2:6" ht="21" customHeight="1">
      <c r="B134" s="315" t="s">
        <v>230</v>
      </c>
      <c r="C134" s="315"/>
      <c r="D134" s="97">
        <v>-200</v>
      </c>
      <c r="E134" s="97">
        <v>-300</v>
      </c>
      <c r="F134" s="97">
        <v>-400</v>
      </c>
    </row>
    <row r="135" spans="2:6" ht="26.25" customHeight="1">
      <c r="B135" s="315" t="s">
        <v>231</v>
      </c>
      <c r="C135" s="315"/>
      <c r="D135" s="118"/>
      <c r="E135" s="118"/>
      <c r="F135" s="118"/>
    </row>
    <row r="136" spans="2:6" ht="18" customHeight="1">
      <c r="B136" s="315" t="s">
        <v>87</v>
      </c>
      <c r="C136" s="315"/>
      <c r="D136" s="52">
        <v>-40000</v>
      </c>
      <c r="E136" s="52">
        <v>-70000</v>
      </c>
      <c r="F136" s="52">
        <v>-99890.7</v>
      </c>
    </row>
    <row r="137" spans="2:6" s="46" customFormat="1" ht="18" customHeight="1">
      <c r="B137" s="33"/>
      <c r="C137" s="33"/>
      <c r="D137" s="169"/>
      <c r="E137" s="169"/>
      <c r="F137" s="169"/>
    </row>
    <row r="138" spans="2:6" s="12" customFormat="1" ht="30.75" customHeight="1">
      <c r="B138" s="171" t="s">
        <v>86</v>
      </c>
      <c r="C138" s="136">
        <v>1187</v>
      </c>
      <c r="D138" s="310" t="s">
        <v>89</v>
      </c>
      <c r="E138" s="310"/>
      <c r="F138" s="310"/>
    </row>
    <row r="139" spans="2:6" ht="27">
      <c r="B139" s="6" t="s">
        <v>59</v>
      </c>
      <c r="C139" s="84">
        <v>12010</v>
      </c>
      <c r="D139" s="100" t="s">
        <v>68</v>
      </c>
      <c r="E139" s="100" t="s">
        <v>69</v>
      </c>
      <c r="F139" s="100" t="s">
        <v>14</v>
      </c>
    </row>
    <row r="140" spans="2:6" ht="30.75" customHeight="1">
      <c r="B140" s="6" t="s">
        <v>60</v>
      </c>
      <c r="C140" s="30" t="s">
        <v>232</v>
      </c>
      <c r="D140" s="311"/>
      <c r="E140" s="311"/>
      <c r="F140" s="314"/>
    </row>
    <row r="141" spans="2:6" ht="47.25" customHeight="1">
      <c r="B141" s="6" t="s">
        <v>61</v>
      </c>
      <c r="C141" s="30" t="s">
        <v>233</v>
      </c>
      <c r="D141" s="312"/>
      <c r="E141" s="312"/>
      <c r="F141" s="314"/>
    </row>
    <row r="142" spans="2:6" ht="27" customHeight="1">
      <c r="B142" s="6" t="s">
        <v>62</v>
      </c>
      <c r="C142" s="170" t="s">
        <v>206</v>
      </c>
      <c r="D142" s="312"/>
      <c r="E142" s="312"/>
      <c r="F142" s="314"/>
    </row>
    <row r="143" spans="2:6" ht="48" customHeight="1">
      <c r="B143" s="6" t="s">
        <v>207</v>
      </c>
      <c r="C143" s="30" t="s">
        <v>234</v>
      </c>
      <c r="D143" s="312"/>
      <c r="E143" s="312"/>
      <c r="F143" s="314"/>
    </row>
    <row r="144" spans="2:6" ht="16.5" customHeight="1">
      <c r="B144" s="316" t="s">
        <v>64</v>
      </c>
      <c r="C144" s="317"/>
      <c r="D144" s="313"/>
      <c r="E144" s="313"/>
      <c r="F144" s="314"/>
    </row>
    <row r="145" spans="2:10" ht="26.25" customHeight="1">
      <c r="B145" s="315" t="s">
        <v>235</v>
      </c>
      <c r="C145" s="315"/>
      <c r="D145" s="97">
        <v>-100</v>
      </c>
      <c r="E145" s="97">
        <v>-100</v>
      </c>
      <c r="F145" s="97">
        <v>-109</v>
      </c>
      <c r="J145" s="172"/>
    </row>
    <row r="146" spans="2:10" ht="18" customHeight="1">
      <c r="B146" s="315" t="s">
        <v>87</v>
      </c>
      <c r="C146" s="315"/>
      <c r="D146" s="52">
        <v>-35000</v>
      </c>
      <c r="E146" s="52">
        <v>-35000</v>
      </c>
      <c r="F146" s="52">
        <v>-40160</v>
      </c>
    </row>
    <row r="147" spans="2:10" s="46" customFormat="1" ht="18" customHeight="1">
      <c r="B147" s="33"/>
      <c r="C147" s="33"/>
      <c r="D147" s="169"/>
      <c r="E147" s="169"/>
      <c r="F147" s="169"/>
    </row>
    <row r="148" spans="2:10" s="12" customFormat="1" ht="30.75" customHeight="1">
      <c r="B148" s="13" t="s">
        <v>86</v>
      </c>
      <c r="C148" s="136">
        <v>1187</v>
      </c>
      <c r="D148" s="310" t="s">
        <v>89</v>
      </c>
      <c r="E148" s="310"/>
      <c r="F148" s="310"/>
    </row>
    <row r="149" spans="2:10" ht="27">
      <c r="B149" s="6" t="s">
        <v>59</v>
      </c>
      <c r="C149" s="84">
        <v>12012</v>
      </c>
      <c r="D149" s="100" t="s">
        <v>68</v>
      </c>
      <c r="E149" s="100" t="s">
        <v>69</v>
      </c>
      <c r="F149" s="100" t="s">
        <v>14</v>
      </c>
    </row>
    <row r="150" spans="2:10" ht="28.5" customHeight="1">
      <c r="B150" s="6" t="s">
        <v>60</v>
      </c>
      <c r="C150" s="30" t="s">
        <v>236</v>
      </c>
      <c r="D150" s="311"/>
      <c r="E150" s="311"/>
      <c r="F150" s="314"/>
    </row>
    <row r="151" spans="2:10" ht="43.5" customHeight="1">
      <c r="B151" s="6" t="s">
        <v>61</v>
      </c>
      <c r="C151" s="30" t="s">
        <v>237</v>
      </c>
      <c r="D151" s="312"/>
      <c r="E151" s="312"/>
      <c r="F151" s="314"/>
    </row>
    <row r="152" spans="2:10" ht="27" customHeight="1">
      <c r="B152" s="6" t="s">
        <v>62</v>
      </c>
      <c r="C152" s="170" t="s">
        <v>206</v>
      </c>
      <c r="D152" s="312"/>
      <c r="E152" s="312"/>
      <c r="F152" s="314"/>
    </row>
    <row r="153" spans="2:10" ht="57" customHeight="1">
      <c r="B153" s="6" t="s">
        <v>207</v>
      </c>
      <c r="C153" s="30" t="s">
        <v>238</v>
      </c>
      <c r="D153" s="312"/>
      <c r="E153" s="312"/>
      <c r="F153" s="314"/>
    </row>
    <row r="154" spans="2:10" ht="16.5" customHeight="1">
      <c r="B154" s="316" t="s">
        <v>64</v>
      </c>
      <c r="C154" s="317"/>
      <c r="D154" s="313"/>
      <c r="E154" s="313"/>
      <c r="F154" s="314"/>
    </row>
    <row r="155" spans="2:10" ht="21" customHeight="1">
      <c r="B155" s="315" t="s">
        <v>239</v>
      </c>
      <c r="C155" s="315"/>
      <c r="D155" s="97">
        <v>-1500</v>
      </c>
      <c r="E155" s="97">
        <v>-2950</v>
      </c>
      <c r="F155" s="97">
        <v>-3709</v>
      </c>
    </row>
    <row r="156" spans="2:10" ht="18" customHeight="1">
      <c r="B156" s="315" t="s">
        <v>87</v>
      </c>
      <c r="C156" s="315"/>
      <c r="D156" s="52">
        <v>-65000</v>
      </c>
      <c r="E156" s="52">
        <v>-163253.5</v>
      </c>
      <c r="F156" s="52">
        <v>-208155</v>
      </c>
    </row>
    <row r="157" spans="2:10" s="46" customFormat="1" ht="18" customHeight="1">
      <c r="B157" s="33"/>
      <c r="C157" s="33"/>
      <c r="D157" s="169"/>
      <c r="E157" s="169"/>
      <c r="F157" s="169"/>
      <c r="H157" s="173"/>
    </row>
    <row r="158" spans="2:10" s="12" customFormat="1" ht="30.75" customHeight="1">
      <c r="B158" s="171" t="s">
        <v>86</v>
      </c>
      <c r="C158" s="136">
        <v>1187</v>
      </c>
      <c r="D158" s="310" t="s">
        <v>89</v>
      </c>
      <c r="E158" s="310"/>
      <c r="F158" s="310"/>
    </row>
    <row r="159" spans="2:10" ht="27">
      <c r="B159" s="6" t="s">
        <v>59</v>
      </c>
      <c r="C159" s="84">
        <v>12013</v>
      </c>
      <c r="D159" s="100" t="s">
        <v>68</v>
      </c>
      <c r="E159" s="100" t="s">
        <v>69</v>
      </c>
      <c r="F159" s="100" t="s">
        <v>14</v>
      </c>
    </row>
    <row r="160" spans="2:10" ht="30.75" customHeight="1">
      <c r="B160" s="6" t="s">
        <v>60</v>
      </c>
      <c r="C160" s="30" t="s">
        <v>240</v>
      </c>
      <c r="D160" s="311"/>
      <c r="E160" s="311"/>
      <c r="F160" s="314"/>
    </row>
    <row r="161" spans="2:6" ht="47.25" customHeight="1">
      <c r="B161" s="6" t="s">
        <v>61</v>
      </c>
      <c r="C161" s="30" t="s">
        <v>241</v>
      </c>
      <c r="D161" s="312"/>
      <c r="E161" s="312"/>
      <c r="F161" s="314"/>
    </row>
    <row r="162" spans="2:6" ht="27" customHeight="1">
      <c r="B162" s="6" t="s">
        <v>62</v>
      </c>
      <c r="C162" s="170" t="s">
        <v>206</v>
      </c>
      <c r="D162" s="312"/>
      <c r="E162" s="312"/>
      <c r="F162" s="314"/>
    </row>
    <row r="163" spans="2:6" ht="36" customHeight="1">
      <c r="B163" s="6" t="s">
        <v>207</v>
      </c>
      <c r="C163" s="30" t="s">
        <v>242</v>
      </c>
      <c r="D163" s="312"/>
      <c r="E163" s="312"/>
      <c r="F163" s="314"/>
    </row>
    <row r="164" spans="2:6" ht="16.5" customHeight="1">
      <c r="B164" s="316" t="s">
        <v>64</v>
      </c>
      <c r="C164" s="317"/>
      <c r="D164" s="313"/>
      <c r="E164" s="313"/>
      <c r="F164" s="314"/>
    </row>
    <row r="165" spans="2:6" ht="26.25" customHeight="1">
      <c r="B165" s="315" t="s">
        <v>239</v>
      </c>
      <c r="C165" s="315"/>
      <c r="D165" s="97">
        <v>-850</v>
      </c>
      <c r="E165" s="97">
        <v>-1500</v>
      </c>
      <c r="F165" s="97">
        <v>-2000</v>
      </c>
    </row>
    <row r="166" spans="2:6" ht="18" customHeight="1">
      <c r="B166" s="315" t="s">
        <v>87</v>
      </c>
      <c r="C166" s="315"/>
      <c r="D166" s="52">
        <v>-80000</v>
      </c>
      <c r="E166" s="52">
        <v>-150000</v>
      </c>
      <c r="F166" s="52">
        <v>-207000</v>
      </c>
    </row>
    <row r="167" spans="2:6" s="46" customFormat="1" ht="18" customHeight="1">
      <c r="B167" s="33"/>
      <c r="C167" s="33"/>
      <c r="D167" s="169"/>
      <c r="E167" s="169"/>
      <c r="F167" s="169"/>
    </row>
    <row r="168" spans="2:6" s="12" customFormat="1" ht="19.5" customHeight="1">
      <c r="B168" s="34" t="s">
        <v>1</v>
      </c>
      <c r="C168" s="34" t="s">
        <v>2</v>
      </c>
      <c r="D168" s="71"/>
      <c r="E168" s="71"/>
    </row>
    <row r="169" spans="2:6" s="12" customFormat="1" ht="35.25" customHeight="1">
      <c r="B169" s="84">
        <v>1058</v>
      </c>
      <c r="C169" s="30" t="s">
        <v>153</v>
      </c>
      <c r="D169" s="72"/>
      <c r="E169" s="72"/>
    </row>
    <row r="170" spans="2:6" ht="15.75" customHeight="1"/>
    <row r="172" spans="2:6" s="12" customFormat="1" ht="30.75" customHeight="1">
      <c r="B172" s="13" t="s">
        <v>86</v>
      </c>
      <c r="C172" s="136">
        <v>1058</v>
      </c>
      <c r="D172" s="310" t="s">
        <v>89</v>
      </c>
      <c r="E172" s="310"/>
      <c r="F172" s="310"/>
    </row>
    <row r="173" spans="2:6" ht="27">
      <c r="B173" s="6" t="s">
        <v>59</v>
      </c>
      <c r="C173" s="136" t="s">
        <v>243</v>
      </c>
      <c r="D173" s="100" t="s">
        <v>68</v>
      </c>
      <c r="E173" s="100" t="s">
        <v>69</v>
      </c>
      <c r="F173" s="100" t="s">
        <v>14</v>
      </c>
    </row>
    <row r="174" spans="2:6" ht="30.75" customHeight="1">
      <c r="B174" s="86" t="s">
        <v>60</v>
      </c>
      <c r="C174" s="170" t="s">
        <v>244</v>
      </c>
      <c r="D174" s="311"/>
      <c r="E174" s="311"/>
      <c r="F174" s="314"/>
    </row>
    <row r="175" spans="2:6" ht="59.25" customHeight="1">
      <c r="B175" s="6" t="s">
        <v>61</v>
      </c>
      <c r="C175" s="30" t="s">
        <v>245</v>
      </c>
      <c r="D175" s="312"/>
      <c r="E175" s="312"/>
      <c r="F175" s="314"/>
    </row>
    <row r="176" spans="2:6" ht="27" customHeight="1">
      <c r="B176" s="6" t="s">
        <v>62</v>
      </c>
      <c r="C176" s="30" t="s">
        <v>107</v>
      </c>
      <c r="D176" s="312"/>
      <c r="E176" s="312"/>
      <c r="F176" s="314"/>
    </row>
    <row r="177" spans="2:6" ht="26.25" customHeight="1">
      <c r="B177" s="6" t="s">
        <v>63</v>
      </c>
      <c r="C177" s="170" t="s">
        <v>246</v>
      </c>
      <c r="D177" s="312"/>
      <c r="E177" s="312"/>
      <c r="F177" s="314"/>
    </row>
    <row r="178" spans="2:6" ht="16.5" customHeight="1">
      <c r="B178" s="246" t="s">
        <v>64</v>
      </c>
      <c r="C178" s="248"/>
      <c r="D178" s="313"/>
      <c r="E178" s="313"/>
      <c r="F178" s="314"/>
    </row>
    <row r="179" spans="2:6" ht="21.75" customHeight="1">
      <c r="B179" s="306"/>
      <c r="C179" s="307"/>
      <c r="D179" s="97"/>
      <c r="E179" s="97"/>
      <c r="F179" s="97"/>
    </row>
    <row r="180" spans="2:6" ht="21" customHeight="1">
      <c r="B180" s="306" t="s">
        <v>87</v>
      </c>
      <c r="C180" s="307"/>
      <c r="D180" s="50">
        <v>-45000</v>
      </c>
      <c r="E180" s="50">
        <v>-70000</v>
      </c>
      <c r="F180" s="50">
        <v>-70000</v>
      </c>
    </row>
    <row r="181" spans="2:6" ht="13.5" customHeight="1">
      <c r="B181" s="33"/>
      <c r="C181" s="33"/>
      <c r="D181" s="98"/>
      <c r="E181" s="98"/>
      <c r="F181" s="98"/>
    </row>
    <row r="182" spans="2:6" s="12" customFormat="1" ht="19.5" customHeight="1">
      <c r="B182" s="34" t="s">
        <v>1</v>
      </c>
      <c r="C182" s="34" t="s">
        <v>2</v>
      </c>
      <c r="D182" s="71"/>
      <c r="E182" s="71"/>
    </row>
    <row r="183" spans="2:6" s="12" customFormat="1" ht="35.25" customHeight="1">
      <c r="B183" s="84">
        <v>1104</v>
      </c>
      <c r="C183" s="85" t="s">
        <v>247</v>
      </c>
      <c r="D183" s="72"/>
      <c r="E183" s="72"/>
    </row>
    <row r="184" spans="2:6" ht="15.75" customHeight="1"/>
    <row r="186" spans="2:6" s="12" customFormat="1" ht="30.75" customHeight="1">
      <c r="B186" s="13" t="s">
        <v>86</v>
      </c>
      <c r="C186" s="136">
        <v>1104</v>
      </c>
      <c r="D186" s="255" t="s">
        <v>88</v>
      </c>
      <c r="E186" s="256"/>
      <c r="F186" s="257"/>
    </row>
    <row r="187" spans="2:6" s="12" customFormat="1" ht="27">
      <c r="B187" s="6" t="s">
        <v>59</v>
      </c>
      <c r="C187" s="136">
        <v>11001</v>
      </c>
      <c r="D187" s="174" t="s">
        <v>68</v>
      </c>
      <c r="E187" s="174" t="s">
        <v>69</v>
      </c>
      <c r="F187" s="174" t="s">
        <v>14</v>
      </c>
    </row>
    <row r="188" spans="2:6" s="12" customFormat="1" ht="31.5" customHeight="1">
      <c r="B188" s="86" t="s">
        <v>60</v>
      </c>
      <c r="C188" s="170" t="s">
        <v>248</v>
      </c>
      <c r="D188" s="311"/>
      <c r="E188" s="311"/>
      <c r="F188" s="314"/>
    </row>
    <row r="189" spans="2:6" s="12" customFormat="1" ht="33.75" customHeight="1">
      <c r="B189" s="6" t="s">
        <v>61</v>
      </c>
      <c r="C189" s="175" t="s">
        <v>249</v>
      </c>
      <c r="D189" s="312"/>
      <c r="E189" s="312"/>
      <c r="F189" s="314"/>
    </row>
    <row r="190" spans="2:6" s="12" customFormat="1" ht="27" customHeight="1">
      <c r="B190" s="6" t="s">
        <v>62</v>
      </c>
      <c r="C190" s="175" t="s">
        <v>107</v>
      </c>
      <c r="D190" s="312"/>
      <c r="E190" s="312"/>
      <c r="F190" s="314"/>
    </row>
    <row r="191" spans="2:6" s="12" customFormat="1" ht="26.25" customHeight="1">
      <c r="B191" s="6" t="s">
        <v>63</v>
      </c>
      <c r="C191" s="170" t="s">
        <v>108</v>
      </c>
      <c r="D191" s="312"/>
      <c r="E191" s="312"/>
      <c r="F191" s="314"/>
    </row>
    <row r="192" spans="2:6" s="12" customFormat="1" ht="16.5" customHeight="1">
      <c r="B192" s="316" t="s">
        <v>64</v>
      </c>
      <c r="C192" s="317"/>
      <c r="D192" s="313"/>
      <c r="E192" s="313"/>
      <c r="F192" s="314"/>
    </row>
    <row r="193" spans="2:6" s="12" customFormat="1" ht="16.5" customHeight="1">
      <c r="B193" s="306" t="s">
        <v>250</v>
      </c>
      <c r="C193" s="307"/>
      <c r="D193" s="137"/>
      <c r="E193" s="137"/>
      <c r="F193" s="178"/>
    </row>
    <row r="194" spans="2:6" s="12" customFormat="1" ht="16.5" customHeight="1">
      <c r="B194" s="306" t="s">
        <v>251</v>
      </c>
      <c r="C194" s="307"/>
      <c r="D194" s="137"/>
      <c r="E194" s="137"/>
      <c r="F194" s="178"/>
    </row>
    <row r="195" spans="2:6" s="12" customFormat="1" ht="21.75" customHeight="1">
      <c r="B195" s="306" t="s">
        <v>252</v>
      </c>
      <c r="C195" s="307"/>
      <c r="D195" s="176"/>
      <c r="E195" s="176"/>
      <c r="F195" s="176"/>
    </row>
    <row r="196" spans="2:6" s="12" customFormat="1" ht="21" customHeight="1">
      <c r="B196" s="306" t="s">
        <v>87</v>
      </c>
      <c r="C196" s="307"/>
      <c r="D196" s="177">
        <v>45000</v>
      </c>
      <c r="E196" s="177">
        <v>70000</v>
      </c>
      <c r="F196" s="177">
        <v>70000</v>
      </c>
    </row>
    <row r="197" spans="2:6" ht="13.5" customHeight="1">
      <c r="B197" s="33"/>
      <c r="C197" s="33"/>
      <c r="D197" s="98"/>
      <c r="E197" s="98"/>
      <c r="F197" s="98"/>
    </row>
    <row r="198" spans="2:6" s="12" customFormat="1" ht="19.5" customHeight="1">
      <c r="B198" s="34" t="s">
        <v>1</v>
      </c>
      <c r="C198" s="34" t="s">
        <v>2</v>
      </c>
      <c r="D198" s="71"/>
      <c r="E198" s="71"/>
    </row>
    <row r="199" spans="2:6" s="12" customFormat="1" ht="35.25" customHeight="1">
      <c r="B199" s="84">
        <v>1224</v>
      </c>
      <c r="C199" s="85" t="s">
        <v>93</v>
      </c>
      <c r="D199" s="72"/>
      <c r="E199" s="72"/>
    </row>
    <row r="200" spans="2:6" ht="15.75" customHeight="1"/>
    <row r="202" spans="2:6" s="12" customFormat="1" ht="30.75" customHeight="1">
      <c r="B202" s="13" t="s">
        <v>86</v>
      </c>
      <c r="C202" s="136">
        <v>1224</v>
      </c>
      <c r="D202" s="255" t="s">
        <v>88</v>
      </c>
      <c r="E202" s="256"/>
      <c r="F202" s="257"/>
    </row>
    <row r="203" spans="2:6" ht="27">
      <c r="B203" s="6" t="s">
        <v>59</v>
      </c>
      <c r="C203" s="84">
        <v>11004</v>
      </c>
      <c r="D203" s="100" t="s">
        <v>68</v>
      </c>
      <c r="E203" s="100" t="s">
        <v>69</v>
      </c>
      <c r="F203" s="100" t="s">
        <v>14</v>
      </c>
    </row>
    <row r="204" spans="2:6" ht="60" customHeight="1">
      <c r="B204" s="86" t="s">
        <v>60</v>
      </c>
      <c r="C204" s="30" t="s">
        <v>125</v>
      </c>
      <c r="D204" s="311"/>
      <c r="E204" s="311"/>
      <c r="F204" s="314"/>
    </row>
    <row r="205" spans="2:6" ht="59.25" customHeight="1">
      <c r="B205" s="6" t="s">
        <v>61</v>
      </c>
      <c r="C205" s="30" t="s">
        <v>115</v>
      </c>
      <c r="D205" s="312"/>
      <c r="E205" s="312"/>
      <c r="F205" s="314"/>
    </row>
    <row r="206" spans="2:6" ht="27" customHeight="1">
      <c r="B206" s="6" t="s">
        <v>62</v>
      </c>
      <c r="C206" s="16" t="s">
        <v>107</v>
      </c>
      <c r="D206" s="312"/>
      <c r="E206" s="312"/>
      <c r="F206" s="314"/>
    </row>
    <row r="207" spans="2:6" ht="26.25" customHeight="1">
      <c r="B207" s="6" t="s">
        <v>63</v>
      </c>
      <c r="C207" s="31" t="s">
        <v>105</v>
      </c>
      <c r="D207" s="312"/>
      <c r="E207" s="312"/>
      <c r="F207" s="314"/>
    </row>
    <row r="208" spans="2:6" ht="16.5" customHeight="1">
      <c r="B208" s="246" t="s">
        <v>64</v>
      </c>
      <c r="C208" s="248"/>
      <c r="D208" s="313"/>
      <c r="E208" s="313"/>
      <c r="F208" s="314"/>
    </row>
    <row r="209" spans="1:8" ht="21.75" customHeight="1">
      <c r="B209" s="306" t="s">
        <v>124</v>
      </c>
      <c r="C209" s="307"/>
      <c r="D209" s="97">
        <v>35</v>
      </c>
      <c r="E209" s="97">
        <v>35</v>
      </c>
      <c r="F209" s="97">
        <v>35</v>
      </c>
    </row>
    <row r="210" spans="1:8" ht="21" customHeight="1">
      <c r="B210" s="306" t="s">
        <v>87</v>
      </c>
      <c r="C210" s="307"/>
      <c r="D210" s="50">
        <v>2450</v>
      </c>
      <c r="E210" s="50">
        <v>2450</v>
      </c>
      <c r="F210" s="50">
        <v>2450</v>
      </c>
    </row>
    <row r="211" spans="1:8" ht="45.75" customHeight="1">
      <c r="B211" s="326" t="s">
        <v>85</v>
      </c>
      <c r="C211" s="326"/>
      <c r="D211" s="326"/>
      <c r="E211" s="326"/>
      <c r="F211" s="326"/>
      <c r="G211" s="61"/>
      <c r="H211" s="61"/>
    </row>
    <row r="212" spans="1:8" ht="3.75" customHeight="1">
      <c r="A212" s="24"/>
      <c r="B212" s="24"/>
      <c r="C212" s="24"/>
      <c r="D212" s="24"/>
      <c r="E212" s="24"/>
      <c r="F212" s="24"/>
      <c r="G212" s="24"/>
      <c r="H212" s="24"/>
    </row>
    <row r="214" spans="1:8" s="8" customFormat="1" ht="23.25" customHeight="1">
      <c r="A214" s="325" t="s">
        <v>45</v>
      </c>
      <c r="B214" s="325"/>
      <c r="C214" s="325"/>
      <c r="D214" s="325"/>
      <c r="E214" s="325"/>
      <c r="F214" s="325"/>
    </row>
    <row r="215" spans="1:8" s="8" customFormat="1" ht="23.25" customHeight="1">
      <c r="A215" s="60"/>
      <c r="B215" s="60"/>
      <c r="C215" s="60"/>
      <c r="D215" s="64"/>
      <c r="E215" s="64"/>
      <c r="F215" s="60"/>
    </row>
    <row r="216" spans="1:8" ht="16.5">
      <c r="A216" s="27"/>
      <c r="B216" s="27" t="s">
        <v>70</v>
      </c>
      <c r="C216" s="24"/>
      <c r="D216" s="24"/>
      <c r="E216" s="24"/>
      <c r="F216" s="24"/>
      <c r="G216" s="24"/>
      <c r="H216" s="24"/>
    </row>
    <row r="217" spans="1:8" s="8" customFormat="1" ht="23.25" customHeight="1">
      <c r="A217" s="60"/>
      <c r="B217" s="60"/>
      <c r="C217" s="60"/>
      <c r="D217" s="64"/>
      <c r="E217" s="64"/>
      <c r="F217" s="60"/>
    </row>
    <row r="218" spans="1:8" s="8" customFormat="1" ht="23.25" customHeight="1">
      <c r="A218" s="60"/>
      <c r="B218" s="60"/>
      <c r="C218" s="60"/>
      <c r="D218" s="64"/>
      <c r="E218" s="64"/>
      <c r="F218" s="22" t="s">
        <v>32</v>
      </c>
    </row>
    <row r="219" spans="1:8" s="8" customFormat="1" ht="23.25" customHeight="1">
      <c r="A219" s="20"/>
      <c r="B219" s="9" t="s">
        <v>1</v>
      </c>
      <c r="C219" s="9" t="s">
        <v>2</v>
      </c>
      <c r="D219" s="71"/>
      <c r="E219" s="71"/>
      <c r="F219" s="1"/>
    </row>
    <row r="220" spans="1:8" s="8" customFormat="1" ht="17.25">
      <c r="A220" s="20"/>
      <c r="B220" s="10">
        <v>1139</v>
      </c>
      <c r="C220" s="11" t="s">
        <v>54</v>
      </c>
      <c r="D220" s="73"/>
      <c r="E220" s="73"/>
      <c r="F220" s="1"/>
    </row>
    <row r="221" spans="1:8" s="8" customFormat="1" ht="23.25" customHeight="1">
      <c r="A221" s="20"/>
      <c r="B221" s="4" t="s">
        <v>40</v>
      </c>
      <c r="C221" s="12"/>
      <c r="D221" s="12"/>
      <c r="E221" s="12"/>
      <c r="F221" s="1"/>
    </row>
    <row r="222" spans="1:8" s="8" customFormat="1" ht="33" customHeight="1">
      <c r="A222" s="20"/>
      <c r="B222" s="13" t="s">
        <v>3</v>
      </c>
      <c r="C222" s="10">
        <v>1139</v>
      </c>
      <c r="D222" s="255" t="s">
        <v>88</v>
      </c>
      <c r="E222" s="256"/>
      <c r="F222" s="257"/>
    </row>
    <row r="223" spans="1:8" s="8" customFormat="1" ht="27">
      <c r="A223" s="20"/>
      <c r="B223" s="11" t="s">
        <v>4</v>
      </c>
      <c r="C223" s="14">
        <v>11001</v>
      </c>
      <c r="D223" s="68" t="s">
        <v>68</v>
      </c>
      <c r="E223" s="68" t="s">
        <v>69</v>
      </c>
      <c r="F223" s="68" t="s">
        <v>14</v>
      </c>
    </row>
    <row r="224" spans="1:8" s="8" customFormat="1" ht="17.25">
      <c r="A224" s="20"/>
      <c r="B224" s="11" t="s">
        <v>5</v>
      </c>
      <c r="C224" s="11" t="s">
        <v>54</v>
      </c>
      <c r="D224" s="250"/>
      <c r="E224" s="250"/>
      <c r="F224" s="250"/>
    </row>
    <row r="225" spans="1:6" s="8" customFormat="1" ht="41.25">
      <c r="A225" s="20"/>
      <c r="B225" s="11" t="s">
        <v>9</v>
      </c>
      <c r="C225" s="15" t="s">
        <v>56</v>
      </c>
      <c r="D225" s="251"/>
      <c r="E225" s="251"/>
      <c r="F225" s="251"/>
    </row>
    <row r="226" spans="1:6" s="8" customFormat="1" ht="17.25">
      <c r="A226" s="20"/>
      <c r="B226" s="11" t="s">
        <v>6</v>
      </c>
      <c r="C226" s="16" t="s">
        <v>39</v>
      </c>
      <c r="D226" s="251"/>
      <c r="E226" s="251"/>
      <c r="F226" s="251"/>
    </row>
    <row r="227" spans="1:6" s="8" customFormat="1" ht="17.25">
      <c r="A227" s="20"/>
      <c r="B227" s="17" t="s">
        <v>11</v>
      </c>
      <c r="C227" s="13" t="s">
        <v>45</v>
      </c>
      <c r="D227" s="251"/>
      <c r="E227" s="251"/>
      <c r="F227" s="251"/>
    </row>
    <row r="228" spans="1:6" s="8" customFormat="1" ht="17.25">
      <c r="A228" s="20"/>
      <c r="B228" s="18"/>
      <c r="C228" s="19" t="s">
        <v>0</v>
      </c>
      <c r="D228" s="324"/>
      <c r="E228" s="324"/>
      <c r="F228" s="324"/>
    </row>
    <row r="229" spans="1:6" s="8" customFormat="1" ht="18" customHeight="1">
      <c r="A229" s="20"/>
      <c r="B229" s="323" t="s">
        <v>7</v>
      </c>
      <c r="C229" s="323"/>
      <c r="D229" s="52">
        <v>2450</v>
      </c>
      <c r="E229" s="52">
        <v>2450</v>
      </c>
      <c r="F229" s="52">
        <v>2450</v>
      </c>
    </row>
    <row r="231" spans="1:6" ht="29.25" customHeight="1">
      <c r="B231" s="13" t="s">
        <v>3</v>
      </c>
      <c r="C231" s="10">
        <v>1139</v>
      </c>
      <c r="D231" s="229" t="s">
        <v>89</v>
      </c>
      <c r="E231" s="230"/>
      <c r="F231" s="231"/>
    </row>
    <row r="232" spans="1:6" ht="27">
      <c r="B232" s="11" t="s">
        <v>4</v>
      </c>
      <c r="C232" s="14">
        <v>11001</v>
      </c>
      <c r="D232" s="91" t="s">
        <v>68</v>
      </c>
      <c r="E232" s="91" t="s">
        <v>69</v>
      </c>
      <c r="F232" s="91" t="s">
        <v>14</v>
      </c>
    </row>
    <row r="233" spans="1:6" ht="16.5" customHeight="1">
      <c r="B233" s="11" t="s">
        <v>5</v>
      </c>
      <c r="C233" s="11" t="s">
        <v>54</v>
      </c>
      <c r="D233" s="250"/>
      <c r="E233" s="250"/>
      <c r="F233" s="2"/>
    </row>
    <row r="234" spans="1:6" ht="40.5">
      <c r="B234" s="11" t="s">
        <v>9</v>
      </c>
      <c r="C234" s="15" t="s">
        <v>56</v>
      </c>
      <c r="D234" s="251"/>
      <c r="E234" s="251"/>
      <c r="F234" s="2"/>
    </row>
    <row r="235" spans="1:6">
      <c r="B235" s="11" t="s">
        <v>6</v>
      </c>
      <c r="C235" s="16" t="s">
        <v>39</v>
      </c>
      <c r="D235" s="251"/>
      <c r="E235" s="251"/>
      <c r="F235" s="2"/>
    </row>
    <row r="236" spans="1:6">
      <c r="B236" s="17" t="s">
        <v>11</v>
      </c>
      <c r="C236" s="13" t="s">
        <v>45</v>
      </c>
      <c r="D236" s="251"/>
      <c r="E236" s="251"/>
      <c r="F236" s="2"/>
    </row>
    <row r="237" spans="1:6" ht="12.75" customHeight="1">
      <c r="B237" s="18"/>
      <c r="C237" s="19" t="s">
        <v>0</v>
      </c>
      <c r="D237" s="324"/>
      <c r="E237" s="324"/>
      <c r="F237" s="3"/>
    </row>
    <row r="238" spans="1:6" ht="20.25" customHeight="1">
      <c r="B238" s="323" t="s">
        <v>7</v>
      </c>
      <c r="C238" s="323"/>
      <c r="D238" s="50">
        <v>-2450</v>
      </c>
      <c r="E238" s="50">
        <v>-2450</v>
      </c>
      <c r="F238" s="50">
        <v>-2450</v>
      </c>
    </row>
  </sheetData>
  <mergeCells count="147">
    <mergeCell ref="D42:F42"/>
    <mergeCell ref="D56:F56"/>
    <mergeCell ref="D58:D62"/>
    <mergeCell ref="E58:E62"/>
    <mergeCell ref="F58:F62"/>
    <mergeCell ref="B51:C51"/>
    <mergeCell ref="D188:D192"/>
    <mergeCell ref="E188:E192"/>
    <mergeCell ref="F188:F192"/>
    <mergeCell ref="B192:C192"/>
    <mergeCell ref="D105:F105"/>
    <mergeCell ref="D107:D111"/>
    <mergeCell ref="E107:E111"/>
    <mergeCell ref="F107:F111"/>
    <mergeCell ref="B111:C111"/>
    <mergeCell ref="B133:C133"/>
    <mergeCell ref="B134:C134"/>
    <mergeCell ref="B135:C135"/>
    <mergeCell ref="B136:C136"/>
    <mergeCell ref="D140:D144"/>
    <mergeCell ref="E140:E144"/>
    <mergeCell ref="F140:F144"/>
    <mergeCell ref="B144:C144"/>
    <mergeCell ref="B145:C145"/>
    <mergeCell ref="A214:F214"/>
    <mergeCell ref="B211:F211"/>
    <mergeCell ref="B195:C195"/>
    <mergeCell ref="B112:C112"/>
    <mergeCell ref="B113:C113"/>
    <mergeCell ref="B114:C114"/>
    <mergeCell ref="D116:F116"/>
    <mergeCell ref="D118:D122"/>
    <mergeCell ref="E118:E122"/>
    <mergeCell ref="F118:F122"/>
    <mergeCell ref="B122:C122"/>
    <mergeCell ref="B123:C123"/>
    <mergeCell ref="B125:C125"/>
    <mergeCell ref="D148:F148"/>
    <mergeCell ref="D150:D154"/>
    <mergeCell ref="E150:E154"/>
    <mergeCell ref="F150:F154"/>
    <mergeCell ref="B154:C154"/>
    <mergeCell ref="B146:C146"/>
    <mergeCell ref="B124:C124"/>
    <mergeCell ref="D127:F127"/>
    <mergeCell ref="D129:D133"/>
    <mergeCell ref="E129:E133"/>
    <mergeCell ref="F129:F133"/>
    <mergeCell ref="D231:F231"/>
    <mergeCell ref="B238:C238"/>
    <mergeCell ref="D224:D228"/>
    <mergeCell ref="E224:E228"/>
    <mergeCell ref="F224:F228"/>
    <mergeCell ref="D233:D237"/>
    <mergeCell ref="E233:E237"/>
    <mergeCell ref="B229:C229"/>
    <mergeCell ref="D222:F222"/>
    <mergeCell ref="A6:F6"/>
    <mergeCell ref="A7:F7"/>
    <mergeCell ref="A9:F9"/>
    <mergeCell ref="D44:D48"/>
    <mergeCell ref="E44:E48"/>
    <mergeCell ref="F44:F48"/>
    <mergeCell ref="B48:C48"/>
    <mergeCell ref="B50:C50"/>
    <mergeCell ref="B49:C49"/>
    <mergeCell ref="D16:F16"/>
    <mergeCell ref="D18:D22"/>
    <mergeCell ref="E18:E22"/>
    <mergeCell ref="F18:F22"/>
    <mergeCell ref="B22:C22"/>
    <mergeCell ref="B23:C23"/>
    <mergeCell ref="B24:C24"/>
    <mergeCell ref="B25:C25"/>
    <mergeCell ref="D27:F27"/>
    <mergeCell ref="D29:D33"/>
    <mergeCell ref="E29:E33"/>
    <mergeCell ref="F29:F33"/>
    <mergeCell ref="B33:C33"/>
    <mergeCell ref="B34:C34"/>
    <mergeCell ref="B35:C35"/>
    <mergeCell ref="D138:F138"/>
    <mergeCell ref="B165:C165"/>
    <mergeCell ref="B166:C166"/>
    <mergeCell ref="D202:F202"/>
    <mergeCell ref="D204:D208"/>
    <mergeCell ref="E204:E208"/>
    <mergeCell ref="F204:F208"/>
    <mergeCell ref="B208:C208"/>
    <mergeCell ref="B155:C155"/>
    <mergeCell ref="B156:C156"/>
    <mergeCell ref="D158:F158"/>
    <mergeCell ref="D160:D164"/>
    <mergeCell ref="E160:E164"/>
    <mergeCell ref="F160:F164"/>
    <mergeCell ref="B164:C164"/>
    <mergeCell ref="D186:F186"/>
    <mergeCell ref="B196:C196"/>
    <mergeCell ref="B209:C209"/>
    <mergeCell ref="B210:C210"/>
    <mergeCell ref="D172:F172"/>
    <mergeCell ref="D174:D178"/>
    <mergeCell ref="E174:E178"/>
    <mergeCell ref="F174:F178"/>
    <mergeCell ref="B178:C178"/>
    <mergeCell ref="B179:C179"/>
    <mergeCell ref="B180:C180"/>
    <mergeCell ref="B193:C193"/>
    <mergeCell ref="B194:C194"/>
    <mergeCell ref="B75:C75"/>
    <mergeCell ref="B76:C76"/>
    <mergeCell ref="B77:C77"/>
    <mergeCell ref="B78:C78"/>
    <mergeCell ref="B79:C79"/>
    <mergeCell ref="B62:C62"/>
    <mergeCell ref="B99:C99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85:C85"/>
    <mergeCell ref="B86:C86"/>
    <mergeCell ref="B87:C87"/>
    <mergeCell ref="B88:C88"/>
    <mergeCell ref="B89:C89"/>
    <mergeCell ref="B80:C80"/>
    <mergeCell ref="B81:C81"/>
    <mergeCell ref="B82:C82"/>
    <mergeCell ref="B83:C83"/>
    <mergeCell ref="B84:C84"/>
    <mergeCell ref="B98:C98"/>
    <mergeCell ref="B93:C93"/>
    <mergeCell ref="B94:C94"/>
    <mergeCell ref="B95:C95"/>
    <mergeCell ref="B90:C90"/>
    <mergeCell ref="B91:C91"/>
    <mergeCell ref="B92:C92"/>
    <mergeCell ref="B96:C96"/>
    <mergeCell ref="B97:C97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239"/>
  <sheetViews>
    <sheetView topLeftCell="A196" workbookViewId="0">
      <selection activeCell="A214" sqref="A214:F214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7.42578125" style="1" customWidth="1"/>
    <col min="5" max="5" width="18" style="1" customWidth="1"/>
    <col min="6" max="6" width="16.85546875" style="1" customWidth="1"/>
    <col min="7" max="7" width="9.140625" style="1"/>
    <col min="8" max="8" width="11.28515625" style="1" bestFit="1" customWidth="1"/>
    <col min="9" max="16384" width="9.140625" style="1"/>
  </cols>
  <sheetData>
    <row r="1" spans="1:6" ht="19.5" customHeight="1">
      <c r="F1" s="21" t="s">
        <v>318</v>
      </c>
    </row>
    <row r="2" spans="1:6" ht="15" customHeight="1">
      <c r="F2" s="21" t="s">
        <v>76</v>
      </c>
    </row>
    <row r="3" spans="1:6" ht="15" customHeight="1">
      <c r="F3" s="21" t="s">
        <v>8</v>
      </c>
    </row>
    <row r="5" spans="1:6" ht="45" customHeight="1">
      <c r="A5" s="327" t="s">
        <v>109</v>
      </c>
      <c r="B5" s="327"/>
      <c r="C5" s="327"/>
      <c r="D5" s="327"/>
      <c r="E5" s="327"/>
      <c r="F5" s="327"/>
    </row>
    <row r="6" spans="1:6" ht="17.25">
      <c r="A6" s="319" t="s">
        <v>92</v>
      </c>
      <c r="B6" s="319"/>
      <c r="C6" s="319"/>
      <c r="D6" s="319"/>
      <c r="E6" s="319"/>
      <c r="F6" s="319"/>
    </row>
    <row r="7" spans="1:6" ht="12.75" customHeight="1">
      <c r="A7" s="92"/>
      <c r="B7" s="92"/>
      <c r="C7" s="92"/>
      <c r="D7" s="92"/>
      <c r="E7" s="92"/>
      <c r="F7" s="92"/>
    </row>
    <row r="8" spans="1:6" ht="15" customHeight="1">
      <c r="A8" s="320" t="s">
        <v>71</v>
      </c>
      <c r="B8" s="320"/>
      <c r="C8" s="320"/>
      <c r="D8" s="320"/>
      <c r="E8" s="320"/>
      <c r="F8" s="320"/>
    </row>
    <row r="9" spans="1:6" ht="15" customHeight="1">
      <c r="A9" s="93"/>
      <c r="B9" s="93"/>
      <c r="C9" s="93"/>
      <c r="D9" s="93"/>
      <c r="E9" s="93"/>
      <c r="F9" s="93"/>
    </row>
    <row r="10" spans="1:6">
      <c r="F10" s="22" t="s">
        <v>32</v>
      </c>
    </row>
    <row r="11" spans="1:6" s="12" customFormat="1" ht="19.5" customHeight="1">
      <c r="B11" s="34" t="s">
        <v>1</v>
      </c>
      <c r="C11" s="34" t="s">
        <v>2</v>
      </c>
      <c r="D11" s="71"/>
      <c r="E11" s="71"/>
    </row>
    <row r="12" spans="1:6" s="12" customFormat="1" ht="21.75" customHeight="1">
      <c r="B12" s="84">
        <v>1022</v>
      </c>
      <c r="C12" s="85" t="s">
        <v>186</v>
      </c>
      <c r="D12" s="72"/>
      <c r="E12" s="72"/>
    </row>
    <row r="13" spans="1:6" ht="15.75" customHeight="1"/>
    <row r="15" spans="1:6" s="12" customFormat="1" ht="30.75" customHeight="1">
      <c r="B15" s="13" t="s">
        <v>86</v>
      </c>
      <c r="C15" s="198">
        <v>1022</v>
      </c>
      <c r="D15" s="255" t="s">
        <v>88</v>
      </c>
      <c r="E15" s="256"/>
      <c r="F15" s="257"/>
    </row>
    <row r="16" spans="1:6" ht="27">
      <c r="B16" s="6" t="s">
        <v>59</v>
      </c>
      <c r="C16" s="84">
        <v>12001</v>
      </c>
      <c r="D16" s="100" t="s">
        <v>68</v>
      </c>
      <c r="E16" s="100" t="s">
        <v>69</v>
      </c>
      <c r="F16" s="100" t="s">
        <v>14</v>
      </c>
    </row>
    <row r="17" spans="2:6" ht="32.25" customHeight="1">
      <c r="B17" s="6" t="s">
        <v>60</v>
      </c>
      <c r="C17" s="30" t="s">
        <v>204</v>
      </c>
      <c r="D17" s="311"/>
      <c r="E17" s="311"/>
      <c r="F17" s="314"/>
    </row>
    <row r="18" spans="2:6" ht="34.5" customHeight="1">
      <c r="B18" s="6" t="s">
        <v>61</v>
      </c>
      <c r="C18" s="30" t="s">
        <v>205</v>
      </c>
      <c r="D18" s="312"/>
      <c r="E18" s="312"/>
      <c r="F18" s="314"/>
    </row>
    <row r="19" spans="2:6" ht="27" customHeight="1">
      <c r="B19" s="6" t="s">
        <v>62</v>
      </c>
      <c r="C19" s="199" t="s">
        <v>206</v>
      </c>
      <c r="D19" s="312"/>
      <c r="E19" s="312"/>
      <c r="F19" s="314"/>
    </row>
    <row r="20" spans="2:6" ht="59.25" customHeight="1">
      <c r="B20" s="6" t="s">
        <v>207</v>
      </c>
      <c r="C20" s="30" t="s">
        <v>208</v>
      </c>
      <c r="D20" s="312"/>
      <c r="E20" s="312"/>
      <c r="F20" s="314"/>
    </row>
    <row r="21" spans="2:6" ht="16.5" customHeight="1">
      <c r="B21" s="316" t="s">
        <v>64</v>
      </c>
      <c r="C21" s="317"/>
      <c r="D21" s="313"/>
      <c r="E21" s="313"/>
      <c r="F21" s="314"/>
    </row>
    <row r="22" spans="2:6" ht="26.25" customHeight="1">
      <c r="B22" s="321" t="s">
        <v>209</v>
      </c>
      <c r="C22" s="322"/>
      <c r="D22" s="118"/>
      <c r="E22" s="118"/>
      <c r="F22" s="118"/>
    </row>
    <row r="23" spans="2:6" ht="28.5" customHeight="1">
      <c r="B23" s="321" t="s">
        <v>210</v>
      </c>
      <c r="C23" s="322"/>
      <c r="D23" s="97">
        <v>461</v>
      </c>
      <c r="E23" s="97">
        <v>461</v>
      </c>
      <c r="F23" s="97">
        <v>461</v>
      </c>
    </row>
    <row r="24" spans="2:6" ht="18" customHeight="1">
      <c r="B24" s="315" t="s">
        <v>87</v>
      </c>
      <c r="C24" s="315"/>
      <c r="D24" s="52">
        <v>410210</v>
      </c>
      <c r="E24" s="52">
        <v>810010</v>
      </c>
      <c r="F24" s="52">
        <v>1000010</v>
      </c>
    </row>
    <row r="25" spans="2:6" s="46" customFormat="1" ht="18" customHeight="1">
      <c r="B25" s="33"/>
      <c r="C25" s="33"/>
      <c r="D25" s="169"/>
      <c r="E25" s="169"/>
      <c r="F25" s="169"/>
    </row>
    <row r="26" spans="2:6" s="12" customFormat="1" ht="30.75" customHeight="1">
      <c r="B26" s="13" t="s">
        <v>86</v>
      </c>
      <c r="C26" s="198" t="s">
        <v>211</v>
      </c>
      <c r="D26" s="310" t="s">
        <v>89</v>
      </c>
      <c r="E26" s="310"/>
      <c r="F26" s="310"/>
    </row>
    <row r="27" spans="2:6" ht="27">
      <c r="B27" s="6" t="s">
        <v>59</v>
      </c>
      <c r="C27" s="84" t="s">
        <v>212</v>
      </c>
      <c r="D27" s="100" t="s">
        <v>68</v>
      </c>
      <c r="E27" s="100" t="s">
        <v>69</v>
      </c>
      <c r="F27" s="100" t="s">
        <v>14</v>
      </c>
    </row>
    <row r="28" spans="2:6" ht="48.75" customHeight="1">
      <c r="B28" s="6" t="s">
        <v>60</v>
      </c>
      <c r="C28" s="30" t="s">
        <v>213</v>
      </c>
      <c r="D28" s="311"/>
      <c r="E28" s="311"/>
      <c r="F28" s="314"/>
    </row>
    <row r="29" spans="2:6" ht="38.25" customHeight="1">
      <c r="B29" s="6" t="s">
        <v>61</v>
      </c>
      <c r="C29" s="30" t="s">
        <v>214</v>
      </c>
      <c r="D29" s="312"/>
      <c r="E29" s="312"/>
      <c r="F29" s="314"/>
    </row>
    <row r="30" spans="2:6" ht="27" customHeight="1">
      <c r="B30" s="6" t="s">
        <v>62</v>
      </c>
      <c r="C30" s="199" t="s">
        <v>206</v>
      </c>
      <c r="D30" s="312"/>
      <c r="E30" s="312"/>
      <c r="F30" s="314"/>
    </row>
    <row r="31" spans="2:6" ht="48" customHeight="1">
      <c r="B31" s="6" t="s">
        <v>207</v>
      </c>
      <c r="C31" s="30" t="s">
        <v>215</v>
      </c>
      <c r="D31" s="312"/>
      <c r="E31" s="312"/>
      <c r="F31" s="314"/>
    </row>
    <row r="32" spans="2:6" ht="16.5" customHeight="1">
      <c r="B32" s="316" t="s">
        <v>64</v>
      </c>
      <c r="C32" s="317"/>
      <c r="D32" s="313"/>
      <c r="E32" s="313"/>
      <c r="F32" s="314"/>
    </row>
    <row r="33" spans="2:6" ht="26.25" customHeight="1">
      <c r="B33" s="321" t="s">
        <v>216</v>
      </c>
      <c r="C33" s="322"/>
      <c r="D33" s="97">
        <v>-1500</v>
      </c>
      <c r="E33" s="97">
        <v>-3000</v>
      </c>
      <c r="F33" s="97">
        <v>-3000</v>
      </c>
    </row>
    <row r="34" spans="2:6" ht="18" customHeight="1">
      <c r="B34" s="315" t="s">
        <v>87</v>
      </c>
      <c r="C34" s="315"/>
      <c r="D34" s="52">
        <v>-90000</v>
      </c>
      <c r="E34" s="52">
        <v>-200000</v>
      </c>
      <c r="F34" s="52">
        <v>-200000</v>
      </c>
    </row>
    <row r="35" spans="2:6" s="46" customFormat="1" ht="18" customHeight="1">
      <c r="B35" s="33"/>
      <c r="C35" s="33"/>
      <c r="D35" s="169"/>
      <c r="E35" s="169"/>
      <c r="F35" s="169"/>
    </row>
    <row r="36" spans="2:6" s="46" customFormat="1" ht="18" customHeight="1">
      <c r="B36" s="33"/>
      <c r="C36" s="33"/>
      <c r="D36" s="169"/>
      <c r="E36" s="169"/>
      <c r="F36" s="169"/>
    </row>
    <row r="37" spans="2:6" s="12" customFormat="1" ht="19.5" customHeight="1">
      <c r="B37" s="34" t="s">
        <v>1</v>
      </c>
      <c r="C37" s="34" t="s">
        <v>2</v>
      </c>
      <c r="D37" s="71"/>
      <c r="E37" s="71"/>
    </row>
    <row r="38" spans="2:6" s="12" customFormat="1" ht="21.75" customHeight="1">
      <c r="B38" s="84">
        <v>1059</v>
      </c>
      <c r="C38" s="85" t="s">
        <v>112</v>
      </c>
      <c r="D38" s="72"/>
      <c r="E38" s="72"/>
    </row>
    <row r="39" spans="2:6" ht="15.75" customHeight="1"/>
    <row r="41" spans="2:6" s="12" customFormat="1" ht="30.75" customHeight="1">
      <c r="B41" s="13" t="s">
        <v>86</v>
      </c>
      <c r="C41" s="198">
        <v>1059</v>
      </c>
      <c r="D41" s="229" t="s">
        <v>89</v>
      </c>
      <c r="E41" s="230"/>
      <c r="F41" s="231"/>
    </row>
    <row r="42" spans="2:6" ht="27">
      <c r="B42" s="6" t="s">
        <v>59</v>
      </c>
      <c r="C42" s="84">
        <v>11007</v>
      </c>
      <c r="D42" s="100" t="s">
        <v>68</v>
      </c>
      <c r="E42" s="100" t="s">
        <v>69</v>
      </c>
      <c r="F42" s="100" t="s">
        <v>14</v>
      </c>
    </row>
    <row r="43" spans="2:6" ht="32.25" customHeight="1">
      <c r="B43" s="86" t="s">
        <v>60</v>
      </c>
      <c r="C43" s="30" t="s">
        <v>110</v>
      </c>
      <c r="D43" s="311"/>
      <c r="E43" s="311"/>
      <c r="F43" s="314"/>
    </row>
    <row r="44" spans="2:6" ht="34.5" customHeight="1">
      <c r="B44" s="6" t="s">
        <v>61</v>
      </c>
      <c r="C44" s="30" t="s">
        <v>111</v>
      </c>
      <c r="D44" s="312"/>
      <c r="E44" s="312"/>
      <c r="F44" s="314"/>
    </row>
    <row r="45" spans="2:6" ht="27" customHeight="1">
      <c r="B45" s="6" t="s">
        <v>62</v>
      </c>
      <c r="C45" s="16" t="s">
        <v>107</v>
      </c>
      <c r="D45" s="312"/>
      <c r="E45" s="312"/>
      <c r="F45" s="314"/>
    </row>
    <row r="46" spans="2:6" ht="33" customHeight="1">
      <c r="B46" s="6" t="s">
        <v>63</v>
      </c>
      <c r="C46" s="31" t="s">
        <v>108</v>
      </c>
      <c r="D46" s="312"/>
      <c r="E46" s="312"/>
      <c r="F46" s="314"/>
    </row>
    <row r="47" spans="2:6" ht="16.5" customHeight="1">
      <c r="B47" s="246" t="s">
        <v>64</v>
      </c>
      <c r="C47" s="248"/>
      <c r="D47" s="313"/>
      <c r="E47" s="313"/>
      <c r="F47" s="314"/>
    </row>
    <row r="48" spans="2:6" ht="26.25" customHeight="1">
      <c r="B48" s="306" t="s">
        <v>121</v>
      </c>
      <c r="C48" s="307"/>
      <c r="D48" s="118"/>
      <c r="E48" s="118"/>
      <c r="F48" s="97">
        <v>-56000</v>
      </c>
    </row>
    <row r="49" spans="1:6" ht="28.5" customHeight="1">
      <c r="B49" s="306" t="s">
        <v>122</v>
      </c>
      <c r="C49" s="307"/>
      <c r="D49" s="97"/>
      <c r="E49" s="97"/>
      <c r="F49" s="97">
        <v>-1</v>
      </c>
    </row>
    <row r="50" spans="1:6" ht="18" customHeight="1">
      <c r="B50" s="306" t="s">
        <v>87</v>
      </c>
      <c r="C50" s="307"/>
      <c r="D50" s="52">
        <v>-2660</v>
      </c>
      <c r="E50" s="52">
        <v>-4206.5</v>
      </c>
      <c r="F50" s="52">
        <v>-6186</v>
      </c>
    </row>
    <row r="51" spans="1:6" ht="26.25" customHeight="1">
      <c r="A51" s="46"/>
      <c r="B51" s="179"/>
      <c r="C51" s="179"/>
      <c r="D51" s="169"/>
      <c r="E51" s="169"/>
      <c r="F51" s="169"/>
    </row>
    <row r="52" spans="1:6" s="12" customFormat="1" ht="19.5" customHeight="1">
      <c r="B52" s="34" t="s">
        <v>1</v>
      </c>
      <c r="C52" s="34" t="s">
        <v>2</v>
      </c>
      <c r="D52" s="71"/>
      <c r="E52" s="71"/>
    </row>
    <row r="53" spans="1:6" s="12" customFormat="1" ht="21.75" customHeight="1">
      <c r="B53" s="84">
        <v>1116</v>
      </c>
      <c r="C53" s="85" t="s">
        <v>293</v>
      </c>
      <c r="D53" s="72"/>
      <c r="E53" s="72"/>
    </row>
    <row r="54" spans="1:6" ht="15.75" customHeight="1"/>
    <row r="55" spans="1:6" s="12" customFormat="1" ht="30.75" customHeight="1">
      <c r="B55" s="13" t="s">
        <v>86</v>
      </c>
      <c r="C55" s="198">
        <v>1116</v>
      </c>
      <c r="D55" s="229" t="s">
        <v>89</v>
      </c>
      <c r="E55" s="230"/>
      <c r="F55" s="231"/>
    </row>
    <row r="56" spans="1:6" ht="27">
      <c r="B56" s="6" t="s">
        <v>59</v>
      </c>
      <c r="C56" s="84" t="s">
        <v>289</v>
      </c>
      <c r="D56" s="100" t="s">
        <v>68</v>
      </c>
      <c r="E56" s="100" t="s">
        <v>69</v>
      </c>
      <c r="F56" s="100" t="s">
        <v>14</v>
      </c>
    </row>
    <row r="57" spans="1:6" ht="24" customHeight="1">
      <c r="B57" s="86" t="s">
        <v>60</v>
      </c>
      <c r="C57" s="30" t="s">
        <v>290</v>
      </c>
      <c r="D57" s="311"/>
      <c r="E57" s="311"/>
      <c r="F57" s="314"/>
    </row>
    <row r="58" spans="1:6" ht="41.25" customHeight="1">
      <c r="B58" s="6" t="s">
        <v>61</v>
      </c>
      <c r="C58" s="30" t="s">
        <v>291</v>
      </c>
      <c r="D58" s="312"/>
      <c r="E58" s="312"/>
      <c r="F58" s="314"/>
    </row>
    <row r="59" spans="1:6" ht="16.5" customHeight="1">
      <c r="B59" s="6" t="s">
        <v>62</v>
      </c>
      <c r="C59" s="16" t="s">
        <v>107</v>
      </c>
      <c r="D59" s="312"/>
      <c r="E59" s="312"/>
      <c r="F59" s="314"/>
    </row>
    <row r="60" spans="1:6" ht="28.5" customHeight="1">
      <c r="B60" s="6" t="s">
        <v>207</v>
      </c>
      <c r="C60" s="31" t="s">
        <v>292</v>
      </c>
      <c r="D60" s="312"/>
      <c r="E60" s="312"/>
      <c r="F60" s="314"/>
    </row>
    <row r="61" spans="1:6" ht="16.5" customHeight="1">
      <c r="B61" s="246" t="s">
        <v>64</v>
      </c>
      <c r="C61" s="248"/>
      <c r="D61" s="313"/>
      <c r="E61" s="313"/>
      <c r="F61" s="314"/>
    </row>
    <row r="62" spans="1:6" ht="16.5" customHeight="1">
      <c r="B62" s="308" t="s">
        <v>253</v>
      </c>
      <c r="C62" s="309"/>
      <c r="D62" s="180">
        <f>+D66</f>
        <v>-7524</v>
      </c>
      <c r="E62" s="180">
        <f t="shared" ref="E62:F62" si="0">+E66</f>
        <v>-7524</v>
      </c>
      <c r="F62" s="180">
        <f t="shared" si="0"/>
        <v>-7524</v>
      </c>
    </row>
    <row r="63" spans="1:6" ht="16.5" customHeight="1">
      <c r="B63" s="306" t="s">
        <v>254</v>
      </c>
      <c r="C63" s="307"/>
      <c r="D63" s="97"/>
      <c r="E63" s="97"/>
      <c r="F63" s="97"/>
    </row>
    <row r="64" spans="1:6" ht="16.5" customHeight="1">
      <c r="B64" s="306" t="s">
        <v>255</v>
      </c>
      <c r="C64" s="307"/>
      <c r="D64" s="97"/>
      <c r="E64" s="97"/>
      <c r="F64" s="97"/>
    </row>
    <row r="65" spans="2:6" ht="16.5" customHeight="1">
      <c r="B65" s="306" t="s">
        <v>256</v>
      </c>
      <c r="C65" s="307"/>
      <c r="D65" s="97"/>
      <c r="E65" s="97"/>
      <c r="F65" s="97"/>
    </row>
    <row r="66" spans="2:6" ht="16.5" customHeight="1">
      <c r="B66" s="306" t="s">
        <v>257</v>
      </c>
      <c r="C66" s="307"/>
      <c r="D66" s="97">
        <v>-7524</v>
      </c>
      <c r="E66" s="97">
        <v>-7524</v>
      </c>
      <c r="F66" s="97">
        <v>-7524</v>
      </c>
    </row>
    <row r="67" spans="2:6" ht="16.5" customHeight="1">
      <c r="B67" s="308" t="s">
        <v>258</v>
      </c>
      <c r="C67" s="309"/>
      <c r="D67" s="180">
        <f>+D72+D73</f>
        <v>-76668</v>
      </c>
      <c r="E67" s="180">
        <f t="shared" ref="E67:F67" si="1">+E72+E73</f>
        <v>-109575</v>
      </c>
      <c r="F67" s="180">
        <f t="shared" si="1"/>
        <v>-109575</v>
      </c>
    </row>
    <row r="68" spans="2:6" ht="16.5" customHeight="1">
      <c r="B68" s="306" t="s">
        <v>259</v>
      </c>
      <c r="C68" s="307"/>
      <c r="D68" s="97"/>
      <c r="E68" s="97"/>
      <c r="F68" s="97"/>
    </row>
    <row r="69" spans="2:6" ht="16.5" customHeight="1">
      <c r="B69" s="306" t="s">
        <v>260</v>
      </c>
      <c r="C69" s="307"/>
      <c r="D69" s="97"/>
      <c r="E69" s="97"/>
      <c r="F69" s="97"/>
    </row>
    <row r="70" spans="2:6" ht="16.5" customHeight="1">
      <c r="B70" s="306" t="s">
        <v>261</v>
      </c>
      <c r="C70" s="307"/>
      <c r="D70" s="97"/>
      <c r="E70" s="97"/>
      <c r="F70" s="97"/>
    </row>
    <row r="71" spans="2:6" ht="16.5" customHeight="1">
      <c r="B71" s="306" t="s">
        <v>262</v>
      </c>
      <c r="C71" s="307"/>
      <c r="D71" s="97"/>
      <c r="E71" s="97"/>
      <c r="F71" s="97"/>
    </row>
    <row r="72" spans="2:6" ht="16.5" customHeight="1">
      <c r="B72" s="306" t="s">
        <v>263</v>
      </c>
      <c r="C72" s="307"/>
      <c r="D72" s="97">
        <v>-61110</v>
      </c>
      <c r="E72" s="97">
        <v>-94017</v>
      </c>
      <c r="F72" s="97">
        <v>-94017</v>
      </c>
    </row>
    <row r="73" spans="2:6" ht="16.5" customHeight="1">
      <c r="B73" s="306" t="s">
        <v>264</v>
      </c>
      <c r="C73" s="307"/>
      <c r="D73" s="97">
        <v>-15558</v>
      </c>
      <c r="E73" s="97">
        <v>-15558</v>
      </c>
      <c r="F73" s="97">
        <v>-15558</v>
      </c>
    </row>
    <row r="74" spans="2:6" ht="16.5" customHeight="1">
      <c r="B74" s="306" t="s">
        <v>265</v>
      </c>
      <c r="C74" s="307"/>
      <c r="D74" s="97"/>
      <c r="E74" s="97"/>
      <c r="F74" s="97"/>
    </row>
    <row r="75" spans="2:6" ht="16.5" customHeight="1">
      <c r="B75" s="306" t="s">
        <v>266</v>
      </c>
      <c r="C75" s="307"/>
      <c r="D75" s="97"/>
      <c r="E75" s="97"/>
      <c r="F75" s="97"/>
    </row>
    <row r="76" spans="2:6" ht="16.5" customHeight="1">
      <c r="B76" s="306" t="s">
        <v>267</v>
      </c>
      <c r="C76" s="307"/>
      <c r="D76" s="97"/>
      <c r="E76" s="97"/>
      <c r="F76" s="97"/>
    </row>
    <row r="77" spans="2:6" ht="16.5" customHeight="1">
      <c r="B77" s="306" t="s">
        <v>268</v>
      </c>
      <c r="C77" s="307"/>
      <c r="D77" s="97"/>
      <c r="E77" s="97"/>
      <c r="F77" s="97"/>
    </row>
    <row r="78" spans="2:6" ht="16.5" customHeight="1">
      <c r="B78" s="306" t="s">
        <v>269</v>
      </c>
      <c r="C78" s="307"/>
      <c r="D78" s="97"/>
      <c r="E78" s="97"/>
      <c r="F78" s="97"/>
    </row>
    <row r="79" spans="2:6" ht="16.5" customHeight="1">
      <c r="B79" s="306" t="s">
        <v>270</v>
      </c>
      <c r="C79" s="307"/>
      <c r="D79" s="97"/>
      <c r="E79" s="97"/>
      <c r="F79" s="97"/>
    </row>
    <row r="80" spans="2:6" ht="16.5" customHeight="1">
      <c r="B80" s="306" t="s">
        <v>271</v>
      </c>
      <c r="C80" s="307"/>
      <c r="D80" s="97"/>
      <c r="E80" s="97"/>
      <c r="F80" s="97"/>
    </row>
    <row r="81" spans="2:6" ht="16.5" customHeight="1">
      <c r="B81" s="306" t="s">
        <v>272</v>
      </c>
      <c r="C81" s="307"/>
      <c r="D81" s="97"/>
      <c r="E81" s="97"/>
      <c r="F81" s="97"/>
    </row>
    <row r="82" spans="2:6" ht="16.5" customHeight="1">
      <c r="B82" s="306" t="s">
        <v>273</v>
      </c>
      <c r="C82" s="307"/>
      <c r="D82" s="97"/>
      <c r="E82" s="97"/>
      <c r="F82" s="97"/>
    </row>
    <row r="83" spans="2:6" ht="16.5" customHeight="1">
      <c r="B83" s="306" t="s">
        <v>274</v>
      </c>
      <c r="C83" s="307"/>
      <c r="D83" s="97"/>
      <c r="E83" s="97"/>
      <c r="F83" s="97"/>
    </row>
    <row r="84" spans="2:6" ht="16.5" customHeight="1">
      <c r="B84" s="306" t="s">
        <v>275</v>
      </c>
      <c r="C84" s="307"/>
      <c r="D84" s="97"/>
      <c r="E84" s="97"/>
      <c r="F84" s="97"/>
    </row>
    <row r="85" spans="2:6" ht="16.5" customHeight="1">
      <c r="B85" s="306" t="s">
        <v>276</v>
      </c>
      <c r="C85" s="307"/>
      <c r="D85" s="97"/>
      <c r="E85" s="97"/>
      <c r="F85" s="97"/>
    </row>
    <row r="86" spans="2:6" ht="16.5" customHeight="1">
      <c r="B86" s="306" t="s">
        <v>277</v>
      </c>
      <c r="C86" s="307"/>
      <c r="D86" s="97"/>
      <c r="E86" s="97"/>
      <c r="F86" s="97"/>
    </row>
    <row r="87" spans="2:6" ht="16.5" customHeight="1">
      <c r="B87" s="306" t="s">
        <v>278</v>
      </c>
      <c r="C87" s="307"/>
      <c r="D87" s="97"/>
      <c r="E87" s="97"/>
      <c r="F87" s="97"/>
    </row>
    <row r="88" spans="2:6" ht="16.5" customHeight="1">
      <c r="B88" s="306" t="s">
        <v>279</v>
      </c>
      <c r="C88" s="307"/>
      <c r="D88" s="97"/>
      <c r="E88" s="97"/>
      <c r="F88" s="97"/>
    </row>
    <row r="89" spans="2:6" ht="16.5" customHeight="1">
      <c r="B89" s="306" t="s">
        <v>280</v>
      </c>
      <c r="C89" s="307"/>
      <c r="D89" s="97"/>
      <c r="E89" s="97"/>
      <c r="F89" s="97"/>
    </row>
    <row r="90" spans="2:6" ht="16.5" customHeight="1">
      <c r="B90" s="306" t="s">
        <v>281</v>
      </c>
      <c r="C90" s="307"/>
      <c r="D90" s="97"/>
      <c r="E90" s="97"/>
      <c r="F90" s="97"/>
    </row>
    <row r="91" spans="2:6" ht="16.5" customHeight="1">
      <c r="B91" s="306" t="s">
        <v>282</v>
      </c>
      <c r="C91" s="307"/>
      <c r="D91" s="97"/>
      <c r="E91" s="97"/>
      <c r="F91" s="97"/>
    </row>
    <row r="92" spans="2:6" ht="16.5" customHeight="1">
      <c r="B92" s="306" t="s">
        <v>283</v>
      </c>
      <c r="C92" s="307"/>
      <c r="D92" s="97"/>
      <c r="E92" s="97"/>
      <c r="F92" s="97"/>
    </row>
    <row r="93" spans="2:6" ht="16.5" customHeight="1">
      <c r="B93" s="306" t="s">
        <v>284</v>
      </c>
      <c r="C93" s="307"/>
      <c r="D93" s="97"/>
      <c r="E93" s="97"/>
      <c r="F93" s="97"/>
    </row>
    <row r="94" spans="2:6" ht="16.5" customHeight="1">
      <c r="B94" s="306" t="s">
        <v>285</v>
      </c>
      <c r="C94" s="307"/>
      <c r="D94" s="97"/>
      <c r="E94" s="97"/>
      <c r="F94" s="97"/>
    </row>
    <row r="95" spans="2:6" ht="16.5" customHeight="1">
      <c r="B95" s="306" t="s">
        <v>286</v>
      </c>
      <c r="C95" s="307"/>
      <c r="D95" s="97"/>
      <c r="E95" s="97"/>
      <c r="F95" s="97"/>
    </row>
    <row r="96" spans="2:6" ht="16.5" customHeight="1">
      <c r="B96" s="306" t="s">
        <v>287</v>
      </c>
      <c r="C96" s="307"/>
      <c r="D96" s="97"/>
      <c r="E96" s="97"/>
      <c r="F96" s="97"/>
    </row>
    <row r="97" spans="2:6" ht="18.75" customHeight="1">
      <c r="B97" s="306" t="s">
        <v>288</v>
      </c>
      <c r="C97" s="307"/>
      <c r="D97" s="97"/>
      <c r="E97" s="97"/>
      <c r="F97" s="97"/>
    </row>
    <row r="98" spans="2:6" ht="23.25" customHeight="1">
      <c r="B98" s="306" t="s">
        <v>87</v>
      </c>
      <c r="C98" s="307"/>
      <c r="D98" s="97"/>
      <c r="E98" s="97"/>
      <c r="F98" s="97"/>
    </row>
    <row r="99" spans="2:6" s="8" customFormat="1" ht="19.5" customHeight="1">
      <c r="B99" s="32"/>
    </row>
    <row r="100" spans="2:6" s="12" customFormat="1" ht="19.5" customHeight="1">
      <c r="B100" s="34" t="s">
        <v>1</v>
      </c>
      <c r="C100" s="34" t="s">
        <v>2</v>
      </c>
      <c r="D100" s="71"/>
      <c r="E100" s="71"/>
    </row>
    <row r="101" spans="2:6" s="12" customFormat="1" ht="21.75" customHeight="1">
      <c r="B101" s="84">
        <v>1187</v>
      </c>
      <c r="C101" s="85" t="s">
        <v>217</v>
      </c>
      <c r="D101" s="72"/>
      <c r="E101" s="72"/>
    </row>
    <row r="102" spans="2:6" ht="15.75" customHeight="1"/>
    <row r="104" spans="2:6" s="12" customFormat="1" ht="30.75" customHeight="1">
      <c r="B104" s="13" t="s">
        <v>86</v>
      </c>
      <c r="C104" s="198" t="s">
        <v>218</v>
      </c>
      <c r="D104" s="229" t="s">
        <v>89</v>
      </c>
      <c r="E104" s="230"/>
      <c r="F104" s="231"/>
    </row>
    <row r="105" spans="2:6" ht="27">
      <c r="B105" s="6" t="s">
        <v>59</v>
      </c>
      <c r="C105" s="84" t="s">
        <v>212</v>
      </c>
      <c r="D105" s="100" t="s">
        <v>68</v>
      </c>
      <c r="E105" s="100" t="s">
        <v>69</v>
      </c>
      <c r="F105" s="100" t="s">
        <v>14</v>
      </c>
    </row>
    <row r="106" spans="2:6" ht="32.25" customHeight="1">
      <c r="B106" s="86" t="s">
        <v>60</v>
      </c>
      <c r="C106" s="30" t="s">
        <v>219</v>
      </c>
      <c r="D106" s="311"/>
      <c r="E106" s="311"/>
      <c r="F106" s="314"/>
    </row>
    <row r="107" spans="2:6" ht="48" customHeight="1">
      <c r="B107" s="6" t="s">
        <v>61</v>
      </c>
      <c r="C107" s="30" t="s">
        <v>220</v>
      </c>
      <c r="D107" s="312"/>
      <c r="E107" s="312"/>
      <c r="F107" s="314"/>
    </row>
    <row r="108" spans="2:6" ht="27" customHeight="1">
      <c r="B108" s="6" t="s">
        <v>62</v>
      </c>
      <c r="C108" s="16" t="s">
        <v>206</v>
      </c>
      <c r="D108" s="312"/>
      <c r="E108" s="312"/>
      <c r="F108" s="314"/>
    </row>
    <row r="109" spans="2:6" ht="59.25" customHeight="1">
      <c r="B109" s="6" t="s">
        <v>207</v>
      </c>
      <c r="C109" s="31" t="s">
        <v>221</v>
      </c>
      <c r="D109" s="312"/>
      <c r="E109" s="312"/>
      <c r="F109" s="314"/>
    </row>
    <row r="110" spans="2:6" ht="16.5" customHeight="1">
      <c r="B110" s="246" t="s">
        <v>64</v>
      </c>
      <c r="C110" s="248"/>
      <c r="D110" s="313"/>
      <c r="E110" s="313"/>
      <c r="F110" s="314"/>
    </row>
    <row r="111" spans="2:6" ht="25.5" customHeight="1">
      <c r="B111" s="306" t="s">
        <v>222</v>
      </c>
      <c r="C111" s="307"/>
      <c r="D111" s="97">
        <v>-300</v>
      </c>
      <c r="E111" s="97">
        <v>-350</v>
      </c>
      <c r="F111" s="97">
        <v>-420</v>
      </c>
    </row>
    <row r="112" spans="2:6" ht="30.75" customHeight="1">
      <c r="B112" s="306" t="s">
        <v>223</v>
      </c>
      <c r="C112" s="307"/>
      <c r="D112" s="97">
        <v>39</v>
      </c>
      <c r="E112" s="97">
        <v>39</v>
      </c>
      <c r="F112" s="97">
        <v>39</v>
      </c>
    </row>
    <row r="113" spans="2:6" ht="23.25" customHeight="1">
      <c r="B113" s="306" t="s">
        <v>87</v>
      </c>
      <c r="C113" s="307"/>
      <c r="D113" s="52">
        <v>-75000</v>
      </c>
      <c r="E113" s="52">
        <v>-90000</v>
      </c>
      <c r="F113" s="52">
        <v>-112000</v>
      </c>
    </row>
    <row r="114" spans="2:6" s="46" customFormat="1" ht="18" customHeight="1">
      <c r="B114" s="33"/>
      <c r="C114" s="33"/>
      <c r="D114" s="169"/>
      <c r="E114" s="169"/>
      <c r="F114" s="169"/>
    </row>
    <row r="115" spans="2:6" s="12" customFormat="1" ht="30.75" customHeight="1">
      <c r="B115" s="13" t="s">
        <v>86</v>
      </c>
      <c r="C115" s="198">
        <v>1187</v>
      </c>
      <c r="D115" s="310" t="s">
        <v>89</v>
      </c>
      <c r="E115" s="310"/>
      <c r="F115" s="310"/>
    </row>
    <row r="116" spans="2:6" ht="27">
      <c r="B116" s="6" t="s">
        <v>59</v>
      </c>
      <c r="C116" s="84">
        <v>12006</v>
      </c>
      <c r="D116" s="100" t="s">
        <v>68</v>
      </c>
      <c r="E116" s="100" t="s">
        <v>69</v>
      </c>
      <c r="F116" s="100" t="s">
        <v>14</v>
      </c>
    </row>
    <row r="117" spans="2:6" ht="45" customHeight="1">
      <c r="B117" s="6" t="s">
        <v>60</v>
      </c>
      <c r="C117" s="30" t="s">
        <v>146</v>
      </c>
      <c r="D117" s="311"/>
      <c r="E117" s="311"/>
      <c r="F117" s="314"/>
    </row>
    <row r="118" spans="2:6" ht="32.25" customHeight="1">
      <c r="B118" s="6" t="s">
        <v>61</v>
      </c>
      <c r="C118" s="30" t="s">
        <v>147</v>
      </c>
      <c r="D118" s="312"/>
      <c r="E118" s="312"/>
      <c r="F118" s="314"/>
    </row>
    <row r="119" spans="2:6" ht="27" customHeight="1">
      <c r="B119" s="6" t="s">
        <v>62</v>
      </c>
      <c r="C119" s="199" t="s">
        <v>206</v>
      </c>
      <c r="D119" s="312"/>
      <c r="E119" s="312"/>
      <c r="F119" s="314"/>
    </row>
    <row r="120" spans="2:6" ht="57" customHeight="1">
      <c r="B120" s="6" t="s">
        <v>207</v>
      </c>
      <c r="C120" s="30" t="s">
        <v>224</v>
      </c>
      <c r="D120" s="312"/>
      <c r="E120" s="312"/>
      <c r="F120" s="314"/>
    </row>
    <row r="121" spans="2:6" ht="16.5" customHeight="1">
      <c r="B121" s="316" t="s">
        <v>64</v>
      </c>
      <c r="C121" s="317"/>
      <c r="D121" s="313"/>
      <c r="E121" s="313"/>
      <c r="F121" s="314"/>
    </row>
    <row r="122" spans="2:6" ht="26.25" customHeight="1">
      <c r="B122" s="315" t="s">
        <v>225</v>
      </c>
      <c r="C122" s="315"/>
      <c r="D122" s="97">
        <v>-60</v>
      </c>
      <c r="E122" s="97">
        <v>-125</v>
      </c>
      <c r="F122" s="97">
        <v>-150</v>
      </c>
    </row>
    <row r="123" spans="2:6" ht="26.25" customHeight="1">
      <c r="B123" s="315" t="s">
        <v>226</v>
      </c>
      <c r="C123" s="315"/>
      <c r="D123" s="118"/>
      <c r="E123" s="118"/>
      <c r="F123" s="118"/>
    </row>
    <row r="124" spans="2:6" ht="18" customHeight="1">
      <c r="B124" s="315" t="s">
        <v>87</v>
      </c>
      <c r="C124" s="315"/>
      <c r="D124" s="52">
        <v>-25000</v>
      </c>
      <c r="E124" s="52">
        <v>-100000</v>
      </c>
      <c r="F124" s="52">
        <v>-129068.3</v>
      </c>
    </row>
    <row r="125" spans="2:6" s="46" customFormat="1" ht="18" customHeight="1">
      <c r="B125" s="33"/>
      <c r="C125" s="33"/>
      <c r="D125" s="169"/>
      <c r="E125" s="169"/>
      <c r="F125" s="169"/>
    </row>
    <row r="126" spans="2:6" s="12" customFormat="1" ht="30.75" customHeight="1">
      <c r="B126" s="13" t="s">
        <v>86</v>
      </c>
      <c r="C126" s="198">
        <v>1187</v>
      </c>
      <c r="D126" s="310" t="s">
        <v>89</v>
      </c>
      <c r="E126" s="310"/>
      <c r="F126" s="310"/>
    </row>
    <row r="127" spans="2:6" ht="27">
      <c r="B127" s="6" t="s">
        <v>59</v>
      </c>
      <c r="C127" s="84">
        <v>12008</v>
      </c>
      <c r="D127" s="100" t="s">
        <v>68</v>
      </c>
      <c r="E127" s="100" t="s">
        <v>69</v>
      </c>
      <c r="F127" s="100" t="s">
        <v>14</v>
      </c>
    </row>
    <row r="128" spans="2:6" ht="28.5" customHeight="1">
      <c r="B128" s="6" t="s">
        <v>60</v>
      </c>
      <c r="C128" s="30" t="s">
        <v>227</v>
      </c>
      <c r="D128" s="311"/>
      <c r="E128" s="311"/>
      <c r="F128" s="314"/>
    </row>
    <row r="129" spans="2:10" ht="43.5" customHeight="1">
      <c r="B129" s="6" t="s">
        <v>61</v>
      </c>
      <c r="C129" s="30" t="s">
        <v>228</v>
      </c>
      <c r="D129" s="312"/>
      <c r="E129" s="312"/>
      <c r="F129" s="314"/>
    </row>
    <row r="130" spans="2:10" ht="27" customHeight="1">
      <c r="B130" s="6" t="s">
        <v>62</v>
      </c>
      <c r="C130" s="199" t="s">
        <v>206</v>
      </c>
      <c r="D130" s="312"/>
      <c r="E130" s="312"/>
      <c r="F130" s="314"/>
    </row>
    <row r="131" spans="2:10" ht="57" customHeight="1">
      <c r="B131" s="6" t="s">
        <v>207</v>
      </c>
      <c r="C131" s="30" t="s">
        <v>229</v>
      </c>
      <c r="D131" s="312"/>
      <c r="E131" s="312"/>
      <c r="F131" s="314"/>
    </row>
    <row r="132" spans="2:10" ht="16.5" customHeight="1">
      <c r="B132" s="316" t="s">
        <v>64</v>
      </c>
      <c r="C132" s="317"/>
      <c r="D132" s="313"/>
      <c r="E132" s="313"/>
      <c r="F132" s="314"/>
    </row>
    <row r="133" spans="2:10" ht="21" customHeight="1">
      <c r="B133" s="315" t="s">
        <v>230</v>
      </c>
      <c r="C133" s="315"/>
      <c r="D133" s="97">
        <v>-200</v>
      </c>
      <c r="E133" s="97">
        <v>-300</v>
      </c>
      <c r="F133" s="97">
        <v>-400</v>
      </c>
    </row>
    <row r="134" spans="2:10" ht="26.25" customHeight="1">
      <c r="B134" s="315" t="s">
        <v>231</v>
      </c>
      <c r="C134" s="315"/>
      <c r="D134" s="118"/>
      <c r="E134" s="118"/>
      <c r="F134" s="118"/>
    </row>
    <row r="135" spans="2:10" ht="18" customHeight="1">
      <c r="B135" s="315" t="s">
        <v>87</v>
      </c>
      <c r="C135" s="315"/>
      <c r="D135" s="52">
        <v>-40000</v>
      </c>
      <c r="E135" s="52">
        <v>-70000</v>
      </c>
      <c r="F135" s="52">
        <v>-99890.7</v>
      </c>
    </row>
    <row r="136" spans="2:10" s="46" customFormat="1" ht="18" customHeight="1">
      <c r="B136" s="33"/>
      <c r="C136" s="33"/>
      <c r="D136" s="169"/>
      <c r="E136" s="169"/>
      <c r="F136" s="169"/>
    </row>
    <row r="137" spans="2:10" s="12" customFormat="1" ht="30.75" customHeight="1">
      <c r="B137" s="171" t="s">
        <v>86</v>
      </c>
      <c r="C137" s="198">
        <v>1187</v>
      </c>
      <c r="D137" s="310" t="s">
        <v>89</v>
      </c>
      <c r="E137" s="310"/>
      <c r="F137" s="310"/>
    </row>
    <row r="138" spans="2:10" ht="27">
      <c r="B138" s="6" t="s">
        <v>59</v>
      </c>
      <c r="C138" s="84">
        <v>12010</v>
      </c>
      <c r="D138" s="100" t="s">
        <v>68</v>
      </c>
      <c r="E138" s="100" t="s">
        <v>69</v>
      </c>
      <c r="F138" s="100" t="s">
        <v>14</v>
      </c>
    </row>
    <row r="139" spans="2:10" ht="30.75" customHeight="1">
      <c r="B139" s="6" t="s">
        <v>60</v>
      </c>
      <c r="C139" s="30" t="s">
        <v>232</v>
      </c>
      <c r="D139" s="311"/>
      <c r="E139" s="311"/>
      <c r="F139" s="314"/>
    </row>
    <row r="140" spans="2:10" ht="47.25" customHeight="1">
      <c r="B140" s="6" t="s">
        <v>61</v>
      </c>
      <c r="C140" s="30" t="s">
        <v>233</v>
      </c>
      <c r="D140" s="312"/>
      <c r="E140" s="312"/>
      <c r="F140" s="314"/>
    </row>
    <row r="141" spans="2:10" ht="27" customHeight="1">
      <c r="B141" s="6" t="s">
        <v>62</v>
      </c>
      <c r="C141" s="199" t="s">
        <v>206</v>
      </c>
      <c r="D141" s="312"/>
      <c r="E141" s="312"/>
      <c r="F141" s="314"/>
    </row>
    <row r="142" spans="2:10" ht="48" customHeight="1">
      <c r="B142" s="6" t="s">
        <v>207</v>
      </c>
      <c r="C142" s="30" t="s">
        <v>234</v>
      </c>
      <c r="D142" s="312"/>
      <c r="E142" s="312"/>
      <c r="F142" s="314"/>
    </row>
    <row r="143" spans="2:10" ht="16.5" customHeight="1">
      <c r="B143" s="316" t="s">
        <v>64</v>
      </c>
      <c r="C143" s="317"/>
      <c r="D143" s="313"/>
      <c r="E143" s="313"/>
      <c r="F143" s="314"/>
    </row>
    <row r="144" spans="2:10" ht="26.25" customHeight="1">
      <c r="B144" s="315" t="s">
        <v>235</v>
      </c>
      <c r="C144" s="315"/>
      <c r="D144" s="97">
        <v>-100</v>
      </c>
      <c r="E144" s="97">
        <v>-100</v>
      </c>
      <c r="F144" s="97">
        <v>-109</v>
      </c>
      <c r="J144" s="172"/>
    </row>
    <row r="145" spans="2:8" ht="18" customHeight="1">
      <c r="B145" s="315" t="s">
        <v>87</v>
      </c>
      <c r="C145" s="315"/>
      <c r="D145" s="52">
        <v>-35000</v>
      </c>
      <c r="E145" s="52">
        <v>-35000</v>
      </c>
      <c r="F145" s="52">
        <v>-40160</v>
      </c>
    </row>
    <row r="146" spans="2:8" s="46" customFormat="1" ht="18" customHeight="1">
      <c r="B146" s="33"/>
      <c r="C146" s="33"/>
      <c r="D146" s="169"/>
      <c r="E146" s="169"/>
      <c r="F146" s="169"/>
    </row>
    <row r="147" spans="2:8" s="12" customFormat="1" ht="30.75" customHeight="1">
      <c r="B147" s="13" t="s">
        <v>86</v>
      </c>
      <c r="C147" s="198">
        <v>1187</v>
      </c>
      <c r="D147" s="310" t="s">
        <v>89</v>
      </c>
      <c r="E147" s="310"/>
      <c r="F147" s="310"/>
    </row>
    <row r="148" spans="2:8" ht="27">
      <c r="B148" s="6" t="s">
        <v>59</v>
      </c>
      <c r="C148" s="84">
        <v>12012</v>
      </c>
      <c r="D148" s="100" t="s">
        <v>68</v>
      </c>
      <c r="E148" s="100" t="s">
        <v>69</v>
      </c>
      <c r="F148" s="100" t="s">
        <v>14</v>
      </c>
    </row>
    <row r="149" spans="2:8" ht="28.5" customHeight="1">
      <c r="B149" s="6" t="s">
        <v>60</v>
      </c>
      <c r="C149" s="30" t="s">
        <v>236</v>
      </c>
      <c r="D149" s="311"/>
      <c r="E149" s="311"/>
      <c r="F149" s="314"/>
    </row>
    <row r="150" spans="2:8" ht="43.5" customHeight="1">
      <c r="B150" s="6" t="s">
        <v>61</v>
      </c>
      <c r="C150" s="30" t="s">
        <v>237</v>
      </c>
      <c r="D150" s="312"/>
      <c r="E150" s="312"/>
      <c r="F150" s="314"/>
    </row>
    <row r="151" spans="2:8" ht="27" customHeight="1">
      <c r="B151" s="6" t="s">
        <v>62</v>
      </c>
      <c r="C151" s="199" t="s">
        <v>206</v>
      </c>
      <c r="D151" s="312"/>
      <c r="E151" s="312"/>
      <c r="F151" s="314"/>
    </row>
    <row r="152" spans="2:8" ht="57" customHeight="1">
      <c r="B152" s="6" t="s">
        <v>207</v>
      </c>
      <c r="C152" s="30" t="s">
        <v>238</v>
      </c>
      <c r="D152" s="312"/>
      <c r="E152" s="312"/>
      <c r="F152" s="314"/>
    </row>
    <row r="153" spans="2:8" ht="16.5" customHeight="1">
      <c r="B153" s="316" t="s">
        <v>64</v>
      </c>
      <c r="C153" s="317"/>
      <c r="D153" s="313"/>
      <c r="E153" s="313"/>
      <c r="F153" s="314"/>
    </row>
    <row r="154" spans="2:8" ht="21" customHeight="1">
      <c r="B154" s="315" t="s">
        <v>239</v>
      </c>
      <c r="C154" s="315"/>
      <c r="D154" s="97">
        <v>-1500</v>
      </c>
      <c r="E154" s="97">
        <v>-2950</v>
      </c>
      <c r="F154" s="97">
        <v>-3709</v>
      </c>
    </row>
    <row r="155" spans="2:8" ht="18" customHeight="1">
      <c r="B155" s="315" t="s">
        <v>87</v>
      </c>
      <c r="C155" s="315"/>
      <c r="D155" s="52">
        <v>-65000</v>
      </c>
      <c r="E155" s="52">
        <v>-163253.5</v>
      </c>
      <c r="F155" s="52">
        <v>-208155</v>
      </c>
    </row>
    <row r="156" spans="2:8" s="46" customFormat="1" ht="18" customHeight="1">
      <c r="B156" s="33"/>
      <c r="C156" s="33"/>
      <c r="D156" s="169"/>
      <c r="E156" s="169"/>
      <c r="F156" s="169"/>
      <c r="H156" s="173"/>
    </row>
    <row r="157" spans="2:8" s="12" customFormat="1" ht="30.75" customHeight="1">
      <c r="B157" s="171" t="s">
        <v>86</v>
      </c>
      <c r="C157" s="198">
        <v>1187</v>
      </c>
      <c r="D157" s="310" t="s">
        <v>89</v>
      </c>
      <c r="E157" s="310"/>
      <c r="F157" s="310"/>
    </row>
    <row r="158" spans="2:8" ht="27">
      <c r="B158" s="6" t="s">
        <v>59</v>
      </c>
      <c r="C158" s="84">
        <v>12013</v>
      </c>
      <c r="D158" s="100" t="s">
        <v>68</v>
      </c>
      <c r="E158" s="100" t="s">
        <v>69</v>
      </c>
      <c r="F158" s="100" t="s">
        <v>14</v>
      </c>
    </row>
    <row r="159" spans="2:8" ht="30.75" customHeight="1">
      <c r="B159" s="6" t="s">
        <v>60</v>
      </c>
      <c r="C159" s="30" t="s">
        <v>240</v>
      </c>
      <c r="D159" s="311"/>
      <c r="E159" s="311"/>
      <c r="F159" s="314"/>
    </row>
    <row r="160" spans="2:8" ht="47.25" customHeight="1">
      <c r="B160" s="6" t="s">
        <v>61</v>
      </c>
      <c r="C160" s="30" t="s">
        <v>241</v>
      </c>
      <c r="D160" s="312"/>
      <c r="E160" s="312"/>
      <c r="F160" s="314"/>
    </row>
    <row r="161" spans="2:6" ht="27" customHeight="1">
      <c r="B161" s="6" t="s">
        <v>62</v>
      </c>
      <c r="C161" s="199" t="s">
        <v>206</v>
      </c>
      <c r="D161" s="312"/>
      <c r="E161" s="312"/>
      <c r="F161" s="314"/>
    </row>
    <row r="162" spans="2:6" ht="36" customHeight="1">
      <c r="B162" s="6" t="s">
        <v>207</v>
      </c>
      <c r="C162" s="30" t="s">
        <v>242</v>
      </c>
      <c r="D162" s="312"/>
      <c r="E162" s="312"/>
      <c r="F162" s="314"/>
    </row>
    <row r="163" spans="2:6" ht="16.5" customHeight="1">
      <c r="B163" s="316" t="s">
        <v>64</v>
      </c>
      <c r="C163" s="317"/>
      <c r="D163" s="313"/>
      <c r="E163" s="313"/>
      <c r="F163" s="314"/>
    </row>
    <row r="164" spans="2:6" ht="26.25" customHeight="1">
      <c r="B164" s="315" t="s">
        <v>239</v>
      </c>
      <c r="C164" s="315"/>
      <c r="D164" s="97">
        <v>-850</v>
      </c>
      <c r="E164" s="97">
        <v>-1500</v>
      </c>
      <c r="F164" s="97">
        <v>-2000</v>
      </c>
    </row>
    <row r="165" spans="2:6" ht="18" customHeight="1">
      <c r="B165" s="315" t="s">
        <v>87</v>
      </c>
      <c r="C165" s="315"/>
      <c r="D165" s="52">
        <v>-80000</v>
      </c>
      <c r="E165" s="52">
        <v>-150000</v>
      </c>
      <c r="F165" s="52">
        <v>-207000</v>
      </c>
    </row>
    <row r="166" spans="2:6" s="46" customFormat="1" ht="18" customHeight="1">
      <c r="B166" s="33"/>
      <c r="C166" s="33"/>
      <c r="D166" s="169"/>
      <c r="E166" s="169"/>
      <c r="F166" s="169"/>
    </row>
    <row r="167" spans="2:6" s="12" customFormat="1" ht="19.5" customHeight="1">
      <c r="B167" s="34" t="s">
        <v>1</v>
      </c>
      <c r="C167" s="34" t="s">
        <v>2</v>
      </c>
      <c r="D167" s="71"/>
      <c r="E167" s="71"/>
    </row>
    <row r="168" spans="2:6" s="12" customFormat="1" ht="35.25" customHeight="1">
      <c r="B168" s="84">
        <v>1058</v>
      </c>
      <c r="C168" s="30" t="s">
        <v>153</v>
      </c>
      <c r="D168" s="72"/>
      <c r="E168" s="72"/>
    </row>
    <row r="169" spans="2:6" ht="15.75" customHeight="1"/>
    <row r="171" spans="2:6" s="12" customFormat="1" ht="30.75" customHeight="1">
      <c r="B171" s="13" t="s">
        <v>86</v>
      </c>
      <c r="C171" s="136">
        <v>1058</v>
      </c>
      <c r="D171" s="310" t="s">
        <v>89</v>
      </c>
      <c r="E171" s="310"/>
      <c r="F171" s="310"/>
    </row>
    <row r="172" spans="2:6" ht="27">
      <c r="B172" s="6" t="s">
        <v>59</v>
      </c>
      <c r="C172" s="136" t="s">
        <v>243</v>
      </c>
      <c r="D172" s="100" t="s">
        <v>68</v>
      </c>
      <c r="E172" s="100" t="s">
        <v>69</v>
      </c>
      <c r="F172" s="100" t="s">
        <v>14</v>
      </c>
    </row>
    <row r="173" spans="2:6" ht="30.75" customHeight="1">
      <c r="B173" s="86" t="s">
        <v>60</v>
      </c>
      <c r="C173" s="170" t="s">
        <v>244</v>
      </c>
      <c r="D173" s="311"/>
      <c r="E173" s="311"/>
      <c r="F173" s="314"/>
    </row>
    <row r="174" spans="2:6" ht="59.25" customHeight="1">
      <c r="B174" s="6" t="s">
        <v>61</v>
      </c>
      <c r="C174" s="30" t="s">
        <v>245</v>
      </c>
      <c r="D174" s="312"/>
      <c r="E174" s="312"/>
      <c r="F174" s="314"/>
    </row>
    <row r="175" spans="2:6" ht="27" customHeight="1">
      <c r="B175" s="6" t="s">
        <v>62</v>
      </c>
      <c r="C175" s="30" t="s">
        <v>107</v>
      </c>
      <c r="D175" s="312"/>
      <c r="E175" s="312"/>
      <c r="F175" s="314"/>
    </row>
    <row r="176" spans="2:6" ht="26.25" customHeight="1">
      <c r="B176" s="6" t="s">
        <v>63</v>
      </c>
      <c r="C176" s="170" t="s">
        <v>246</v>
      </c>
      <c r="D176" s="312"/>
      <c r="E176" s="312"/>
      <c r="F176" s="314"/>
    </row>
    <row r="177" spans="2:6" ht="16.5" customHeight="1">
      <c r="B177" s="246" t="s">
        <v>64</v>
      </c>
      <c r="C177" s="248"/>
      <c r="D177" s="313"/>
      <c r="E177" s="313"/>
      <c r="F177" s="314"/>
    </row>
    <row r="178" spans="2:6" ht="21.75" customHeight="1">
      <c r="B178" s="306"/>
      <c r="C178" s="307"/>
      <c r="D178" s="97"/>
      <c r="E178" s="97"/>
      <c r="F178" s="97"/>
    </row>
    <row r="179" spans="2:6" ht="21" customHeight="1">
      <c r="B179" s="306" t="s">
        <v>87</v>
      </c>
      <c r="C179" s="307"/>
      <c r="D179" s="50">
        <v>-45000</v>
      </c>
      <c r="E179" s="50">
        <v>-70000</v>
      </c>
      <c r="F179" s="50">
        <v>-70000</v>
      </c>
    </row>
    <row r="180" spans="2:6" ht="13.5" customHeight="1">
      <c r="B180" s="33"/>
      <c r="C180" s="33"/>
      <c r="D180" s="98"/>
      <c r="E180" s="98"/>
      <c r="F180" s="98"/>
    </row>
    <row r="181" spans="2:6" s="12" customFormat="1" ht="19.5" customHeight="1">
      <c r="B181" s="34" t="s">
        <v>1</v>
      </c>
      <c r="C181" s="34" t="s">
        <v>2</v>
      </c>
      <c r="D181" s="71"/>
      <c r="E181" s="71"/>
    </row>
    <row r="182" spans="2:6" s="12" customFormat="1" ht="35.25" customHeight="1">
      <c r="B182" s="84">
        <v>1104</v>
      </c>
      <c r="C182" s="85" t="s">
        <v>247</v>
      </c>
      <c r="D182" s="72"/>
      <c r="E182" s="72"/>
    </row>
    <row r="183" spans="2:6" ht="15.75" customHeight="1"/>
    <row r="185" spans="2:6" s="12" customFormat="1" ht="30.75" customHeight="1">
      <c r="B185" s="13" t="s">
        <v>86</v>
      </c>
      <c r="C185" s="136">
        <v>1104</v>
      </c>
      <c r="D185" s="255" t="s">
        <v>88</v>
      </c>
      <c r="E185" s="256"/>
      <c r="F185" s="257"/>
    </row>
    <row r="186" spans="2:6" s="12" customFormat="1" ht="27">
      <c r="B186" s="6" t="s">
        <v>59</v>
      </c>
      <c r="C186" s="136">
        <v>11001</v>
      </c>
      <c r="D186" s="174" t="s">
        <v>68</v>
      </c>
      <c r="E186" s="174" t="s">
        <v>69</v>
      </c>
      <c r="F186" s="174" t="s">
        <v>14</v>
      </c>
    </row>
    <row r="187" spans="2:6" s="12" customFormat="1" ht="31.5" customHeight="1">
      <c r="B187" s="86" t="s">
        <v>60</v>
      </c>
      <c r="C187" s="170" t="s">
        <v>248</v>
      </c>
      <c r="D187" s="311"/>
      <c r="E187" s="311"/>
      <c r="F187" s="314"/>
    </row>
    <row r="188" spans="2:6" s="12" customFormat="1" ht="46.5" customHeight="1">
      <c r="B188" s="6" t="s">
        <v>61</v>
      </c>
      <c r="C188" s="175" t="s">
        <v>249</v>
      </c>
      <c r="D188" s="312"/>
      <c r="E188" s="312"/>
      <c r="F188" s="314"/>
    </row>
    <row r="189" spans="2:6" s="12" customFormat="1" ht="27" customHeight="1">
      <c r="B189" s="6" t="s">
        <v>62</v>
      </c>
      <c r="C189" s="175" t="s">
        <v>107</v>
      </c>
      <c r="D189" s="312"/>
      <c r="E189" s="312"/>
      <c r="F189" s="314"/>
    </row>
    <row r="190" spans="2:6" s="12" customFormat="1" ht="26.25" customHeight="1">
      <c r="B190" s="6" t="s">
        <v>63</v>
      </c>
      <c r="C190" s="170" t="s">
        <v>108</v>
      </c>
      <c r="D190" s="312"/>
      <c r="E190" s="312"/>
      <c r="F190" s="314"/>
    </row>
    <row r="191" spans="2:6" s="12" customFormat="1" ht="16.5" customHeight="1">
      <c r="B191" s="316" t="s">
        <v>64</v>
      </c>
      <c r="C191" s="317"/>
      <c r="D191" s="313"/>
      <c r="E191" s="313"/>
      <c r="F191" s="314"/>
    </row>
    <row r="192" spans="2:6" s="12" customFormat="1" ht="16.5" customHeight="1">
      <c r="B192" s="306" t="s">
        <v>250</v>
      </c>
      <c r="C192" s="307"/>
      <c r="D192" s="137"/>
      <c r="E192" s="137"/>
      <c r="F192" s="178"/>
    </row>
    <row r="193" spans="2:6" s="12" customFormat="1" ht="16.5" customHeight="1">
      <c r="B193" s="306" t="s">
        <v>251</v>
      </c>
      <c r="C193" s="307"/>
      <c r="D193" s="137"/>
      <c r="E193" s="137"/>
      <c r="F193" s="178"/>
    </row>
    <row r="194" spans="2:6" s="12" customFormat="1" ht="21.75" customHeight="1">
      <c r="B194" s="306" t="s">
        <v>252</v>
      </c>
      <c r="C194" s="307"/>
      <c r="D194" s="176"/>
      <c r="E194" s="176"/>
      <c r="F194" s="176"/>
    </row>
    <row r="195" spans="2:6" s="12" customFormat="1" ht="21" customHeight="1">
      <c r="B195" s="306" t="s">
        <v>87</v>
      </c>
      <c r="C195" s="307"/>
      <c r="D195" s="177">
        <v>45000</v>
      </c>
      <c r="E195" s="177">
        <v>70000</v>
      </c>
      <c r="F195" s="177">
        <v>70000</v>
      </c>
    </row>
    <row r="196" spans="2:6" ht="13.5" customHeight="1">
      <c r="B196" s="33"/>
      <c r="C196" s="33"/>
      <c r="D196" s="98"/>
      <c r="E196" s="98"/>
      <c r="F196" s="98"/>
    </row>
    <row r="197" spans="2:6" s="12" customFormat="1" ht="19.5" customHeight="1">
      <c r="B197" s="34" t="s">
        <v>1</v>
      </c>
      <c r="C197" s="34" t="s">
        <v>2</v>
      </c>
      <c r="D197" s="71"/>
      <c r="E197" s="71"/>
    </row>
    <row r="198" spans="2:6" s="12" customFormat="1" ht="35.25" customHeight="1">
      <c r="B198" s="84">
        <v>1224</v>
      </c>
      <c r="C198" s="85" t="s">
        <v>93</v>
      </c>
      <c r="D198" s="72"/>
      <c r="E198" s="72"/>
    </row>
    <row r="199" spans="2:6" ht="15.75" customHeight="1"/>
    <row r="201" spans="2:6" s="12" customFormat="1" ht="30.75" customHeight="1">
      <c r="B201" s="13" t="s">
        <v>86</v>
      </c>
      <c r="C201" s="136">
        <v>1224</v>
      </c>
      <c r="D201" s="255" t="s">
        <v>88</v>
      </c>
      <c r="E201" s="256"/>
      <c r="F201" s="257"/>
    </row>
    <row r="202" spans="2:6" ht="27">
      <c r="B202" s="6" t="s">
        <v>59</v>
      </c>
      <c r="C202" s="84">
        <v>11004</v>
      </c>
      <c r="D202" s="100" t="s">
        <v>68</v>
      </c>
      <c r="E202" s="100" t="s">
        <v>69</v>
      </c>
      <c r="F202" s="100" t="s">
        <v>14</v>
      </c>
    </row>
    <row r="203" spans="2:6" ht="60" customHeight="1">
      <c r="B203" s="86" t="s">
        <v>60</v>
      </c>
      <c r="C203" s="30" t="s">
        <v>125</v>
      </c>
      <c r="D203" s="311"/>
      <c r="E203" s="311"/>
      <c r="F203" s="314"/>
    </row>
    <row r="204" spans="2:6" ht="59.25" customHeight="1">
      <c r="B204" s="6" t="s">
        <v>61</v>
      </c>
      <c r="C204" s="30" t="s">
        <v>115</v>
      </c>
      <c r="D204" s="312"/>
      <c r="E204" s="312"/>
      <c r="F204" s="314"/>
    </row>
    <row r="205" spans="2:6" ht="27" customHeight="1">
      <c r="B205" s="6" t="s">
        <v>62</v>
      </c>
      <c r="C205" s="16" t="s">
        <v>107</v>
      </c>
      <c r="D205" s="312"/>
      <c r="E205" s="312"/>
      <c r="F205" s="314"/>
    </row>
    <row r="206" spans="2:6" ht="26.25" customHeight="1">
      <c r="B206" s="6" t="s">
        <v>63</v>
      </c>
      <c r="C206" s="31" t="s">
        <v>105</v>
      </c>
      <c r="D206" s="312"/>
      <c r="E206" s="312"/>
      <c r="F206" s="314"/>
    </row>
    <row r="207" spans="2:6" ht="16.5" customHeight="1">
      <c r="B207" s="246" t="s">
        <v>64</v>
      </c>
      <c r="C207" s="248"/>
      <c r="D207" s="313"/>
      <c r="E207" s="313"/>
      <c r="F207" s="314"/>
    </row>
    <row r="208" spans="2:6" ht="21.75" customHeight="1">
      <c r="B208" s="306" t="s">
        <v>124</v>
      </c>
      <c r="C208" s="307"/>
      <c r="D208" s="97">
        <v>35</v>
      </c>
      <c r="E208" s="97">
        <v>35</v>
      </c>
      <c r="F208" s="97">
        <v>35</v>
      </c>
    </row>
    <row r="209" spans="1:8" ht="21" customHeight="1">
      <c r="B209" s="306" t="s">
        <v>87</v>
      </c>
      <c r="C209" s="307"/>
      <c r="D209" s="50">
        <v>2450</v>
      </c>
      <c r="E209" s="50">
        <v>2450</v>
      </c>
      <c r="F209" s="50">
        <v>2450</v>
      </c>
    </row>
    <row r="210" spans="1:8">
      <c r="F210" s="22"/>
    </row>
    <row r="211" spans="1:8" ht="45.75" customHeight="1">
      <c r="B211" s="327" t="s">
        <v>90</v>
      </c>
      <c r="C211" s="327"/>
      <c r="D211" s="327"/>
      <c r="E211" s="327"/>
      <c r="F211" s="327"/>
      <c r="G211" s="28"/>
      <c r="H211" s="28"/>
    </row>
    <row r="212" spans="1:8" ht="3.75" customHeight="1"/>
    <row r="214" spans="1:8" s="8" customFormat="1" ht="23.25" customHeight="1">
      <c r="A214" s="325" t="s">
        <v>45</v>
      </c>
      <c r="B214" s="325"/>
      <c r="C214" s="325"/>
      <c r="D214" s="325"/>
      <c r="E214" s="325"/>
      <c r="F214" s="325"/>
    </row>
    <row r="215" spans="1:8" s="8" customFormat="1" ht="23.25" customHeight="1">
      <c r="A215" s="29"/>
      <c r="B215" s="29"/>
      <c r="C215" s="29"/>
      <c r="D215" s="69"/>
      <c r="E215" s="69"/>
      <c r="F215" s="29"/>
    </row>
    <row r="216" spans="1:8" s="90" customFormat="1" ht="14.25">
      <c r="A216" s="89" t="s">
        <v>83</v>
      </c>
    </row>
    <row r="217" spans="1:8" s="90" customFormat="1" ht="14.25">
      <c r="A217" s="89"/>
    </row>
    <row r="218" spans="1:8" s="8" customFormat="1" ht="23.25" customHeight="1">
      <c r="A218" s="29"/>
      <c r="B218" s="121"/>
      <c r="C218" s="121"/>
      <c r="D218" s="121"/>
      <c r="E218" s="121"/>
      <c r="F218" s="22" t="s">
        <v>32</v>
      </c>
    </row>
    <row r="219" spans="1:8" s="8" customFormat="1" ht="23.25" customHeight="1">
      <c r="A219" s="20"/>
      <c r="B219" s="9" t="s">
        <v>1</v>
      </c>
      <c r="C219" s="9" t="s">
        <v>2</v>
      </c>
      <c r="D219" s="71"/>
      <c r="E219" s="71"/>
      <c r="F219" s="1"/>
    </row>
    <row r="220" spans="1:8" s="8" customFormat="1" ht="17.25">
      <c r="A220" s="20"/>
      <c r="B220" s="10">
        <v>1139</v>
      </c>
      <c r="C220" s="11" t="s">
        <v>54</v>
      </c>
      <c r="D220" s="73"/>
      <c r="E220" s="73"/>
      <c r="F220" s="1"/>
    </row>
    <row r="221" spans="1:8" s="8" customFormat="1" ht="23.25" customHeight="1">
      <c r="A221" s="20"/>
      <c r="B221" s="4" t="s">
        <v>40</v>
      </c>
      <c r="C221" s="12"/>
      <c r="D221" s="12"/>
      <c r="E221" s="12"/>
      <c r="F221" s="1"/>
    </row>
    <row r="222" spans="1:8" s="8" customFormat="1" ht="40.5" customHeight="1">
      <c r="A222" s="20"/>
      <c r="B222" s="13" t="s">
        <v>3</v>
      </c>
      <c r="C222" s="10">
        <v>1139</v>
      </c>
      <c r="D222" s="255" t="s">
        <v>88</v>
      </c>
      <c r="E222" s="256"/>
      <c r="F222" s="257"/>
    </row>
    <row r="223" spans="1:8" s="8" customFormat="1" ht="27">
      <c r="A223" s="20"/>
      <c r="B223" s="11" t="s">
        <v>4</v>
      </c>
      <c r="C223" s="14">
        <v>11001</v>
      </c>
      <c r="D223" s="100" t="s">
        <v>68</v>
      </c>
      <c r="E223" s="100" t="s">
        <v>69</v>
      </c>
      <c r="F223" s="100" t="s">
        <v>14</v>
      </c>
    </row>
    <row r="224" spans="1:8" s="8" customFormat="1" ht="17.25">
      <c r="A224" s="20"/>
      <c r="B224" s="11" t="s">
        <v>5</v>
      </c>
      <c r="C224" s="11" t="s">
        <v>54</v>
      </c>
      <c r="D224" s="250"/>
      <c r="E224" s="250"/>
      <c r="F224" s="250"/>
    </row>
    <row r="225" spans="1:6" s="8" customFormat="1" ht="17.25" customHeight="1">
      <c r="A225" s="20"/>
      <c r="B225" s="11" t="s">
        <v>9</v>
      </c>
      <c r="C225" s="15" t="s">
        <v>56</v>
      </c>
      <c r="D225" s="251"/>
      <c r="E225" s="251"/>
      <c r="F225" s="251"/>
    </row>
    <row r="226" spans="1:6" s="8" customFormat="1" ht="17.25">
      <c r="A226" s="20"/>
      <c r="B226" s="11" t="s">
        <v>6</v>
      </c>
      <c r="C226" s="16" t="s">
        <v>39</v>
      </c>
      <c r="D226" s="251"/>
      <c r="E226" s="251"/>
      <c r="F226" s="251"/>
    </row>
    <row r="227" spans="1:6" s="8" customFormat="1" ht="17.25">
      <c r="A227" s="20"/>
      <c r="B227" s="17" t="s">
        <v>11</v>
      </c>
      <c r="C227" s="13" t="s">
        <v>45</v>
      </c>
      <c r="D227" s="251"/>
      <c r="E227" s="251"/>
      <c r="F227" s="251"/>
    </row>
    <row r="228" spans="1:6" s="8" customFormat="1" ht="17.25">
      <c r="A228" s="20"/>
      <c r="B228" s="18"/>
      <c r="C228" s="19" t="s">
        <v>0</v>
      </c>
      <c r="D228" s="324"/>
      <c r="E228" s="324"/>
      <c r="F228" s="324"/>
    </row>
    <row r="229" spans="1:6" s="8" customFormat="1" ht="18" customHeight="1">
      <c r="A229" s="20"/>
      <c r="B229" s="323" t="s">
        <v>7</v>
      </c>
      <c r="C229" s="323"/>
      <c r="D229" s="50">
        <v>2450</v>
      </c>
      <c r="E229" s="50">
        <v>2450</v>
      </c>
      <c r="F229" s="50">
        <v>2450</v>
      </c>
    </row>
    <row r="231" spans="1:6" ht="29.25" customHeight="1">
      <c r="B231" s="13" t="s">
        <v>3</v>
      </c>
      <c r="C231" s="10">
        <v>1139</v>
      </c>
      <c r="D231" s="229" t="s">
        <v>89</v>
      </c>
      <c r="E231" s="230"/>
      <c r="F231" s="231"/>
    </row>
    <row r="232" spans="1:6" ht="27">
      <c r="B232" s="11" t="s">
        <v>4</v>
      </c>
      <c r="C232" s="14">
        <v>11001</v>
      </c>
      <c r="D232" s="100" t="s">
        <v>68</v>
      </c>
      <c r="E232" s="100" t="s">
        <v>69</v>
      </c>
      <c r="F232" s="100" t="s">
        <v>14</v>
      </c>
    </row>
    <row r="233" spans="1:6" ht="16.5" customHeight="1">
      <c r="B233" s="11" t="s">
        <v>5</v>
      </c>
      <c r="C233" s="11" t="s">
        <v>54</v>
      </c>
      <c r="D233" s="250"/>
      <c r="E233" s="250"/>
      <c r="F233" s="2"/>
    </row>
    <row r="234" spans="1:6" ht="13.5" customHeight="1">
      <c r="B234" s="11" t="s">
        <v>9</v>
      </c>
      <c r="C234" s="15" t="s">
        <v>56</v>
      </c>
      <c r="D234" s="251"/>
      <c r="E234" s="251"/>
      <c r="F234" s="2"/>
    </row>
    <row r="235" spans="1:6">
      <c r="B235" s="11" t="s">
        <v>6</v>
      </c>
      <c r="C235" s="16" t="s">
        <v>39</v>
      </c>
      <c r="D235" s="251"/>
      <c r="E235" s="251"/>
      <c r="F235" s="2"/>
    </row>
    <row r="236" spans="1:6">
      <c r="B236" s="17" t="s">
        <v>11</v>
      </c>
      <c r="C236" s="13" t="s">
        <v>45</v>
      </c>
      <c r="D236" s="251"/>
      <c r="E236" s="251"/>
      <c r="F236" s="2"/>
    </row>
    <row r="237" spans="1:6" ht="12.75" customHeight="1">
      <c r="B237" s="18"/>
      <c r="C237" s="19" t="s">
        <v>0</v>
      </c>
      <c r="D237" s="324"/>
      <c r="E237" s="324"/>
      <c r="F237" s="3"/>
    </row>
    <row r="238" spans="1:6" ht="20.25" customHeight="1">
      <c r="B238" s="323" t="s">
        <v>7</v>
      </c>
      <c r="C238" s="323"/>
      <c r="D238" s="50">
        <v>-2450</v>
      </c>
      <c r="E238" s="50">
        <v>-2450</v>
      </c>
      <c r="F238" s="50">
        <v>-2450</v>
      </c>
    </row>
    <row r="239" spans="1:6" s="8" customFormat="1" ht="12.75" customHeight="1">
      <c r="A239" s="29"/>
      <c r="B239" s="69"/>
      <c r="C239" s="69"/>
      <c r="D239" s="69"/>
      <c r="E239" s="69"/>
      <c r="F239" s="69"/>
    </row>
  </sheetData>
  <mergeCells count="147">
    <mergeCell ref="B23:C23"/>
    <mergeCell ref="B24:C24"/>
    <mergeCell ref="D222:F222"/>
    <mergeCell ref="D224:D228"/>
    <mergeCell ref="E224:E228"/>
    <mergeCell ref="F224:F228"/>
    <mergeCell ref="B211:F211"/>
    <mergeCell ref="A214:F214"/>
    <mergeCell ref="B238:C238"/>
    <mergeCell ref="B229:C229"/>
    <mergeCell ref="D231:F231"/>
    <mergeCell ref="D233:D237"/>
    <mergeCell ref="E233:E237"/>
    <mergeCell ref="B33:C33"/>
    <mergeCell ref="B34:C34"/>
    <mergeCell ref="D41:F41"/>
    <mergeCell ref="D43:D47"/>
    <mergeCell ref="E43:E47"/>
    <mergeCell ref="F43:F47"/>
    <mergeCell ref="B47:C47"/>
    <mergeCell ref="D26:F26"/>
    <mergeCell ref="D28:D32"/>
    <mergeCell ref="E28:E32"/>
    <mergeCell ref="F28:F32"/>
    <mergeCell ref="A5:F5"/>
    <mergeCell ref="A6:F6"/>
    <mergeCell ref="A8:F8"/>
    <mergeCell ref="D15:F15"/>
    <mergeCell ref="D17:D21"/>
    <mergeCell ref="E17:E21"/>
    <mergeCell ref="F17:F21"/>
    <mergeCell ref="B21:C21"/>
    <mergeCell ref="B22:C22"/>
    <mergeCell ref="B32:C32"/>
    <mergeCell ref="B62:C62"/>
    <mergeCell ref="B63:C63"/>
    <mergeCell ref="B64:C64"/>
    <mergeCell ref="B65:C65"/>
    <mergeCell ref="B66:C66"/>
    <mergeCell ref="B48:C48"/>
    <mergeCell ref="B49:C49"/>
    <mergeCell ref="B50:C50"/>
    <mergeCell ref="D55:F55"/>
    <mergeCell ref="D57:D61"/>
    <mergeCell ref="E57:E61"/>
    <mergeCell ref="F57:F61"/>
    <mergeCell ref="B61:C6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111:C111"/>
    <mergeCell ref="B112:C112"/>
    <mergeCell ref="B113:C113"/>
    <mergeCell ref="D115:F115"/>
    <mergeCell ref="D117:D121"/>
    <mergeCell ref="E117:E121"/>
    <mergeCell ref="F117:F121"/>
    <mergeCell ref="B121:C121"/>
    <mergeCell ref="B97:C97"/>
    <mergeCell ref="B98:C98"/>
    <mergeCell ref="D104:F104"/>
    <mergeCell ref="D106:D110"/>
    <mergeCell ref="E106:E110"/>
    <mergeCell ref="F106:F110"/>
    <mergeCell ref="B110:C110"/>
    <mergeCell ref="B133:C133"/>
    <mergeCell ref="B134:C134"/>
    <mergeCell ref="B135:C135"/>
    <mergeCell ref="D137:F137"/>
    <mergeCell ref="D139:D143"/>
    <mergeCell ref="E139:E143"/>
    <mergeCell ref="F139:F143"/>
    <mergeCell ref="B143:C143"/>
    <mergeCell ref="B122:C122"/>
    <mergeCell ref="B123:C123"/>
    <mergeCell ref="B124:C124"/>
    <mergeCell ref="D126:F126"/>
    <mergeCell ref="D128:D132"/>
    <mergeCell ref="E128:E132"/>
    <mergeCell ref="F128:F132"/>
    <mergeCell ref="B132:C132"/>
    <mergeCell ref="B154:C154"/>
    <mergeCell ref="B155:C155"/>
    <mergeCell ref="D157:F157"/>
    <mergeCell ref="D159:D163"/>
    <mergeCell ref="E159:E163"/>
    <mergeCell ref="F159:F163"/>
    <mergeCell ref="B163:C163"/>
    <mergeCell ref="B144:C144"/>
    <mergeCell ref="B145:C145"/>
    <mergeCell ref="D147:F147"/>
    <mergeCell ref="D149:D153"/>
    <mergeCell ref="E149:E153"/>
    <mergeCell ref="F149:F153"/>
    <mergeCell ref="B153:C153"/>
    <mergeCell ref="B178:C178"/>
    <mergeCell ref="B179:C179"/>
    <mergeCell ref="D185:F185"/>
    <mergeCell ref="D187:D191"/>
    <mergeCell ref="E187:E191"/>
    <mergeCell ref="F187:F191"/>
    <mergeCell ref="B191:C191"/>
    <mergeCell ref="B164:C164"/>
    <mergeCell ref="B165:C165"/>
    <mergeCell ref="D171:F171"/>
    <mergeCell ref="D173:D177"/>
    <mergeCell ref="E173:E177"/>
    <mergeCell ref="F173:F177"/>
    <mergeCell ref="B177:C177"/>
    <mergeCell ref="B209:C209"/>
    <mergeCell ref="D203:D207"/>
    <mergeCell ref="E203:E207"/>
    <mergeCell ref="F203:F207"/>
    <mergeCell ref="B207:C207"/>
    <mergeCell ref="B208:C208"/>
    <mergeCell ref="B192:C192"/>
    <mergeCell ref="B193:C193"/>
    <mergeCell ref="B194:C194"/>
    <mergeCell ref="B195:C195"/>
    <mergeCell ref="D201:F201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4"/>
  <sheetViews>
    <sheetView workbookViewId="0">
      <selection activeCell="E19" sqref="E19"/>
    </sheetView>
  </sheetViews>
  <sheetFormatPr defaultRowHeight="15"/>
  <cols>
    <col min="1" max="1" width="17.7109375" customWidth="1"/>
    <col min="2" max="2" width="35.42578125" customWidth="1"/>
    <col min="3" max="3" width="15" customWidth="1"/>
    <col min="4" max="4" width="15.28515625" customWidth="1"/>
    <col min="5" max="5" width="22.5703125" customWidth="1"/>
    <col min="6" max="6" width="20.85546875" customWidth="1"/>
    <col min="7" max="7" width="32.85546875" customWidth="1"/>
  </cols>
  <sheetData>
    <row r="1" spans="1:9" ht="80.25" customHeight="1">
      <c r="A1" s="24"/>
      <c r="B1" s="24"/>
      <c r="C1" s="24"/>
      <c r="D1" s="24"/>
      <c r="E1" s="24"/>
      <c r="G1" s="182" t="s">
        <v>317</v>
      </c>
    </row>
    <row r="2" spans="1:9">
      <c r="A2" s="334" t="s">
        <v>322</v>
      </c>
      <c r="B2" s="334"/>
      <c r="C2" s="334"/>
      <c r="D2" s="334"/>
      <c r="E2" s="334"/>
      <c r="F2" s="334"/>
      <c r="G2" s="334"/>
    </row>
    <row r="3" spans="1:9" ht="37.5" customHeight="1">
      <c r="A3" s="335"/>
      <c r="B3" s="335"/>
      <c r="C3" s="335"/>
      <c r="D3" s="335"/>
      <c r="E3" s="335"/>
      <c r="F3" s="335"/>
      <c r="G3" s="335"/>
    </row>
    <row r="4" spans="1:9" ht="56.25" customHeight="1">
      <c r="A4" s="328" t="s">
        <v>300</v>
      </c>
      <c r="B4" s="328" t="s">
        <v>301</v>
      </c>
      <c r="C4" s="328" t="s">
        <v>302</v>
      </c>
      <c r="D4" s="328" t="s">
        <v>303</v>
      </c>
      <c r="E4" s="336" t="s">
        <v>304</v>
      </c>
      <c r="F4" s="328" t="s">
        <v>305</v>
      </c>
      <c r="G4" s="183" t="s">
        <v>30</v>
      </c>
    </row>
    <row r="5" spans="1:9" ht="28.5" customHeight="1">
      <c r="A5" s="328"/>
      <c r="B5" s="328"/>
      <c r="C5" s="328"/>
      <c r="D5" s="328"/>
      <c r="E5" s="337"/>
      <c r="F5" s="328"/>
      <c r="G5" s="184" t="s">
        <v>306</v>
      </c>
    </row>
    <row r="6" spans="1:9">
      <c r="A6" s="185">
        <v>1</v>
      </c>
      <c r="B6" s="186">
        <v>2</v>
      </c>
      <c r="C6" s="186">
        <v>3</v>
      </c>
      <c r="D6" s="186">
        <v>4</v>
      </c>
      <c r="E6" s="193"/>
      <c r="F6" s="186">
        <v>6</v>
      </c>
      <c r="G6" s="187">
        <v>7</v>
      </c>
    </row>
    <row r="7" spans="1:9" ht="34.5" customHeight="1">
      <c r="A7" s="328" t="s">
        <v>92</v>
      </c>
      <c r="B7" s="328"/>
      <c r="C7" s="328"/>
      <c r="D7" s="328"/>
      <c r="E7" s="328"/>
      <c r="F7" s="328"/>
      <c r="G7" s="188">
        <f>+G8</f>
        <v>0</v>
      </c>
    </row>
    <row r="8" spans="1:9" ht="24" customHeight="1">
      <c r="A8" s="329" t="s">
        <v>308</v>
      </c>
      <c r="B8" s="329"/>
      <c r="C8" s="329"/>
      <c r="D8" s="329"/>
      <c r="E8" s="329"/>
      <c r="F8" s="329"/>
      <c r="G8" s="189">
        <f>+G9</f>
        <v>0</v>
      </c>
    </row>
    <row r="9" spans="1:9" ht="32.25" customHeight="1">
      <c r="A9" s="330" t="s">
        <v>309</v>
      </c>
      <c r="B9" s="331"/>
      <c r="C9" s="331"/>
      <c r="D9" s="331"/>
      <c r="E9" s="331"/>
      <c r="F9" s="332"/>
      <c r="G9" s="190">
        <f>+G10+G12</f>
        <v>0</v>
      </c>
    </row>
    <row r="10" spans="1:9" ht="32.25" customHeight="1">
      <c r="A10" s="333" t="s">
        <v>310</v>
      </c>
      <c r="B10" s="333"/>
      <c r="C10" s="333"/>
      <c r="D10" s="333"/>
      <c r="E10" s="333"/>
      <c r="F10" s="333"/>
      <c r="G10" s="189">
        <f>+G11</f>
        <v>4650</v>
      </c>
    </row>
    <row r="11" spans="1:9" ht="32.25" customHeight="1">
      <c r="A11" s="196" t="s">
        <v>319</v>
      </c>
      <c r="B11" s="197" t="s">
        <v>320</v>
      </c>
      <c r="C11" s="191" t="s">
        <v>311</v>
      </c>
      <c r="D11" s="191" t="s">
        <v>323</v>
      </c>
      <c r="E11" s="191">
        <v>9300</v>
      </c>
      <c r="F11" s="191">
        <v>500</v>
      </c>
      <c r="G11" s="190">
        <v>4650</v>
      </c>
    </row>
    <row r="12" spans="1:9" ht="35.25" customHeight="1">
      <c r="A12" s="333" t="s">
        <v>307</v>
      </c>
      <c r="B12" s="333"/>
      <c r="C12" s="333"/>
      <c r="D12" s="333"/>
      <c r="E12" s="333"/>
      <c r="F12" s="333"/>
      <c r="G12" s="188">
        <f>+G13+G14</f>
        <v>-4650</v>
      </c>
    </row>
    <row r="13" spans="1:9" ht="40.5" customHeight="1">
      <c r="A13" s="191" t="s">
        <v>312</v>
      </c>
      <c r="B13" s="192" t="s">
        <v>313</v>
      </c>
      <c r="C13" s="191" t="s">
        <v>314</v>
      </c>
      <c r="D13" s="191" t="s">
        <v>315</v>
      </c>
      <c r="E13" s="191">
        <v>3171000</v>
      </c>
      <c r="F13" s="200">
        <v>-1</v>
      </c>
      <c r="G13" s="195">
        <v>-3171</v>
      </c>
      <c r="H13" s="194"/>
      <c r="I13" s="194"/>
    </row>
    <row r="14" spans="1:9" ht="33.75" customHeight="1">
      <c r="A14" s="191" t="s">
        <v>316</v>
      </c>
      <c r="B14" s="192" t="s">
        <v>313</v>
      </c>
      <c r="C14" s="191" t="s">
        <v>314</v>
      </c>
      <c r="D14" s="191" t="s">
        <v>315</v>
      </c>
      <c r="E14" s="191"/>
      <c r="F14" s="200"/>
      <c r="G14" s="195">
        <v>-1479</v>
      </c>
      <c r="H14" s="194"/>
      <c r="I14" s="194"/>
    </row>
  </sheetData>
  <mergeCells count="12">
    <mergeCell ref="A2:G3"/>
    <mergeCell ref="A4:A5"/>
    <mergeCell ref="B4:B5"/>
    <mergeCell ref="C4:C5"/>
    <mergeCell ref="D4:D5"/>
    <mergeCell ref="F4:F5"/>
    <mergeCell ref="E4:E5"/>
    <mergeCell ref="A7:F7"/>
    <mergeCell ref="A8:F8"/>
    <mergeCell ref="A9:F9"/>
    <mergeCell ref="A12:F12"/>
    <mergeCell ref="A10:F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note</cp:lastModifiedBy>
  <cp:lastPrinted>2020-03-20T07:05:27Z</cp:lastPrinted>
  <dcterms:created xsi:type="dcterms:W3CDTF">2019-11-07T07:37:19Z</dcterms:created>
  <dcterms:modified xsi:type="dcterms:W3CDTF">2020-05-06T15:40:58Z</dcterms:modified>
</cp:coreProperties>
</file>