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0 yntacik\Որոշման նախագծեր\Տնտեսում-պաշար- ռադիոկայան\Ոչ գաղտնի +\"/>
    </mc:Choice>
  </mc:AlternateContent>
  <bookViews>
    <workbookView xWindow="0" yWindow="0" windowWidth="20490" windowHeight="7755"/>
  </bookViews>
  <sheets>
    <sheet name="6" sheetId="3" r:id="rId1"/>
    <sheet name="Sheet1" sheetId="4" state="hidden" r:id="rId2"/>
  </sheets>
  <definedNames>
    <definedName name="_xlnm._FilterDatabase" localSheetId="0" hidden="1">'6'!$A$9:$FI$61</definedName>
    <definedName name="åû" localSheetId="0">#REF!</definedName>
    <definedName name="åû">#REF!</definedName>
    <definedName name="mas" localSheetId="0">#REF!</definedName>
    <definedName name="mas">#REF!</definedName>
    <definedName name="mass" localSheetId="0">#REF!</definedName>
    <definedName name="mass">#REF!</definedName>
    <definedName name="_xlnm.Print_Titles" localSheetId="0">'6'!$8:$9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3" l="1"/>
  <c r="I58" i="3" l="1"/>
  <c r="I11" i="3" l="1"/>
  <c r="I10" i="3" s="1"/>
</calcChain>
</file>

<file path=xl/sharedStrings.xml><?xml version="1.0" encoding="utf-8"?>
<sst xmlns="http://schemas.openxmlformats.org/spreadsheetml/2006/main" count="213" uniqueCount="99">
  <si>
    <t xml:space="preserve">                  Հավելված N 6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</si>
  <si>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</si>
  <si>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</si>
  <si>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</si>
  <si>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</si>
  <si>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</si>
  <si>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</si>
  <si>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</si>
  <si>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</si>
  <si>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</si>
  <si>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</si>
  <si>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</si>
  <si>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>Խումբ N01</t>
  </si>
  <si>
    <t xml:space="preserve"> Դաս N01</t>
  </si>
  <si>
    <t xml:space="preserve"> Ռազմական պաշտպանություն</t>
  </si>
  <si>
    <t>1169  11001</t>
  </si>
  <si>
    <t xml:space="preserve"> Ռազմական կարիքների բավարարում</t>
  </si>
  <si>
    <t>ԳՀ</t>
  </si>
  <si>
    <t>ԲՄ</t>
  </si>
  <si>
    <t>ՀԲՄ</t>
  </si>
  <si>
    <t>1169  31001</t>
  </si>
  <si>
    <t>ՀՀ պաշտպանության նախարարության շենքային պայմանների բարելավում</t>
  </si>
  <si>
    <t>լիտր</t>
  </si>
  <si>
    <t>կգ</t>
  </si>
  <si>
    <t>մկրատ վարսավիրի</t>
  </si>
  <si>
    <t>տոննա</t>
  </si>
  <si>
    <t>քսուքներ</t>
  </si>
  <si>
    <t xml:space="preserve"> կգ</t>
  </si>
  <si>
    <t xml:space="preserve"> նավթային լուծիչ</t>
  </si>
  <si>
    <t xml:space="preserve"> դիզելային վառելիք, ամառային</t>
  </si>
  <si>
    <t xml:space="preserve"> հիդրավլիկ համակարգերում և այլ նպատակներով օգտագործվող յուղեր</t>
  </si>
  <si>
    <t xml:space="preserve"> հակասառիչ հեղուկ</t>
  </si>
  <si>
    <t xml:space="preserve"> 18421500/1</t>
  </si>
  <si>
    <t xml:space="preserve"> 18441150/2</t>
  </si>
  <si>
    <t xml:space="preserve"> 18111100/4</t>
  </si>
  <si>
    <t xml:space="preserve"> 18311190/4</t>
  </si>
  <si>
    <t xml:space="preserve"> 18441190/2</t>
  </si>
  <si>
    <t xml:space="preserve"> 18231900/9</t>
  </si>
  <si>
    <t xml:space="preserve"> 18421200/5</t>
  </si>
  <si>
    <t xml:space="preserve"> 39224370/1</t>
  </si>
  <si>
    <t xml:space="preserve"> 98311130/2</t>
  </si>
  <si>
    <t xml:space="preserve"> 18111400/1</t>
  </si>
  <si>
    <t xml:space="preserve"> 39241240/1</t>
  </si>
  <si>
    <t>պաշտպանիչ գլխարկներ</t>
  </si>
  <si>
    <t>բաճկոնակներ</t>
  </si>
  <si>
    <t>ենթաօձիքներ</t>
  </si>
  <si>
    <t>խոզանակ, հագուստի</t>
  </si>
  <si>
    <t>տեքստիլի մաքրման ծառայություններ</t>
  </si>
  <si>
    <t>վարորդի բամբակյա բաճկոն և անդրավարտիք</t>
  </si>
  <si>
    <t>խալաթ</t>
  </si>
  <si>
    <t>արտադրական հատուկ հագուստ</t>
  </si>
  <si>
    <t>գլխանոցներ</t>
  </si>
  <si>
    <t>թևկալ բամբակյա</t>
  </si>
  <si>
    <t xml:space="preserve"> գհ</t>
  </si>
  <si>
    <t xml:space="preserve"> զույգ</t>
  </si>
  <si>
    <t xml:space="preserve"> հատ</t>
  </si>
  <si>
    <t xml:space="preserve"> ԲՄ</t>
  </si>
  <si>
    <t xml:space="preserve"> դրամ</t>
  </si>
  <si>
    <t xml:space="preserve"> լրակազմ</t>
  </si>
  <si>
    <t xml:space="preserve"> 09411400/1</t>
  </si>
  <si>
    <t xml:space="preserve"> 09411710/1</t>
  </si>
  <si>
    <t>հեղուկ պրոպան գազ</t>
  </si>
  <si>
    <t>սեղմված բնական գազ</t>
  </si>
  <si>
    <t xml:space="preserve"> 09131100/1</t>
  </si>
  <si>
    <t xml:space="preserve">  ավիացիոն կերոսին</t>
  </si>
  <si>
    <t xml:space="preserve"> 09131100</t>
  </si>
  <si>
    <t xml:space="preserve"> 09132100/1</t>
  </si>
  <si>
    <t xml:space="preserve">  բենզին, պրեմիում</t>
  </si>
  <si>
    <t xml:space="preserve"> 09132100</t>
  </si>
  <si>
    <t xml:space="preserve"> 09132400/1</t>
  </si>
  <si>
    <t xml:space="preserve">  բենզին, ռեգուլյար</t>
  </si>
  <si>
    <t xml:space="preserve"> 09132400</t>
  </si>
  <si>
    <t xml:space="preserve"> 09132200/1</t>
  </si>
  <si>
    <t xml:space="preserve"> 09132200</t>
  </si>
  <si>
    <t xml:space="preserve"> 09134240/1</t>
  </si>
  <si>
    <t xml:space="preserve"> 09134240</t>
  </si>
  <si>
    <t xml:space="preserve"> 09134200/1</t>
  </si>
  <si>
    <t xml:space="preserve"> 09134200</t>
  </si>
  <si>
    <t xml:space="preserve"> 24951320/2</t>
  </si>
  <si>
    <t>09211660</t>
  </si>
  <si>
    <t>24951100</t>
  </si>
  <si>
    <t>24951150</t>
  </si>
  <si>
    <t>յուղերի հավելանյութեր</t>
  </si>
  <si>
    <t xml:space="preserve"> 09211631/3</t>
  </si>
  <si>
    <t xml:space="preserve"> հակակոռոզիոն յուղեր</t>
  </si>
  <si>
    <t>39831120</t>
  </si>
  <si>
    <t>09211611</t>
  </si>
  <si>
    <t xml:space="preserve"> հիդրավլիկ փոխանցումների համար օգտագործվող հեղուկներ</t>
  </si>
  <si>
    <t xml:space="preserve"> տոննա</t>
  </si>
  <si>
    <t xml:space="preserve"> լիտր</t>
  </si>
  <si>
    <t xml:space="preserve">  կգ</t>
  </si>
  <si>
    <t xml:space="preserve"> 39522181/1</t>
  </si>
  <si>
    <t xml:space="preserve">  զինվորական վրաններ</t>
  </si>
  <si>
    <t xml:space="preserve"> 39522181/2</t>
  </si>
  <si>
    <t xml:space="preserve"> 44611180/503</t>
  </si>
  <si>
    <t xml:space="preserve">  ռեզերվուարներ</t>
  </si>
  <si>
    <t>ՀՀ կառավարության 2020 թվականի</t>
  </si>
  <si>
    <t xml:space="preserve"> 18111400</t>
  </si>
  <si>
    <t>ՀԱՅԱՍՏԱՆԻ ՀԱՆՐԱՊԵՏՈՒԹՅԱՆ ԿԱՌԱՎԱՐՈՒԹՅԱՆ 2019 ԹՎԱԿԱՆԻ ԴԵԿՏԵՄԲԵՐԻ 26-Ի N 1919-Ն ՈՐՈՇՄԱՆ N 10 ՀԱՎԵԼՎԱԾՈՒՄ  ԿԱՏԱՐՎՈՂ ՓՈՓՈԽՈՒԹՅՈՒՆՆԵՐԸ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</si>
</sst>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"/>
    <numFmt numFmtId="165" formatCode="#,##0.0_);\(#,##0.0\)"/>
    <numFmt numFmtId="166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66">
    <xf numFmtId="0" fontId="0" fillId="0" borderId="0" xfId="0"/>
    <xf numFmtId="49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6" fontId="4" fillId="2" borderId="1" xfId="6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vertical="center" wrapText="1"/>
    </xf>
    <xf numFmtId="164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 wrapText="1"/>
    </xf>
    <xf numFmtId="0" fontId="4" fillId="2" borderId="10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0" xfId="2" applyFont="1" applyFill="1" applyAlignment="1">
      <alignment horizontal="center" vertical="center"/>
    </xf>
    <xf numFmtId="0" fontId="4" fillId="2" borderId="11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49" fontId="9" fillId="2" borderId="1" xfId="2" applyNumberFormat="1" applyFont="1" applyFill="1" applyBorder="1" applyAlignment="1" applyProtection="1">
      <alignment horizontal="left" vertical="center"/>
      <protection locked="0"/>
    </xf>
    <xf numFmtId="0" fontId="9" fillId="2" borderId="8" xfId="4" applyFont="1" applyFill="1" applyBorder="1" applyAlignment="1">
      <alignment horizontal="left" vertical="center"/>
    </xf>
    <xf numFmtId="0" fontId="9" fillId="2" borderId="9" xfId="4" applyFont="1" applyFill="1" applyBorder="1" applyAlignment="1">
      <alignment horizontal="left" vertical="center"/>
    </xf>
    <xf numFmtId="0" fontId="9" fillId="2" borderId="10" xfId="4" applyFont="1" applyFill="1" applyBorder="1" applyAlignment="1">
      <alignment horizontal="left" vertical="center"/>
    </xf>
    <xf numFmtId="165" fontId="9" fillId="2" borderId="1" xfId="2" applyNumberFormat="1" applyFont="1" applyFill="1" applyBorder="1" applyAlignment="1">
      <alignment vertical="center"/>
    </xf>
    <xf numFmtId="165" fontId="2" fillId="2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9" xfId="4" applyNumberFormat="1" applyFont="1" applyFill="1" applyBorder="1" applyAlignment="1">
      <alignment vertical="center" wrapText="1"/>
    </xf>
    <xf numFmtId="165" fontId="9" fillId="2" borderId="9" xfId="4" applyNumberFormat="1" applyFont="1" applyFill="1" applyBorder="1" applyAlignment="1">
      <alignment horizontal="left" vertical="center"/>
    </xf>
    <xf numFmtId="165" fontId="4" fillId="2" borderId="1" xfId="6" applyNumberFormat="1" applyFont="1" applyFill="1" applyBorder="1" applyAlignment="1">
      <alignment horizontal="center" vertical="center" wrapText="1"/>
    </xf>
    <xf numFmtId="166" fontId="9" fillId="2" borderId="0" xfId="7" applyNumberFormat="1" applyFont="1" applyFill="1" applyAlignment="1">
      <alignment horizontal="center" vertical="center" wrapText="1"/>
    </xf>
    <xf numFmtId="43" fontId="4" fillId="2" borderId="1" xfId="7" applyFont="1" applyFill="1" applyBorder="1" applyAlignment="1">
      <alignment horizontal="center" vertical="center" wrapText="1"/>
    </xf>
    <xf numFmtId="43" fontId="4" fillId="2" borderId="1" xfId="7" applyFont="1" applyFill="1" applyBorder="1" applyAlignment="1">
      <alignment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4" fillId="0" borderId="1" xfId="7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left" vertical="center" wrapText="1"/>
    </xf>
    <xf numFmtId="0" fontId="4" fillId="2" borderId="9" xfId="2" applyFont="1" applyFill="1" applyBorder="1" applyAlignment="1">
      <alignment horizontal="left" vertical="center" wrapText="1"/>
    </xf>
    <xf numFmtId="0" fontId="4" fillId="2" borderId="10" xfId="2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4" fillId="2" borderId="9" xfId="4" applyFont="1" applyFill="1" applyBorder="1" applyAlignment="1">
      <alignment horizontal="left" vertical="center" wrapText="1"/>
    </xf>
    <xf numFmtId="0" fontId="4" fillId="2" borderId="10" xfId="4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4" fillId="2" borderId="11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 wrapText="1"/>
    </xf>
    <xf numFmtId="0" fontId="4" fillId="2" borderId="10" xfId="2" applyFont="1" applyFill="1" applyBorder="1" applyAlignment="1">
      <alignment vertical="center" wrapText="1"/>
    </xf>
    <xf numFmtId="0" fontId="4" fillId="0" borderId="8" xfId="2" applyFont="1" applyFill="1" applyBorder="1" applyAlignment="1">
      <alignment vertical="center" wrapText="1"/>
    </xf>
    <xf numFmtId="0" fontId="4" fillId="0" borderId="9" xfId="2" applyFont="1" applyFill="1" applyBorder="1" applyAlignment="1">
      <alignment vertical="center" wrapText="1"/>
    </xf>
    <xf numFmtId="0" fontId="4" fillId="0" borderId="10" xfId="2" applyFont="1" applyFill="1" applyBorder="1" applyAlignment="1">
      <alignment vertical="center" wrapText="1"/>
    </xf>
  </cellXfs>
  <cellStyles count="8">
    <cellStyle name="Comma" xfId="7" builtinId="3"/>
    <cellStyle name="Comma 7" xfId="6"/>
    <cellStyle name="Normal" xfId="0" builtinId="0"/>
    <cellStyle name="Normal 5" xfId="1"/>
    <cellStyle name="Normal 5 2" xfId="3"/>
    <cellStyle name="Normal 9 3_հավ1-3" xfId="5"/>
    <cellStyle name="Normal_2017 PLAN VERJNAKAN.23.12.16" xfId="2"/>
    <cellStyle name="Normal_Book1_1_2010 nax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61"/>
  <sheetViews>
    <sheetView showZeros="0" tabSelected="1" topLeftCell="A46" zoomScale="80" zoomScaleNormal="80" workbookViewId="0">
      <selection activeCell="G55" sqref="G55"/>
    </sheetView>
  </sheetViews>
  <sheetFormatPr defaultColWidth="9.140625" defaultRowHeight="16.5" outlineLevelCol="1" x14ac:dyDescent="0.25"/>
  <cols>
    <col min="1" max="1" width="16.5703125" style="5" customWidth="1" outlineLevel="1"/>
    <col min="2" max="2" width="9.7109375" style="5" customWidth="1" outlineLevel="1"/>
    <col min="3" max="3" width="11.140625" style="5" customWidth="1" outlineLevel="1"/>
    <col min="4" max="4" width="7.5703125" style="5" customWidth="1" outlineLevel="1"/>
    <col min="5" max="5" width="8" style="9" bestFit="1" customWidth="1"/>
    <col min="6" max="6" width="11.140625" style="9" customWidth="1"/>
    <col min="7" max="7" width="16.7109375" style="30" customWidth="1"/>
    <col min="8" max="8" width="17.85546875" style="5" customWidth="1"/>
    <col min="9" max="9" width="16.85546875" style="5" customWidth="1"/>
    <col min="10" max="10" width="11.85546875" style="5" hidden="1" customWidth="1"/>
    <col min="11" max="11" width="15.28515625" style="5" customWidth="1"/>
    <col min="12" max="12" width="15.5703125" style="5" customWidth="1"/>
    <col min="13" max="13" width="29.140625" style="5" customWidth="1"/>
    <col min="14" max="16384" width="9.140625" style="5"/>
  </cols>
  <sheetData>
    <row r="1" spans="1:165" ht="17.25" customHeight="1" x14ac:dyDescent="0.25">
      <c r="A1" s="7"/>
      <c r="B1" s="7"/>
      <c r="C1" s="7"/>
      <c r="D1" s="7"/>
      <c r="E1" s="7"/>
      <c r="F1" s="5"/>
      <c r="G1" s="27" t="s">
        <v>0</v>
      </c>
      <c r="H1" s="8"/>
      <c r="I1" s="8"/>
    </row>
    <row r="2" spans="1:165" ht="17.25" customHeight="1" x14ac:dyDescent="0.25">
      <c r="A2" s="7"/>
      <c r="B2" s="7"/>
      <c r="C2" s="7"/>
      <c r="D2" s="7"/>
      <c r="E2" s="7"/>
      <c r="F2" s="5"/>
      <c r="G2" s="28" t="s">
        <v>96</v>
      </c>
      <c r="H2" s="8"/>
      <c r="I2" s="8"/>
    </row>
    <row r="3" spans="1:165" ht="15.6" customHeight="1" x14ac:dyDescent="0.25">
      <c r="A3" s="7"/>
      <c r="B3" s="7"/>
      <c r="C3" s="7"/>
      <c r="D3" s="7"/>
      <c r="E3" s="7"/>
      <c r="F3" s="5"/>
      <c r="G3" s="28" t="s">
        <v>1</v>
      </c>
      <c r="H3" s="8"/>
      <c r="I3" s="8"/>
    </row>
    <row r="4" spans="1:165" ht="17.25" x14ac:dyDescent="0.25">
      <c r="A4" s="7"/>
      <c r="B4" s="7"/>
      <c r="C4" s="7"/>
      <c r="D4" s="7"/>
      <c r="E4" s="7"/>
      <c r="F4" s="7"/>
      <c r="G4" s="29"/>
    </row>
    <row r="5" spans="1:165" ht="17.25" x14ac:dyDescent="0.25">
      <c r="A5" s="7"/>
      <c r="B5" s="7"/>
      <c r="C5" s="7"/>
      <c r="D5" s="7"/>
      <c r="E5" s="7"/>
      <c r="F5" s="7"/>
      <c r="G5" s="29"/>
    </row>
    <row r="6" spans="1:165" ht="61.5" customHeight="1" x14ac:dyDescent="0.25">
      <c r="A6" s="48" t="s">
        <v>98</v>
      </c>
      <c r="B6" s="48"/>
      <c r="C6" s="48"/>
      <c r="D6" s="48"/>
      <c r="E6" s="48"/>
      <c r="F6" s="48"/>
      <c r="G6" s="48"/>
      <c r="H6" s="48"/>
      <c r="I6" s="48"/>
    </row>
    <row r="7" spans="1:165" x14ac:dyDescent="0.25">
      <c r="I7" s="10"/>
    </row>
    <row r="8" spans="1:165" s="9" customFormat="1" ht="47.45" customHeight="1" x14ac:dyDescent="0.25">
      <c r="A8" s="20" t="s">
        <v>2</v>
      </c>
      <c r="B8" s="49" t="s">
        <v>3</v>
      </c>
      <c r="C8" s="50"/>
      <c r="D8" s="51"/>
      <c r="E8" s="55" t="s">
        <v>4</v>
      </c>
      <c r="F8" s="55" t="s">
        <v>5</v>
      </c>
      <c r="G8" s="57" t="s">
        <v>6</v>
      </c>
      <c r="H8" s="58"/>
      <c r="I8" s="59"/>
    </row>
    <row r="9" spans="1:165" s="9" customFormat="1" ht="49.5" customHeight="1" x14ac:dyDescent="0.25">
      <c r="A9" s="21"/>
      <c r="B9" s="52"/>
      <c r="C9" s="53"/>
      <c r="D9" s="54"/>
      <c r="E9" s="56"/>
      <c r="F9" s="56"/>
      <c r="G9" s="37" t="s">
        <v>8</v>
      </c>
      <c r="H9" s="37" t="s">
        <v>7</v>
      </c>
      <c r="I9" s="11" t="s">
        <v>9</v>
      </c>
    </row>
    <row r="10" spans="1:165" s="9" customFormat="1" ht="24.6" customHeight="1" x14ac:dyDescent="0.25">
      <c r="A10" s="12"/>
      <c r="B10" s="45" t="s">
        <v>10</v>
      </c>
      <c r="C10" s="46"/>
      <c r="D10" s="46"/>
      <c r="E10" s="46"/>
      <c r="F10" s="46"/>
      <c r="G10" s="46"/>
      <c r="H10" s="47"/>
      <c r="I10" s="36">
        <f>(I11)</f>
        <v>-1691675.1750000003</v>
      </c>
    </row>
    <row r="11" spans="1:165" s="17" customFormat="1" ht="15.6" customHeight="1" x14ac:dyDescent="0.25">
      <c r="A11" s="12" t="s">
        <v>11</v>
      </c>
      <c r="B11" s="13" t="s">
        <v>12</v>
      </c>
      <c r="C11" s="13" t="s">
        <v>13</v>
      </c>
      <c r="D11" s="14" t="s">
        <v>14</v>
      </c>
      <c r="E11" s="15"/>
      <c r="F11" s="15"/>
      <c r="G11" s="31"/>
      <c r="H11" s="16"/>
      <c r="I11" s="36">
        <f>+I12+I58</f>
        <v>-1691675.1750000003</v>
      </c>
    </row>
    <row r="12" spans="1:165" s="9" customFormat="1" ht="16.5" customHeight="1" x14ac:dyDescent="0.25">
      <c r="A12" s="18" t="s">
        <v>15</v>
      </c>
      <c r="B12" s="45" t="s">
        <v>16</v>
      </c>
      <c r="C12" s="46"/>
      <c r="D12" s="46"/>
      <c r="E12" s="46"/>
      <c r="F12" s="46"/>
      <c r="G12" s="46"/>
      <c r="H12" s="47"/>
      <c r="I12" s="36">
        <f>SUM(I13:I57)</f>
        <v>-1045471.7750000004</v>
      </c>
    </row>
    <row r="13" spans="1:165" s="6" customFormat="1" ht="22.5" customHeight="1" x14ac:dyDescent="0.25">
      <c r="A13" s="1" t="s">
        <v>32</v>
      </c>
      <c r="B13" s="60" t="s">
        <v>52</v>
      </c>
      <c r="C13" s="61"/>
      <c r="D13" s="62"/>
      <c r="E13" s="2" t="s">
        <v>53</v>
      </c>
      <c r="F13" s="3" t="s">
        <v>54</v>
      </c>
      <c r="G13" s="35">
        <v>-500</v>
      </c>
      <c r="H13" s="35">
        <v>-800</v>
      </c>
      <c r="I13" s="35">
        <v>-400</v>
      </c>
      <c r="J13" s="6">
        <v>426123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</row>
    <row r="14" spans="1:165" s="6" customFormat="1" ht="22.5" customHeight="1" x14ac:dyDescent="0.25">
      <c r="A14" s="1" t="s">
        <v>33</v>
      </c>
      <c r="B14" s="60" t="s">
        <v>51</v>
      </c>
      <c r="C14" s="61"/>
      <c r="D14" s="62"/>
      <c r="E14" s="2" t="s">
        <v>53</v>
      </c>
      <c r="F14" s="3" t="s">
        <v>55</v>
      </c>
      <c r="G14" s="35">
        <v>-1000</v>
      </c>
      <c r="H14" s="35">
        <v>-310</v>
      </c>
      <c r="I14" s="35">
        <v>-310</v>
      </c>
      <c r="J14" s="6">
        <v>426123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</row>
    <row r="15" spans="1:165" s="6" customFormat="1" ht="36.75" customHeight="1" x14ac:dyDescent="0.25">
      <c r="A15" s="1" t="s">
        <v>34</v>
      </c>
      <c r="B15" s="60" t="s">
        <v>50</v>
      </c>
      <c r="C15" s="61"/>
      <c r="D15" s="62"/>
      <c r="E15" s="2" t="s">
        <v>53</v>
      </c>
      <c r="F15" s="3" t="s">
        <v>55</v>
      </c>
      <c r="G15" s="35">
        <v>-1000</v>
      </c>
      <c r="H15" s="35">
        <v>-800</v>
      </c>
      <c r="I15" s="35">
        <v>-800</v>
      </c>
      <c r="J15" s="6">
        <v>426123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</row>
    <row r="16" spans="1:165" s="6" customFormat="1" ht="21.75" customHeight="1" x14ac:dyDescent="0.25">
      <c r="A16" s="1" t="s">
        <v>35</v>
      </c>
      <c r="B16" s="60" t="s">
        <v>49</v>
      </c>
      <c r="C16" s="61"/>
      <c r="D16" s="62"/>
      <c r="E16" s="2" t="s">
        <v>53</v>
      </c>
      <c r="F16" s="3" t="s">
        <v>55</v>
      </c>
      <c r="G16" s="35">
        <v>-1000</v>
      </c>
      <c r="H16" s="35">
        <v>-2475</v>
      </c>
      <c r="I16" s="35">
        <v>-2475</v>
      </c>
      <c r="J16" s="6">
        <v>426123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</row>
    <row r="17" spans="1:165" s="6" customFormat="1" ht="21.75" customHeight="1" x14ac:dyDescent="0.25">
      <c r="A17" s="1" t="s">
        <v>36</v>
      </c>
      <c r="B17" s="60" t="s">
        <v>43</v>
      </c>
      <c r="C17" s="61"/>
      <c r="D17" s="62"/>
      <c r="E17" s="2" t="s">
        <v>53</v>
      </c>
      <c r="F17" s="3" t="s">
        <v>55</v>
      </c>
      <c r="G17" s="35">
        <v>-25000</v>
      </c>
      <c r="H17" s="35">
        <v>-390</v>
      </c>
      <c r="I17" s="35">
        <v>-9750</v>
      </c>
      <c r="J17" s="6">
        <v>426123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</row>
    <row r="18" spans="1:165" s="6" customFormat="1" ht="21.75" customHeight="1" x14ac:dyDescent="0.25">
      <c r="A18" s="1" t="s">
        <v>37</v>
      </c>
      <c r="B18" s="60" t="s">
        <v>44</v>
      </c>
      <c r="C18" s="61"/>
      <c r="D18" s="62"/>
      <c r="E18" s="2" t="s">
        <v>56</v>
      </c>
      <c r="F18" s="3" t="s">
        <v>55</v>
      </c>
      <c r="G18" s="35">
        <v>-500</v>
      </c>
      <c r="H18" s="35">
        <v>-11760</v>
      </c>
      <c r="I18" s="35">
        <v>-5880</v>
      </c>
      <c r="J18" s="6">
        <v>426123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</row>
    <row r="19" spans="1:165" s="6" customFormat="1" ht="21.75" customHeight="1" x14ac:dyDescent="0.25">
      <c r="A19" s="1" t="s">
        <v>38</v>
      </c>
      <c r="B19" s="60" t="s">
        <v>45</v>
      </c>
      <c r="C19" s="61"/>
      <c r="D19" s="62"/>
      <c r="E19" s="2" t="s">
        <v>53</v>
      </c>
      <c r="F19" s="3" t="s">
        <v>55</v>
      </c>
      <c r="G19" s="35">
        <v>-200000</v>
      </c>
      <c r="H19" s="35">
        <v>-30</v>
      </c>
      <c r="I19" s="35">
        <v>-6000</v>
      </c>
      <c r="J19" s="6">
        <v>426123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</row>
    <row r="20" spans="1:165" s="6" customFormat="1" ht="21.75" customHeight="1" x14ac:dyDescent="0.25">
      <c r="A20" s="1" t="s">
        <v>39</v>
      </c>
      <c r="B20" s="60" t="s">
        <v>46</v>
      </c>
      <c r="C20" s="61"/>
      <c r="D20" s="62"/>
      <c r="E20" s="2" t="s">
        <v>53</v>
      </c>
      <c r="F20" s="3" t="s">
        <v>55</v>
      </c>
      <c r="G20" s="35">
        <v>-2051</v>
      </c>
      <c r="H20" s="35">
        <v>-395</v>
      </c>
      <c r="I20" s="35">
        <v>-810.14499999999998</v>
      </c>
      <c r="J20" s="6">
        <v>426911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</row>
    <row r="21" spans="1:165" s="6" customFormat="1" ht="35.25" customHeight="1" x14ac:dyDescent="0.25">
      <c r="A21" s="1" t="s">
        <v>40</v>
      </c>
      <c r="B21" s="60" t="s">
        <v>47</v>
      </c>
      <c r="C21" s="61"/>
      <c r="D21" s="62"/>
      <c r="E21" s="2" t="s">
        <v>53</v>
      </c>
      <c r="F21" s="3" t="s">
        <v>57</v>
      </c>
      <c r="G21" s="35">
        <v>-1</v>
      </c>
      <c r="H21" s="35">
        <v>-351000</v>
      </c>
      <c r="I21" s="35">
        <v>-351</v>
      </c>
      <c r="J21" s="6">
        <v>423611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</row>
    <row r="22" spans="1:165" s="6" customFormat="1" ht="39.75" customHeight="1" x14ac:dyDescent="0.25">
      <c r="A22" s="39" t="s">
        <v>41</v>
      </c>
      <c r="B22" s="63" t="s">
        <v>48</v>
      </c>
      <c r="C22" s="64"/>
      <c r="D22" s="65"/>
      <c r="E22" s="38" t="s">
        <v>53</v>
      </c>
      <c r="F22" s="40" t="s">
        <v>58</v>
      </c>
      <c r="G22" s="41">
        <v>-3000</v>
      </c>
      <c r="H22" s="41">
        <v>-6000</v>
      </c>
      <c r="I22" s="41">
        <v>-18000</v>
      </c>
      <c r="J22" s="6">
        <v>426123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</row>
    <row r="23" spans="1:165" s="6" customFormat="1" ht="39.75" customHeight="1" x14ac:dyDescent="0.25">
      <c r="A23" s="39" t="s">
        <v>97</v>
      </c>
      <c r="B23" s="63" t="s">
        <v>48</v>
      </c>
      <c r="C23" s="64"/>
      <c r="D23" s="65"/>
      <c r="E23" s="38" t="s">
        <v>53</v>
      </c>
      <c r="F23" s="40" t="s">
        <v>58</v>
      </c>
      <c r="G23" s="41">
        <v>3800</v>
      </c>
      <c r="H23" s="41">
        <v>4647</v>
      </c>
      <c r="I23" s="41">
        <v>17658.599999999999</v>
      </c>
      <c r="J23" s="6">
        <v>426123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</row>
    <row r="24" spans="1:165" s="6" customFormat="1" ht="22.5" customHeight="1" x14ac:dyDescent="0.25">
      <c r="A24" s="1" t="s">
        <v>42</v>
      </c>
      <c r="B24" s="60" t="s">
        <v>24</v>
      </c>
      <c r="C24" s="61"/>
      <c r="D24" s="62"/>
      <c r="E24" s="2" t="s">
        <v>53</v>
      </c>
      <c r="F24" s="3" t="s">
        <v>55</v>
      </c>
      <c r="G24" s="35">
        <v>-100</v>
      </c>
      <c r="H24" s="35">
        <v>-594</v>
      </c>
      <c r="I24" s="35">
        <v>-59.4</v>
      </c>
      <c r="J24" s="6">
        <v>426911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</row>
    <row r="25" spans="1:165" s="6" customFormat="1" ht="24.75" customHeight="1" x14ac:dyDescent="0.25">
      <c r="A25" s="1" t="s">
        <v>59</v>
      </c>
      <c r="B25" s="42" t="s">
        <v>61</v>
      </c>
      <c r="C25" s="43"/>
      <c r="D25" s="44"/>
      <c r="E25" s="2" t="s">
        <v>56</v>
      </c>
      <c r="F25" s="3" t="s">
        <v>27</v>
      </c>
      <c r="G25" s="35">
        <v>-217984</v>
      </c>
      <c r="H25" s="35">
        <v>-460</v>
      </c>
      <c r="I25" s="35">
        <v>-100272.64</v>
      </c>
      <c r="J25" s="6">
        <v>426911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</row>
    <row r="26" spans="1:165" s="6" customFormat="1" ht="27" customHeight="1" x14ac:dyDescent="0.25">
      <c r="A26" s="1" t="s">
        <v>60</v>
      </c>
      <c r="B26" s="42" t="s">
        <v>62</v>
      </c>
      <c r="C26" s="43"/>
      <c r="D26" s="44"/>
      <c r="E26" s="2" t="s">
        <v>53</v>
      </c>
      <c r="F26" s="3" t="s">
        <v>27</v>
      </c>
      <c r="G26" s="35">
        <v>-87600</v>
      </c>
      <c r="H26" s="35">
        <v>-301.39999999999998</v>
      </c>
      <c r="I26" s="35">
        <v>-26402.639999999996</v>
      </c>
      <c r="J26" s="6">
        <v>426491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</row>
    <row r="27" spans="1:165" s="6" customFormat="1" ht="27" customHeight="1" x14ac:dyDescent="0.25">
      <c r="A27" s="1" t="s">
        <v>63</v>
      </c>
      <c r="B27" s="42" t="s">
        <v>64</v>
      </c>
      <c r="C27" s="43"/>
      <c r="D27" s="44"/>
      <c r="E27" s="2" t="s">
        <v>56</v>
      </c>
      <c r="F27" s="3" t="s">
        <v>88</v>
      </c>
      <c r="G27" s="35">
        <v>-6438</v>
      </c>
      <c r="H27" s="35">
        <v>-545000</v>
      </c>
      <c r="I27" s="35">
        <v>-3508710</v>
      </c>
      <c r="J27" s="6">
        <v>426491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</row>
    <row r="28" spans="1:165" s="6" customFormat="1" ht="27" customHeight="1" x14ac:dyDescent="0.25">
      <c r="A28" s="1" t="s">
        <v>65</v>
      </c>
      <c r="B28" s="42" t="s">
        <v>64</v>
      </c>
      <c r="C28" s="43"/>
      <c r="D28" s="44"/>
      <c r="E28" s="2" t="s">
        <v>56</v>
      </c>
      <c r="F28" s="3" t="s">
        <v>25</v>
      </c>
      <c r="G28" s="35">
        <v>6438</v>
      </c>
      <c r="H28" s="35">
        <v>442800</v>
      </c>
      <c r="I28" s="35">
        <v>2850746.4</v>
      </c>
      <c r="J28" s="6">
        <v>426491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</row>
    <row r="29" spans="1:165" s="6" customFormat="1" ht="27" customHeight="1" x14ac:dyDescent="0.25">
      <c r="A29" s="1" t="s">
        <v>66</v>
      </c>
      <c r="B29" s="42" t="s">
        <v>67</v>
      </c>
      <c r="C29" s="43"/>
      <c r="D29" s="44"/>
      <c r="E29" s="2" t="s">
        <v>56</v>
      </c>
      <c r="F29" s="3" t="s">
        <v>89</v>
      </c>
      <c r="G29" s="35">
        <v>-240000</v>
      </c>
      <c r="H29" s="35">
        <v>-440</v>
      </c>
      <c r="I29" s="35">
        <v>-105600</v>
      </c>
      <c r="J29" s="6">
        <v>426411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</row>
    <row r="30" spans="1:165" s="6" customFormat="1" ht="27" customHeight="1" x14ac:dyDescent="0.25">
      <c r="A30" s="1" t="s">
        <v>68</v>
      </c>
      <c r="B30" s="42" t="s">
        <v>67</v>
      </c>
      <c r="C30" s="43"/>
      <c r="D30" s="44"/>
      <c r="E30" s="38" t="s">
        <v>18</v>
      </c>
      <c r="F30" s="3" t="s">
        <v>22</v>
      </c>
      <c r="G30" s="35">
        <v>290000</v>
      </c>
      <c r="H30" s="35">
        <v>405</v>
      </c>
      <c r="I30" s="35">
        <v>117450</v>
      </c>
      <c r="J30" s="6">
        <v>426411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</row>
    <row r="31" spans="1:165" s="6" customFormat="1" ht="27" customHeight="1" x14ac:dyDescent="0.25">
      <c r="A31" s="1" t="s">
        <v>68</v>
      </c>
      <c r="B31" s="42" t="s">
        <v>67</v>
      </c>
      <c r="C31" s="43"/>
      <c r="D31" s="44"/>
      <c r="E31" s="38" t="s">
        <v>19</v>
      </c>
      <c r="F31" s="3" t="s">
        <v>22</v>
      </c>
      <c r="G31" s="35">
        <v>100000</v>
      </c>
      <c r="H31" s="35">
        <v>405</v>
      </c>
      <c r="I31" s="35">
        <v>40500</v>
      </c>
      <c r="J31" s="6">
        <v>426411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</row>
    <row r="32" spans="1:165" s="6" customFormat="1" ht="27" customHeight="1" x14ac:dyDescent="0.25">
      <c r="A32" s="1" t="s">
        <v>69</v>
      </c>
      <c r="B32" s="42" t="s">
        <v>70</v>
      </c>
      <c r="C32" s="43"/>
      <c r="D32" s="44"/>
      <c r="E32" s="38" t="s">
        <v>56</v>
      </c>
      <c r="F32" s="3" t="s">
        <v>88</v>
      </c>
      <c r="G32" s="35">
        <v>-3918</v>
      </c>
      <c r="H32" s="35">
        <v>-540000</v>
      </c>
      <c r="I32" s="35">
        <v>-2115720</v>
      </c>
      <c r="J32" s="6">
        <v>426411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</row>
    <row r="33" spans="1:165" s="6" customFormat="1" ht="27" customHeight="1" x14ac:dyDescent="0.25">
      <c r="A33" s="1" t="s">
        <v>71</v>
      </c>
      <c r="B33" s="42" t="s">
        <v>70</v>
      </c>
      <c r="C33" s="43"/>
      <c r="D33" s="44"/>
      <c r="E33" s="38" t="s">
        <v>18</v>
      </c>
      <c r="F33" s="3" t="s">
        <v>25</v>
      </c>
      <c r="G33" s="35">
        <v>2918</v>
      </c>
      <c r="H33" s="35">
        <v>513000</v>
      </c>
      <c r="I33" s="35">
        <v>1496934</v>
      </c>
      <c r="J33" s="6">
        <v>426411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</row>
    <row r="34" spans="1:165" s="6" customFormat="1" ht="27" customHeight="1" x14ac:dyDescent="0.25">
      <c r="A34" s="1" t="s">
        <v>71</v>
      </c>
      <c r="B34" s="42" t="s">
        <v>70</v>
      </c>
      <c r="C34" s="43"/>
      <c r="D34" s="44"/>
      <c r="E34" s="38" t="s">
        <v>19</v>
      </c>
      <c r="F34" s="3" t="s">
        <v>25</v>
      </c>
      <c r="G34" s="35">
        <v>1500</v>
      </c>
      <c r="H34" s="35">
        <v>513000</v>
      </c>
      <c r="I34" s="35">
        <v>769500</v>
      </c>
      <c r="J34" s="6">
        <v>426411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</row>
    <row r="35" spans="1:165" s="6" customFormat="1" ht="27" customHeight="1" x14ac:dyDescent="0.25">
      <c r="A35" s="1" t="s">
        <v>72</v>
      </c>
      <c r="B35" s="42" t="s">
        <v>70</v>
      </c>
      <c r="C35" s="43"/>
      <c r="D35" s="44"/>
      <c r="E35" s="38" t="s">
        <v>56</v>
      </c>
      <c r="F35" s="3" t="s">
        <v>89</v>
      </c>
      <c r="G35" s="35">
        <v>-2400000</v>
      </c>
      <c r="H35" s="35">
        <v>-420</v>
      </c>
      <c r="I35" s="35">
        <v>-1008000</v>
      </c>
      <c r="J35" s="6">
        <v>426411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</row>
    <row r="36" spans="1:165" s="6" customFormat="1" ht="27" customHeight="1" x14ac:dyDescent="0.25">
      <c r="A36" s="1" t="s">
        <v>73</v>
      </c>
      <c r="B36" s="42" t="s">
        <v>70</v>
      </c>
      <c r="C36" s="43"/>
      <c r="D36" s="44"/>
      <c r="E36" s="38" t="s">
        <v>18</v>
      </c>
      <c r="F36" s="3" t="s">
        <v>22</v>
      </c>
      <c r="G36" s="35">
        <v>1600000</v>
      </c>
      <c r="H36" s="35">
        <v>380</v>
      </c>
      <c r="I36" s="35">
        <v>608000</v>
      </c>
      <c r="J36" s="6">
        <v>426411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</row>
    <row r="37" spans="1:165" s="6" customFormat="1" ht="27" customHeight="1" x14ac:dyDescent="0.25">
      <c r="A37" s="1" t="s">
        <v>73</v>
      </c>
      <c r="B37" s="42" t="s">
        <v>70</v>
      </c>
      <c r="C37" s="43"/>
      <c r="D37" s="44"/>
      <c r="E37" s="38" t="s">
        <v>19</v>
      </c>
      <c r="F37" s="3" t="s">
        <v>22</v>
      </c>
      <c r="G37" s="35">
        <v>800000</v>
      </c>
      <c r="H37" s="35">
        <v>380</v>
      </c>
      <c r="I37" s="35">
        <v>304000</v>
      </c>
      <c r="J37" s="6">
        <v>426411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</row>
    <row r="38" spans="1:165" s="6" customFormat="1" ht="38.25" customHeight="1" x14ac:dyDescent="0.25">
      <c r="A38" s="1" t="s">
        <v>74</v>
      </c>
      <c r="B38" s="42" t="s">
        <v>29</v>
      </c>
      <c r="C38" s="43"/>
      <c r="D38" s="44"/>
      <c r="E38" s="38" t="s">
        <v>56</v>
      </c>
      <c r="F38" s="3" t="s">
        <v>88</v>
      </c>
      <c r="G38" s="35">
        <v>-5772</v>
      </c>
      <c r="H38" s="35">
        <v>-518000</v>
      </c>
      <c r="I38" s="35">
        <v>-2989896</v>
      </c>
      <c r="J38" s="6">
        <v>426412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</row>
    <row r="39" spans="1:165" s="6" customFormat="1" ht="38.25" customHeight="1" x14ac:dyDescent="0.25">
      <c r="A39" s="1" t="s">
        <v>75</v>
      </c>
      <c r="B39" s="42" t="s">
        <v>29</v>
      </c>
      <c r="C39" s="43"/>
      <c r="D39" s="44"/>
      <c r="E39" s="38" t="s">
        <v>18</v>
      </c>
      <c r="F39" s="3" t="s">
        <v>88</v>
      </c>
      <c r="G39" s="35">
        <v>4272</v>
      </c>
      <c r="H39" s="35">
        <v>418200</v>
      </c>
      <c r="I39" s="35">
        <v>1786550.4</v>
      </c>
      <c r="J39" s="6">
        <v>426412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</row>
    <row r="40" spans="1:165" s="6" customFormat="1" ht="38.25" customHeight="1" x14ac:dyDescent="0.25">
      <c r="A40" s="1" t="s">
        <v>75</v>
      </c>
      <c r="B40" s="42" t="s">
        <v>29</v>
      </c>
      <c r="C40" s="43"/>
      <c r="D40" s="44"/>
      <c r="E40" s="38" t="s">
        <v>19</v>
      </c>
      <c r="F40" s="3" t="s">
        <v>88</v>
      </c>
      <c r="G40" s="35">
        <v>2000</v>
      </c>
      <c r="H40" s="35">
        <v>418200</v>
      </c>
      <c r="I40" s="35">
        <v>836400</v>
      </c>
      <c r="J40" s="6">
        <v>426412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</row>
    <row r="41" spans="1:165" s="6" customFormat="1" ht="38.25" customHeight="1" x14ac:dyDescent="0.25">
      <c r="A41" s="1" t="s">
        <v>76</v>
      </c>
      <c r="B41" s="42" t="s">
        <v>29</v>
      </c>
      <c r="C41" s="43"/>
      <c r="D41" s="44"/>
      <c r="E41" s="38" t="s">
        <v>56</v>
      </c>
      <c r="F41" s="3" t="s">
        <v>89</v>
      </c>
      <c r="G41" s="35">
        <v>-96470</v>
      </c>
      <c r="H41" s="35">
        <v>-435</v>
      </c>
      <c r="I41" s="35">
        <v>-41964.45</v>
      </c>
      <c r="J41" s="6">
        <v>426412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</row>
    <row r="42" spans="1:165" s="6" customFormat="1" ht="38.25" customHeight="1" x14ac:dyDescent="0.25">
      <c r="A42" s="1" t="s">
        <v>77</v>
      </c>
      <c r="B42" s="42" t="s">
        <v>29</v>
      </c>
      <c r="C42" s="43"/>
      <c r="D42" s="44"/>
      <c r="E42" s="38" t="s">
        <v>18</v>
      </c>
      <c r="F42" s="3" t="s">
        <v>89</v>
      </c>
      <c r="G42" s="35">
        <v>116470</v>
      </c>
      <c r="H42" s="35">
        <v>395</v>
      </c>
      <c r="I42" s="35">
        <v>46005.65</v>
      </c>
      <c r="J42" s="6">
        <v>426412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</row>
    <row r="43" spans="1:165" s="6" customFormat="1" ht="38.25" customHeight="1" x14ac:dyDescent="0.25">
      <c r="A43" s="1" t="s">
        <v>77</v>
      </c>
      <c r="B43" s="42" t="s">
        <v>29</v>
      </c>
      <c r="C43" s="43"/>
      <c r="D43" s="44"/>
      <c r="E43" s="38" t="s">
        <v>19</v>
      </c>
      <c r="F43" s="3" t="s">
        <v>89</v>
      </c>
      <c r="G43" s="35">
        <v>80000</v>
      </c>
      <c r="H43" s="35">
        <v>395</v>
      </c>
      <c r="I43" s="35">
        <v>31600</v>
      </c>
      <c r="J43" s="6">
        <v>426412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</row>
    <row r="44" spans="1:165" s="6" customFormat="1" ht="27" customHeight="1" x14ac:dyDescent="0.25">
      <c r="A44" s="1" t="s">
        <v>78</v>
      </c>
      <c r="B44" s="42" t="s">
        <v>31</v>
      </c>
      <c r="C44" s="43"/>
      <c r="D44" s="44"/>
      <c r="E44" s="38" t="s">
        <v>53</v>
      </c>
      <c r="F44" s="3" t="s">
        <v>27</v>
      </c>
      <c r="G44" s="35">
        <v>-70000</v>
      </c>
      <c r="H44" s="35">
        <v>-371</v>
      </c>
      <c r="I44" s="35">
        <v>-25970</v>
      </c>
      <c r="J44" s="6">
        <v>426413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</row>
    <row r="45" spans="1:165" s="6" customFormat="1" ht="51.75" customHeight="1" x14ac:dyDescent="0.25">
      <c r="A45" s="1" t="s">
        <v>79</v>
      </c>
      <c r="B45" s="42" t="s">
        <v>30</v>
      </c>
      <c r="C45" s="43"/>
      <c r="D45" s="44"/>
      <c r="E45" s="38" t="s">
        <v>17</v>
      </c>
      <c r="F45" s="3" t="s">
        <v>23</v>
      </c>
      <c r="G45" s="35">
        <v>3000</v>
      </c>
      <c r="H45" s="35">
        <v>1881</v>
      </c>
      <c r="I45" s="35">
        <v>5643</v>
      </c>
      <c r="J45" s="6">
        <v>426413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</row>
    <row r="46" spans="1:165" s="6" customFormat="1" ht="51.75" customHeight="1" x14ac:dyDescent="0.25">
      <c r="A46" s="1" t="s">
        <v>79</v>
      </c>
      <c r="B46" s="42" t="s">
        <v>30</v>
      </c>
      <c r="C46" s="43"/>
      <c r="D46" s="44"/>
      <c r="E46" s="2" t="s">
        <v>17</v>
      </c>
      <c r="F46" s="3" t="s">
        <v>23</v>
      </c>
      <c r="G46" s="35">
        <v>100</v>
      </c>
      <c r="H46" s="35">
        <v>6400</v>
      </c>
      <c r="I46" s="35">
        <v>640</v>
      </c>
      <c r="J46" s="6">
        <v>426413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</row>
    <row r="47" spans="1:165" s="6" customFormat="1" ht="51.75" customHeight="1" x14ac:dyDescent="0.25">
      <c r="A47" s="1" t="s">
        <v>79</v>
      </c>
      <c r="B47" s="42" t="s">
        <v>30</v>
      </c>
      <c r="C47" s="43"/>
      <c r="D47" s="44"/>
      <c r="E47" s="2" t="s">
        <v>17</v>
      </c>
      <c r="F47" s="3" t="s">
        <v>23</v>
      </c>
      <c r="G47" s="35">
        <v>8800</v>
      </c>
      <c r="H47" s="35">
        <v>550</v>
      </c>
      <c r="I47" s="35">
        <v>4840</v>
      </c>
      <c r="J47" s="6">
        <v>426413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</row>
    <row r="48" spans="1:165" s="6" customFormat="1" ht="23.25" customHeight="1" x14ac:dyDescent="0.25">
      <c r="A48" s="1" t="s">
        <v>80</v>
      </c>
      <c r="B48" s="42" t="s">
        <v>26</v>
      </c>
      <c r="C48" s="43"/>
      <c r="D48" s="44"/>
      <c r="E48" s="2" t="s">
        <v>17</v>
      </c>
      <c r="F48" s="3" t="s">
        <v>23</v>
      </c>
      <c r="G48" s="35">
        <v>15</v>
      </c>
      <c r="H48" s="35">
        <v>450</v>
      </c>
      <c r="I48" s="35">
        <v>6.75</v>
      </c>
      <c r="J48" s="6">
        <v>426413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</row>
    <row r="49" spans="1:165" s="6" customFormat="1" ht="25.5" customHeight="1" x14ac:dyDescent="0.25">
      <c r="A49" s="1" t="s">
        <v>81</v>
      </c>
      <c r="B49" s="42" t="s">
        <v>82</v>
      </c>
      <c r="C49" s="43"/>
      <c r="D49" s="44"/>
      <c r="E49" s="2" t="s">
        <v>17</v>
      </c>
      <c r="F49" s="3" t="s">
        <v>23</v>
      </c>
      <c r="G49" s="35">
        <v>2</v>
      </c>
      <c r="H49" s="35">
        <v>126000</v>
      </c>
      <c r="I49" s="35">
        <v>252</v>
      </c>
      <c r="J49" s="6">
        <v>426413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</row>
    <row r="50" spans="1:165" s="6" customFormat="1" ht="22.5" customHeight="1" x14ac:dyDescent="0.25">
      <c r="A50" s="1" t="s">
        <v>80</v>
      </c>
      <c r="B50" s="42" t="s">
        <v>26</v>
      </c>
      <c r="C50" s="43"/>
      <c r="D50" s="44"/>
      <c r="E50" s="2" t="s">
        <v>17</v>
      </c>
      <c r="F50" s="3" t="s">
        <v>23</v>
      </c>
      <c r="G50" s="35">
        <v>3</v>
      </c>
      <c r="H50" s="35">
        <v>377000</v>
      </c>
      <c r="I50" s="35">
        <v>1131</v>
      </c>
      <c r="J50" s="6">
        <v>426413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</row>
    <row r="51" spans="1:165" s="6" customFormat="1" ht="22.5" customHeight="1" x14ac:dyDescent="0.25">
      <c r="A51" s="1" t="s">
        <v>80</v>
      </c>
      <c r="B51" s="42" t="s">
        <v>26</v>
      </c>
      <c r="C51" s="43"/>
      <c r="D51" s="44"/>
      <c r="E51" s="2" t="s">
        <v>17</v>
      </c>
      <c r="F51" s="3" t="s">
        <v>23</v>
      </c>
      <c r="G51" s="35">
        <v>11</v>
      </c>
      <c r="H51" s="35">
        <v>33900</v>
      </c>
      <c r="I51" s="35">
        <v>372.9</v>
      </c>
      <c r="J51" s="6">
        <v>426413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</row>
    <row r="52" spans="1:165" s="6" customFormat="1" ht="22.5" customHeight="1" x14ac:dyDescent="0.25">
      <c r="A52" s="1" t="s">
        <v>80</v>
      </c>
      <c r="B52" s="42" t="s">
        <v>26</v>
      </c>
      <c r="C52" s="43"/>
      <c r="D52" s="44"/>
      <c r="E52" s="2" t="s">
        <v>17</v>
      </c>
      <c r="F52" s="3" t="s">
        <v>23</v>
      </c>
      <c r="G52" s="35">
        <v>10</v>
      </c>
      <c r="H52" s="35">
        <v>39800</v>
      </c>
      <c r="I52" s="35">
        <v>398</v>
      </c>
      <c r="J52" s="6">
        <v>426413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</row>
    <row r="53" spans="1:165" s="6" customFormat="1" ht="22.5" customHeight="1" x14ac:dyDescent="0.25">
      <c r="A53" s="1" t="s">
        <v>80</v>
      </c>
      <c r="B53" s="42" t="s">
        <v>26</v>
      </c>
      <c r="C53" s="43"/>
      <c r="D53" s="44"/>
      <c r="E53" s="2" t="s">
        <v>17</v>
      </c>
      <c r="F53" s="3" t="s">
        <v>23</v>
      </c>
      <c r="G53" s="35">
        <v>36</v>
      </c>
      <c r="H53" s="35">
        <v>67900</v>
      </c>
      <c r="I53" s="35">
        <v>2444.4</v>
      </c>
      <c r="J53" s="6">
        <v>426413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</row>
    <row r="54" spans="1:165" s="6" customFormat="1" ht="22.5" customHeight="1" x14ac:dyDescent="0.25">
      <c r="A54" s="1" t="s">
        <v>80</v>
      </c>
      <c r="B54" s="42" t="s">
        <v>26</v>
      </c>
      <c r="C54" s="43"/>
      <c r="D54" s="44"/>
      <c r="E54" s="2" t="s">
        <v>17</v>
      </c>
      <c r="F54" s="3" t="s">
        <v>23</v>
      </c>
      <c r="G54" s="35">
        <v>2</v>
      </c>
      <c r="H54" s="35">
        <v>66700</v>
      </c>
      <c r="I54" s="35">
        <v>133.4</v>
      </c>
      <c r="J54" s="6">
        <v>426413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</row>
    <row r="55" spans="1:165" s="6" customFormat="1" ht="22.5" customHeight="1" x14ac:dyDescent="0.25">
      <c r="A55" s="1" t="s">
        <v>83</v>
      </c>
      <c r="B55" s="42" t="s">
        <v>84</v>
      </c>
      <c r="C55" s="43"/>
      <c r="D55" s="44"/>
      <c r="E55" s="2" t="s">
        <v>17</v>
      </c>
      <c r="F55" s="3" t="s">
        <v>90</v>
      </c>
      <c r="G55" s="35">
        <v>300</v>
      </c>
      <c r="H55" s="35">
        <v>0</v>
      </c>
      <c r="I55" s="35">
        <v>390</v>
      </c>
      <c r="J55" s="6">
        <v>426413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</row>
    <row r="56" spans="1:165" s="6" customFormat="1" ht="22.5" customHeight="1" x14ac:dyDescent="0.25">
      <c r="A56" s="1" t="s">
        <v>85</v>
      </c>
      <c r="B56" s="42" t="s">
        <v>28</v>
      </c>
      <c r="C56" s="43"/>
      <c r="D56" s="44"/>
      <c r="E56" s="2" t="s">
        <v>17</v>
      </c>
      <c r="F56" s="3" t="s">
        <v>23</v>
      </c>
      <c r="G56" s="35">
        <v>260</v>
      </c>
      <c r="H56" s="35">
        <v>950</v>
      </c>
      <c r="I56" s="35">
        <v>247</v>
      </c>
      <c r="J56" s="6">
        <v>426413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</row>
    <row r="57" spans="1:165" s="6" customFormat="1" ht="54.75" customHeight="1" x14ac:dyDescent="0.25">
      <c r="A57" s="1" t="s">
        <v>86</v>
      </c>
      <c r="B57" s="42" t="s">
        <v>87</v>
      </c>
      <c r="C57" s="43"/>
      <c r="D57" s="44"/>
      <c r="E57" s="2" t="s">
        <v>17</v>
      </c>
      <c r="F57" s="3" t="s">
        <v>23</v>
      </c>
      <c r="G57" s="35">
        <v>2</v>
      </c>
      <c r="H57" s="35">
        <v>28000</v>
      </c>
      <c r="I57" s="35">
        <v>56</v>
      </c>
      <c r="J57" s="6">
        <v>426413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</row>
    <row r="58" spans="1:165" s="19" customFormat="1" x14ac:dyDescent="0.25">
      <c r="A58" s="22" t="s">
        <v>20</v>
      </c>
      <c r="B58" s="23" t="s">
        <v>21</v>
      </c>
      <c r="C58" s="24"/>
      <c r="D58" s="24"/>
      <c r="E58" s="24"/>
      <c r="F58" s="24"/>
      <c r="G58" s="32"/>
      <c r="H58" s="25"/>
      <c r="I58" s="26">
        <f>SUM(I59:I61)</f>
        <v>-646203.4</v>
      </c>
    </row>
    <row r="59" spans="1:165" s="6" customFormat="1" ht="26.25" customHeight="1" x14ac:dyDescent="0.25">
      <c r="A59" s="1" t="s">
        <v>91</v>
      </c>
      <c r="B59" s="42" t="s">
        <v>92</v>
      </c>
      <c r="C59" s="43"/>
      <c r="D59" s="44"/>
      <c r="E59" s="2" t="s">
        <v>56</v>
      </c>
      <c r="F59" s="3" t="s">
        <v>58</v>
      </c>
      <c r="G59" s="33">
        <v>-3</v>
      </c>
      <c r="H59" s="4">
        <v>0</v>
      </c>
      <c r="I59" s="4">
        <v>-3146.3999999999942</v>
      </c>
      <c r="J59" s="6">
        <v>512981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</row>
    <row r="60" spans="1:165" s="6" customFormat="1" ht="26.25" customHeight="1" x14ac:dyDescent="0.25">
      <c r="A60" s="1" t="s">
        <v>93</v>
      </c>
      <c r="B60" s="42" t="s">
        <v>92</v>
      </c>
      <c r="C60" s="43"/>
      <c r="D60" s="44"/>
      <c r="E60" s="2" t="s">
        <v>56</v>
      </c>
      <c r="F60" s="3" t="s">
        <v>58</v>
      </c>
      <c r="G60" s="33">
        <v>-10</v>
      </c>
      <c r="H60" s="4">
        <v>0</v>
      </c>
      <c r="I60" s="4">
        <v>-12672</v>
      </c>
      <c r="J60" s="6">
        <v>512981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</row>
    <row r="61" spans="1:165" s="6" customFormat="1" ht="26.25" customHeight="1" x14ac:dyDescent="0.25">
      <c r="A61" s="1" t="s">
        <v>94</v>
      </c>
      <c r="B61" s="42" t="s">
        <v>95</v>
      </c>
      <c r="C61" s="43"/>
      <c r="D61" s="44"/>
      <c r="E61" s="2" t="s">
        <v>56</v>
      </c>
      <c r="F61" s="3" t="s">
        <v>55</v>
      </c>
      <c r="G61" s="33">
        <v>-31</v>
      </c>
      <c r="H61" s="4">
        <v>0</v>
      </c>
      <c r="I61" s="4">
        <v>-630385</v>
      </c>
      <c r="J61" s="6">
        <v>512981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</row>
  </sheetData>
  <autoFilter ref="A9:FI61">
    <filterColumn colId="1" showButton="0"/>
    <filterColumn colId="2" showButton="0"/>
  </autoFilter>
  <mergeCells count="55">
    <mergeCell ref="B61:D61"/>
    <mergeCell ref="B59:D59"/>
    <mergeCell ref="B60:D60"/>
    <mergeCell ref="B57:D57"/>
    <mergeCell ref="B55:D55"/>
    <mergeCell ref="B56:D56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B44:D44"/>
    <mergeCell ref="B39:D39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8:D28"/>
    <mergeCell ref="B19:D19"/>
    <mergeCell ref="B20:D20"/>
    <mergeCell ref="B21:D21"/>
    <mergeCell ref="B13:D13"/>
    <mergeCell ref="B14:D14"/>
    <mergeCell ref="B15:D15"/>
    <mergeCell ref="B16:D16"/>
    <mergeCell ref="B17:D17"/>
    <mergeCell ref="B18:D18"/>
    <mergeCell ref="B23:D23"/>
    <mergeCell ref="B24:D24"/>
    <mergeCell ref="B25:D25"/>
    <mergeCell ref="B26:D26"/>
    <mergeCell ref="B27:D27"/>
    <mergeCell ref="B22:D22"/>
    <mergeCell ref="B12:H12"/>
    <mergeCell ref="A6:I6"/>
    <mergeCell ref="B8:D9"/>
    <mergeCell ref="E8:E9"/>
    <mergeCell ref="F8:F9"/>
    <mergeCell ref="G8:I8"/>
    <mergeCell ref="B10:H10"/>
    <mergeCell ref="B50:D50"/>
    <mergeCell ref="B51:D51"/>
    <mergeCell ref="B52:D52"/>
    <mergeCell ref="B53:D53"/>
    <mergeCell ref="B54:D54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6">
        <v>4239</v>
      </c>
      <c r="B1" s="34">
        <v>20939.599999999999</v>
      </c>
    </row>
    <row r="2" spans="1:2" ht="16.5" x14ac:dyDescent="0.25">
      <c r="A2" s="6">
        <v>4252</v>
      </c>
      <c r="B2" s="34">
        <v>4001.2</v>
      </c>
    </row>
    <row r="3" spans="1:2" ht="16.5" x14ac:dyDescent="0.25">
      <c r="A3" s="6">
        <v>4261</v>
      </c>
      <c r="B3" s="34">
        <v>24221.5</v>
      </c>
    </row>
    <row r="4" spans="1:2" ht="16.5" x14ac:dyDescent="0.25">
      <c r="A4" s="6">
        <v>4264</v>
      </c>
      <c r="B4" s="34">
        <v>658398.19999999995</v>
      </c>
    </row>
    <row r="5" spans="1:2" ht="16.5" x14ac:dyDescent="0.25">
      <c r="A5" s="6">
        <v>4267</v>
      </c>
      <c r="B5" s="34">
        <v>51113.2</v>
      </c>
    </row>
    <row r="6" spans="1:2" ht="16.5" x14ac:dyDescent="0.25">
      <c r="A6" s="6">
        <v>4269</v>
      </c>
      <c r="B6" s="34">
        <v>58135.199999999997</v>
      </c>
    </row>
    <row r="7" spans="1:2" ht="16.5" x14ac:dyDescent="0.25">
      <c r="A7" s="6">
        <v>5121</v>
      </c>
      <c r="B7" s="34">
        <v>34800</v>
      </c>
    </row>
    <row r="8" spans="1:2" ht="16.5" x14ac:dyDescent="0.25">
      <c r="A8" s="6">
        <v>5122</v>
      </c>
      <c r="B8" s="34">
        <v>30780.6</v>
      </c>
    </row>
    <row r="9" spans="1:2" ht="16.5" x14ac:dyDescent="0.25">
      <c r="A9" s="6">
        <v>5129</v>
      </c>
      <c r="B9" s="34">
        <v>165718.20000000001</v>
      </c>
    </row>
    <row r="10" spans="1:2" ht="16.5" x14ac:dyDescent="0.25">
      <c r="A10" s="6">
        <v>5132</v>
      </c>
      <c r="B10" s="34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</vt:lpstr>
      <vt:lpstr>Sheet1</vt:lpstr>
      <vt:lpstr>'6'!Print_Titles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2020-04-21T09:12:43Z</cp:lastPrinted>
  <dcterms:created xsi:type="dcterms:W3CDTF">2019-11-26T09:27:58Z</dcterms:created>
  <dcterms:modified xsi:type="dcterms:W3CDTF">2020-04-21T09:15:17Z</dcterms:modified>
</cp:coreProperties>
</file>