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 activeTab="3"/>
  </bookViews>
  <sheets>
    <sheet name="1" sheetId="1" r:id="rId1"/>
    <sheet name="2" sheetId="3" r:id="rId2"/>
    <sheet name="3" sheetId="4" r:id="rId3"/>
    <sheet name="4" sheetId="5" r:id="rId4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 localSheetId="1">#REF!</definedName>
    <definedName name="davit">#REF!</definedName>
    <definedName name="Functional1" localSheetId="1">#REF!</definedName>
    <definedName name="Functional1">#REF!</definedName>
    <definedName name="ggg" localSheetId="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Area" localSheetId="1">'2'!$A$1:$I$24</definedName>
    <definedName name="Հավելված" localSheetId="1">#REF!</definedName>
    <definedName name="Հավելված">#REF!</definedName>
    <definedName name="Մաս" localSheetId="1">#REF!</definedName>
    <definedName name="Մաս">#REF!</definedName>
    <definedName name="շախմատիստ" localSheetId="1">#REF!</definedName>
    <definedName name="շախմատիստ">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7" i="4"/>
  <c r="B27" i="5" s="1"/>
  <c r="B29"/>
  <c r="B26"/>
  <c r="D32" i="4"/>
  <c r="H38" i="3" s="1"/>
  <c r="E32" i="4"/>
  <c r="E22" s="1"/>
  <c r="E22" i="5" s="1"/>
  <c r="C32" i="4"/>
  <c r="G38" i="3" s="1"/>
  <c r="B26" i="4"/>
  <c r="F31" i="3"/>
  <c r="E31" i="5"/>
  <c r="D31"/>
  <c r="C31"/>
  <c r="C32"/>
  <c r="D32"/>
  <c r="I38" i="3" l="1"/>
  <c r="I30" s="1"/>
  <c r="E32" i="5"/>
  <c r="C22" i="4"/>
  <c r="C22" i="5" s="1"/>
  <c r="D22" i="4"/>
  <c r="D22" i="5" s="1"/>
  <c r="I36" i="3"/>
  <c r="I35" s="1"/>
  <c r="I33" s="1"/>
  <c r="I31" s="1"/>
  <c r="F27" i="1" s="1"/>
  <c r="G36" i="3"/>
  <c r="G35" s="1"/>
  <c r="G33" s="1"/>
  <c r="G31" s="1"/>
  <c r="D27" i="1" s="1"/>
  <c r="G30" i="3"/>
  <c r="G37"/>
  <c r="H37"/>
  <c r="H30"/>
  <c r="H36"/>
  <c r="H35" s="1"/>
  <c r="H33" s="1"/>
  <c r="H31" s="1"/>
  <c r="E27" i="1" s="1"/>
  <c r="I29" i="3"/>
  <c r="I28"/>
  <c r="I27" s="1"/>
  <c r="I25" s="1"/>
  <c r="I23" s="1"/>
  <c r="I37" l="1"/>
  <c r="F21" i="1"/>
  <c r="F14" s="1"/>
  <c r="F12" s="1"/>
  <c r="F10" s="1"/>
  <c r="I21" i="3"/>
  <c r="I19" s="1"/>
  <c r="I17" s="1"/>
  <c r="I15" s="1"/>
  <c r="I13" s="1"/>
  <c r="I11" s="1"/>
  <c r="G29"/>
  <c r="G28"/>
  <c r="G27" s="1"/>
  <c r="G25" s="1"/>
  <c r="G23" s="1"/>
  <c r="H28"/>
  <c r="H27" s="1"/>
  <c r="H25" s="1"/>
  <c r="H23" s="1"/>
  <c r="H29"/>
  <c r="G21" l="1"/>
  <c r="G19" s="1"/>
  <c r="G17" s="1"/>
  <c r="G15" s="1"/>
  <c r="G13" s="1"/>
  <c r="G11" s="1"/>
  <c r="D21" i="1"/>
  <c r="D14" s="1"/>
  <c r="D12" s="1"/>
  <c r="D10" s="1"/>
  <c r="E21"/>
  <c r="E14" s="1"/>
  <c r="E12" s="1"/>
  <c r="E10" s="1"/>
  <c r="H21" i="3"/>
  <c r="H19" s="1"/>
  <c r="H17" s="1"/>
  <c r="H15" s="1"/>
  <c r="H13" s="1"/>
  <c r="H11" s="1"/>
</calcChain>
</file>

<file path=xl/sharedStrings.xml><?xml version="1.0" encoding="utf-8"?>
<sst xmlns="http://schemas.openxmlformats.org/spreadsheetml/2006/main" count="182" uniqueCount="84">
  <si>
    <t>Հավելված N 4</t>
  </si>
  <si>
    <t>ՀՀ կառավարության 2020 թվականի</t>
  </si>
  <si>
    <t xml:space="preserve">  N         որոշման   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</si>
  <si>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</si>
  <si>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</si>
  <si>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</si>
  <si>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</si>
  <si>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Առաջին կիսամյակ </t>
  </si>
  <si>
    <t xml:space="preserve"> Ինն ամիս </t>
  </si>
  <si>
    <t xml:space="preserve"> Տարի </t>
  </si>
  <si>
    <t>ԸՆԴԱՄԵՆԸ</t>
  </si>
  <si>
    <t xml:space="preserve"> ՀՀ աշխատանքի և սոցիալական հարցերի նախարարություն</t>
  </si>
  <si>
    <t xml:space="preserve"> Ծրագրի անվանումը`</t>
  </si>
  <si>
    <t>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</si>
  <si>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>Ծրագրի նպատակը՝</t>
  </si>
  <si>
    <t>Վերջնական արդյունքի նկարագրությունը</t>
  </si>
  <si>
    <t>Ծրագրի միջոցառումներ</t>
  </si>
  <si>
    <t xml:space="preserve"> Միջոցառման անվանումը`</t>
  </si>
  <si>
    <t>Կորոնավիրուսի (COVID-19)հետևանքով ճգնաժամերի հակազդման և արտակարգ իրավիճակների հետևանքների նվազեցման և վերացման նպատակով՝ առանձին սոցիալական խմբերին տրվող սոցիալական աջակցություն</t>
  </si>
  <si>
    <t xml:space="preserve"> Միջոցառման նկարագրությունը`</t>
  </si>
  <si>
    <t xml:space="preserve"> Միջոցառման տեսակը</t>
  </si>
  <si>
    <t xml:space="preserve"> Տրանսֆերտների տրամադրում</t>
  </si>
  <si>
    <t>այդ թվում՝</t>
  </si>
  <si>
    <t>Օժանդակել ճգնաժամերի հակազդման և արտակարգ իրավիճակների հետևանքներով ընտանիքների առջև ծառացած սոցիալական խնդիրների բացասական հետևանքների մեղմմանը</t>
  </si>
  <si>
    <t xml:space="preserve"> Ճգնաժամերի հակազդման և արտակարգ իրավիճակների առաջացած  սոցիալական խնդիրների բացասական հետևանքները մեղմելու նպատակով  ընտանիքներին դրամական աջակցության տրամադրում</t>
  </si>
  <si>
    <t>12002</t>
  </si>
  <si>
    <t>ՀՀ աշխատանքի և սոցիալական հարցերի նախարարություն</t>
  </si>
  <si>
    <t>Հավելված N 1</t>
  </si>
  <si>
    <t xml:space="preserve"> Կորոնավիրուսի (COVID-19) հետևանքով օժանդակել ճգնաժամերի հակազդման և արտակարգ իրավիճակների հետևանքներով ընտանիքների առջև ծառացած սոցիալական խնդիրների բացասական հետևանքների մեղմմանը</t>
  </si>
  <si>
    <t xml:space="preserve">ՀՀ կառավարության  2020 թվականի </t>
  </si>
  <si>
    <t>______________ ի    ___Ն որոշման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</si>
  <si>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</si>
  <si>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</si>
  <si>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</si>
  <si>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</si>
  <si>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</si>
  <si>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</si>
  <si>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</si>
  <si>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</si>
  <si>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</si>
  <si>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>10</t>
  </si>
  <si>
    <t>09</t>
  </si>
  <si>
    <t xml:space="preserve"> Սոցիալական պաշտպանություն (այլ դասերին չպատկանող)</t>
  </si>
  <si>
    <t>02</t>
  </si>
  <si>
    <t xml:space="preserve"> Սոցիալական պաշտպանությանը տրամադրվող օժանդակ ծառայություններ (այլ դասերին չպատկանող)</t>
  </si>
  <si>
    <t>ՍՈՑԻԱԼԱԿԱՆ ՆՊԱՍՏՆԵՐ ԵՎ ԿԵՆՍԱԹՈՇԱԿՆԵՐ</t>
  </si>
  <si>
    <t xml:space="preserve"> - Այլ նպաստներ բյուջեից</t>
  </si>
  <si>
    <t>Հավելված N 2</t>
  </si>
  <si>
    <t>(հազար դրամներով)</t>
  </si>
  <si>
    <t>Բյուջետային ծախսերի գործառական դասակարգման բաժինների, խմբերի և դասերի, տնտեսագիտական դասակարգման հոդվածների, բյուջետային հատկացումների գլխավոր կարգադրիչների, բյուջետային ծրագրերի, միջոցառումների և միջոցառումները կատարող պետական մարմինների անվանումները</t>
  </si>
  <si>
    <t>Ցուցանիշների փոփոխությունը 
(ավելացումները նշված են դրական նշանով, իսկ նվազեցումները՝ փակագծերում)</t>
  </si>
  <si>
    <t xml:space="preserve">ՍՈՑԻԱԼԱԿԱՆ ՊԱՇՏՊԱՆՈՒԹՅՈՒՆ </t>
  </si>
  <si>
    <t xml:space="preserve"> ՀՀ աշխատանքի և սոցիալական հարցերի նախարարության սոցիալական ապահովության ծառայություն</t>
  </si>
  <si>
    <t>1225</t>
  </si>
  <si>
    <t>Ծրագրի դասիչը</t>
  </si>
  <si>
    <t>Ծրագրի անվանումը</t>
  </si>
  <si>
    <t xml:space="preserve"> Միջոցառման դասիչը` </t>
  </si>
  <si>
    <t xml:space="preserve"> Առաջին կիսամյակ</t>
  </si>
  <si>
    <t xml:space="preserve"> Ինն ամիս</t>
  </si>
  <si>
    <t xml:space="preserve"> Տարի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</si>
  <si>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</si>
  <si>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</si>
  <si>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</si>
  <si>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</si>
  <si>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>Տրասֆերտների տրամադրում</t>
  </si>
  <si>
    <t xml:space="preserve"> Շահառուների ընտրության չափանիշները </t>
  </si>
  <si>
    <t>մշակված չէ</t>
  </si>
  <si>
    <t>ՀՀ կառավարության որոշումներով հաստատված Կորոնավիրուսի (COVID-19) տնտեսական հետևանքների չեզոքացման միջոցառման պահանջներին համապատասխան</t>
  </si>
  <si>
    <t xml:space="preserve"> Դրամական աջակցություն ստացողներ, թիվ</t>
  </si>
  <si>
    <t>ՄԱՍ 2. ՊԵՏԱԿԱՆ ՄԱՐՄՆԻ ԳԾՈՎ ԱՐԴՅՈՒՆՔԱՅԻՆ (ԿԱՏԱՐՈՂԱԿԱՆ) ՑՈՒՑԱՆԻՇՆԵՐԸ</t>
  </si>
  <si>
    <t>Հավելված N 3</t>
  </si>
  <si>
    <t xml:space="preserve">Արդյունքի չափորոշիչներ </t>
  </si>
  <si>
    <t>Ցուցանիշների փոփոխությունը 
(նվազեցումները նշված են փակագծերում)</t>
  </si>
  <si>
    <t>Ցուցանիշների փոփոխությունը 
(ավելացումները նշված են դրական նշանով)</t>
  </si>
  <si>
    <t xml:space="preserve"> Դրամական աջակցություն ստացողների թիվը</t>
  </si>
  <si>
    <t xml:space="preserve"> ՀՀ աշխատանքի և սոցիալական հարցերի նախարարության սոցիալական ապահովության ծառայություն </t>
  </si>
  <si>
    <t>ՀԱՅԱՍՏԱՆԻ ՀԱՆՐԱՊԵՏՈՒԹՅԱՆ ԿԱՌԱՎԱՐՈՒԹՅԱՆ 2019 ԹՎԱԿԱՆԻ ԴԵԿՏԵՄԲԵՐԻ 26-Ի N 1919-Ն ՈՐՈՇՄԱՆ N 3 ԵՎ N 4 ՀԱՎԵԼՎԱԾՆԵՐՈՒՄ ԿԱՏԱՐՎՈՂ ՓՈՓՈԽՈՒԹՅՈՒՆՆԵՐԸ ԵՎ ԼՐԱՑՈՒՄՆԵՐԸ</t>
  </si>
  <si>
    <t>ՀԱՅԱՍՏԱՆԻ ՀԱՆՐԱՊԵՏՈՒԹՅԱՆ ԿԱՌԱՎԱՐՈՒԹՅԱՆ 2019 ԹՎԱԿԱՆԻ ԴԵԿՏԵՄԲԵՐԻ 26-Ի N 1919-Ն ՈՐՈՇՄԱՆ N 9 ՀԱՎԵԼՎԱԾԻ 9․16 ԱՂՅՈՒՍԱԿՈՒՄ ԿԱՏԱՐՎՈՂ ՓՈՓՈԽՈՒԹՅՈՒՆՆԵՐԸ ԵՎ ԼՐԱՑՈՒՄՆԵՐԸ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</si>
  <si>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</si>
  <si>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ՀԱՅԱՍՏԱՆԻ ՀԱՆՐԱՊԵՏՈՒԹՅԱՆ ԿԱՌԱՎԱՐՈՒԹՅԱՆ 2019 ԹՎԱԿԱՆԻ ԴԵԿՏԵՄԲԵՐԻ 26-Ի ԹԻՎ 1919-Ն ՈՐՈՇՄԱՆ N 9.1 ՀԱՎԵԼՎԱԾԻ 9․1.20 ԱՂՅՈՒՍԱԿՈՒՄ ԿԱՏԱՐՎՈՂ ՓՈՓՈԽՈՒԹՅՈՒՆՆԵՐԸ ԵՎ ԼՐԱՑՈՒՄՆԵՐԸ</t>
  </si>
  <si>
    <t>12004</t>
  </si>
  <si>
    <t>Աջակցություն կորոնավիրուսի (COVID-19) տարածման հետևանքով աշխատանքի շուկայում գոյացած դժվարությունների արդյունքում սոցիալական խնդիրների առջև կանգնած հղի կանանց (Կորոնավիրուսի տնտեսական հետևանքների չեզոքացման յոթերորդ միջոցառում)</t>
  </si>
  <si>
    <t>Կորոնավիրուսի տարածման հետևանքով աշխատանքի շուկայում գոյացած դժվարությունների արդյունքում սոցիալական խնդիրների առջև կանգնած հղի կանանց միանվագ դրամական օժանդակության տրամադրում</t>
  </si>
  <si>
    <t>ՀՀ կառավարության 30.03.2020թ-ի N411-Լ և 06.04.2020թ-ի № 484–Լ որոշումների պահանջներին համապատասխան</t>
  </si>
</sst>
</file>

<file path=xl/styles.xml><?xml version="1.0" encoding="utf-8"?>
<styleSheet xmlns="http://schemas.openxmlformats.org/spreadsheetml/2006/main">
  <numFmts count="6">
    <numFmt numFmtId="164" formatCode="_(* #,##0.00_);_(* \(#,##0.00\);_(* &quot;-&quot;??_);_(@_)"/>
    <numFmt numFmtId="165" formatCode="_(* #,##0.0_);_(* \(#,##0.0\);_(* &quot;-&quot;??_);_(@_)"/>
    <numFmt numFmtId="166" formatCode="_-* #,##0.0\ _₽_-;\-* #,##0.0\ _₽_-;_-* &quot;-&quot;?\ _₽_-;_-@_-"/>
    <numFmt numFmtId="167" formatCode="##,##0.0;\(##,##0.0\);\-"/>
    <numFmt numFmtId="168" formatCode="#,##0.0_);\(#,##0.0\)"/>
    <numFmt numFmtId="169" formatCode="_(* #,##0.0_);_(* \(#,##0.0\);_(* &quot;-&quot;?_);_(@_)"/>
  </numFmts>
  <fonts count="15">
    <font>
      <sz val="11"/>
      <color theme="1"/>
      <name val="Calibri"/>
      <family val="2"/>
      <charset val="1"/>
      <scheme val="min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9"/>
      <name val="Arial Armenian"/>
      <family val="2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1" fillId="0" borderId="0" applyFont="0" applyFill="0" applyBorder="0" applyAlignment="0" applyProtection="0"/>
    <xf numFmtId="0" fontId="5" fillId="0" borderId="0"/>
    <xf numFmtId="0" fontId="8" fillId="0" borderId="0"/>
    <xf numFmtId="0" fontId="6" fillId="0" borderId="0">
      <alignment horizontal="left" vertical="top" wrapText="1"/>
    </xf>
    <xf numFmtId="167" fontId="7" fillId="0" borderId="0" applyFill="0" applyBorder="0" applyProtection="0">
      <alignment horizontal="right" vertical="top"/>
    </xf>
  </cellStyleXfs>
  <cellXfs count="113">
    <xf numFmtId="0" fontId="0" fillId="0" borderId="0" xfId="0"/>
    <xf numFmtId="165" fontId="12" fillId="0" borderId="1" xfId="1" applyNumberFormat="1" applyFont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  <xf numFmtId="165" fontId="12" fillId="0" borderId="1" xfId="1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vertical="center" wrapText="1"/>
    </xf>
    <xf numFmtId="165" fontId="13" fillId="2" borderId="1" xfId="1" applyNumberFormat="1" applyFont="1" applyFill="1" applyBorder="1" applyAlignment="1">
      <alignment horizontal="center" vertical="center" wrapText="1"/>
    </xf>
    <xf numFmtId="165" fontId="13" fillId="0" borderId="1" xfId="1" applyNumberFormat="1" applyFont="1" applyBorder="1" applyAlignment="1">
      <alignment horizontal="center" vertical="center" wrapText="1"/>
    </xf>
    <xf numFmtId="165" fontId="13" fillId="0" borderId="1" xfId="1" quotePrefix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left" vertical="center" wrapText="1"/>
    </xf>
    <xf numFmtId="165" fontId="1" fillId="0" borderId="1" xfId="1" applyNumberFormat="1" applyFont="1" applyBorder="1" applyAlignment="1">
      <alignment vertical="center" wrapText="1"/>
    </xf>
    <xf numFmtId="165" fontId="4" fillId="2" borderId="1" xfId="1" applyNumberFormat="1" applyFont="1" applyFill="1" applyBorder="1" applyAlignment="1">
      <alignment horizontal="left" vertical="center" wrapText="1"/>
    </xf>
    <xf numFmtId="165" fontId="3" fillId="2" borderId="1" xfId="1" applyNumberFormat="1" applyFont="1" applyFill="1" applyBorder="1" applyAlignment="1">
      <alignment horizontal="left" vertical="center" wrapText="1"/>
    </xf>
    <xf numFmtId="165" fontId="4" fillId="2" borderId="1" xfId="1" applyNumberFormat="1" applyFont="1" applyFill="1" applyBorder="1" applyAlignment="1">
      <alignment vertical="center" wrapText="1"/>
    </xf>
    <xf numFmtId="166" fontId="12" fillId="0" borderId="0" xfId="0" applyNumberFormat="1" applyFont="1" applyAlignment="1">
      <alignment horizontal="left" vertical="center" wrapText="1"/>
    </xf>
    <xf numFmtId="165" fontId="2" fillId="0" borderId="1" xfId="1" applyNumberFormat="1" applyFont="1" applyBorder="1" applyAlignment="1">
      <alignment vertical="center" wrapText="1"/>
    </xf>
    <xf numFmtId="165" fontId="1" fillId="2" borderId="1" xfId="1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5" fontId="12" fillId="2" borderId="1" xfId="1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168" fontId="12" fillId="2" borderId="0" xfId="0" applyNumberFormat="1" applyFont="1" applyFill="1" applyAlignment="1">
      <alignment vertical="center" wrapText="1"/>
    </xf>
    <xf numFmtId="168" fontId="12" fillId="2" borderId="0" xfId="0" applyNumberFormat="1" applyFont="1" applyFill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168" fontId="12" fillId="2" borderId="1" xfId="0" applyNumberFormat="1" applyFont="1" applyFill="1" applyBorder="1" applyAlignment="1">
      <alignment horizontal="center" vertical="center" wrapText="1"/>
    </xf>
    <xf numFmtId="168" fontId="1" fillId="2" borderId="1" xfId="2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vertical="center" wrapText="1"/>
    </xf>
    <xf numFmtId="168" fontId="2" fillId="2" borderId="1" xfId="1" applyNumberFormat="1" applyFont="1" applyFill="1" applyBorder="1" applyAlignment="1">
      <alignment vertical="center" wrapText="1"/>
    </xf>
    <xf numFmtId="168" fontId="1" fillId="2" borderId="1" xfId="0" applyNumberFormat="1" applyFont="1" applyFill="1" applyBorder="1" applyAlignment="1">
      <alignment vertical="center" wrapText="1"/>
    </xf>
    <xf numFmtId="168" fontId="1" fillId="2" borderId="1" xfId="1" applyNumberFormat="1" applyFont="1" applyFill="1" applyBorder="1" applyAlignment="1">
      <alignment vertical="center" wrapText="1"/>
    </xf>
    <xf numFmtId="168" fontId="2" fillId="2" borderId="1" xfId="4" applyNumberFormat="1" applyFont="1" applyFill="1" applyBorder="1" applyAlignment="1">
      <alignment horizontal="center" vertical="center" wrapText="1"/>
    </xf>
    <xf numFmtId="168" fontId="1" fillId="2" borderId="0" xfId="4" applyNumberFormat="1" applyFont="1" applyFill="1" applyAlignment="1">
      <alignment vertical="center" wrapText="1"/>
    </xf>
    <xf numFmtId="168" fontId="4" fillId="2" borderId="1" xfId="0" applyNumberFormat="1" applyFont="1" applyFill="1" applyBorder="1" applyAlignment="1">
      <alignment vertical="center" wrapText="1"/>
    </xf>
    <xf numFmtId="168" fontId="1" fillId="2" borderId="1" xfId="4" applyNumberFormat="1" applyFont="1" applyFill="1" applyBorder="1" applyAlignment="1">
      <alignment horizontal="center" vertical="center" wrapText="1"/>
    </xf>
    <xf numFmtId="168" fontId="1" fillId="2" borderId="1" xfId="0" applyNumberFormat="1" applyFont="1" applyFill="1" applyBorder="1" applyAlignment="1">
      <alignment horizontal="center" vertical="center" wrapText="1"/>
    </xf>
    <xf numFmtId="168" fontId="2" fillId="2" borderId="1" xfId="5" applyNumberFormat="1" applyFont="1" applyFill="1" applyBorder="1" applyAlignment="1">
      <alignment vertical="center" wrapText="1"/>
    </xf>
    <xf numFmtId="168" fontId="1" fillId="2" borderId="1" xfId="4" applyNumberFormat="1" applyFont="1" applyFill="1" applyBorder="1" applyAlignment="1">
      <alignment vertical="center" wrapText="1"/>
    </xf>
    <xf numFmtId="168" fontId="9" fillId="2" borderId="1" xfId="3" applyNumberFormat="1" applyFont="1" applyFill="1" applyBorder="1" applyAlignment="1">
      <alignment vertical="center" wrapText="1"/>
    </xf>
    <xf numFmtId="168" fontId="12" fillId="0" borderId="1" xfId="0" applyNumberFormat="1" applyFont="1" applyBorder="1" applyAlignment="1">
      <alignment vertical="center" wrapText="1"/>
    </xf>
    <xf numFmtId="168" fontId="10" fillId="2" borderId="1" xfId="4" applyNumberFormat="1" applyFont="1" applyFill="1" applyBorder="1" applyAlignment="1">
      <alignment horizontal="center" vertical="center" wrapText="1"/>
    </xf>
    <xf numFmtId="168" fontId="3" fillId="2" borderId="1" xfId="4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horizontal="center" vertical="center" wrapText="1"/>
    </xf>
    <xf numFmtId="168" fontId="3" fillId="2" borderId="1" xfId="0" applyNumberFormat="1" applyFont="1" applyFill="1" applyBorder="1" applyAlignment="1">
      <alignment vertical="center" wrapText="1"/>
    </xf>
    <xf numFmtId="168" fontId="3" fillId="2" borderId="1" xfId="1" applyNumberFormat="1" applyFont="1" applyFill="1" applyBorder="1" applyAlignment="1">
      <alignment vertical="center" wrapText="1"/>
    </xf>
    <xf numFmtId="168" fontId="3" fillId="2" borderId="0" xfId="4" applyNumberFormat="1" applyFont="1" applyFill="1" applyAlignment="1">
      <alignment vertical="center" wrapText="1"/>
    </xf>
    <xf numFmtId="168" fontId="12" fillId="2" borderId="1" xfId="0" applyNumberFormat="1" applyFont="1" applyFill="1" applyBorder="1" applyAlignment="1">
      <alignment vertical="center" wrapText="1"/>
    </xf>
    <xf numFmtId="168" fontId="2" fillId="2" borderId="1" xfId="4" quotePrefix="1" applyNumberFormat="1" applyFont="1" applyFill="1" applyBorder="1" applyAlignment="1">
      <alignment horizontal="center" vertical="center" wrapText="1"/>
    </xf>
    <xf numFmtId="168" fontId="1" fillId="2" borderId="1" xfId="0" quotePrefix="1" applyNumberFormat="1" applyFont="1" applyFill="1" applyBorder="1" applyAlignment="1">
      <alignment horizontal="center" vertical="center" wrapText="1"/>
    </xf>
    <xf numFmtId="168" fontId="2" fillId="2" borderId="1" xfId="0" applyNumberFormat="1" applyFont="1" applyFill="1" applyBorder="1" applyAlignment="1">
      <alignment horizontal="center" vertical="center" wrapText="1"/>
    </xf>
    <xf numFmtId="168" fontId="13" fillId="2" borderId="1" xfId="0" applyNumberFormat="1" applyFont="1" applyFill="1" applyBorder="1" applyAlignment="1">
      <alignment horizontal="center" vertical="center" wrapText="1"/>
    </xf>
    <xf numFmtId="165" fontId="10" fillId="0" borderId="1" xfId="1" applyNumberFormat="1" applyFont="1" applyBorder="1" applyAlignment="1">
      <alignment horizontal="left" vertical="center" wrapText="1"/>
    </xf>
    <xf numFmtId="165" fontId="1" fillId="0" borderId="1" xfId="1" quotePrefix="1" applyNumberFormat="1" applyFont="1" applyBorder="1" applyAlignment="1">
      <alignment horizontal="center" vertical="center" wrapText="1"/>
    </xf>
    <xf numFmtId="168" fontId="12" fillId="2" borderId="2" xfId="0" applyNumberFormat="1" applyFont="1" applyFill="1" applyBorder="1" applyAlignment="1">
      <alignment horizontal="center" vertical="center" wrapText="1"/>
    </xf>
    <xf numFmtId="168" fontId="12" fillId="0" borderId="3" xfId="0" applyNumberFormat="1" applyFont="1" applyBorder="1" applyAlignment="1">
      <alignment horizontal="center" vertical="center" wrapText="1"/>
    </xf>
    <xf numFmtId="168" fontId="12" fillId="0" borderId="0" xfId="0" applyNumberFormat="1" applyFont="1" applyAlignment="1">
      <alignment vertical="center"/>
    </xf>
    <xf numFmtId="168" fontId="1" fillId="2" borderId="0" xfId="0" applyNumberFormat="1" applyFont="1" applyFill="1" applyAlignment="1">
      <alignment horizontal="left" vertical="center" wrapText="1"/>
    </xf>
    <xf numFmtId="168" fontId="2" fillId="2" borderId="0" xfId="0" applyNumberFormat="1" applyFont="1" applyFill="1" applyAlignment="1">
      <alignment horizontal="center" vertical="center" wrapText="1"/>
    </xf>
    <xf numFmtId="168" fontId="13" fillId="2" borderId="0" xfId="0" applyNumberFormat="1" applyFont="1" applyFill="1" applyAlignment="1">
      <alignment horizontal="center" vertical="center"/>
    </xf>
    <xf numFmtId="168" fontId="13" fillId="2" borderId="0" xfId="0" applyNumberFormat="1" applyFont="1" applyFill="1" applyAlignment="1">
      <alignment horizontal="center" vertical="center" wrapText="1"/>
    </xf>
    <xf numFmtId="168" fontId="2" fillId="2" borderId="0" xfId="0" applyNumberFormat="1" applyFont="1" applyFill="1" applyAlignment="1">
      <alignment horizontal="left" vertical="center"/>
    </xf>
    <xf numFmtId="168" fontId="2" fillId="2" borderId="0" xfId="0" applyNumberFormat="1" applyFont="1" applyFill="1" applyAlignment="1">
      <alignment vertical="center"/>
    </xf>
    <xf numFmtId="168" fontId="13" fillId="0" borderId="1" xfId="0" applyNumberFormat="1" applyFont="1" applyBorder="1" applyAlignment="1">
      <alignment vertical="center"/>
    </xf>
    <xf numFmtId="168" fontId="12" fillId="0" borderId="0" xfId="0" applyNumberFormat="1" applyFont="1" applyAlignment="1">
      <alignment horizontal="center" vertical="center" wrapText="1"/>
    </xf>
    <xf numFmtId="168" fontId="13" fillId="0" borderId="1" xfId="0" applyNumberFormat="1" applyFont="1" applyBorder="1" applyAlignment="1">
      <alignment horizontal="left"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/>
    </xf>
    <xf numFmtId="168" fontId="1" fillId="2" borderId="1" xfId="0" applyNumberFormat="1" applyFont="1" applyFill="1" applyBorder="1" applyAlignment="1">
      <alignment horizontal="left" vertical="center" wrapText="1"/>
    </xf>
    <xf numFmtId="168" fontId="1" fillId="0" borderId="0" xfId="0" applyNumberFormat="1" applyFont="1" applyAlignment="1">
      <alignment horizontal="center" vertical="center" wrapText="1"/>
    </xf>
    <xf numFmtId="168" fontId="1" fillId="0" borderId="4" xfId="0" applyNumberFormat="1" applyFont="1" applyBorder="1" applyAlignment="1">
      <alignment horizontal="center" vertical="center" wrapText="1"/>
    </xf>
    <xf numFmtId="168" fontId="1" fillId="2" borderId="1" xfId="1" applyNumberFormat="1" applyFont="1" applyFill="1" applyBorder="1" applyAlignment="1">
      <alignment horizontal="center" vertical="center"/>
    </xf>
    <xf numFmtId="168" fontId="1" fillId="0" borderId="0" xfId="0" applyNumberFormat="1" applyFont="1" applyAlignment="1">
      <alignment horizontal="left" vertical="center" wrapText="1"/>
    </xf>
    <xf numFmtId="168" fontId="1" fillId="2" borderId="0" xfId="1" applyNumberFormat="1" applyFont="1" applyFill="1" applyAlignment="1">
      <alignment horizontal="center" vertical="center"/>
    </xf>
    <xf numFmtId="168" fontId="2" fillId="2" borderId="1" xfId="0" quotePrefix="1" applyNumberFormat="1" applyFont="1" applyFill="1" applyBorder="1" applyAlignment="1">
      <alignment horizontal="left" vertical="center" wrapText="1"/>
    </xf>
    <xf numFmtId="168" fontId="13" fillId="0" borderId="1" xfId="0" quotePrefix="1" applyNumberFormat="1" applyFont="1" applyBorder="1" applyAlignment="1">
      <alignment horizontal="left" vertical="center"/>
    </xf>
    <xf numFmtId="37" fontId="1" fillId="2" borderId="1" xfId="1" applyNumberFormat="1" applyFont="1" applyFill="1" applyBorder="1" applyAlignment="1">
      <alignment horizontal="center" vertical="center"/>
    </xf>
    <xf numFmtId="168" fontId="2" fillId="2" borderId="0" xfId="0" applyNumberFormat="1" applyFont="1" applyFill="1" applyAlignment="1">
      <alignment horizontal="center" vertical="center"/>
    </xf>
    <xf numFmtId="168" fontId="12" fillId="0" borderId="0" xfId="0" applyNumberFormat="1" applyFont="1" applyAlignment="1">
      <alignment horizontal="center" vertical="center"/>
    </xf>
    <xf numFmtId="168" fontId="1" fillId="2" borderId="1" xfId="1" applyNumberFormat="1" applyFont="1" applyFill="1" applyBorder="1" applyAlignment="1">
      <alignment horizontal="left" vertical="center" wrapText="1"/>
    </xf>
    <xf numFmtId="169" fontId="12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2" fillId="0" borderId="5" xfId="1" applyNumberFormat="1" applyFont="1" applyBorder="1" applyAlignment="1">
      <alignment horizontal="center" vertical="center" wrapText="1"/>
    </xf>
    <xf numFmtId="165" fontId="12" fillId="0" borderId="3" xfId="1" applyNumberFormat="1" applyFont="1" applyBorder="1" applyAlignment="1">
      <alignment horizontal="center" vertical="center" wrapText="1"/>
    </xf>
    <xf numFmtId="165" fontId="12" fillId="0" borderId="6" xfId="1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 wrapText="1"/>
    </xf>
    <xf numFmtId="168" fontId="12" fillId="2" borderId="1" xfId="0" applyNumberFormat="1" applyFont="1" applyFill="1" applyBorder="1" applyAlignment="1">
      <alignment horizontal="center" vertical="center" wrapText="1"/>
    </xf>
    <xf numFmtId="168" fontId="12" fillId="2" borderId="0" xfId="0" applyNumberFormat="1" applyFont="1" applyFill="1" applyAlignment="1">
      <alignment horizontal="right" vertical="center" wrapText="1"/>
    </xf>
    <xf numFmtId="168" fontId="13" fillId="2" borderId="0" xfId="0" applyNumberFormat="1" applyFont="1" applyFill="1" applyAlignment="1">
      <alignment horizontal="center" vertical="center" wrapText="1"/>
    </xf>
    <xf numFmtId="168" fontId="12" fillId="2" borderId="2" xfId="0" applyNumberFormat="1" applyFont="1" applyFill="1" applyBorder="1" applyAlignment="1">
      <alignment horizontal="center" vertical="center" wrapText="1"/>
    </xf>
    <xf numFmtId="168" fontId="12" fillId="0" borderId="0" xfId="0" applyNumberFormat="1" applyFont="1" applyAlignment="1">
      <alignment horizontal="right" vertical="center"/>
    </xf>
    <xf numFmtId="168" fontId="1" fillId="2" borderId="0" xfId="0" applyNumberFormat="1" applyFont="1" applyFill="1" applyAlignment="1">
      <alignment horizontal="right" vertical="center" wrapText="1"/>
    </xf>
    <xf numFmtId="168" fontId="13" fillId="0" borderId="5" xfId="0" applyNumberFormat="1" applyFont="1" applyBorder="1" applyAlignment="1">
      <alignment vertical="center"/>
    </xf>
    <xf numFmtId="168" fontId="13" fillId="0" borderId="6" xfId="0" applyNumberFormat="1" applyFont="1" applyBorder="1" applyAlignment="1">
      <alignment vertical="center"/>
    </xf>
    <xf numFmtId="168" fontId="13" fillId="0" borderId="3" xfId="0" applyNumberFormat="1" applyFont="1" applyBorder="1" applyAlignment="1">
      <alignment vertical="center"/>
    </xf>
    <xf numFmtId="168" fontId="13" fillId="0" borderId="0" xfId="0" applyNumberFormat="1" applyFont="1" applyAlignment="1">
      <alignment horizontal="center" vertical="center" wrapText="1"/>
    </xf>
    <xf numFmtId="168" fontId="1" fillId="0" borderId="5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left" vertical="center" wrapText="1"/>
    </xf>
    <xf numFmtId="168" fontId="13" fillId="0" borderId="5" xfId="0" applyNumberFormat="1" applyFont="1" applyBorder="1" applyAlignment="1">
      <alignment horizontal="left" vertical="center" wrapText="1"/>
    </xf>
    <xf numFmtId="168" fontId="13" fillId="0" borderId="6" xfId="0" applyNumberFormat="1" applyFont="1" applyBorder="1" applyAlignment="1">
      <alignment horizontal="left" vertical="center" wrapText="1"/>
    </xf>
    <xf numFmtId="168" fontId="13" fillId="0" borderId="3" xfId="0" applyNumberFormat="1" applyFont="1" applyBorder="1" applyAlignment="1">
      <alignment horizontal="left" vertical="center" wrapText="1"/>
    </xf>
    <xf numFmtId="168" fontId="12" fillId="0" borderId="5" xfId="0" applyNumberFormat="1" applyFont="1" applyBorder="1" applyAlignment="1">
      <alignment horizontal="center" vertical="center"/>
    </xf>
    <xf numFmtId="168" fontId="12" fillId="0" borderId="3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 wrapText="1"/>
    </xf>
    <xf numFmtId="168" fontId="1" fillId="0" borderId="7" xfId="0" applyNumberFormat="1" applyFont="1" applyBorder="1" applyAlignment="1">
      <alignment horizontal="center" vertical="center" wrapText="1"/>
    </xf>
    <xf numFmtId="168" fontId="1" fillId="0" borderId="4" xfId="0" applyNumberFormat="1" applyFont="1" applyBorder="1" applyAlignment="1">
      <alignment horizontal="center" vertical="center" wrapText="1"/>
    </xf>
    <xf numFmtId="168" fontId="1" fillId="0" borderId="8" xfId="0" applyNumberFormat="1" applyFont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center" vertical="center"/>
    </xf>
    <xf numFmtId="168" fontId="1" fillId="0" borderId="5" xfId="1" applyNumberFormat="1" applyFont="1" applyBorder="1" applyAlignment="1">
      <alignment horizontal="center" vertical="center" wrapText="1"/>
    </xf>
    <xf numFmtId="168" fontId="12" fillId="0" borderId="6" xfId="0" applyNumberFormat="1" applyFont="1" applyBorder="1" applyAlignment="1">
      <alignment horizontal="center" vertical="center" wrapText="1"/>
    </xf>
    <xf numFmtId="168" fontId="12" fillId="0" borderId="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68" fontId="12" fillId="0" borderId="2" xfId="0" applyNumberFormat="1" applyFont="1" applyBorder="1" applyAlignment="1">
      <alignment horizontal="center" vertical="center"/>
    </xf>
  </cellXfs>
  <cellStyles count="6">
    <cellStyle name="Normal 11" xfId="2"/>
    <cellStyle name="Normal 2_MOLSI 2009-2011 MTEF Axjusak 3_new_Final" xfId="3"/>
    <cellStyle name="Normal 8" xfId="4"/>
    <cellStyle name="SN_b" xfId="5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opLeftCell="A11" workbookViewId="0">
      <selection activeCell="B15" sqref="B15"/>
    </sheetView>
  </sheetViews>
  <sheetFormatPr defaultRowHeight="17.25"/>
  <cols>
    <col min="1" max="1" width="11.5703125" style="19" bestFit="1" customWidth="1"/>
    <col min="2" max="2" width="16.140625" style="20" bestFit="1" customWidth="1"/>
    <col min="3" max="3" width="66.42578125" style="20" customWidth="1"/>
    <col min="4" max="4" width="19.42578125" style="20" customWidth="1"/>
    <col min="5" max="5" width="18.140625" style="20" customWidth="1"/>
    <col min="6" max="6" width="20" style="19" customWidth="1"/>
    <col min="7" max="7" width="9.140625" style="20"/>
    <col min="8" max="8" width="49.85546875" style="20" customWidth="1"/>
    <col min="9" max="16384" width="9.140625" style="20"/>
  </cols>
  <sheetData>
    <row r="1" spans="1:6">
      <c r="A1" s="83" t="s">
        <v>27</v>
      </c>
      <c r="B1" s="83"/>
      <c r="C1" s="83"/>
      <c r="D1" s="83"/>
      <c r="E1" s="83"/>
      <c r="F1" s="83"/>
    </row>
    <row r="2" spans="1:6">
      <c r="A2" s="83" t="s">
        <v>1</v>
      </c>
      <c r="B2" s="83"/>
      <c r="C2" s="83"/>
      <c r="D2" s="83"/>
      <c r="E2" s="83"/>
      <c r="F2" s="83"/>
    </row>
    <row r="3" spans="1:6">
      <c r="A3" s="83" t="s">
        <v>2</v>
      </c>
      <c r="B3" s="83"/>
      <c r="C3" s="83"/>
      <c r="D3" s="83"/>
      <c r="E3" s="83"/>
      <c r="F3" s="83"/>
    </row>
    <row r="5" spans="1:6" ht="81" customHeight="1">
      <c r="A5" s="79" t="s">
        <v>78</v>
      </c>
      <c r="B5" s="79"/>
      <c r="C5" s="79"/>
      <c r="D5" s="79"/>
      <c r="E5" s="79"/>
      <c r="F5" s="79"/>
    </row>
    <row r="7" spans="1:6">
      <c r="E7" s="84" t="s">
        <v>48</v>
      </c>
      <c r="F7" s="84"/>
    </row>
    <row r="8" spans="1:6" s="2" customFormat="1" ht="69.75" customHeight="1">
      <c r="A8" s="80" t="s">
        <v>3</v>
      </c>
      <c r="B8" s="81"/>
      <c r="C8" s="3" t="s">
        <v>4</v>
      </c>
      <c r="D8" s="80" t="s">
        <v>50</v>
      </c>
      <c r="E8" s="82"/>
      <c r="F8" s="81"/>
    </row>
    <row r="9" spans="1:6" s="2" customFormat="1" ht="34.5">
      <c r="A9" s="3" t="s">
        <v>5</v>
      </c>
      <c r="B9" s="3" t="s">
        <v>6</v>
      </c>
      <c r="C9" s="1"/>
      <c r="D9" s="4" t="s">
        <v>7</v>
      </c>
      <c r="E9" s="4" t="s">
        <v>8</v>
      </c>
      <c r="F9" s="4" t="s">
        <v>9</v>
      </c>
    </row>
    <row r="10" spans="1:6" s="2" customFormat="1">
      <c r="A10" s="3"/>
      <c r="B10" s="5"/>
      <c r="C10" s="7" t="s">
        <v>10</v>
      </c>
      <c r="D10" s="6">
        <f>D12</f>
        <v>0</v>
      </c>
      <c r="E10" s="6">
        <f>E12</f>
        <v>0</v>
      </c>
      <c r="F10" s="6">
        <f>F12</f>
        <v>0</v>
      </c>
    </row>
    <row r="11" spans="1:6" s="2" customFormat="1">
      <c r="A11" s="3"/>
      <c r="B11" s="3"/>
      <c r="C11" s="3" t="s">
        <v>22</v>
      </c>
      <c r="D11" s="18"/>
      <c r="E11" s="18"/>
      <c r="F11" s="18"/>
    </row>
    <row r="12" spans="1:6" s="2" customFormat="1" ht="34.5">
      <c r="A12" s="3"/>
      <c r="B12" s="5"/>
      <c r="C12" s="5" t="s">
        <v>26</v>
      </c>
      <c r="D12" s="5">
        <f>D14</f>
        <v>0</v>
      </c>
      <c r="E12" s="5">
        <f>E14</f>
        <v>0</v>
      </c>
      <c r="F12" s="5">
        <f>F14</f>
        <v>0</v>
      </c>
    </row>
    <row r="13" spans="1:6" s="19" customFormat="1">
      <c r="A13" s="3"/>
      <c r="B13" s="3"/>
      <c r="C13" s="3" t="s">
        <v>22</v>
      </c>
      <c r="D13" s="3"/>
      <c r="E13" s="3"/>
      <c r="F13" s="3"/>
    </row>
    <row r="14" spans="1:6" s="17" customFormat="1">
      <c r="A14" s="8" t="s">
        <v>53</v>
      </c>
      <c r="B14" s="5"/>
      <c r="C14" s="50" t="s">
        <v>12</v>
      </c>
      <c r="D14" s="15">
        <f>D21+D27</f>
        <v>0</v>
      </c>
      <c r="E14" s="15">
        <f>E21+E27</f>
        <v>0</v>
      </c>
      <c r="F14" s="15">
        <f>F21+F27</f>
        <v>0</v>
      </c>
    </row>
    <row r="15" spans="1:6" s="2" customFormat="1" ht="69">
      <c r="A15" s="7"/>
      <c r="B15" s="1"/>
      <c r="C15" s="11" t="s">
        <v>13</v>
      </c>
      <c r="D15" s="10"/>
      <c r="E15" s="10"/>
      <c r="F15" s="10"/>
    </row>
    <row r="16" spans="1:6" s="2" customFormat="1">
      <c r="A16" s="7"/>
      <c r="B16" s="1"/>
      <c r="C16" s="12" t="s">
        <v>14</v>
      </c>
      <c r="D16" s="10"/>
      <c r="E16" s="10"/>
      <c r="F16" s="10"/>
    </row>
    <row r="17" spans="1:8" s="2" customFormat="1" ht="69">
      <c r="A17" s="7"/>
      <c r="B17" s="1"/>
      <c r="C17" s="13" t="s">
        <v>23</v>
      </c>
      <c r="D17" s="10"/>
      <c r="E17" s="10"/>
      <c r="F17" s="10"/>
      <c r="H17" s="14"/>
    </row>
    <row r="18" spans="1:8" s="2" customFormat="1">
      <c r="A18" s="7"/>
      <c r="B18" s="1"/>
      <c r="C18" s="12" t="s">
        <v>15</v>
      </c>
      <c r="D18" s="10"/>
      <c r="E18" s="10"/>
      <c r="F18" s="10"/>
    </row>
    <row r="19" spans="1:8" s="2" customFormat="1" ht="69">
      <c r="A19" s="7"/>
      <c r="B19" s="1"/>
      <c r="C19" s="13" t="s">
        <v>24</v>
      </c>
      <c r="D19" s="10"/>
      <c r="E19" s="10"/>
      <c r="F19" s="10"/>
    </row>
    <row r="20" spans="1:8">
      <c r="A20" s="7"/>
      <c r="B20" s="5"/>
      <c r="C20" s="1" t="s">
        <v>16</v>
      </c>
      <c r="D20" s="1"/>
      <c r="E20" s="1"/>
      <c r="F20" s="1"/>
    </row>
    <row r="21" spans="1:8" s="2" customFormat="1">
      <c r="A21" s="3"/>
      <c r="B21" s="51" t="s">
        <v>25</v>
      </c>
      <c r="C21" s="9" t="s">
        <v>17</v>
      </c>
      <c r="D21" s="10">
        <f>'2'!G23</f>
        <v>-1550000</v>
      </c>
      <c r="E21" s="10">
        <f>'2'!H23</f>
        <v>-1550000</v>
      </c>
      <c r="F21" s="10">
        <f>'2'!I23</f>
        <v>-1550000</v>
      </c>
    </row>
    <row r="22" spans="1:8" s="2" customFormat="1" ht="69">
      <c r="A22" s="3"/>
      <c r="B22" s="15"/>
      <c r="C22" s="16" t="s">
        <v>18</v>
      </c>
      <c r="D22" s="10"/>
      <c r="E22" s="10"/>
      <c r="F22" s="10"/>
    </row>
    <row r="23" spans="1:8" s="2" customFormat="1">
      <c r="A23" s="3"/>
      <c r="B23" s="15"/>
      <c r="C23" s="12" t="s">
        <v>19</v>
      </c>
      <c r="D23" s="10"/>
      <c r="E23" s="10"/>
      <c r="F23" s="10"/>
    </row>
    <row r="24" spans="1:8" s="2" customFormat="1" ht="86.25">
      <c r="A24" s="3"/>
      <c r="B24" s="15"/>
      <c r="C24" s="13" t="s">
        <v>28</v>
      </c>
      <c r="D24" s="10"/>
      <c r="E24" s="10"/>
      <c r="F24" s="10"/>
    </row>
    <row r="25" spans="1:8" s="2" customFormat="1">
      <c r="A25" s="3"/>
      <c r="B25" s="15"/>
      <c r="C25" s="9" t="s">
        <v>20</v>
      </c>
      <c r="D25" s="10"/>
      <c r="E25" s="10"/>
      <c r="F25" s="10"/>
    </row>
    <row r="26" spans="1:8" s="2" customFormat="1">
      <c r="A26" s="3"/>
      <c r="B26" s="15"/>
      <c r="C26" s="10" t="s">
        <v>21</v>
      </c>
      <c r="D26" s="10"/>
      <c r="E26" s="10"/>
      <c r="F26" s="10"/>
    </row>
    <row r="27" spans="1:8" s="2" customFormat="1">
      <c r="A27" s="3"/>
      <c r="B27" s="51" t="s">
        <v>80</v>
      </c>
      <c r="C27" s="9" t="s">
        <v>17</v>
      </c>
      <c r="D27" s="10">
        <f>'2'!G31</f>
        <v>1550000</v>
      </c>
      <c r="E27" s="10">
        <f>'2'!H31</f>
        <v>1550000</v>
      </c>
      <c r="F27" s="10">
        <f>'2'!I31</f>
        <v>1550000</v>
      </c>
    </row>
    <row r="28" spans="1:8" s="2" customFormat="1" ht="96.75" customHeight="1">
      <c r="A28" s="3"/>
      <c r="B28" s="15"/>
      <c r="C28" s="77" t="s">
        <v>81</v>
      </c>
      <c r="D28" s="10"/>
      <c r="E28" s="10"/>
      <c r="F28" s="10"/>
    </row>
    <row r="29" spans="1:8" s="2" customFormat="1">
      <c r="A29" s="3"/>
      <c r="B29" s="15"/>
      <c r="C29" s="12" t="s">
        <v>19</v>
      </c>
      <c r="D29" s="10"/>
      <c r="E29" s="10"/>
      <c r="F29" s="10"/>
    </row>
    <row r="30" spans="1:8" s="2" customFormat="1" ht="69">
      <c r="A30" s="3"/>
      <c r="B30" s="15"/>
      <c r="C30" s="13" t="s">
        <v>82</v>
      </c>
      <c r="D30" s="10"/>
      <c r="E30" s="10"/>
      <c r="F30" s="10"/>
    </row>
    <row r="31" spans="1:8" s="2" customFormat="1">
      <c r="A31" s="3"/>
      <c r="B31" s="15"/>
      <c r="C31" s="9" t="s">
        <v>20</v>
      </c>
      <c r="D31" s="10"/>
      <c r="E31" s="10"/>
      <c r="F31" s="10"/>
    </row>
    <row r="32" spans="1:8" s="2" customFormat="1">
      <c r="A32" s="3"/>
      <c r="B32" s="15"/>
      <c r="C32" s="10" t="s">
        <v>21</v>
      </c>
      <c r="D32" s="10"/>
      <c r="E32" s="10"/>
      <c r="F32" s="10"/>
    </row>
    <row r="34" spans="6:6">
      <c r="F34" s="78"/>
    </row>
  </sheetData>
  <mergeCells count="7">
    <mergeCell ref="A5:F5"/>
    <mergeCell ref="A8:B8"/>
    <mergeCell ref="D8:F8"/>
    <mergeCell ref="A1:F1"/>
    <mergeCell ref="A2:F2"/>
    <mergeCell ref="A3:F3"/>
    <mergeCell ref="E7:F7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topLeftCell="A27" workbookViewId="0">
      <selection activeCell="B39" sqref="B39"/>
    </sheetView>
  </sheetViews>
  <sheetFormatPr defaultRowHeight="17.25"/>
  <cols>
    <col min="1" max="1" width="8.85546875" style="22" customWidth="1"/>
    <col min="2" max="2" width="10.140625" style="22" customWidth="1"/>
    <col min="3" max="3" width="6.7109375" style="22" customWidth="1"/>
    <col min="4" max="4" width="9.28515625" style="22" customWidth="1"/>
    <col min="5" max="5" width="13.28515625" style="22" customWidth="1"/>
    <col min="6" max="6" width="65.85546875" style="21" customWidth="1"/>
    <col min="7" max="7" width="19.5703125" style="21" customWidth="1"/>
    <col min="8" max="8" width="18.5703125" style="21" customWidth="1"/>
    <col min="9" max="9" width="19.140625" style="21" customWidth="1"/>
    <col min="10" max="11" width="9.140625" style="21"/>
    <col min="12" max="12" width="9.85546875" style="21" bestFit="1" customWidth="1"/>
    <col min="13" max="16384" width="9.140625" style="21"/>
  </cols>
  <sheetData>
    <row r="1" spans="1:9">
      <c r="A1" s="87" t="s">
        <v>47</v>
      </c>
      <c r="B1" s="87"/>
      <c r="C1" s="87"/>
      <c r="D1" s="87"/>
      <c r="E1" s="87"/>
      <c r="F1" s="87"/>
      <c r="G1" s="87"/>
      <c r="H1" s="87"/>
      <c r="I1" s="87"/>
    </row>
    <row r="2" spans="1:9">
      <c r="A2" s="87" t="s">
        <v>29</v>
      </c>
      <c r="B2" s="87"/>
      <c r="C2" s="87"/>
      <c r="D2" s="87"/>
      <c r="E2" s="87"/>
      <c r="F2" s="87"/>
      <c r="G2" s="87"/>
      <c r="H2" s="87"/>
      <c r="I2" s="87"/>
    </row>
    <row r="3" spans="1:9">
      <c r="A3" s="87" t="s">
        <v>30</v>
      </c>
      <c r="B3" s="87"/>
      <c r="C3" s="87"/>
      <c r="D3" s="87"/>
      <c r="E3" s="87"/>
      <c r="F3" s="87"/>
      <c r="G3" s="87"/>
      <c r="H3" s="87"/>
      <c r="I3" s="87"/>
    </row>
    <row r="6" spans="1:9" ht="39" customHeight="1">
      <c r="A6" s="88" t="s">
        <v>76</v>
      </c>
      <c r="B6" s="88"/>
      <c r="C6" s="88"/>
      <c r="D6" s="88"/>
      <c r="E6" s="88"/>
      <c r="F6" s="88"/>
      <c r="G6" s="88"/>
      <c r="H6" s="88"/>
      <c r="I6" s="88"/>
    </row>
    <row r="8" spans="1:9">
      <c r="H8" s="89" t="s">
        <v>48</v>
      </c>
      <c r="I8" s="89"/>
    </row>
    <row r="9" spans="1:9" ht="62.25" customHeight="1">
      <c r="A9" s="85" t="s">
        <v>31</v>
      </c>
      <c r="B9" s="85"/>
      <c r="C9" s="85"/>
      <c r="D9" s="86" t="s">
        <v>3</v>
      </c>
      <c r="E9" s="86"/>
      <c r="F9" s="86" t="s">
        <v>49</v>
      </c>
      <c r="G9" s="85" t="s">
        <v>50</v>
      </c>
      <c r="H9" s="85"/>
      <c r="I9" s="85"/>
    </row>
    <row r="10" spans="1:9" ht="51.75">
      <c r="A10" s="23" t="s">
        <v>32</v>
      </c>
      <c r="B10" s="23" t="s">
        <v>33</v>
      </c>
      <c r="C10" s="23" t="s">
        <v>34</v>
      </c>
      <c r="D10" s="24" t="s">
        <v>5</v>
      </c>
      <c r="E10" s="24" t="s">
        <v>6</v>
      </c>
      <c r="F10" s="86"/>
      <c r="G10" s="25" t="s">
        <v>7</v>
      </c>
      <c r="H10" s="25" t="s">
        <v>8</v>
      </c>
      <c r="I10" s="25" t="s">
        <v>9</v>
      </c>
    </row>
    <row r="11" spans="1:9">
      <c r="A11" s="24"/>
      <c r="B11" s="24"/>
      <c r="C11" s="24"/>
      <c r="D11" s="24"/>
      <c r="E11" s="24"/>
      <c r="F11" s="26" t="s">
        <v>38</v>
      </c>
      <c r="G11" s="27">
        <f>G13</f>
        <v>0</v>
      </c>
      <c r="H11" s="27">
        <f>H13</f>
        <v>0</v>
      </c>
      <c r="I11" s="27">
        <f>I13</f>
        <v>0</v>
      </c>
    </row>
    <row r="12" spans="1:9">
      <c r="A12" s="24"/>
      <c r="B12" s="24"/>
      <c r="C12" s="24"/>
      <c r="D12" s="24"/>
      <c r="E12" s="24"/>
      <c r="F12" s="28" t="s">
        <v>35</v>
      </c>
      <c r="G12" s="29"/>
      <c r="H12" s="29"/>
      <c r="I12" s="29"/>
    </row>
    <row r="13" spans="1:9" s="31" customFormat="1">
      <c r="A13" s="46" t="s">
        <v>40</v>
      </c>
      <c r="B13" s="24"/>
      <c r="C13" s="24"/>
      <c r="D13" s="24"/>
      <c r="E13" s="24"/>
      <c r="F13" s="26" t="s">
        <v>51</v>
      </c>
      <c r="G13" s="27">
        <f>G15</f>
        <v>0</v>
      </c>
      <c r="H13" s="27">
        <f>H15</f>
        <v>0</v>
      </c>
      <c r="I13" s="27">
        <f>I15</f>
        <v>0</v>
      </c>
    </row>
    <row r="14" spans="1:9" s="31" customFormat="1">
      <c r="A14" s="30"/>
      <c r="B14" s="24"/>
      <c r="C14" s="24"/>
      <c r="D14" s="24"/>
      <c r="E14" s="24"/>
      <c r="F14" s="32" t="s">
        <v>35</v>
      </c>
      <c r="G14" s="32"/>
      <c r="H14" s="32"/>
      <c r="I14" s="29"/>
    </row>
    <row r="15" spans="1:9" s="31" customFormat="1" ht="34.5">
      <c r="A15" s="30"/>
      <c r="B15" s="46" t="s">
        <v>41</v>
      </c>
      <c r="C15" s="24"/>
      <c r="D15" s="33"/>
      <c r="E15" s="34"/>
      <c r="F15" s="26" t="s">
        <v>42</v>
      </c>
      <c r="G15" s="27">
        <f>+G17</f>
        <v>0</v>
      </c>
      <c r="H15" s="27">
        <f>+H17</f>
        <v>0</v>
      </c>
      <c r="I15" s="27">
        <f>+I17</f>
        <v>0</v>
      </c>
    </row>
    <row r="16" spans="1:9" s="31" customFormat="1">
      <c r="A16" s="30"/>
      <c r="B16" s="30"/>
      <c r="C16" s="24"/>
      <c r="D16" s="33"/>
      <c r="E16" s="34"/>
      <c r="F16" s="28" t="s">
        <v>22</v>
      </c>
      <c r="G16" s="32"/>
      <c r="H16" s="32"/>
      <c r="I16" s="29"/>
    </row>
    <row r="17" spans="1:9" s="31" customFormat="1" ht="34.5">
      <c r="A17" s="30"/>
      <c r="B17" s="30"/>
      <c r="C17" s="46" t="s">
        <v>43</v>
      </c>
      <c r="D17" s="33"/>
      <c r="E17" s="34"/>
      <c r="F17" s="26" t="s">
        <v>44</v>
      </c>
      <c r="G17" s="27">
        <f>+G19</f>
        <v>0</v>
      </c>
      <c r="H17" s="27">
        <f>+H19</f>
        <v>0</v>
      </c>
      <c r="I17" s="27">
        <f>+I19</f>
        <v>0</v>
      </c>
    </row>
    <row r="18" spans="1:9" s="31" customFormat="1">
      <c r="A18" s="30"/>
      <c r="B18" s="30"/>
      <c r="C18" s="30"/>
      <c r="D18" s="33"/>
      <c r="E18" s="34"/>
      <c r="F18" s="32" t="s">
        <v>35</v>
      </c>
      <c r="G18" s="32"/>
      <c r="H18" s="32"/>
      <c r="I18" s="35"/>
    </row>
    <row r="19" spans="1:9" s="31" customFormat="1" ht="34.5">
      <c r="A19" s="30"/>
      <c r="B19" s="30"/>
      <c r="C19" s="30"/>
      <c r="D19" s="30"/>
      <c r="E19" s="48"/>
      <c r="F19" s="26" t="s">
        <v>11</v>
      </c>
      <c r="G19" s="26">
        <f>+G21</f>
        <v>0</v>
      </c>
      <c r="H19" s="26">
        <f>+H21</f>
        <v>0</v>
      </c>
      <c r="I19" s="26">
        <f>+I21</f>
        <v>0</v>
      </c>
    </row>
    <row r="20" spans="1:9" s="31" customFormat="1">
      <c r="A20" s="30"/>
      <c r="B20" s="30"/>
      <c r="C20" s="30"/>
      <c r="D20" s="33"/>
      <c r="E20" s="34"/>
      <c r="F20" s="32" t="s">
        <v>35</v>
      </c>
      <c r="G20" s="26"/>
      <c r="H20" s="26"/>
      <c r="I20" s="36"/>
    </row>
    <row r="21" spans="1:9" s="31" customFormat="1" ht="69">
      <c r="A21" s="30"/>
      <c r="B21" s="30"/>
      <c r="C21" s="30"/>
      <c r="D21" s="46" t="s">
        <v>53</v>
      </c>
      <c r="E21" s="49"/>
      <c r="F21" s="37" t="s">
        <v>13</v>
      </c>
      <c r="G21" s="27">
        <f>G23+G31</f>
        <v>0</v>
      </c>
      <c r="H21" s="27">
        <f>H23+H31</f>
        <v>0</v>
      </c>
      <c r="I21" s="27">
        <f>I23+I31</f>
        <v>0</v>
      </c>
    </row>
    <row r="22" spans="1:9" s="31" customFormat="1">
      <c r="A22" s="30"/>
      <c r="B22" s="30"/>
      <c r="C22" s="30"/>
      <c r="D22" s="33"/>
      <c r="E22" s="24"/>
      <c r="F22" s="28" t="s">
        <v>22</v>
      </c>
      <c r="G22" s="28"/>
      <c r="H22" s="28"/>
      <c r="I22" s="29"/>
    </row>
    <row r="23" spans="1:9" s="31" customFormat="1" ht="86.25" customHeight="1">
      <c r="A23" s="30"/>
      <c r="B23" s="30"/>
      <c r="C23" s="30"/>
      <c r="D23" s="33"/>
      <c r="E23" s="47" t="s">
        <v>25</v>
      </c>
      <c r="F23" s="28" t="s">
        <v>18</v>
      </c>
      <c r="G23" s="29">
        <f>G25</f>
        <v>-1550000</v>
      </c>
      <c r="H23" s="29">
        <f>H25</f>
        <v>-1550000</v>
      </c>
      <c r="I23" s="29">
        <f>I25</f>
        <v>-1550000</v>
      </c>
    </row>
    <row r="24" spans="1:9" s="31" customFormat="1">
      <c r="A24" s="30"/>
      <c r="B24" s="30"/>
      <c r="C24" s="30"/>
      <c r="D24" s="33"/>
      <c r="E24" s="34"/>
      <c r="F24" s="38" t="s">
        <v>36</v>
      </c>
      <c r="G24" s="32"/>
      <c r="H24" s="32"/>
      <c r="I24" s="29"/>
    </row>
    <row r="25" spans="1:9" s="44" customFormat="1" ht="51.75">
      <c r="A25" s="39"/>
      <c r="B25" s="39"/>
      <c r="C25" s="39"/>
      <c r="D25" s="40"/>
      <c r="E25" s="41"/>
      <c r="F25" s="42" t="s">
        <v>52</v>
      </c>
      <c r="G25" s="43">
        <f>+G27</f>
        <v>-1550000</v>
      </c>
      <c r="H25" s="43">
        <f>+H27</f>
        <v>-1550000</v>
      </c>
      <c r="I25" s="43">
        <f>+I27</f>
        <v>-1550000</v>
      </c>
    </row>
    <row r="26" spans="1:9" s="31" customFormat="1" ht="34.5">
      <c r="A26" s="30"/>
      <c r="B26" s="30"/>
      <c r="C26" s="30"/>
      <c r="D26" s="33"/>
      <c r="E26" s="34"/>
      <c r="F26" s="45" t="s">
        <v>37</v>
      </c>
      <c r="G26" s="32"/>
      <c r="H26" s="32"/>
      <c r="I26" s="29"/>
    </row>
    <row r="27" spans="1:9" s="31" customFormat="1">
      <c r="A27" s="30"/>
      <c r="B27" s="30"/>
      <c r="C27" s="30"/>
      <c r="D27" s="33"/>
      <c r="E27" s="34"/>
      <c r="F27" s="45" t="s">
        <v>38</v>
      </c>
      <c r="G27" s="29">
        <f>+G28</f>
        <v>-1550000</v>
      </c>
      <c r="H27" s="29">
        <f>+H28</f>
        <v>-1550000</v>
      </c>
      <c r="I27" s="29">
        <f>+I28</f>
        <v>-1550000</v>
      </c>
    </row>
    <row r="28" spans="1:9" s="31" customFormat="1">
      <c r="A28" s="30"/>
      <c r="B28" s="30"/>
      <c r="C28" s="30"/>
      <c r="D28" s="33"/>
      <c r="E28" s="34"/>
      <c r="F28" s="45" t="s">
        <v>39</v>
      </c>
      <c r="G28" s="29">
        <f>G30</f>
        <v>-1550000</v>
      </c>
      <c r="H28" s="29">
        <f>H30</f>
        <v>-1550000</v>
      </c>
      <c r="I28" s="29">
        <f>I30</f>
        <v>-1550000</v>
      </c>
    </row>
    <row r="29" spans="1:9" s="31" customFormat="1">
      <c r="A29" s="30"/>
      <c r="B29" s="30"/>
      <c r="C29" s="30"/>
      <c r="D29" s="33"/>
      <c r="E29" s="34"/>
      <c r="F29" s="45" t="s">
        <v>45</v>
      </c>
      <c r="G29" s="29">
        <f>G30</f>
        <v>-1550000</v>
      </c>
      <c r="H29" s="29">
        <f>H30</f>
        <v>-1550000</v>
      </c>
      <c r="I29" s="29">
        <f>I30</f>
        <v>-1550000</v>
      </c>
    </row>
    <row r="30" spans="1:9" s="31" customFormat="1">
      <c r="A30" s="30"/>
      <c r="B30" s="30"/>
      <c r="C30" s="30"/>
      <c r="D30" s="33"/>
      <c r="E30" s="34"/>
      <c r="F30" s="28" t="s">
        <v>46</v>
      </c>
      <c r="G30" s="29">
        <f>-G38</f>
        <v>-1550000</v>
      </c>
      <c r="H30" s="29">
        <f>-H38</f>
        <v>-1550000</v>
      </c>
      <c r="I30" s="29">
        <f>-I38</f>
        <v>-1550000</v>
      </c>
    </row>
    <row r="31" spans="1:9" s="31" customFormat="1" ht="114.75" customHeight="1">
      <c r="A31" s="30"/>
      <c r="B31" s="30"/>
      <c r="C31" s="30"/>
      <c r="D31" s="33"/>
      <c r="E31" s="47" t="s">
        <v>80</v>
      </c>
      <c r="F31" s="28" t="str">
        <f>'1'!C28</f>
        <v>Աջակցություն կորոնավիրուսի (COVID-19) տարածման հետևանքով աշխատանքի շուկայում գոյացած դժվարությունների արդյունքում սոցիալական խնդիրների առջև կանգնած հղի կանանց (Կորոնավիրուսի տնտեսական հետևանքների չեզոքացման յոթերորդ միջոցառում)</v>
      </c>
      <c r="G31" s="29">
        <f>G33</f>
        <v>1550000</v>
      </c>
      <c r="H31" s="29">
        <f>H33</f>
        <v>1550000</v>
      </c>
      <c r="I31" s="29">
        <f>I33</f>
        <v>1550000</v>
      </c>
    </row>
    <row r="32" spans="1:9" s="31" customFormat="1">
      <c r="A32" s="30"/>
      <c r="B32" s="30"/>
      <c r="C32" s="30"/>
      <c r="D32" s="33"/>
      <c r="E32" s="34"/>
      <c r="F32" s="38" t="s">
        <v>36</v>
      </c>
      <c r="G32" s="32"/>
      <c r="H32" s="32"/>
      <c r="I32" s="29"/>
    </row>
    <row r="33" spans="1:9" s="44" customFormat="1" ht="51.75">
      <c r="A33" s="39"/>
      <c r="B33" s="39"/>
      <c r="C33" s="39"/>
      <c r="D33" s="40"/>
      <c r="E33" s="41"/>
      <c r="F33" s="42" t="s">
        <v>52</v>
      </c>
      <c r="G33" s="43">
        <f>+G35</f>
        <v>1550000</v>
      </c>
      <c r="H33" s="43">
        <f>+H35</f>
        <v>1550000</v>
      </c>
      <c r="I33" s="43">
        <f>+I35</f>
        <v>1550000</v>
      </c>
    </row>
    <row r="34" spans="1:9" s="31" customFormat="1" ht="34.5">
      <c r="A34" s="30"/>
      <c r="B34" s="30"/>
      <c r="C34" s="30"/>
      <c r="D34" s="33"/>
      <c r="E34" s="34"/>
      <c r="F34" s="45" t="s">
        <v>37</v>
      </c>
      <c r="G34" s="32"/>
      <c r="H34" s="32"/>
      <c r="I34" s="29"/>
    </row>
    <row r="35" spans="1:9" s="31" customFormat="1">
      <c r="A35" s="30"/>
      <c r="B35" s="30"/>
      <c r="C35" s="30"/>
      <c r="D35" s="33"/>
      <c r="E35" s="34"/>
      <c r="F35" s="45" t="s">
        <v>38</v>
      </c>
      <c r="G35" s="29">
        <f>+G36</f>
        <v>1550000</v>
      </c>
      <c r="H35" s="29">
        <f>+H36</f>
        <v>1550000</v>
      </c>
      <c r="I35" s="29">
        <f>+I36</f>
        <v>1550000</v>
      </c>
    </row>
    <row r="36" spans="1:9" s="31" customFormat="1">
      <c r="A36" s="30"/>
      <c r="B36" s="30"/>
      <c r="C36" s="30"/>
      <c r="D36" s="33"/>
      <c r="E36" s="34"/>
      <c r="F36" s="45" t="s">
        <v>39</v>
      </c>
      <c r="G36" s="29">
        <f>G38</f>
        <v>1550000</v>
      </c>
      <c r="H36" s="29">
        <f>H38</f>
        <v>1550000</v>
      </c>
      <c r="I36" s="29">
        <f>I38</f>
        <v>1550000</v>
      </c>
    </row>
    <row r="37" spans="1:9" s="31" customFormat="1">
      <c r="A37" s="30"/>
      <c r="B37" s="30"/>
      <c r="C37" s="30"/>
      <c r="D37" s="33"/>
      <c r="E37" s="34"/>
      <c r="F37" s="45" t="s">
        <v>45</v>
      </c>
      <c r="G37" s="29">
        <f>G38</f>
        <v>1550000</v>
      </c>
      <c r="H37" s="29">
        <f>H38</f>
        <v>1550000</v>
      </c>
      <c r="I37" s="29">
        <f>I38</f>
        <v>1550000</v>
      </c>
    </row>
    <row r="38" spans="1:9" s="31" customFormat="1">
      <c r="A38" s="30"/>
      <c r="B38" s="30"/>
      <c r="C38" s="30"/>
      <c r="D38" s="33"/>
      <c r="E38" s="34"/>
      <c r="F38" s="28" t="s">
        <v>46</v>
      </c>
      <c r="G38" s="29">
        <f>'3'!C32</f>
        <v>1550000</v>
      </c>
      <c r="H38" s="29">
        <f>'3'!D32</f>
        <v>1550000</v>
      </c>
      <c r="I38" s="29">
        <f>'3'!E32</f>
        <v>1550000</v>
      </c>
    </row>
  </sheetData>
  <mergeCells count="9">
    <mergeCell ref="A9:C9"/>
    <mergeCell ref="D9:E9"/>
    <mergeCell ref="F9:F10"/>
    <mergeCell ref="G9:I9"/>
    <mergeCell ref="A1:I1"/>
    <mergeCell ref="A2:I2"/>
    <mergeCell ref="A3:I3"/>
    <mergeCell ref="A6:I6"/>
    <mergeCell ref="H8:I8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32"/>
  <sheetViews>
    <sheetView topLeftCell="A25" workbookViewId="0">
      <selection activeCell="A34" sqref="A34"/>
    </sheetView>
  </sheetViews>
  <sheetFormatPr defaultRowHeight="17.25"/>
  <cols>
    <col min="1" max="1" width="41.85546875" style="54" customWidth="1"/>
    <col min="2" max="2" width="67.7109375" style="54" customWidth="1"/>
    <col min="3" max="3" width="19.85546875" style="76" customWidth="1"/>
    <col min="4" max="4" width="19.7109375" style="76" customWidth="1"/>
    <col min="5" max="5" width="18.7109375" style="76" customWidth="1"/>
    <col min="6" max="6" width="9.140625" style="54"/>
    <col min="7" max="7" width="12.42578125" style="54" bestFit="1" customWidth="1"/>
    <col min="8" max="16384" width="9.140625" style="54"/>
  </cols>
  <sheetData>
    <row r="1" spans="1:35">
      <c r="A1" s="90" t="s">
        <v>70</v>
      </c>
      <c r="B1" s="90"/>
      <c r="C1" s="90"/>
      <c r="D1" s="90"/>
      <c r="E1" s="90"/>
    </row>
    <row r="2" spans="1:35" s="55" customFormat="1">
      <c r="A2" s="91" t="s">
        <v>29</v>
      </c>
      <c r="B2" s="91"/>
      <c r="C2" s="91"/>
      <c r="D2" s="91"/>
      <c r="E2" s="91"/>
    </row>
    <row r="3" spans="1:35" s="56" customFormat="1">
      <c r="A3" s="91" t="s">
        <v>30</v>
      </c>
      <c r="B3" s="91"/>
      <c r="C3" s="91"/>
      <c r="D3" s="91"/>
      <c r="E3" s="91"/>
    </row>
    <row r="5" spans="1:35" s="57" customFormat="1">
      <c r="A5" s="54"/>
    </row>
    <row r="6" spans="1:35" s="57" customFormat="1" ht="49.5" customHeight="1">
      <c r="A6" s="88" t="s">
        <v>77</v>
      </c>
      <c r="B6" s="88"/>
      <c r="C6" s="88"/>
      <c r="D6" s="88"/>
      <c r="E6" s="88"/>
    </row>
    <row r="7" spans="1:35" s="57" customFormat="1">
      <c r="A7" s="58"/>
      <c r="B7" s="58"/>
      <c r="C7" s="58"/>
      <c r="D7" s="58"/>
      <c r="E7" s="58"/>
    </row>
    <row r="8" spans="1:35" s="59" customFormat="1">
      <c r="A8" s="95" t="s">
        <v>26</v>
      </c>
      <c r="B8" s="95"/>
      <c r="C8" s="95"/>
      <c r="D8" s="95"/>
      <c r="E8" s="95"/>
    </row>
    <row r="9" spans="1:35" s="59" customFormat="1">
      <c r="A9" s="54"/>
      <c r="C9" s="75"/>
      <c r="D9" s="75"/>
      <c r="E9" s="75"/>
    </row>
    <row r="10" spans="1:35" ht="17.25" customHeight="1">
      <c r="A10" s="60" t="s">
        <v>69</v>
      </c>
      <c r="D10" s="89"/>
      <c r="E10" s="89"/>
    </row>
    <row r="11" spans="1:35" ht="17.25" customHeight="1">
      <c r="A11" s="61" t="s">
        <v>54</v>
      </c>
      <c r="B11" s="92" t="s">
        <v>55</v>
      </c>
      <c r="C11" s="93"/>
      <c r="D11" s="93"/>
      <c r="E11" s="94"/>
    </row>
    <row r="12" spans="1:35" s="53" customFormat="1" ht="51" customHeight="1">
      <c r="A12" s="73" t="s">
        <v>53</v>
      </c>
      <c r="B12" s="98" t="s">
        <v>13</v>
      </c>
      <c r="C12" s="99"/>
      <c r="D12" s="99"/>
      <c r="E12" s="100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</row>
    <row r="13" spans="1:35">
      <c r="D13" s="52"/>
      <c r="E13" s="52"/>
    </row>
    <row r="14" spans="1:35" ht="52.5" customHeight="1">
      <c r="A14" s="63" t="s">
        <v>60</v>
      </c>
      <c r="B14" s="72" t="s">
        <v>53</v>
      </c>
      <c r="C14" s="85" t="s">
        <v>72</v>
      </c>
      <c r="D14" s="85"/>
      <c r="E14" s="85"/>
    </row>
    <row r="15" spans="1:35" ht="34.5">
      <c r="A15" s="63" t="s">
        <v>56</v>
      </c>
      <c r="B15" s="72" t="s">
        <v>25</v>
      </c>
      <c r="C15" s="64" t="s">
        <v>57</v>
      </c>
      <c r="D15" s="64" t="s">
        <v>58</v>
      </c>
      <c r="E15" s="65" t="s">
        <v>59</v>
      </c>
    </row>
    <row r="16" spans="1:35" s="68" customFormat="1" ht="78" customHeight="1">
      <c r="A16" s="63" t="s">
        <v>60</v>
      </c>
      <c r="B16" s="66" t="s">
        <v>18</v>
      </c>
      <c r="C16" s="104"/>
      <c r="D16" s="104"/>
      <c r="E16" s="10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</row>
    <row r="17" spans="1:35" ht="86.25">
      <c r="A17" s="63" t="s">
        <v>61</v>
      </c>
      <c r="B17" s="32" t="s">
        <v>28</v>
      </c>
      <c r="C17" s="105"/>
      <c r="D17" s="105"/>
      <c r="E17" s="107"/>
    </row>
    <row r="18" spans="1:35">
      <c r="A18" s="63" t="s">
        <v>62</v>
      </c>
      <c r="B18" s="38" t="s">
        <v>64</v>
      </c>
      <c r="C18" s="105"/>
      <c r="D18" s="105"/>
      <c r="E18" s="107"/>
    </row>
    <row r="19" spans="1:35" ht="69">
      <c r="A19" s="63" t="s">
        <v>65</v>
      </c>
      <c r="B19" s="66" t="s">
        <v>67</v>
      </c>
      <c r="C19" s="105"/>
      <c r="D19" s="105"/>
      <c r="E19" s="107"/>
    </row>
    <row r="20" spans="1:35">
      <c r="A20" s="101" t="s">
        <v>71</v>
      </c>
      <c r="B20" s="102"/>
      <c r="C20" s="106"/>
      <c r="D20" s="106"/>
      <c r="E20" s="107"/>
    </row>
    <row r="21" spans="1:35">
      <c r="A21" s="96" t="s">
        <v>68</v>
      </c>
      <c r="B21" s="97"/>
      <c r="C21" s="108" t="s">
        <v>66</v>
      </c>
      <c r="D21" s="109"/>
      <c r="E21" s="110"/>
    </row>
    <row r="22" spans="1:35">
      <c r="A22" s="96" t="s">
        <v>63</v>
      </c>
      <c r="B22" s="97"/>
      <c r="C22" s="69">
        <f>-C32</f>
        <v>-1550000</v>
      </c>
      <c r="D22" s="69">
        <f>-D32</f>
        <v>-1550000</v>
      </c>
      <c r="E22" s="69">
        <f>-E32</f>
        <v>-1550000</v>
      </c>
    </row>
    <row r="23" spans="1:35">
      <c r="A23" s="70"/>
      <c r="B23" s="70"/>
      <c r="C23" s="71"/>
      <c r="D23" s="71"/>
      <c r="E23" s="71"/>
    </row>
    <row r="24" spans="1:35" ht="48" customHeight="1">
      <c r="A24" s="63" t="s">
        <v>60</v>
      </c>
      <c r="B24" s="72" t="s">
        <v>53</v>
      </c>
      <c r="C24" s="85" t="s">
        <v>73</v>
      </c>
      <c r="D24" s="85"/>
      <c r="E24" s="85"/>
    </row>
    <row r="25" spans="1:35" ht="34.5">
      <c r="A25" s="63" t="s">
        <v>56</v>
      </c>
      <c r="B25" s="72" t="s">
        <v>80</v>
      </c>
      <c r="C25" s="64" t="s">
        <v>57</v>
      </c>
      <c r="D25" s="64" t="s">
        <v>58</v>
      </c>
      <c r="E25" s="65" t="s">
        <v>59</v>
      </c>
    </row>
    <row r="26" spans="1:35" s="68" customFormat="1" ht="86.25">
      <c r="A26" s="63" t="s">
        <v>60</v>
      </c>
      <c r="B26" s="66" t="str">
        <f>'1'!C28</f>
        <v>Աջակցություն կորոնավիրուսի (COVID-19) տարածման հետևանքով աշխատանքի շուկայում գոյացած դժվարությունների արդյունքում սոցիալական խնդիրների առջև կանգնած հղի կանանց (Կորոնավիրուսի տնտեսական հետևանքների չեզոքացման յոթերորդ միջոցառում)</v>
      </c>
      <c r="C26" s="103"/>
      <c r="D26" s="103"/>
      <c r="E26" s="10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</row>
    <row r="27" spans="1:35" ht="78" customHeight="1">
      <c r="A27" s="63" t="s">
        <v>61</v>
      </c>
      <c r="B27" s="32" t="str">
        <f>'1'!C30</f>
        <v>Կորոնավիրուսի տարածման հետևանքով աշխատանքի շուկայում գոյացած դժվարությունների արդյունքում սոցիալական խնդիրների առջև կանգնած հղի կանանց միանվագ դրամական օժանդակության տրամադրում</v>
      </c>
      <c r="C27" s="103"/>
      <c r="D27" s="103"/>
      <c r="E27" s="107"/>
    </row>
    <row r="28" spans="1:35">
      <c r="A28" s="63" t="s">
        <v>62</v>
      </c>
      <c r="B28" s="38" t="s">
        <v>64</v>
      </c>
      <c r="C28" s="103"/>
      <c r="D28" s="103"/>
      <c r="E28" s="107"/>
    </row>
    <row r="29" spans="1:35" ht="49.5" customHeight="1">
      <c r="A29" s="63" t="s">
        <v>65</v>
      </c>
      <c r="B29" s="66" t="s">
        <v>83</v>
      </c>
      <c r="C29" s="103"/>
      <c r="D29" s="103"/>
      <c r="E29" s="107"/>
    </row>
    <row r="30" spans="1:35">
      <c r="A30" s="101" t="s">
        <v>71</v>
      </c>
      <c r="B30" s="102"/>
      <c r="C30" s="103"/>
      <c r="D30" s="103"/>
      <c r="E30" s="107"/>
    </row>
    <row r="31" spans="1:35">
      <c r="A31" s="96" t="s">
        <v>74</v>
      </c>
      <c r="B31" s="97"/>
      <c r="C31" s="74">
        <v>15500</v>
      </c>
      <c r="D31" s="74">
        <v>15500</v>
      </c>
      <c r="E31" s="74">
        <v>15500</v>
      </c>
    </row>
    <row r="32" spans="1:35">
      <c r="A32" s="96" t="s">
        <v>63</v>
      </c>
      <c r="B32" s="97"/>
      <c r="C32" s="69">
        <f>100*C31</f>
        <v>1550000</v>
      </c>
      <c r="D32" s="69">
        <f>100*D31</f>
        <v>1550000</v>
      </c>
      <c r="E32" s="69">
        <f>100*E31</f>
        <v>1550000</v>
      </c>
    </row>
  </sheetData>
  <mergeCells count="23">
    <mergeCell ref="A31:B31"/>
    <mergeCell ref="A32:B32"/>
    <mergeCell ref="B12:E12"/>
    <mergeCell ref="A20:B20"/>
    <mergeCell ref="C24:E24"/>
    <mergeCell ref="C26:C30"/>
    <mergeCell ref="D26:D30"/>
    <mergeCell ref="A22:B22"/>
    <mergeCell ref="C14:E14"/>
    <mergeCell ref="C16:C20"/>
    <mergeCell ref="D16:D20"/>
    <mergeCell ref="E16:E20"/>
    <mergeCell ref="A21:B21"/>
    <mergeCell ref="C21:E21"/>
    <mergeCell ref="E26:E30"/>
    <mergeCell ref="A30:B30"/>
    <mergeCell ref="A1:E1"/>
    <mergeCell ref="A2:E2"/>
    <mergeCell ref="A3:E3"/>
    <mergeCell ref="A6:E6"/>
    <mergeCell ref="B11:E11"/>
    <mergeCell ref="A8:E8"/>
    <mergeCell ref="D10:E10"/>
  </mergeCells>
  <pageMargins left="0" right="0" top="0" bottom="0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I32"/>
  <sheetViews>
    <sheetView tabSelected="1" topLeftCell="A21" workbookViewId="0">
      <selection activeCell="A21" sqref="A21:B21"/>
    </sheetView>
  </sheetViews>
  <sheetFormatPr defaultRowHeight="17.25"/>
  <cols>
    <col min="1" max="1" width="41.85546875" style="54" customWidth="1"/>
    <col min="2" max="2" width="67.7109375" style="54" customWidth="1"/>
    <col min="3" max="3" width="19.85546875" style="76" customWidth="1"/>
    <col min="4" max="4" width="19.7109375" style="76" customWidth="1"/>
    <col min="5" max="5" width="18.7109375" style="76" customWidth="1"/>
    <col min="6" max="6" width="9.140625" style="54"/>
    <col min="7" max="7" width="12.42578125" style="54" bestFit="1" customWidth="1"/>
    <col min="8" max="16384" width="9.140625" style="54"/>
  </cols>
  <sheetData>
    <row r="1" spans="1:35">
      <c r="A1" s="90" t="s">
        <v>0</v>
      </c>
      <c r="B1" s="90"/>
      <c r="C1" s="90"/>
      <c r="D1" s="90"/>
      <c r="E1" s="90"/>
    </row>
    <row r="2" spans="1:35" s="55" customFormat="1">
      <c r="A2" s="91" t="s">
        <v>29</v>
      </c>
      <c r="B2" s="91"/>
      <c r="C2" s="91"/>
      <c r="D2" s="91"/>
      <c r="E2" s="91"/>
    </row>
    <row r="3" spans="1:35" s="56" customFormat="1">
      <c r="A3" s="91" t="s">
        <v>30</v>
      </c>
      <c r="B3" s="91"/>
      <c r="C3" s="91"/>
      <c r="D3" s="91"/>
      <c r="E3" s="91"/>
    </row>
    <row r="5" spans="1:35" s="57" customFormat="1">
      <c r="A5" s="54"/>
    </row>
    <row r="6" spans="1:35" s="57" customFormat="1" ht="49.5" customHeight="1">
      <c r="A6" s="88" t="s">
        <v>79</v>
      </c>
      <c r="B6" s="88"/>
      <c r="C6" s="88"/>
      <c r="D6" s="88"/>
      <c r="E6" s="88"/>
    </row>
    <row r="7" spans="1:35" s="57" customFormat="1">
      <c r="A7" s="58"/>
      <c r="B7" s="58"/>
      <c r="C7" s="58"/>
      <c r="D7" s="58"/>
      <c r="E7" s="58"/>
    </row>
    <row r="8" spans="1:35" s="59" customFormat="1" ht="17.25" customHeight="1">
      <c r="A8" s="111" t="s">
        <v>75</v>
      </c>
      <c r="B8" s="111"/>
      <c r="C8" s="111"/>
      <c r="D8" s="111"/>
      <c r="E8" s="111"/>
    </row>
    <row r="9" spans="1:35" s="59" customFormat="1">
      <c r="A9" s="54"/>
      <c r="C9" s="75"/>
      <c r="D9" s="75"/>
      <c r="E9" s="75"/>
    </row>
    <row r="10" spans="1:35">
      <c r="A10" s="60" t="s">
        <v>69</v>
      </c>
      <c r="D10" s="112"/>
      <c r="E10" s="112"/>
    </row>
    <row r="11" spans="1:35" ht="17.25" customHeight="1">
      <c r="A11" s="61" t="s">
        <v>54</v>
      </c>
      <c r="B11" s="92" t="s">
        <v>55</v>
      </c>
      <c r="C11" s="93"/>
      <c r="D11" s="93"/>
      <c r="E11" s="94"/>
    </row>
    <row r="12" spans="1:35" s="53" customFormat="1" ht="51" customHeight="1">
      <c r="A12" s="73" t="s">
        <v>53</v>
      </c>
      <c r="B12" s="98" t="s">
        <v>13</v>
      </c>
      <c r="C12" s="99"/>
      <c r="D12" s="99"/>
      <c r="E12" s="100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</row>
    <row r="13" spans="1:35">
      <c r="D13" s="52"/>
      <c r="E13" s="52"/>
    </row>
    <row r="14" spans="1:35" ht="52.5" customHeight="1">
      <c r="A14" s="63" t="s">
        <v>60</v>
      </c>
      <c r="B14" s="72" t="s">
        <v>53</v>
      </c>
      <c r="C14" s="85" t="s">
        <v>72</v>
      </c>
      <c r="D14" s="85"/>
      <c r="E14" s="85"/>
    </row>
    <row r="15" spans="1:35" ht="34.5">
      <c r="A15" s="63" t="s">
        <v>56</v>
      </c>
      <c r="B15" s="72" t="s">
        <v>25</v>
      </c>
      <c r="C15" s="64" t="s">
        <v>57</v>
      </c>
      <c r="D15" s="64" t="s">
        <v>58</v>
      </c>
      <c r="E15" s="65" t="s">
        <v>59</v>
      </c>
    </row>
    <row r="16" spans="1:35" s="68" customFormat="1" ht="69">
      <c r="A16" s="63" t="s">
        <v>60</v>
      </c>
      <c r="B16" s="66" t="s">
        <v>18</v>
      </c>
      <c r="C16" s="104"/>
      <c r="D16" s="104"/>
      <c r="E16" s="10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</row>
    <row r="17" spans="1:35" ht="86.25">
      <c r="A17" s="63" t="s">
        <v>61</v>
      </c>
      <c r="B17" s="32" t="s">
        <v>28</v>
      </c>
      <c r="C17" s="105"/>
      <c r="D17" s="105"/>
      <c r="E17" s="107"/>
    </row>
    <row r="18" spans="1:35">
      <c r="A18" s="63" t="s">
        <v>62</v>
      </c>
      <c r="B18" s="38" t="s">
        <v>64</v>
      </c>
      <c r="C18" s="105"/>
      <c r="D18" s="105"/>
      <c r="E18" s="107"/>
    </row>
    <row r="19" spans="1:35" ht="69">
      <c r="A19" s="63" t="s">
        <v>65</v>
      </c>
      <c r="B19" s="66" t="s">
        <v>67</v>
      </c>
      <c r="C19" s="105"/>
      <c r="D19" s="105"/>
      <c r="E19" s="107"/>
    </row>
    <row r="20" spans="1:35">
      <c r="A20" s="101" t="s">
        <v>71</v>
      </c>
      <c r="B20" s="102"/>
      <c r="C20" s="106"/>
      <c r="D20" s="106"/>
      <c r="E20" s="107"/>
    </row>
    <row r="21" spans="1:35">
      <c r="A21" s="96" t="s">
        <v>68</v>
      </c>
      <c r="B21" s="97"/>
      <c r="C21" s="108" t="s">
        <v>66</v>
      </c>
      <c r="D21" s="109"/>
      <c r="E21" s="110"/>
    </row>
    <row r="22" spans="1:35">
      <c r="A22" s="96" t="s">
        <v>63</v>
      </c>
      <c r="B22" s="97"/>
      <c r="C22" s="69">
        <f>'3'!C22</f>
        <v>-1550000</v>
      </c>
      <c r="D22" s="69">
        <f>'3'!D22</f>
        <v>-1550000</v>
      </c>
      <c r="E22" s="69">
        <f>'3'!E22</f>
        <v>-1550000</v>
      </c>
    </row>
    <row r="23" spans="1:35">
      <c r="A23" s="70"/>
      <c r="B23" s="70"/>
      <c r="C23" s="71"/>
      <c r="D23" s="71"/>
      <c r="E23" s="71"/>
    </row>
    <row r="24" spans="1:35" ht="48" customHeight="1">
      <c r="A24" s="63" t="s">
        <v>60</v>
      </c>
      <c r="B24" s="72" t="s">
        <v>53</v>
      </c>
      <c r="C24" s="85" t="s">
        <v>73</v>
      </c>
      <c r="D24" s="85"/>
      <c r="E24" s="85"/>
    </row>
    <row r="25" spans="1:35" ht="34.5">
      <c r="A25" s="63" t="s">
        <v>56</v>
      </c>
      <c r="B25" s="72" t="s">
        <v>80</v>
      </c>
      <c r="C25" s="64" t="s">
        <v>57</v>
      </c>
      <c r="D25" s="64" t="s">
        <v>58</v>
      </c>
      <c r="E25" s="65" t="s">
        <v>59</v>
      </c>
    </row>
    <row r="26" spans="1:35" s="68" customFormat="1" ht="86.25">
      <c r="A26" s="63" t="s">
        <v>60</v>
      </c>
      <c r="B26" s="66" t="str">
        <f>'1'!C28</f>
        <v>Աջակցություն կորոնավիրուսի (COVID-19) տարածման հետևանքով աշխատանքի շուկայում գոյացած դժվարությունների արդյունքում սոցիալական խնդիրների առջև կանգնած հղի կանանց (Կորոնավիրուսի տնտեսական հետևանքների չեզոքացման յոթերորդ միջոցառում)</v>
      </c>
      <c r="C26" s="103"/>
      <c r="D26" s="103"/>
      <c r="E26" s="10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</row>
    <row r="27" spans="1:35" ht="78" customHeight="1">
      <c r="A27" s="63" t="s">
        <v>61</v>
      </c>
      <c r="B27" s="32" t="str">
        <f>'3'!B27</f>
        <v>Կորոնավիրուսի տարածման հետևանքով աշխատանքի շուկայում գոյացած դժվարությունների արդյունքում սոցիալական խնդիրների առջև կանգնած հղի կանանց միանվագ դրամական օժանդակության տրամադրում</v>
      </c>
      <c r="C27" s="103"/>
      <c r="D27" s="103"/>
      <c r="E27" s="107"/>
    </row>
    <row r="28" spans="1:35">
      <c r="A28" s="63" t="s">
        <v>62</v>
      </c>
      <c r="B28" s="38" t="s">
        <v>64</v>
      </c>
      <c r="C28" s="103"/>
      <c r="D28" s="103"/>
      <c r="E28" s="107"/>
    </row>
    <row r="29" spans="1:35" ht="44.25" customHeight="1">
      <c r="A29" s="63" t="s">
        <v>65</v>
      </c>
      <c r="B29" s="66" t="str">
        <f>'3'!B29</f>
        <v>ՀՀ կառավարության 30.03.2020թ-ի N411-Լ և 06.04.2020թ-ի № 484–Լ որոշումների պահանջներին համապատասխան</v>
      </c>
      <c r="C29" s="103"/>
      <c r="D29" s="103"/>
      <c r="E29" s="107"/>
    </row>
    <row r="30" spans="1:35">
      <c r="A30" s="101" t="s">
        <v>71</v>
      </c>
      <c r="B30" s="102"/>
      <c r="C30" s="103"/>
      <c r="D30" s="103"/>
      <c r="E30" s="107"/>
    </row>
    <row r="31" spans="1:35">
      <c r="A31" s="96" t="s">
        <v>74</v>
      </c>
      <c r="B31" s="97"/>
      <c r="C31" s="69">
        <f>'3'!C31</f>
        <v>15500</v>
      </c>
      <c r="D31" s="69">
        <f>'3'!D31</f>
        <v>15500</v>
      </c>
      <c r="E31" s="69">
        <f>'3'!E31</f>
        <v>15500</v>
      </c>
    </row>
    <row r="32" spans="1:35">
      <c r="A32" s="96" t="s">
        <v>63</v>
      </c>
      <c r="B32" s="97"/>
      <c r="C32" s="69">
        <f>'3'!C32</f>
        <v>1550000</v>
      </c>
      <c r="D32" s="69">
        <f>'3'!D32</f>
        <v>1550000</v>
      </c>
      <c r="E32" s="69">
        <f>'3'!E32</f>
        <v>1550000</v>
      </c>
    </row>
  </sheetData>
  <mergeCells count="23">
    <mergeCell ref="B11:E11"/>
    <mergeCell ref="A1:E1"/>
    <mergeCell ref="A2:E2"/>
    <mergeCell ref="A3:E3"/>
    <mergeCell ref="A6:E6"/>
    <mergeCell ref="A8:E8"/>
    <mergeCell ref="D10:E10"/>
    <mergeCell ref="B12:E12"/>
    <mergeCell ref="C14:E14"/>
    <mergeCell ref="C16:C20"/>
    <mergeCell ref="D16:D20"/>
    <mergeCell ref="E16:E20"/>
    <mergeCell ref="A20:B20"/>
    <mergeCell ref="A31:B31"/>
    <mergeCell ref="A32:B32"/>
    <mergeCell ref="A21:B21"/>
    <mergeCell ref="C21:E21"/>
    <mergeCell ref="A22:B22"/>
    <mergeCell ref="C24:E24"/>
    <mergeCell ref="C26:C30"/>
    <mergeCell ref="D26:D30"/>
    <mergeCell ref="E26:E30"/>
    <mergeCell ref="A30:B30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vahagn arshakyan</dc:creator>
  <cp:keywords>https://mul2.gov.am/tasks/239733/oneclick/Havelvacner.xlsx?token=86adddcdcd9e8d726b96483b3e2b4c2a</cp:keywords>
  <cp:lastModifiedBy>Home</cp:lastModifiedBy>
  <dcterms:created xsi:type="dcterms:W3CDTF">2020-04-07T09:23:19Z</dcterms:created>
  <dcterms:modified xsi:type="dcterms:W3CDTF">2020-04-09T05:25:53Z</dcterms:modified>
</cp:coreProperties>
</file>