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0" windowWidth="19440" windowHeight="11760" activeTab="5"/>
  </bookViews>
  <sheets>
    <sheet name="1" sheetId="1" r:id="rId1"/>
    <sheet name="2" sheetId="2" r:id="rId2"/>
    <sheet name="3" sheetId="3" r:id="rId3"/>
    <sheet name="4-1" sheetId="4" r:id="rId4"/>
    <sheet name="4-2" sheetId="5" r:id="rId5"/>
    <sheet name="5" sheetId="6" r:id="rId6"/>
  </sheets>
  <calcPr calcId="144525"/>
</workbook>
</file>

<file path=xl/calcChain.xml><?xml version="1.0" encoding="utf-8"?>
<calcChain xmlns="http://schemas.openxmlformats.org/spreadsheetml/2006/main">
  <c r="C36" i="5" l="1"/>
  <c r="C20" i="5"/>
  <c r="B15" i="5"/>
  <c r="B14" i="5"/>
  <c r="D16" i="3"/>
  <c r="D15" i="3"/>
  <c r="C13" i="3"/>
  <c r="F22" i="2"/>
  <c r="G13" i="6"/>
  <c r="G12" i="6" s="1"/>
  <c r="G11" i="6" s="1"/>
  <c r="G10" i="6" s="1"/>
  <c r="E36" i="5"/>
  <c r="D36" i="5"/>
  <c r="E20" i="5"/>
  <c r="D20" i="5"/>
  <c r="D22" i="4"/>
  <c r="E22" i="4" s="1"/>
  <c r="D13" i="3"/>
  <c r="D11" i="3"/>
  <c r="D9" i="3"/>
  <c r="H35" i="2"/>
  <c r="E16" i="3" s="1"/>
  <c r="H34" i="2"/>
  <c r="G34" i="2"/>
  <c r="H33" i="2"/>
  <c r="G33" i="2"/>
  <c r="H32" i="2"/>
  <c r="G32" i="2"/>
  <c r="H30" i="2"/>
  <c r="G30" i="2"/>
  <c r="H29" i="2"/>
  <c r="E15" i="3" s="1"/>
  <c r="E13" i="3" s="1"/>
  <c r="E11" i="3" s="1"/>
  <c r="E9" i="3" s="1"/>
  <c r="H28" i="2"/>
  <c r="G28" i="2"/>
  <c r="H27" i="2"/>
  <c r="G27" i="2"/>
  <c r="H26" i="2"/>
  <c r="G26" i="2"/>
  <c r="H24" i="2"/>
  <c r="G24" i="2"/>
  <c r="H22" i="2"/>
  <c r="G22" i="2"/>
  <c r="H20" i="2"/>
  <c r="G20" i="2"/>
  <c r="H18" i="2"/>
  <c r="G18" i="2"/>
  <c r="H16" i="2"/>
  <c r="G16" i="2"/>
  <c r="H14" i="2"/>
  <c r="G14" i="2"/>
  <c r="H12" i="2"/>
  <c r="G12" i="2"/>
  <c r="H10" i="2"/>
  <c r="G10" i="2"/>
  <c r="D13" i="1"/>
  <c r="D11" i="1" s="1"/>
  <c r="D9" i="1" s="1"/>
  <c r="H11" i="1"/>
  <c r="G11" i="1"/>
  <c r="G9" i="1" s="1"/>
  <c r="F11" i="1"/>
  <c r="E11" i="1"/>
  <c r="E9" i="1" s="1"/>
  <c r="H9" i="1"/>
  <c r="F9" i="1"/>
  <c r="I29" i="2" l="1"/>
  <c r="I35" i="2"/>
  <c r="F15" i="3" l="1"/>
  <c r="I28" i="2"/>
  <c r="I27" i="2" s="1"/>
  <c r="I26" i="2" s="1"/>
  <c r="I24" i="2" s="1"/>
  <c r="F16" i="3"/>
  <c r="I34" i="2"/>
  <c r="I33" i="2" s="1"/>
  <c r="I32" i="2" s="1"/>
  <c r="I30" i="2" s="1"/>
  <c r="F13" i="3" l="1"/>
  <c r="F11" i="3" s="1"/>
  <c r="F9" i="3" s="1"/>
  <c r="I22" i="2"/>
  <c r="I20" i="2" s="1"/>
  <c r="I18" i="2" s="1"/>
  <c r="I16" i="2" s="1"/>
  <c r="I14" i="2" s="1"/>
  <c r="I12" i="2" s="1"/>
  <c r="I10" i="2" s="1"/>
</calcChain>
</file>

<file path=xl/sharedStrings.xml><?xml version="1.0" encoding="utf-8"?>
<sst xmlns="http://schemas.openxmlformats.org/spreadsheetml/2006/main" count="187" uniqueCount="117">
  <si>
    <t>Հավելված N 1</t>
  </si>
  <si>
    <t>ՀՀ կառավարության 2020 թվականի</t>
  </si>
  <si>
    <t xml:space="preserve">                   -ի N        -Ն որոշման</t>
  </si>
  <si>
    <t>«ՀԱՅԱՍՏԱՆԻ ՀԱՆՐԱՊԵՏՈՒԹՅԱՆ 2019 ԹՎԱԿԱՆԻ ՊԵՏԱԿԱՆ ԲՅՈՒՋԵԻ ՄԱՍԻՆ» ՀՀ ՕՐԵՆՔԻ N 1 ՀԱՎԵԼՎԱԾԻ N 3 ԱՂՅՈՒՍԱԿՈՒՄ ԿԱՏԱՐՎՈՂ  ՓՈՓՈԽՈՒԹՅՈՒՆՆԵՐԸ</t>
  </si>
  <si>
    <t>հազար  դրամներով</t>
  </si>
  <si>
    <t>Ծրագրային դասիչ</t>
  </si>
  <si>
    <t>Բյուջետային գլխավոր կարգադրիչների, ծրագրերի, միջոցառումների և ուղղությունների անվանումները</t>
  </si>
  <si>
    <t>Ցուցանիշների փոփոխությունը (ավելացումները նշված են դրական նշանով, իսկ նվազեցումները՝ փակագծերում)</t>
  </si>
  <si>
    <t>Ընդամենը,</t>
  </si>
  <si>
    <t>այդ թվում՝</t>
  </si>
  <si>
    <t>Ծրագիր</t>
  </si>
  <si>
    <t>Միջոցառում</t>
  </si>
  <si>
    <t>Կառուցման
աշխատանքներ</t>
  </si>
  <si>
    <t>Վերակառուցման,
վերանորոգման և
վերականգնման
աշխատանքներ</t>
  </si>
  <si>
    <t>Նախագծահե-
տազոտական,
գեոդեզիա-
քարտեզագրա-
կան աշխա-
տանքներ</t>
  </si>
  <si>
    <t>Ոչ
ֆինանսական
այլ ակտիվների
ձեռքբերում</t>
  </si>
  <si>
    <t xml:space="preserve">ԸՆԴԱՄԵՆԸ </t>
  </si>
  <si>
    <t xml:space="preserve">այդ թվում՝ </t>
  </si>
  <si>
    <t>ՀՀ տարածքային կառավարման և ենթակառուցվածքների նախարարություն</t>
  </si>
  <si>
    <t>այդ թվում`</t>
  </si>
  <si>
    <t>Հեր-Հերի ջրամբարից ինքնահոս ջրատարի կառուցում</t>
  </si>
  <si>
    <t xml:space="preserve">                 Հավելված N2</t>
  </si>
  <si>
    <t xml:space="preserve"> ՀԱՅԱՍՏԱՆԻ ՀԱՆՐԱՊԵՏՈՒԹՅԱՆ ԿԱՌԱՎԱՐՈՒԹՅԱՆ 2019 ԹՎԱԿԱՆԻ ԴԵԿՏԵՄԲԵՐԻ 26-Ի N 1919-Ն ՈՐՈՇՄԱՆ N 3 ԵՎ N 4 ՀԱՎԵԼՎԱԾՆԵՐՈՒՄ ԿԱՏԱՐՎՈՂ ՓՈՓՈԽՈՒԹՅՈՒՆՆԵՐԸ ԵՎ ԼՐԱՑՈՒՄՆԵՐԸ</t>
  </si>
  <si>
    <t>հազար դրամ</t>
  </si>
  <si>
    <t xml:space="preserve"> Գործառական դասիչը</t>
  </si>
  <si>
    <t xml:space="preserve"> Ծրագրային դասիչը</t>
  </si>
  <si>
    <t xml:space="preserve"> Բյուջետային ծախսերի գործառական դասակարգման բաժինների, խմբերի և դասերի, բյուջետային ծրագրերի միջոցառումների,  բյուջետային հատկացումների գլխավոր կարգադրիչների անվանումները</t>
  </si>
  <si>
    <t>Առաջին կիսամյակ</t>
  </si>
  <si>
    <t xml:space="preserve"> Ինն ամիս</t>
  </si>
  <si>
    <t xml:space="preserve"> Տարի</t>
  </si>
  <si>
    <t xml:space="preserve"> Բաժին</t>
  </si>
  <si>
    <t xml:space="preserve"> Խումբ</t>
  </si>
  <si>
    <t xml:space="preserve"> Դաս</t>
  </si>
  <si>
    <t xml:space="preserve"> Ծրագիր</t>
  </si>
  <si>
    <t xml:space="preserve"> Միջոցառում</t>
  </si>
  <si>
    <t xml:space="preserve"> ԸՆԴԱՄԵՆԸ ԾԱԽՍԵՐ</t>
  </si>
  <si>
    <t xml:space="preserve"> այդ թվում`</t>
  </si>
  <si>
    <t>04</t>
  </si>
  <si>
    <t xml:space="preserve"> ՏՆՏԵՍԱԿԱՆ ՀԱՐԱԲԵՐՈՒԹՅՈՒՆՆԵՐ</t>
  </si>
  <si>
    <t>02</t>
  </si>
  <si>
    <t xml:space="preserve"> Գյուղատնտեսություն, անտառային տնտեսություն, ձկնորսություն և որսորդություն</t>
  </si>
  <si>
    <t xml:space="preserve"> Ոռոգում</t>
  </si>
  <si>
    <t xml:space="preserve"> ՀՀ տարածքային կառավարման և ենթակառուցվածքների նախարարություն</t>
  </si>
  <si>
    <t xml:space="preserve"> Ոռոգման համակարգի առողջացում</t>
  </si>
  <si>
    <t xml:space="preserve"> այդ թվում` ըստ կատարողների</t>
  </si>
  <si>
    <t xml:space="preserve"> ՀՀ կառավարություն</t>
  </si>
  <si>
    <t xml:space="preserve"> այդ թվում` բյուջետային ծախսերի տնտեսագիտական դասակարգման հոդվածներ</t>
  </si>
  <si>
    <t>ԸՆԴԱՄԵՆԸ ԾԱԽՍԵՐ</t>
  </si>
  <si>
    <t xml:space="preserve"> ՈՉ ՖԻՆԱՆՍԱԿԱՆ ԱԿՏԻՎՆԵՐԻ ԳԾՈՎ ԾԱԽՍԵՐ</t>
  </si>
  <si>
    <t xml:space="preserve"> ՀԻՄՆԱԿԱՆ ՄԻՋՈՑՆԵՐ</t>
  </si>
  <si>
    <t xml:space="preserve"> - Շենքերի և շինությունների շինարարություն</t>
  </si>
  <si>
    <t xml:space="preserve"> ՀՀ տարածքային կառավարման և ենթակառուցվածքների նախարարության ջրային կոմիտե</t>
  </si>
  <si>
    <t xml:space="preserve"> ԱՅԼ ՀԻՄՆԱԿԱՆ ՄԻՋՈՑՆԵՐ</t>
  </si>
  <si>
    <t xml:space="preserve"> - Նախագծահետազոտական ծախսեր</t>
  </si>
  <si>
    <t>Հավելված N 3</t>
  </si>
  <si>
    <t xml:space="preserve"> ԿԱՌԱՎԱՐՈՒԹՅԱՆ 2019 ԹՎԱԿԱՆԻ ԴԵԿՏԵՄԲԵՐԻ 26-Ի N 1919-Ն ՈՐՈՇՄԱՆ N 5 ՀԱՎԵԼՎԱԾԻ N 2 ԱՂՅՈՒՍԱԿՈՒՄ ԿԱՏԱՐՎՈՂ  ԼՐԱՑՈՒՄՆԵՐԸ</t>
  </si>
  <si>
    <t>Բյուջետային գլխավոր կարգադրիչների, ծրագրերի, միջոցառումների, միջոցառումները կատարող պետական մարմինների և ուղղությունների անվանումները</t>
  </si>
  <si>
    <t>Ինն ամիս</t>
  </si>
  <si>
    <t>Տարի</t>
  </si>
  <si>
    <t>ՀՀ ՏԱՐԱԾՔԱՅԻՆ ԿԱՌԱՎԱՐՄԱՆ ԵՎ ԵՆԹԱԿԱՌՈՒՑՎԱԾՔՆԵՐԻ ՆԱԽԱՐԱՐՈՒԹՅՈՒՆ</t>
  </si>
  <si>
    <t>այդ թվում` ըստ կատարողների</t>
  </si>
  <si>
    <t>ՀՀ կառավարություն</t>
  </si>
  <si>
    <t>ՀՀ տարածքային կառավարման և ենթակառուցվածքների նախարարության  ջրային կոմիտե</t>
  </si>
  <si>
    <t xml:space="preserve"> Հավելված N 4</t>
  </si>
  <si>
    <t>Աղյուսակ 1</t>
  </si>
  <si>
    <t>ՀԱՅԱՍՏԱՆԻ ՀԱՆՐԱՊԵՏՈՒԹՅԱՆ ԿԱՌԱՎԱՐՈՒԹՅԱՆ 2019 ԹՎԱԿԱՆԻ ԴԵԿՏԵՄԲԵՐԻ 26-Ի N 1919-Ն ՈՐՈՇՄԱՆ N 9 ՀԱՎԵԼՎԱԾԻ  N 9.8 ԱՂՅՈՒՍԱԿՈՒՄ ԿԱՏԱՐՎՈՂ ՓՈՓՈԽՈՒԹՅՈՒՆՆԵՐԸ ԵՎ ԼՐԱՑՈՒՄՆԵՐԸ</t>
  </si>
  <si>
    <t xml:space="preserve"> Աղյուսակ 9.8 </t>
  </si>
  <si>
    <t xml:space="preserve"> ՀՀ տարածքային կառավարման և ենթակառուցվածքների նախարարություն </t>
  </si>
  <si>
    <t xml:space="preserve"> ՄԱՍ 2. ՊԵՏԱԿԱՆ ՄԱՐՄՆԻ ԳԾՈՎ ԱՐԴՅՈՒՆՔԱՅԻՆ (ԿԱՏԱՐՈՂԱԿԱՆ) ՑՈՒՑԱՆԻՇՆԵՐԸ </t>
  </si>
  <si>
    <t xml:space="preserve"> Ծրագրի դասիչը </t>
  </si>
  <si>
    <t xml:space="preserve"> Ծրագրի անվանումը </t>
  </si>
  <si>
    <t xml:space="preserve"> 1004 </t>
  </si>
  <si>
    <t xml:space="preserve"> Ոռոգման համակարգի առողջացում </t>
  </si>
  <si>
    <t xml:space="preserve"> Ծրագրի միջոցառումները </t>
  </si>
  <si>
    <t xml:space="preserve"> Ծրագրի դասիչը` </t>
  </si>
  <si>
    <t>Ցուցանիշների փոփոխությունը (ավելացումները նշված են դրական նշանով)</t>
  </si>
  <si>
    <t xml:space="preserve"> Միջոցառման դասիչը` </t>
  </si>
  <si>
    <t xml:space="preserve"> Ինն ամիս </t>
  </si>
  <si>
    <t xml:space="preserve"> Տարի </t>
  </si>
  <si>
    <t xml:space="preserve"> Միջոցառման անվանումը` </t>
  </si>
  <si>
    <t xml:space="preserve"> Հեր-Հերի ջրամբարից ինքնահոս ջրատարի կառուցում_x000D_
 </t>
  </si>
  <si>
    <t xml:space="preserve"> Նկարագրությունը` </t>
  </si>
  <si>
    <t xml:space="preserve"> Հեր-Հերի ջրամբարից ինքնահոս ջրատարի կառուցման համար նախագծերի և աշխատանքների ձեռքբերում </t>
  </si>
  <si>
    <t xml:space="preserve"> Միջոցառման տեսակը` </t>
  </si>
  <si>
    <t xml:space="preserve">  Պետական մարմինների կողմից օգտագործվող ոչ ֆինանսական ակտիվների հետ գործառնություններ</t>
  </si>
  <si>
    <t>Ակտիվն օգտագործող կազմակերպության անվանումը</t>
  </si>
  <si>
    <t>ՀՀ ՏԿԵՆ ջրային կոմիտե</t>
  </si>
  <si>
    <t xml:space="preserve"> Արդյունքի չափորոշիչներ </t>
  </si>
  <si>
    <t>Նախագծանախահաշվային փաստաթղթեր, հատ</t>
  </si>
  <si>
    <t xml:space="preserve"> Միջոցառման վրա կատարվող ծախսը (հազար դրամ) </t>
  </si>
  <si>
    <t>Աղյուսակ 2</t>
  </si>
  <si>
    <t>ՀԱՅԱՍՏԱՆԻ ՀԱՆՐԱՊԵՏՈՒԹՅԱՆ ԿԱՌԱՎԱՐՈՒԹՅԱՆ 2019 ԹՎԱԿԱՆԻ ԴԵԿՏԵՄԲԵՐԻ 26-Ի N 1919-Ն ՈՐՈՇՄԱՆ N 9.1 ՀԱՎԵԼՎԱԾԻ  N 9.1.26  ԵՎ N 9.1.58 ԱՂՅՈՒՍԱԿՆԵՐՈՒՄ ԿԱՏԱՐՎՈՂ ՓՈՓՈԽՈՒԹՅՈՒՆՆԵՐԸ ԵՎ ԼՐԱՑՈՒՄՆԵՐԸ</t>
  </si>
  <si>
    <t xml:space="preserve"> Աղյուսակ 9.1.26 </t>
  </si>
  <si>
    <t xml:space="preserve"> ՀՀ  տարածքային կառավարման և ենթակառուցվածքների նախարարության ջրային կոմիտե </t>
  </si>
  <si>
    <t xml:space="preserve"> Ակտիվն օգտագործող կազմակերպության անվանումը</t>
  </si>
  <si>
    <t xml:space="preserve"> ՀՀ ՏԿԵՆ ջրային կոմիտե </t>
  </si>
  <si>
    <t xml:space="preserve"> Աղյուսակ 9.1.58 </t>
  </si>
  <si>
    <t xml:space="preserve"> ՀՀ կառավարություն </t>
  </si>
  <si>
    <t>Ցուցանիշների փոփոխությունը (նվազեցումները նշված են փակագծերում)</t>
  </si>
  <si>
    <t>Հավելված  N 5</t>
  </si>
  <si>
    <t>-ի  N       -Ն որոշման</t>
  </si>
  <si>
    <t xml:space="preserve"> ԿԱՌԱՎԱՐՈՒԹՅԱՆ 2019 ԹՎԱԿԱՆԻ ԴԵԿՏԵՄԲԵՐԻ 26-Ի N 1919-Ն ՈՐՈՇՄԱՆ N 10 ՀԱՎԵԼՎԱԾՈՒՄ ԿԱՏԱՐՎՈՂ ԼՐԱՑՈՒՄՆԵՐԸ</t>
  </si>
  <si>
    <t>Կոդը</t>
  </si>
  <si>
    <t>Անվանումը</t>
  </si>
  <si>
    <t>Գնման ձևը</t>
  </si>
  <si>
    <t>Չափի միավորը</t>
  </si>
  <si>
    <t>Միավորի գինը</t>
  </si>
  <si>
    <t>Ցուցանիշների փոփոխությունը (ավելացումները նշված են դրական նշանով)</t>
  </si>
  <si>
    <t>քանակը</t>
  </si>
  <si>
    <t>գումարը 
(հազ. դրամ)</t>
  </si>
  <si>
    <t xml:space="preserve">ՀՀ տարածքային կառավարման և ենթակառուցվածքների նախարարության ջրային կոմիտե </t>
  </si>
  <si>
    <t>Ծրագիր &lt;&lt;Ոռոգման համակարգի առողջացում&gt;&gt;
Միջոցառում &lt;&lt;Հեր-Հերի ջրամբարից ինքնահոս ջրատարի կառուցում&gt;&gt;
Բաժին N 04 , Խումբ 02 , Դաս 04       Ծրագիր 1004    Միջոցառում 31010</t>
  </si>
  <si>
    <t>ՄԱՍ II ԱՇԽԱՏԱՆՔՆԵՐ</t>
  </si>
  <si>
    <t>71241200/1</t>
  </si>
  <si>
    <t>Նախագծերի պատրաստում, ծախսերի գնահատում</t>
  </si>
  <si>
    <t>ԳՀ</t>
  </si>
  <si>
    <t>դրամ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</si>
</sst>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9">
    <numFmt numFmtId="43" formatCode="_(* #,##0.00_);_(* \(#,##0.00\);_(* &quot;-&quot;??_);_(@_)"/>
    <numFmt numFmtId="168" formatCode="_-* #,##0.00\ _դ_ր_._-;\-* #,##0.00\ _դ_ր_._-;_-* &quot;-&quot;??\ _դ_ր_._-;_-@_-"/>
    <numFmt numFmtId="169" formatCode="_-* #,##0.00_р_._-;\-* #,##0.00_р_._-;_-* &quot;-&quot;??_р_._-;_-@_-"/>
    <numFmt numFmtId="170" formatCode="##,##0.0;\(##,##0.0\);\-"/>
    <numFmt numFmtId="171" formatCode="#,##0.0_);\(#,##0.0\)"/>
    <numFmt numFmtId="172" formatCode="#,##0.0"/>
    <numFmt numFmtId="173" formatCode="0.0"/>
    <numFmt numFmtId="174" formatCode="_(* #,##0.0_);_(* \(#,##0.0\);_(* &quot;-&quot;??_);_(@_)"/>
    <numFmt numFmtId="175" formatCode="_-* #,##0\ _₽_-;\-* #,##0\ _₽_-;_-* &quot;-&quot;??\ _₽_-;_-@_-"/>
  </numFmts>
  <fonts count="44">
    <font>
      <sz val="8"/>
      <name val="GHEA Grapalat"/>
      <family val="2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8"/>
      <name val="GHEA Grapalat"/>
      <family val="2"/>
    </font>
    <font>
      <sz val="10"/>
      <name val="Arial"/>
      <family val="2"/>
    </font>
    <font>
      <sz val="11"/>
      <color indexed="8"/>
      <name val="Calibri"/>
      <family val="2"/>
    </font>
    <font>
      <sz val="10"/>
      <name val="Arial"/>
      <family val="2"/>
      <charset val="204"/>
    </font>
    <font>
      <sz val="10"/>
      <name val="Arial Armenian"/>
      <family val="2"/>
    </font>
    <font>
      <sz val="10"/>
      <name val="Times Armenian"/>
      <family val="1"/>
    </font>
    <font>
      <b/>
      <sz val="10"/>
      <color indexed="8"/>
      <name val="GHEA Grapalat"/>
      <family val="3"/>
    </font>
    <font>
      <b/>
      <sz val="10"/>
      <name val="GHEA Grapalat"/>
      <family val="3"/>
    </font>
    <font>
      <sz val="11"/>
      <name val="GHEA Grapalat"/>
      <family val="3"/>
    </font>
    <font>
      <b/>
      <sz val="12"/>
      <color indexed="8"/>
      <name val="GHEA Grapalat"/>
      <family val="3"/>
    </font>
    <font>
      <b/>
      <sz val="8"/>
      <name val="GHEA Grapalat"/>
      <family val="2"/>
    </font>
    <font>
      <i/>
      <sz val="12"/>
      <name val="GHEA Grapalat"/>
      <family val="2"/>
    </font>
    <font>
      <b/>
      <sz val="12"/>
      <name val="GHEA Grapalat"/>
      <family val="2"/>
    </font>
    <font>
      <b/>
      <sz val="12"/>
      <name val="GHEA Grapalat"/>
      <family val="3"/>
    </font>
    <font>
      <sz val="12"/>
      <name val="GHEA Grapalat"/>
      <family val="3"/>
    </font>
    <font>
      <b/>
      <sz val="11"/>
      <name val="GHEA Grapalat"/>
      <family val="3"/>
    </font>
    <font>
      <sz val="9"/>
      <name val="GHEA Grapalat"/>
      <family val="3"/>
    </font>
    <font>
      <sz val="10"/>
      <name val="GHEA Grapalat"/>
      <family val="3"/>
    </font>
    <font>
      <b/>
      <u/>
      <sz val="12"/>
      <color indexed="8"/>
      <name val="GHEA Grapalat"/>
      <family val="3"/>
    </font>
    <font>
      <i/>
      <sz val="11"/>
      <name val="GHEA Grapalat"/>
      <family val="3"/>
    </font>
    <font>
      <b/>
      <i/>
      <sz val="12"/>
      <name val="GHEA Grapalat"/>
      <family val="3"/>
    </font>
    <font>
      <b/>
      <sz val="14"/>
      <name val="GHEA Grapalat"/>
      <family val="2"/>
    </font>
    <font>
      <i/>
      <sz val="11"/>
      <name val="GHEA Grapalat"/>
      <family val="2"/>
    </font>
    <font>
      <sz val="11"/>
      <name val="Calibri"/>
      <family val="2"/>
    </font>
    <font>
      <sz val="12"/>
      <name val="Calibri"/>
      <family val="2"/>
    </font>
    <font>
      <b/>
      <sz val="11"/>
      <name val="Calibri"/>
      <family val="2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FF"/>
        <bgColor indexed="64"/>
      </patternFill>
    </fill>
  </fills>
  <borders count="43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rgb="FF000000"/>
      </top>
      <bottom/>
      <diagonal/>
    </border>
    <border>
      <left style="thin">
        <color rgb="FF000000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rgb="FF000000"/>
      </left>
      <right/>
      <top style="thin">
        <color rgb="FF000000"/>
      </top>
      <bottom style="thin">
        <color auto="1"/>
      </bottom>
      <diagonal/>
    </border>
    <border>
      <left style="thin">
        <color auto="1"/>
      </left>
      <right/>
      <top style="thin">
        <color rgb="FF000000"/>
      </top>
      <bottom style="thin">
        <color auto="1"/>
      </bottom>
      <diagonal/>
    </border>
    <border>
      <left/>
      <right style="thin">
        <color auto="1"/>
      </right>
      <top style="thin">
        <color rgb="FF000000"/>
      </top>
      <bottom style="thin">
        <color auto="1"/>
      </bottom>
      <diagonal/>
    </border>
    <border>
      <left/>
      <right/>
      <top style="thin">
        <color rgb="FF000000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/>
      <bottom style="thin">
        <color auto="1"/>
      </bottom>
      <diagonal/>
    </border>
    <border>
      <left/>
      <right style="thin">
        <color rgb="FF000000"/>
      </right>
      <top style="thin">
        <color rgb="FF000000"/>
      </top>
      <bottom style="thin">
        <color auto="1"/>
      </bottom>
      <diagonal/>
    </border>
  </borders>
  <cellStyleXfs count="52">
    <xf numFmtId="0" fontId="0" fillId="0" borderId="0">
      <alignment horizontal="left" vertical="top" wrapText="1"/>
    </xf>
    <xf numFmtId="168" fontId="0" fillId="0" borderId="0" applyFont="0" applyFill="0" applyBorder="0" applyAlignment="0" applyProtection="0">
      <alignment horizontal="left" vertical="top" wrapText="1"/>
    </xf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  <xf numFmtId="169" fontId="0" fillId="0" borderId="0" applyFont="0" applyFill="0" applyBorder="0" applyAlignment="0" applyProtection="0">
      <alignment horizontal="left" vertical="top" wrapText="1"/>
    </xf>
    <xf numFmtId="0" fontId="19" fillId="0" borderId="0"/>
    <xf numFmtId="0" fontId="20" fillId="0" borderId="0"/>
    <xf numFmtId="0" fontId="21" fillId="0" borderId="0"/>
    <xf numFmtId="0" fontId="20" fillId="0" borderId="0"/>
    <xf numFmtId="0" fontId="22" fillId="0" borderId="0"/>
    <xf numFmtId="0" fontId="23" fillId="0" borderId="0">
      <alignment vertical="center"/>
    </xf>
    <xf numFmtId="170" fontId="18" fillId="0" borderId="0" applyFill="0" applyBorder="0" applyProtection="0">
      <alignment horizontal="right" vertical="top"/>
    </xf>
    <xf numFmtId="0" fontId="20" fillId="0" borderId="0"/>
  </cellStyleXfs>
  <cellXfs count="221">
    <xf numFmtId="0" fontId="0" fillId="0" borderId="0" xfId="0">
      <alignment horizontal="left" vertical="top" wrapText="1"/>
    </xf>
    <xf numFmtId="0" fontId="0" fillId="33" borderId="0" xfId="0" applyFill="1">
      <alignment horizontal="left" vertical="top" wrapText="1"/>
    </xf>
    <xf numFmtId="0" fontId="33" fillId="0" borderId="0" xfId="0" applyFont="1" applyAlignment="1">
      <alignment horizontal="right" vertical="top" wrapText="1"/>
    </xf>
    <xf numFmtId="0" fontId="34" fillId="0" borderId="0" xfId="0" applyFont="1" applyFill="1" applyAlignment="1">
      <alignment vertical="center" wrapText="1"/>
    </xf>
    <xf numFmtId="0" fontId="33" fillId="0" borderId="0" xfId="44" applyFont="1" applyFill="1" applyAlignment="1">
      <alignment horizontal="right" vertical="center"/>
    </xf>
    <xf numFmtId="0" fontId="33" fillId="0" borderId="0" xfId="44" applyFont="1" applyFill="1" applyAlignment="1">
      <alignment vertical="center"/>
    </xf>
    <xf numFmtId="0" fontId="33" fillId="33" borderId="0" xfId="0" applyNumberFormat="1" applyFont="1" applyFill="1" applyAlignment="1">
      <alignment horizontal="center" vertical="center" wrapText="1"/>
    </xf>
    <xf numFmtId="0" fontId="33" fillId="0" borderId="0" xfId="0" applyNumberFormat="1" applyFont="1" applyFill="1" applyAlignment="1">
      <alignment vertical="center" wrapText="1"/>
    </xf>
    <xf numFmtId="0" fontId="32" fillId="0" borderId="0" xfId="0" applyFont="1" applyAlignment="1">
      <alignment vertical="center" wrapText="1"/>
    </xf>
    <xf numFmtId="0" fontId="32" fillId="33" borderId="0" xfId="0" applyFont="1" applyFill="1" applyAlignment="1">
      <alignment vertical="center" wrapText="1"/>
    </xf>
    <xf numFmtId="49" fontId="25" fillId="0" borderId="0" xfId="0" applyNumberFormat="1" applyFont="1" applyFill="1" applyAlignment="1">
      <alignment horizontal="center" vertical="center" wrapText="1"/>
    </xf>
    <xf numFmtId="0" fontId="33" fillId="0" borderId="0" xfId="0" applyNumberFormat="1" applyFont="1" applyFill="1" applyAlignment="1">
      <alignment horizontal="center" vertical="center" wrapText="1"/>
    </xf>
    <xf numFmtId="171" fontId="25" fillId="33" borderId="0" xfId="0" applyNumberFormat="1" applyFont="1" applyFill="1" applyAlignment="1">
      <alignment horizontal="center" vertical="center" wrapText="1"/>
    </xf>
    <xf numFmtId="171" fontId="25" fillId="0" borderId="0" xfId="0" applyNumberFormat="1" applyFont="1" applyFill="1" applyAlignment="1">
      <alignment horizontal="center" vertical="center" wrapText="1"/>
    </xf>
    <xf numFmtId="171" fontId="35" fillId="0" borderId="0" xfId="0" applyNumberFormat="1" applyFont="1" applyFill="1" applyBorder="1" applyAlignment="1">
      <alignment horizontal="right" vertical="center" wrapText="1"/>
    </xf>
    <xf numFmtId="49" fontId="24" fillId="0" borderId="11" xfId="0" applyNumberFormat="1" applyFont="1" applyFill="1" applyBorder="1" applyAlignment="1">
      <alignment horizontal="center" vertical="center" wrapText="1"/>
    </xf>
    <xf numFmtId="49" fontId="24" fillId="0" borderId="12" xfId="0" applyNumberFormat="1" applyFont="1" applyFill="1" applyBorder="1" applyAlignment="1">
      <alignment horizontal="center" vertical="center" wrapText="1"/>
    </xf>
    <xf numFmtId="49" fontId="24" fillId="0" borderId="13" xfId="0" applyNumberFormat="1" applyFont="1" applyFill="1" applyBorder="1" applyAlignment="1">
      <alignment horizontal="center" vertical="center" wrapText="1"/>
    </xf>
    <xf numFmtId="49" fontId="24" fillId="0" borderId="14" xfId="0" applyNumberFormat="1" applyFont="1" applyFill="1" applyBorder="1" applyAlignment="1">
      <alignment horizontal="center" vertical="center" wrapText="1"/>
    </xf>
    <xf numFmtId="0" fontId="24" fillId="0" borderId="16" xfId="0" applyNumberFormat="1" applyFont="1" applyFill="1" applyBorder="1" applyAlignment="1">
      <alignment horizontal="center" vertical="center" wrapText="1"/>
    </xf>
    <xf numFmtId="0" fontId="24" fillId="0" borderId="17" xfId="0" applyNumberFormat="1" applyFont="1" applyFill="1" applyBorder="1" applyAlignment="1">
      <alignment horizontal="center" vertical="center" wrapText="1"/>
    </xf>
    <xf numFmtId="0" fontId="24" fillId="0" borderId="18" xfId="0" applyNumberFormat="1" applyFont="1" applyFill="1" applyBorder="1" applyAlignment="1">
      <alignment horizontal="center" vertical="center" wrapText="1"/>
    </xf>
    <xf numFmtId="171" fontId="25" fillId="0" borderId="20" xfId="0" applyNumberFormat="1" applyFont="1" applyFill="1" applyBorder="1" applyAlignment="1">
      <alignment horizontal="center" vertical="center" wrapText="1"/>
    </xf>
    <xf numFmtId="171" fontId="25" fillId="0" borderId="21" xfId="0" applyNumberFormat="1" applyFont="1" applyFill="1" applyBorder="1" applyAlignment="1">
      <alignment horizontal="center" vertical="center" wrapText="1"/>
    </xf>
    <xf numFmtId="171" fontId="25" fillId="0" borderId="22" xfId="0" applyNumberFormat="1" applyFont="1" applyFill="1" applyBorder="1" applyAlignment="1">
      <alignment horizontal="center" vertical="center" wrapText="1"/>
    </xf>
    <xf numFmtId="0" fontId="35" fillId="0" borderId="0" xfId="0" applyFont="1" applyAlignment="1">
      <alignment horizontal="center" vertical="center" wrapText="1"/>
    </xf>
    <xf numFmtId="171" fontId="24" fillId="33" borderId="24" xfId="0" applyNumberFormat="1" applyFont="1" applyFill="1" applyBorder="1" applyAlignment="1">
      <alignment horizontal="center" vertical="center" wrapText="1"/>
    </xf>
    <xf numFmtId="171" fontId="24" fillId="33" borderId="25" xfId="0" applyNumberFormat="1" applyFont="1" applyFill="1" applyBorder="1" applyAlignment="1">
      <alignment horizontal="center" vertical="center" wrapText="1"/>
    </xf>
    <xf numFmtId="171" fontId="24" fillId="0" borderId="20" xfId="0" applyNumberFormat="1" applyFont="1" applyFill="1" applyBorder="1" applyAlignment="1">
      <alignment horizontal="center" vertical="center" wrapText="1"/>
    </xf>
    <xf numFmtId="171" fontId="24" fillId="0" borderId="21" xfId="0" applyNumberFormat="1" applyFont="1" applyFill="1" applyBorder="1" applyAlignment="1">
      <alignment horizontal="center" vertical="center" wrapText="1"/>
    </xf>
    <xf numFmtId="171" fontId="24" fillId="0" borderId="22" xfId="0" applyNumberFormat="1" applyFont="1" applyFill="1" applyBorder="1" applyAlignment="1">
      <alignment horizontal="center" vertical="center" wrapText="1"/>
    </xf>
    <xf numFmtId="49" fontId="24" fillId="0" borderId="26" xfId="0" applyNumberFormat="1" applyFont="1" applyFill="1" applyBorder="1" applyAlignment="1">
      <alignment horizontal="center" vertical="center" textRotation="90" wrapText="1"/>
    </xf>
    <xf numFmtId="171" fontId="24" fillId="0" borderId="26" xfId="0" applyNumberFormat="1" applyFont="1" applyFill="1" applyBorder="1" applyAlignment="1">
      <alignment horizontal="center" vertical="center" wrapText="1"/>
    </xf>
    <xf numFmtId="0" fontId="32" fillId="0" borderId="0" xfId="0" applyFont="1" applyAlignment="1">
      <alignment horizontal="center" vertical="center" wrapText="1"/>
    </xf>
    <xf numFmtId="0" fontId="32" fillId="33" borderId="0" xfId="0" applyFont="1" applyFill="1" applyAlignment="1">
      <alignment horizontal="center" vertical="center" wrapText="1"/>
    </xf>
    <xf numFmtId="49" fontId="27" fillId="0" borderId="26" xfId="0" applyNumberFormat="1" applyFont="1" applyFill="1" applyBorder="1" applyAlignment="1">
      <alignment horizontal="center" vertical="center" textRotation="90" wrapText="1"/>
    </xf>
    <xf numFmtId="0" fontId="27" fillId="0" borderId="26" xfId="0" applyNumberFormat="1" applyFont="1" applyFill="1" applyBorder="1" applyAlignment="1">
      <alignment horizontal="center" vertical="center" wrapText="1"/>
    </xf>
    <xf numFmtId="171" fontId="27" fillId="33" borderId="27" xfId="0" applyNumberFormat="1" applyFont="1" applyFill="1" applyBorder="1" applyAlignment="1">
      <alignment horizontal="center" vertical="center" wrapText="1"/>
    </xf>
    <xf numFmtId="171" fontId="27" fillId="0" borderId="27" xfId="0" applyNumberFormat="1" applyFont="1" applyFill="1" applyBorder="1" applyAlignment="1">
      <alignment horizontal="center" vertical="center" wrapText="1"/>
    </xf>
    <xf numFmtId="0" fontId="32" fillId="33" borderId="26" xfId="0" applyFont="1" applyFill="1" applyBorder="1" applyAlignment="1">
      <alignment horizontal="center" vertical="center" wrapText="1"/>
    </xf>
    <xf numFmtId="0" fontId="36" fillId="33" borderId="26" xfId="0" applyFont="1" applyFill="1" applyBorder="1" applyAlignment="1">
      <alignment horizontal="center" vertical="center" wrapText="1"/>
    </xf>
    <xf numFmtId="171" fontId="27" fillId="33" borderId="26" xfId="0" applyNumberFormat="1" applyFont="1" applyFill="1" applyBorder="1" applyAlignment="1">
      <alignment horizontal="center" vertical="center" wrapText="1"/>
    </xf>
    <xf numFmtId="171" fontId="32" fillId="33" borderId="26" xfId="0" applyNumberFormat="1" applyFont="1" applyFill="1" applyBorder="1" applyAlignment="1">
      <alignment horizontal="center" vertical="center" wrapText="1"/>
    </xf>
    <xf numFmtId="0" fontId="32" fillId="0" borderId="26" xfId="0" applyFont="1" applyBorder="1" applyAlignment="1">
      <alignment horizontal="left" vertical="center" wrapText="1"/>
    </xf>
    <xf numFmtId="171" fontId="31" fillId="33" borderId="26" xfId="0" applyNumberFormat="1" applyFont="1" applyFill="1" applyBorder="1" applyAlignment="1">
      <alignment horizontal="center" vertical="center" wrapText="1"/>
    </xf>
    <xf numFmtId="0" fontId="26" fillId="0" borderId="0" xfId="0" applyFont="1" applyAlignment="1"/>
    <xf numFmtId="0" fontId="33" fillId="33" borderId="0" xfId="44" applyFont="1" applyFill="1" applyAlignment="1">
      <alignment horizontal="right" vertical="center"/>
    </xf>
    <xf numFmtId="0" fontId="33" fillId="33" borderId="0" xfId="44" applyFont="1" applyFill="1" applyAlignment="1">
      <alignment horizontal="right" vertical="center"/>
    </xf>
    <xf numFmtId="0" fontId="34" fillId="33" borderId="0" xfId="0" applyFont="1" applyFill="1" applyAlignment="1">
      <alignment vertical="center" wrapText="1"/>
    </xf>
    <xf numFmtId="0" fontId="33" fillId="33" borderId="0" xfId="44" applyFont="1" applyFill="1" applyAlignment="1">
      <alignment vertical="center"/>
    </xf>
    <xf numFmtId="0" fontId="35" fillId="0" borderId="0" xfId="0" applyFont="1" applyAlignment="1">
      <alignment horizontal="left" vertical="top" wrapText="1"/>
    </xf>
    <xf numFmtId="0" fontId="26" fillId="0" borderId="0" xfId="0" applyFont="1" applyAlignment="1">
      <alignment horizontal="left" vertical="top" wrapText="1"/>
    </xf>
    <xf numFmtId="0" fontId="26" fillId="0" borderId="0" xfId="0" applyNumberFormat="1" applyFont="1" applyFill="1" applyBorder="1" applyAlignment="1">
      <alignment horizontal="center" vertical="center" wrapText="1"/>
    </xf>
    <xf numFmtId="0" fontId="26" fillId="0" borderId="11" xfId="0" applyFont="1" applyBorder="1" applyAlignment="1">
      <alignment horizontal="center" vertical="center" wrapText="1"/>
    </xf>
    <xf numFmtId="0" fontId="26" fillId="0" borderId="28" xfId="0" applyFont="1" applyBorder="1" applyAlignment="1">
      <alignment horizontal="center" vertical="center" wrapText="1"/>
    </xf>
    <xf numFmtId="0" fontId="26" fillId="0" borderId="29" xfId="0" applyFont="1" applyBorder="1" applyAlignment="1">
      <alignment horizontal="center" vertical="center" wrapText="1"/>
    </xf>
    <xf numFmtId="0" fontId="26" fillId="0" borderId="25" xfId="0" applyFont="1" applyBorder="1" applyAlignment="1">
      <alignment horizontal="center" vertical="center" wrapText="1"/>
    </xf>
    <xf numFmtId="0" fontId="26" fillId="0" borderId="15" xfId="0" applyFont="1" applyBorder="1" applyAlignment="1">
      <alignment horizontal="center" vertical="center" wrapText="1"/>
    </xf>
    <xf numFmtId="0" fontId="26" fillId="0" borderId="30" xfId="0" applyFont="1" applyBorder="1" applyAlignment="1">
      <alignment horizontal="center" vertical="center" wrapText="1"/>
    </xf>
    <xf numFmtId="0" fontId="26" fillId="0" borderId="19" xfId="0" applyFont="1" applyBorder="1" applyAlignment="1">
      <alignment horizontal="center" vertical="center" wrapText="1"/>
    </xf>
    <xf numFmtId="0" fontId="26" fillId="0" borderId="32" xfId="0" applyFont="1" applyBorder="1" applyAlignment="1">
      <alignment horizontal="center" vertical="top" wrapText="1"/>
    </xf>
    <xf numFmtId="0" fontId="26" fillId="0" borderId="33" xfId="0" applyFont="1" applyBorder="1" applyAlignment="1">
      <alignment horizontal="center" vertical="top" wrapText="1"/>
    </xf>
    <xf numFmtId="0" fontId="26" fillId="0" borderId="34" xfId="0" applyFont="1" applyBorder="1" applyAlignment="1">
      <alignment horizontal="center" vertical="top" wrapText="1"/>
    </xf>
    <xf numFmtId="0" fontId="26" fillId="0" borderId="0" xfId="0" applyFont="1" applyBorder="1" applyAlignment="1">
      <alignment vertical="top" wrapText="1"/>
    </xf>
    <xf numFmtId="0" fontId="26" fillId="0" borderId="36" xfId="0" applyFont="1" applyBorder="1" applyAlignment="1">
      <alignment horizontal="center" vertical="top" wrapText="1"/>
    </xf>
    <xf numFmtId="0" fontId="26" fillId="0" borderId="27" xfId="0" applyFont="1" applyBorder="1" applyAlignment="1">
      <alignment horizontal="center" vertical="top" wrapText="1"/>
    </xf>
    <xf numFmtId="0" fontId="26" fillId="0" borderId="10" xfId="0" applyFont="1" applyBorder="1" applyAlignment="1">
      <alignment horizontal="center" vertical="top" wrapText="1"/>
    </xf>
    <xf numFmtId="0" fontId="26" fillId="0" borderId="27" xfId="0" applyFont="1" applyBorder="1" applyAlignment="1">
      <alignment horizontal="left" vertical="top" wrapText="1"/>
    </xf>
    <xf numFmtId="0" fontId="33" fillId="0" borderId="27" xfId="0" applyFont="1" applyBorder="1" applyAlignment="1">
      <alignment horizontal="left" vertical="top" wrapText="1"/>
    </xf>
    <xf numFmtId="170" fontId="33" fillId="33" borderId="10" xfId="0" applyNumberFormat="1" applyFont="1" applyFill="1" applyBorder="1" applyAlignment="1">
      <alignment horizontal="center" vertical="top" wrapText="1"/>
    </xf>
    <xf numFmtId="0" fontId="26" fillId="0" borderId="10" xfId="0" applyFont="1" applyBorder="1" applyAlignment="1">
      <alignment horizontal="left" vertical="top" wrapText="1"/>
    </xf>
    <xf numFmtId="49" fontId="33" fillId="33" borderId="10" xfId="0" applyNumberFormat="1" applyFont="1" applyFill="1" applyBorder="1" applyAlignment="1">
      <alignment horizontal="left" vertical="top" wrapText="1"/>
    </xf>
    <xf numFmtId="0" fontId="26" fillId="33" borderId="10" xfId="0" applyFont="1" applyFill="1" applyBorder="1" applyAlignment="1">
      <alignment horizontal="left" vertical="top" wrapText="1"/>
    </xf>
    <xf numFmtId="0" fontId="26" fillId="33" borderId="10" xfId="0" applyFont="1" applyFill="1" applyBorder="1" applyAlignment="1">
      <alignment horizontal="center" vertical="top" wrapText="1"/>
    </xf>
    <xf numFmtId="0" fontId="35" fillId="33" borderId="0" xfId="0" applyFont="1" applyFill="1" applyAlignment="1">
      <alignment horizontal="left" vertical="top" wrapText="1"/>
    </xf>
    <xf numFmtId="0" fontId="33" fillId="33" borderId="10" xfId="0" applyFont="1" applyFill="1" applyBorder="1" applyAlignment="1">
      <alignment horizontal="left" vertical="top" wrapText="1"/>
    </xf>
    <xf numFmtId="170" fontId="26" fillId="33" borderId="10" xfId="0" applyNumberFormat="1" applyFont="1" applyFill="1" applyBorder="1" applyAlignment="1">
      <alignment horizontal="center" vertical="top" wrapText="1"/>
    </xf>
    <xf numFmtId="0" fontId="37" fillId="33" borderId="10" xfId="0" applyFont="1" applyFill="1" applyBorder="1" applyAlignment="1">
      <alignment horizontal="left" vertical="top" wrapText="1"/>
    </xf>
    <xf numFmtId="170" fontId="37" fillId="33" borderId="10" xfId="0" applyNumberFormat="1" applyFont="1" applyFill="1" applyBorder="1" applyAlignment="1">
      <alignment horizontal="center" vertical="top" wrapText="1"/>
    </xf>
    <xf numFmtId="170" fontId="26" fillId="33" borderId="10" xfId="50" applyNumberFormat="1" applyFont="1" applyFill="1" applyBorder="1" applyAlignment="1">
      <alignment horizontal="center" vertical="top"/>
    </xf>
    <xf numFmtId="171" fontId="32" fillId="0" borderId="0" xfId="0" applyNumberFormat="1" applyFont="1" applyAlignment="1">
      <alignment vertical="center" wrapText="1"/>
    </xf>
    <xf numFmtId="43" fontId="32" fillId="0" borderId="0" xfId="1" applyNumberFormat="1" applyFont="1" applyAlignment="1">
      <alignment vertical="center" wrapText="1"/>
    </xf>
    <xf numFmtId="43" fontId="34" fillId="33" borderId="0" xfId="1" applyNumberFormat="1" applyFont="1" applyFill="1" applyAlignment="1">
      <alignment vertical="center" wrapText="1"/>
    </xf>
    <xf numFmtId="0" fontId="31" fillId="33" borderId="0" xfId="0" applyNumberFormat="1" applyFont="1" applyFill="1" applyBorder="1" applyAlignment="1">
      <alignment horizontal="center" vertical="center" wrapText="1"/>
    </xf>
    <xf numFmtId="0" fontId="33" fillId="33" borderId="0" xfId="0" applyNumberFormat="1" applyFont="1" applyFill="1" applyAlignment="1">
      <alignment vertical="center" wrapText="1"/>
    </xf>
    <xf numFmtId="171" fontId="35" fillId="0" borderId="0" xfId="0" applyNumberFormat="1" applyFont="1" applyFill="1" applyBorder="1" applyAlignment="1">
      <alignment vertical="center" wrapText="1"/>
    </xf>
    <xf numFmtId="49" fontId="27" fillId="0" borderId="37" xfId="0" applyNumberFormat="1" applyFont="1" applyFill="1" applyBorder="1" applyAlignment="1">
      <alignment horizontal="center" vertical="center" wrapText="1"/>
    </xf>
    <xf numFmtId="49" fontId="27" fillId="0" borderId="24" xfId="0" applyNumberFormat="1" applyFont="1" applyFill="1" applyBorder="1" applyAlignment="1">
      <alignment horizontal="center" vertical="center" wrapText="1"/>
    </xf>
    <xf numFmtId="49" fontId="27" fillId="0" borderId="38" xfId="0" applyNumberFormat="1" applyFont="1" applyFill="1" applyBorder="1" applyAlignment="1">
      <alignment horizontal="center" vertical="center" wrapText="1"/>
    </xf>
    <xf numFmtId="49" fontId="27" fillId="0" borderId="25" xfId="0" applyNumberFormat="1" applyFont="1" applyFill="1" applyBorder="1" applyAlignment="1">
      <alignment horizontal="center" vertical="center" wrapText="1"/>
    </xf>
    <xf numFmtId="0" fontId="27" fillId="0" borderId="35" xfId="0" applyNumberFormat="1" applyFont="1" applyFill="1" applyBorder="1" applyAlignment="1">
      <alignment horizontal="center" vertical="center" wrapText="1"/>
    </xf>
    <xf numFmtId="0" fontId="27" fillId="0" borderId="0" xfId="0" applyNumberFormat="1" applyFont="1" applyFill="1" applyBorder="1" applyAlignment="1">
      <alignment horizontal="center" vertical="center" wrapText="1"/>
    </xf>
    <xf numFmtId="0" fontId="27" fillId="0" borderId="30" xfId="0" applyNumberFormat="1" applyFont="1" applyFill="1" applyBorder="1" applyAlignment="1">
      <alignment horizontal="center" vertical="center" wrapText="1"/>
    </xf>
    <xf numFmtId="171" fontId="25" fillId="0" borderId="40" xfId="0" applyNumberFormat="1" applyFont="1" applyFill="1" applyBorder="1" applyAlignment="1">
      <alignment horizontal="center" vertical="center" wrapText="1"/>
    </xf>
    <xf numFmtId="171" fontId="25" fillId="0" borderId="23" xfId="0" applyNumberFormat="1" applyFont="1" applyFill="1" applyBorder="1" applyAlignment="1">
      <alignment horizontal="center" vertical="center" wrapText="1"/>
    </xf>
    <xf numFmtId="171" fontId="25" fillId="0" borderId="39" xfId="0" applyNumberFormat="1" applyFont="1" applyFill="1" applyBorder="1" applyAlignment="1">
      <alignment horizontal="center" vertical="center" wrapText="1"/>
    </xf>
    <xf numFmtId="171" fontId="25" fillId="0" borderId="0" xfId="0" applyNumberFormat="1" applyFont="1" applyFill="1" applyBorder="1" applyAlignment="1">
      <alignment vertical="center" wrapText="1"/>
    </xf>
    <xf numFmtId="171" fontId="35" fillId="0" borderId="0" xfId="0" applyNumberFormat="1" applyFont="1" applyAlignment="1">
      <alignment horizontal="center" vertical="center" wrapText="1"/>
    </xf>
    <xf numFmtId="43" fontId="35" fillId="0" borderId="0" xfId="1" applyNumberFormat="1" applyFont="1" applyAlignment="1">
      <alignment horizontal="center" vertical="center" wrapText="1"/>
    </xf>
    <xf numFmtId="172" fontId="27" fillId="33" borderId="36" xfId="0" applyNumberFormat="1" applyFont="1" applyFill="1" applyBorder="1" applyAlignment="1">
      <alignment horizontal="center" vertical="center" wrapText="1"/>
    </xf>
    <xf numFmtId="172" fontId="27" fillId="33" borderId="27" xfId="0" applyNumberFormat="1" applyFont="1" applyFill="1" applyBorder="1" applyAlignment="1">
      <alignment horizontal="center" vertical="center" wrapText="1"/>
    </xf>
    <xf numFmtId="49" fontId="24" fillId="0" borderId="27" xfId="0" applyNumberFormat="1" applyFont="1" applyFill="1" applyBorder="1" applyAlignment="1">
      <alignment horizontal="center" vertical="center" textRotation="90" wrapText="1"/>
    </xf>
    <xf numFmtId="171" fontId="32" fillId="0" borderId="0" xfId="0" applyNumberFormat="1" applyFont="1" applyAlignment="1">
      <alignment horizontal="center" vertical="center" wrapText="1"/>
    </xf>
    <xf numFmtId="43" fontId="32" fillId="0" borderId="0" xfId="1" applyNumberFormat="1" applyFont="1" applyAlignment="1">
      <alignment horizontal="center" vertical="center" wrapText="1"/>
    </xf>
    <xf numFmtId="171" fontId="27" fillId="0" borderId="26" xfId="0" applyNumberFormat="1" applyFont="1" applyFill="1" applyBorder="1" applyAlignment="1">
      <alignment horizontal="center" vertical="center" wrapText="1"/>
    </xf>
    <xf numFmtId="171" fontId="32" fillId="33" borderId="0" xfId="0" applyNumberFormat="1" applyFont="1" applyFill="1" applyAlignment="1">
      <alignment horizontal="center" vertical="center" wrapText="1"/>
    </xf>
    <xf numFmtId="43" fontId="32" fillId="33" borderId="0" xfId="1" applyNumberFormat="1" applyFont="1" applyFill="1" applyAlignment="1">
      <alignment horizontal="center" vertical="center" wrapText="1"/>
    </xf>
    <xf numFmtId="171" fontId="32" fillId="33" borderId="0" xfId="0" applyNumberFormat="1" applyFont="1" applyFill="1" applyAlignment="1">
      <alignment vertical="center" wrapText="1"/>
    </xf>
    <xf numFmtId="43" fontId="32" fillId="33" borderId="0" xfId="1" applyNumberFormat="1" applyFont="1" applyFill="1" applyAlignment="1">
      <alignment vertical="center" wrapText="1"/>
    </xf>
    <xf numFmtId="0" fontId="32" fillId="33" borderId="26" xfId="0" applyFont="1" applyFill="1" applyBorder="1" applyAlignment="1">
      <alignment horizontal="left" vertical="center" wrapText="1"/>
    </xf>
    <xf numFmtId="0" fontId="31" fillId="33" borderId="0" xfId="0" applyFont="1" applyFill="1" applyAlignment="1">
      <alignment vertical="center" wrapText="1"/>
    </xf>
    <xf numFmtId="171" fontId="31" fillId="33" borderId="0" xfId="0" applyNumberFormat="1" applyFont="1" applyFill="1" applyAlignment="1">
      <alignment vertical="center" wrapText="1"/>
    </xf>
    <xf numFmtId="43" fontId="31" fillId="33" borderId="0" xfId="1" applyNumberFormat="1" applyFont="1" applyFill="1" applyAlignment="1">
      <alignment vertical="center" wrapText="1"/>
    </xf>
    <xf numFmtId="0" fontId="31" fillId="33" borderId="26" xfId="0" applyFont="1" applyFill="1" applyBorder="1" applyAlignment="1">
      <alignment horizontal="center" vertical="center" wrapText="1"/>
    </xf>
    <xf numFmtId="0" fontId="38" fillId="33" borderId="0" xfId="0" applyFont="1" applyFill="1" applyAlignment="1">
      <alignment vertical="center" wrapText="1"/>
    </xf>
    <xf numFmtId="171" fontId="38" fillId="33" borderId="0" xfId="0" applyNumberFormat="1" applyFont="1" applyFill="1" applyAlignment="1">
      <alignment vertical="center" wrapText="1"/>
    </xf>
    <xf numFmtId="43" fontId="38" fillId="33" borderId="0" xfId="1" applyNumberFormat="1" applyFont="1" applyFill="1" applyAlignment="1">
      <alignment vertical="center" wrapText="1"/>
    </xf>
    <xf numFmtId="0" fontId="38" fillId="33" borderId="26" xfId="0" applyFont="1" applyFill="1" applyBorder="1" applyAlignment="1">
      <alignment horizontal="center" vertical="center" wrapText="1"/>
    </xf>
    <xf numFmtId="0" fontId="38" fillId="33" borderId="26" xfId="0" applyFont="1" applyFill="1" applyBorder="1" applyAlignment="1">
      <alignment horizontal="left" vertical="center" wrapText="1"/>
    </xf>
    <xf numFmtId="171" fontId="38" fillId="33" borderId="26" xfId="0" applyNumberFormat="1" applyFont="1" applyFill="1" applyBorder="1" applyAlignment="1">
      <alignment horizontal="center" vertical="center" wrapText="1"/>
    </xf>
    <xf numFmtId="0" fontId="38" fillId="33" borderId="0" xfId="0" applyFont="1" applyFill="1" applyBorder="1" applyAlignment="1">
      <alignment horizontal="center" vertical="center" wrapText="1"/>
    </xf>
    <xf numFmtId="0" fontId="38" fillId="33" borderId="0" xfId="0" applyFont="1" applyFill="1" applyBorder="1" applyAlignment="1">
      <alignment horizontal="left" vertical="center" wrapText="1"/>
    </xf>
    <xf numFmtId="171" fontId="38" fillId="33" borderId="0" xfId="0" applyNumberFormat="1" applyFont="1" applyFill="1" applyBorder="1" applyAlignment="1">
      <alignment horizontal="center" vertical="center" wrapText="1"/>
    </xf>
    <xf numFmtId="0" fontId="26" fillId="33" borderId="0" xfId="48" applyFont="1" applyFill="1" applyAlignment="1">
      <alignment vertical="center"/>
    </xf>
    <xf numFmtId="173" fontId="26" fillId="33" borderId="0" xfId="49" applyNumberFormat="1" applyFont="1" applyFill="1" applyBorder="1" applyAlignment="1">
      <alignment horizontal="left" vertical="center" wrapText="1"/>
    </xf>
    <xf numFmtId="174" fontId="33" fillId="33" borderId="0" xfId="43" applyNumberFormat="1" applyFont="1" applyFill="1" applyBorder="1" applyAlignment="1">
      <alignment horizontal="right" vertical="center"/>
    </xf>
    <xf numFmtId="2" fontId="25" fillId="33" borderId="0" xfId="0" applyNumberFormat="1" applyFont="1" applyFill="1" applyAlignment="1">
      <alignment horizontal="right" vertical="center" wrapText="1"/>
    </xf>
    <xf numFmtId="0" fontId="26" fillId="33" borderId="0" xfId="48" applyFont="1" applyFill="1" applyBorder="1" applyAlignment="1">
      <alignment horizontal="left" vertical="center"/>
    </xf>
    <xf numFmtId="0" fontId="33" fillId="33" borderId="0" xfId="0" applyFont="1" applyFill="1" applyBorder="1" applyAlignment="1">
      <alignment horizontal="right"/>
    </xf>
    <xf numFmtId="0" fontId="31" fillId="33" borderId="0" xfId="0" applyFont="1" applyFill="1" applyAlignment="1">
      <alignment horizontal="center" vertical="top" wrapText="1"/>
    </xf>
    <xf numFmtId="0" fontId="35" fillId="33" borderId="0" xfId="0" applyFont="1" applyFill="1" applyBorder="1" applyAlignment="1">
      <alignment horizontal="left" vertical="top" wrapText="1"/>
    </xf>
    <xf numFmtId="0" fontId="0" fillId="33" borderId="0" xfId="0" applyFont="1" applyFill="1" applyBorder="1" applyAlignment="1">
      <alignment horizontal="left" vertical="top" wrapText="1"/>
    </xf>
    <xf numFmtId="0" fontId="39" fillId="33" borderId="0" xfId="0" applyFont="1" applyFill="1" applyBorder="1" applyAlignment="1">
      <alignment horizontal="center" vertical="top"/>
    </xf>
    <xf numFmtId="0" fontId="30" fillId="33" borderId="26" xfId="0" applyFont="1" applyFill="1" applyBorder="1" applyAlignment="1">
      <alignment horizontal="left" vertical="top" wrapText="1"/>
    </xf>
    <xf numFmtId="0" fontId="30" fillId="33" borderId="40" xfId="0" applyFont="1" applyFill="1" applyBorder="1" applyAlignment="1">
      <alignment horizontal="left" vertical="top" wrapText="1"/>
    </xf>
    <xf numFmtId="0" fontId="30" fillId="33" borderId="23" xfId="0" applyFont="1" applyFill="1" applyBorder="1" applyAlignment="1">
      <alignment horizontal="left" vertical="top" wrapText="1"/>
    </xf>
    <xf numFmtId="0" fontId="30" fillId="33" borderId="39" xfId="0" applyFont="1" applyFill="1" applyBorder="1" applyAlignment="1">
      <alignment horizontal="left" vertical="top" wrapText="1"/>
    </xf>
    <xf numFmtId="0" fontId="30" fillId="33" borderId="0" xfId="0" applyFont="1" applyFill="1" applyBorder="1" applyAlignment="1">
      <alignment vertical="top" wrapText="1"/>
    </xf>
    <xf numFmtId="0" fontId="29" fillId="33" borderId="26" xfId="0" applyFont="1" applyFill="1" applyBorder="1" applyAlignment="1">
      <alignment horizontal="left" vertical="top" wrapText="1"/>
    </xf>
    <xf numFmtId="0" fontId="29" fillId="33" borderId="37" xfId="0" applyFont="1" applyFill="1" applyBorder="1" applyAlignment="1">
      <alignment horizontal="left" vertical="top" wrapText="1"/>
    </xf>
    <xf numFmtId="0" fontId="29" fillId="33" borderId="35" xfId="0" applyFont="1" applyFill="1" applyBorder="1" applyAlignment="1">
      <alignment horizontal="left" vertical="top" wrapText="1"/>
    </xf>
    <xf numFmtId="0" fontId="29" fillId="33" borderId="40" xfId="0" applyFont="1" applyFill="1" applyBorder="1" applyAlignment="1">
      <alignment horizontal="left" vertical="top" wrapText="1"/>
    </xf>
    <xf numFmtId="0" fontId="29" fillId="33" borderId="23" xfId="0" applyFont="1" applyFill="1" applyBorder="1" applyAlignment="1">
      <alignment horizontal="left" vertical="top" wrapText="1"/>
    </xf>
    <xf numFmtId="0" fontId="29" fillId="33" borderId="39" xfId="0" applyFont="1" applyFill="1" applyBorder="1" applyAlignment="1">
      <alignment horizontal="left" vertical="top" wrapText="1"/>
    </xf>
    <xf numFmtId="0" fontId="29" fillId="33" borderId="0" xfId="0" applyFont="1" applyFill="1" applyBorder="1" applyAlignment="1">
      <alignment vertical="top" wrapText="1"/>
    </xf>
    <xf numFmtId="0" fontId="0" fillId="0" borderId="0" xfId="0" applyNumberFormat="1" applyFont="1" applyFill="1" applyBorder="1" applyAlignment="1" applyProtection="1">
      <alignment horizontal="left" vertical="top" wrapText="1"/>
    </xf>
    <xf numFmtId="0" fontId="28" fillId="0" borderId="37" xfId="0" applyFont="1" applyBorder="1" applyAlignment="1">
      <alignment vertical="top" wrapText="1"/>
    </xf>
    <xf numFmtId="0" fontId="28" fillId="0" borderId="40" xfId="0" applyFont="1" applyBorder="1" applyAlignment="1">
      <alignment horizontal="center" vertical="top" wrapText="1"/>
    </xf>
    <xf numFmtId="0" fontId="28" fillId="0" borderId="23" xfId="0" applyFont="1" applyBorder="1" applyAlignment="1">
      <alignment horizontal="center" vertical="top" wrapText="1"/>
    </xf>
    <xf numFmtId="0" fontId="28" fillId="0" borderId="39" xfId="0" applyFont="1" applyBorder="1" applyAlignment="1">
      <alignment horizontal="center" vertical="top" wrapText="1"/>
    </xf>
    <xf numFmtId="0" fontId="28" fillId="0" borderId="0" xfId="0" applyFont="1" applyBorder="1" applyAlignment="1">
      <alignment vertical="top" wrapText="1"/>
    </xf>
    <xf numFmtId="0" fontId="26" fillId="0" borderId="26" xfId="0" applyFont="1" applyBorder="1" applyAlignment="1">
      <alignment horizontal="left" vertical="top" wrapText="1"/>
    </xf>
    <xf numFmtId="0" fontId="37" fillId="0" borderId="27" xfId="0" applyFont="1" applyBorder="1" applyAlignment="1">
      <alignment horizontal="left" vertical="top" wrapText="1"/>
    </xf>
    <xf numFmtId="0" fontId="26" fillId="0" borderId="27" xfId="0" applyFont="1" applyBorder="1" applyAlignment="1">
      <alignment horizontal="center" vertical="top" wrapText="1"/>
    </xf>
    <xf numFmtId="0" fontId="26" fillId="0" borderId="38" xfId="0" applyFont="1" applyBorder="1" applyAlignment="1">
      <alignment horizontal="center" vertical="top" wrapText="1"/>
    </xf>
    <xf numFmtId="0" fontId="26" fillId="0" borderId="25" xfId="0" applyFont="1" applyBorder="1" applyAlignment="1">
      <alignment horizontal="center" vertical="top" wrapText="1"/>
    </xf>
    <xf numFmtId="0" fontId="26" fillId="0" borderId="30" xfId="0" applyFont="1" applyBorder="1" applyAlignment="1">
      <alignment horizontal="center" vertical="top" wrapText="1"/>
    </xf>
    <xf numFmtId="0" fontId="37" fillId="0" borderId="26" xfId="0" applyFont="1" applyBorder="1" applyAlignment="1">
      <alignment horizontal="left" vertical="top" wrapText="1"/>
    </xf>
    <xf numFmtId="0" fontId="33" fillId="0" borderId="26" xfId="0" applyFont="1" applyBorder="1" applyAlignment="1">
      <alignment horizontal="left" vertical="top" wrapText="1"/>
    </xf>
    <xf numFmtId="0" fontId="26" fillId="0" borderId="40" xfId="0" applyFont="1" applyBorder="1" applyAlignment="1">
      <alignment horizontal="center" vertical="top" wrapText="1"/>
    </xf>
    <xf numFmtId="0" fontId="26" fillId="0" borderId="23" xfId="0" applyFont="1" applyBorder="1" applyAlignment="1">
      <alignment horizontal="center" vertical="top" wrapText="1"/>
    </xf>
    <xf numFmtId="0" fontId="26" fillId="0" borderId="23" xfId="0" applyFont="1" applyBorder="1" applyAlignment="1">
      <alignment horizontal="center" vertical="top" wrapText="1"/>
    </xf>
    <xf numFmtId="0" fontId="26" fillId="0" borderId="40" xfId="0" applyFont="1" applyBorder="1" applyAlignment="1">
      <alignment horizontal="left" vertical="top" wrapText="1"/>
    </xf>
    <xf numFmtId="0" fontId="26" fillId="0" borderId="23" xfId="0" applyFont="1" applyBorder="1" applyAlignment="1">
      <alignment horizontal="left" vertical="top" wrapText="1"/>
    </xf>
    <xf numFmtId="0" fontId="26" fillId="33" borderId="23" xfId="0" applyFont="1" applyFill="1" applyBorder="1" applyAlignment="1">
      <alignment horizontal="center" vertical="top" wrapText="1"/>
    </xf>
    <xf numFmtId="0" fontId="30" fillId="33" borderId="38" xfId="0" applyFont="1" applyFill="1" applyBorder="1" applyAlignment="1">
      <alignment horizontal="left" vertical="top" wrapText="1"/>
    </xf>
    <xf numFmtId="0" fontId="30" fillId="33" borderId="38" xfId="0" applyFont="1" applyFill="1" applyBorder="1" applyAlignment="1">
      <alignment horizontal="left" vertical="top" wrapText="1"/>
    </xf>
    <xf numFmtId="0" fontId="30" fillId="33" borderId="25" xfId="0" applyFont="1" applyFill="1" applyBorder="1" applyAlignment="1">
      <alignment horizontal="left" vertical="top" wrapText="1"/>
    </xf>
    <xf numFmtId="0" fontId="30" fillId="33" borderId="30" xfId="0" applyFont="1" applyFill="1" applyBorder="1" applyAlignment="1">
      <alignment horizontal="left" vertical="top" wrapText="1"/>
    </xf>
    <xf numFmtId="0" fontId="29" fillId="33" borderId="37" xfId="0" applyFont="1" applyFill="1" applyBorder="1" applyAlignment="1">
      <alignment horizontal="left" vertical="top" wrapText="1"/>
    </xf>
    <xf numFmtId="0" fontId="29" fillId="33" borderId="24" xfId="0" applyFont="1" applyFill="1" applyBorder="1" applyAlignment="1">
      <alignment horizontal="left" vertical="top" wrapText="1"/>
    </xf>
    <xf numFmtId="0" fontId="28" fillId="0" borderId="40" xfId="0" applyFont="1" applyBorder="1" applyAlignment="1">
      <alignment horizontal="left" vertical="top" wrapText="1"/>
    </xf>
    <xf numFmtId="0" fontId="28" fillId="0" borderId="23" xfId="0" applyFont="1" applyBorder="1" applyAlignment="1">
      <alignment horizontal="left" vertical="top" wrapText="1"/>
    </xf>
    <xf numFmtId="0" fontId="28" fillId="0" borderId="39" xfId="0" applyFont="1" applyBorder="1" applyAlignment="1">
      <alignment horizontal="left" vertical="top" wrapText="1"/>
    </xf>
    <xf numFmtId="0" fontId="40" fillId="0" borderId="0" xfId="0" applyFont="1" applyAlignment="1">
      <alignment horizontal="left" vertical="center" wrapText="1"/>
    </xf>
    <xf numFmtId="0" fontId="26" fillId="33" borderId="23" xfId="0" applyFont="1" applyFill="1" applyBorder="1" applyAlignment="1">
      <alignment horizontal="center" vertical="center" wrapText="1"/>
    </xf>
    <xf numFmtId="175" fontId="26" fillId="33" borderId="26" xfId="1" applyNumberFormat="1" applyFont="1" applyFill="1" applyBorder="1" applyAlignment="1">
      <alignment horizontal="center" vertical="center" wrapText="1"/>
    </xf>
    <xf numFmtId="0" fontId="0" fillId="0" borderId="0" xfId="0" applyFont="1" applyAlignment="1">
      <alignment horizontal="left" wrapText="1"/>
    </xf>
    <xf numFmtId="0" fontId="39" fillId="0" borderId="0" xfId="0" applyFont="1" applyAlignment="1">
      <alignment horizontal="center" vertical="top"/>
    </xf>
    <xf numFmtId="0" fontId="28" fillId="0" borderId="40" xfId="0" applyFont="1" applyBorder="1" applyAlignment="1">
      <alignment vertical="top" wrapText="1"/>
    </xf>
    <xf numFmtId="0" fontId="26" fillId="0" borderId="39" xfId="0" applyFont="1" applyBorder="1" applyAlignment="1">
      <alignment horizontal="center" vertical="top" wrapText="1"/>
    </xf>
    <xf numFmtId="0" fontId="31" fillId="33" borderId="0" xfId="46" applyFont="1" applyFill="1" applyAlignment="1">
      <alignment horizontal="right" vertical="center"/>
    </xf>
    <xf numFmtId="0" fontId="31" fillId="0" borderId="0" xfId="46" applyFont="1" applyFill="1" applyAlignment="1">
      <alignment horizontal="right" vertical="center"/>
    </xf>
    <xf numFmtId="0" fontId="32" fillId="0" borderId="0" xfId="45" applyFont="1" applyFill="1" applyAlignment="1">
      <alignment vertical="center"/>
    </xf>
    <xf numFmtId="0" fontId="32" fillId="0" borderId="0" xfId="46" applyFont="1" applyFill="1" applyAlignment="1">
      <alignment horizontal="right" vertical="center"/>
    </xf>
    <xf numFmtId="0" fontId="32" fillId="0" borderId="0" xfId="46" applyFont="1" applyFill="1" applyAlignment="1">
      <alignment horizontal="center" vertical="center"/>
    </xf>
    <xf numFmtId="0" fontId="31" fillId="0" borderId="0" xfId="46" applyFont="1" applyFill="1" applyAlignment="1">
      <alignment horizontal="center" vertical="center" wrapText="1"/>
    </xf>
    <xf numFmtId="0" fontId="41" fillId="33" borderId="0" xfId="45" applyFont="1" applyFill="1" applyAlignment="1">
      <alignment vertical="center"/>
    </xf>
    <xf numFmtId="0" fontId="41" fillId="33" borderId="0" xfId="45" applyFont="1" applyFill="1" applyAlignment="1">
      <alignment horizontal="center" vertical="center"/>
    </xf>
    <xf numFmtId="0" fontId="42" fillId="33" borderId="0" xfId="45" applyFont="1" applyFill="1" applyAlignment="1">
      <alignment vertical="center"/>
    </xf>
    <xf numFmtId="0" fontId="32" fillId="33" borderId="16" xfId="45" applyFont="1" applyFill="1" applyBorder="1" applyAlignment="1">
      <alignment horizontal="center" vertical="center"/>
    </xf>
    <xf numFmtId="0" fontId="32" fillId="33" borderId="41" xfId="45" applyFont="1" applyFill="1" applyBorder="1" applyAlignment="1">
      <alignment horizontal="center" vertical="center"/>
    </xf>
    <xf numFmtId="0" fontId="32" fillId="33" borderId="16" xfId="46" applyFont="1" applyFill="1" applyBorder="1" applyAlignment="1">
      <alignment horizontal="center" vertical="center"/>
    </xf>
    <xf numFmtId="0" fontId="32" fillId="33" borderId="41" xfId="46" applyFont="1" applyFill="1" applyBorder="1" applyAlignment="1">
      <alignment horizontal="center" vertical="center"/>
    </xf>
    <xf numFmtId="0" fontId="32" fillId="33" borderId="16" xfId="46" applyFont="1" applyFill="1" applyBorder="1" applyAlignment="1">
      <alignment horizontal="center" vertical="center" wrapText="1"/>
    </xf>
    <xf numFmtId="0" fontId="32" fillId="33" borderId="41" xfId="46" applyFont="1" applyFill="1" applyBorder="1" applyAlignment="1">
      <alignment horizontal="center" vertical="center" wrapText="1"/>
    </xf>
    <xf numFmtId="0" fontId="32" fillId="33" borderId="31" xfId="46" applyFont="1" applyFill="1" applyBorder="1" applyAlignment="1">
      <alignment horizontal="center" vertical="center" wrapText="1"/>
    </xf>
    <xf numFmtId="0" fontId="32" fillId="33" borderId="42" xfId="46" applyFont="1" applyFill="1" applyBorder="1" applyAlignment="1">
      <alignment horizontal="center" vertical="center" wrapText="1"/>
    </xf>
    <xf numFmtId="0" fontId="32" fillId="33" borderId="26" xfId="46" applyFont="1" applyFill="1" applyBorder="1" applyAlignment="1">
      <alignment horizontal="center" vertical="center"/>
    </xf>
    <xf numFmtId="0" fontId="32" fillId="33" borderId="26" xfId="46" applyFont="1" applyFill="1" applyBorder="1" applyAlignment="1">
      <alignment horizontal="center" vertical="center" wrapText="1"/>
    </xf>
    <xf numFmtId="0" fontId="43" fillId="33" borderId="0" xfId="45" applyFont="1" applyFill="1" applyAlignment="1">
      <alignment vertical="center"/>
    </xf>
    <xf numFmtId="0" fontId="31" fillId="33" borderId="31" xfId="46" applyFont="1" applyFill="1" applyBorder="1" applyAlignment="1">
      <alignment horizontal="left" vertical="center" wrapText="1"/>
    </xf>
    <xf numFmtId="0" fontId="31" fillId="33" borderId="42" xfId="46" applyFont="1" applyFill="1" applyBorder="1" applyAlignment="1">
      <alignment horizontal="left" vertical="center" wrapText="1"/>
    </xf>
    <xf numFmtId="0" fontId="31" fillId="33" borderId="34" xfId="46" applyFont="1" applyFill="1" applyBorder="1" applyAlignment="1">
      <alignment horizontal="left" vertical="center" wrapText="1"/>
    </xf>
    <xf numFmtId="171" fontId="31" fillId="33" borderId="26" xfId="46" applyNumberFormat="1" applyFont="1" applyFill="1" applyBorder="1" applyAlignment="1">
      <alignment horizontal="center" vertical="center"/>
    </xf>
    <xf numFmtId="0" fontId="32" fillId="33" borderId="31" xfId="46" applyFont="1" applyFill="1" applyBorder="1" applyAlignment="1">
      <alignment horizontal="left" vertical="center" wrapText="1"/>
    </xf>
    <xf numFmtId="0" fontId="32" fillId="33" borderId="42" xfId="46" applyFont="1" applyFill="1" applyBorder="1" applyAlignment="1">
      <alignment horizontal="left" vertical="center" wrapText="1"/>
    </xf>
    <xf numFmtId="0" fontId="32" fillId="33" borderId="34" xfId="46" applyFont="1" applyFill="1" applyBorder="1" applyAlignment="1">
      <alignment horizontal="left" vertical="center" wrapText="1"/>
    </xf>
    <xf numFmtId="172" fontId="32" fillId="33" borderId="26" xfId="47" applyNumberFormat="1" applyFont="1" applyFill="1" applyBorder="1" applyAlignment="1">
      <alignment horizontal="center" vertical="center" wrapText="1"/>
    </xf>
    <xf numFmtId="0" fontId="32" fillId="33" borderId="37" xfId="46" applyFont="1" applyFill="1" applyBorder="1" applyAlignment="1">
      <alignment horizontal="left" vertical="center"/>
    </xf>
    <xf numFmtId="0" fontId="31" fillId="33" borderId="37" xfId="51" applyFont="1" applyFill="1" applyBorder="1" applyAlignment="1"/>
    <xf numFmtId="0" fontId="31" fillId="33" borderId="35" xfId="51" applyFont="1" applyFill="1" applyBorder="1" applyAlignment="1"/>
    <xf numFmtId="0" fontId="32" fillId="33" borderId="35" xfId="46" applyFont="1" applyFill="1" applyBorder="1" applyAlignment="1">
      <alignment horizontal="left" vertical="center"/>
    </xf>
    <xf numFmtId="0" fontId="32" fillId="33" borderId="36" xfId="46" applyFont="1" applyFill="1" applyBorder="1" applyAlignment="1">
      <alignment horizontal="center" vertical="center"/>
    </xf>
    <xf numFmtId="172" fontId="31" fillId="33" borderId="24" xfId="47" applyNumberFormat="1" applyFont="1" applyFill="1" applyBorder="1" applyAlignment="1">
      <alignment horizontal="center" vertical="center" wrapText="1"/>
    </xf>
    <xf numFmtId="0" fontId="32" fillId="33" borderId="26" xfId="46" applyFont="1" applyFill="1" applyBorder="1" applyAlignment="1">
      <alignment horizontal="left" vertical="center"/>
    </xf>
    <xf numFmtId="0" fontId="26" fillId="0" borderId="26" xfId="0" applyFont="1" applyBorder="1" applyAlignment="1">
      <alignment horizontal="left" vertical="center" wrapText="1"/>
    </xf>
    <xf numFmtId="0" fontId="32" fillId="33" borderId="26" xfId="51" applyFont="1" applyFill="1" applyBorder="1" applyAlignment="1">
      <alignment horizontal="center" vertical="center"/>
    </xf>
    <xf numFmtId="0" fontId="26" fillId="33" borderId="26" xfId="46" applyFont="1" applyFill="1" applyBorder="1" applyAlignment="1">
      <alignment horizontal="center" vertical="center" wrapText="1"/>
    </xf>
    <xf numFmtId="3" fontId="26" fillId="0" borderId="26" xfId="46" applyNumberFormat="1" applyFont="1" applyFill="1" applyBorder="1" applyAlignment="1">
      <alignment horizontal="center" vertical="center"/>
    </xf>
    <xf numFmtId="172" fontId="26" fillId="0" borderId="26" xfId="47" applyNumberFormat="1" applyFont="1" applyFill="1" applyBorder="1" applyAlignment="1">
      <alignment horizontal="center" vertical="center" wrapText="1"/>
    </xf>
  </cellXfs>
  <cellStyles count="52">
    <cellStyle name="20% - Accent1" xfId="20" builtinId="30" customBuiltin="1"/>
    <cellStyle name="20% - Accent2" xfId="24" builtinId="34" customBuiltin="1"/>
    <cellStyle name="20% - Accent3" xfId="28" builtinId="38" customBuiltin="1"/>
    <cellStyle name="20% - Accent4" xfId="32" builtinId="42" customBuiltin="1"/>
    <cellStyle name="20% - Accent5" xfId="36" builtinId="46" customBuiltin="1"/>
    <cellStyle name="20% - Accent6" xfId="40" builtinId="50" customBuiltin="1"/>
    <cellStyle name="40% - Accent1" xfId="21" builtinId="31" customBuiltin="1"/>
    <cellStyle name="40% - Accent2" xfId="25" builtinId="35" customBuiltin="1"/>
    <cellStyle name="40% - Accent3" xfId="29" builtinId="39" customBuiltin="1"/>
    <cellStyle name="40% - Accent4" xfId="33" builtinId="43" customBuiltin="1"/>
    <cellStyle name="40% - Accent5" xfId="37" builtinId="47" customBuiltin="1"/>
    <cellStyle name="40% - Accent6" xfId="41" builtinId="51" customBuiltin="1"/>
    <cellStyle name="60% - Accent1" xfId="22" builtinId="32" customBuiltin="1"/>
    <cellStyle name="60% - Accent2" xfId="26" builtinId="36" customBuiltin="1"/>
    <cellStyle name="60% - Accent3" xfId="30" builtinId="40" customBuiltin="1"/>
    <cellStyle name="60% - Accent4" xfId="34" builtinId="44" customBuiltin="1"/>
    <cellStyle name="60% - Accent5" xfId="38" builtinId="48" customBuiltin="1"/>
    <cellStyle name="60% - Accent6" xfId="42" builtinId="52" customBuiltin="1"/>
    <cellStyle name="Accent1" xfId="19" builtinId="29" customBuiltin="1"/>
    <cellStyle name="Accent2" xfId="23" builtinId="33" customBuiltin="1"/>
    <cellStyle name="Accent3" xfId="27" builtinId="37" customBuiltin="1"/>
    <cellStyle name="Accent4" xfId="31" builtinId="41" customBuiltin="1"/>
    <cellStyle name="Accent5" xfId="35" builtinId="45" customBuiltin="1"/>
    <cellStyle name="Accent6" xfId="39" builtinId="49" customBuiltin="1"/>
    <cellStyle name="Bad" xfId="8" builtinId="27" customBuiltin="1"/>
    <cellStyle name="Calculation" xfId="12" builtinId="22" customBuiltin="1"/>
    <cellStyle name="Check Cell" xfId="14" builtinId="23" customBuiltin="1"/>
    <cellStyle name="Comma" xfId="1" builtinId="3" customBuiltin="1"/>
    <cellStyle name="Comma_General 17.02.04" xfId="43"/>
    <cellStyle name="Explanatory Text" xfId="17" builtinId="53" customBuiltin="1"/>
    <cellStyle name="Good" xfId="7" builtinId="26" customBuiltin="1"/>
    <cellStyle name="Heading 1" xfId="3" builtinId="16" customBuiltin="1"/>
    <cellStyle name="Heading 2" xfId="4" builtinId="17" customBuiltin="1"/>
    <cellStyle name="Heading 3" xfId="5" builtinId="18" customBuiltin="1"/>
    <cellStyle name="Heading 4" xfId="6" builtinId="19" customBuiltin="1"/>
    <cellStyle name="Input" xfId="10" builtinId="20" customBuiltin="1"/>
    <cellStyle name="Linked Cell" xfId="13" builtinId="24" customBuiltin="1"/>
    <cellStyle name="Neutral" xfId="9" builtinId="28" customBuiltin="1"/>
    <cellStyle name="Normal" xfId="0" builtinId="0" customBuiltin="1"/>
    <cellStyle name="Normal 2 3" xfId="44"/>
    <cellStyle name="Normal 2_IV-ՀՐԱՏԱՊ ՓՈՒԼԵՐՈՎ" xfId="45"/>
    <cellStyle name="Normal 5 2" xfId="46"/>
    <cellStyle name="Normal 6 2" xfId="47"/>
    <cellStyle name="Normal_General 17.02.04" xfId="48"/>
    <cellStyle name="Normal_tax" xfId="49"/>
    <cellStyle name="Note" xfId="16" builtinId="10" customBuiltin="1"/>
    <cellStyle name="Output" xfId="11" builtinId="21" customBuiltin="1"/>
    <cellStyle name="SN_241" xfId="50"/>
    <cellStyle name="Title" xfId="2" builtinId="15" customBuiltin="1"/>
    <cellStyle name="Total" xfId="18" builtinId="25" customBuiltin="1"/>
    <cellStyle name="Warning Text" xfId="15" builtinId="11" customBuiltin="1"/>
    <cellStyle name="Обычный 2 2" xfId="5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3"/>
  <sheetViews>
    <sheetView topLeftCell="A4" workbookViewId="0">
      <selection activeCell="E7" sqref="E7:H7"/>
    </sheetView>
  </sheetViews>
  <sheetFormatPr defaultRowHeight="12.75"/>
  <cols>
    <col min="1" max="1" width="7.85546875" customWidth="1"/>
    <col min="2" max="2" width="8.7109375" customWidth="1"/>
    <col min="3" max="3" width="53.28515625" customWidth="1"/>
    <col min="4" max="4" width="14" style="1" customWidth="1"/>
    <col min="5" max="5" width="15.5703125" customWidth="1"/>
    <col min="6" max="6" width="17.42578125" customWidth="1"/>
    <col min="7" max="7" width="14.5703125" bestFit="1" customWidth="1"/>
    <col min="8" max="8" width="15" bestFit="1" customWidth="1"/>
  </cols>
  <sheetData>
    <row r="1" spans="1:10" ht="18.75" customHeight="1">
      <c r="A1" s="2" t="s">
        <v>0</v>
      </c>
      <c r="B1" s="2"/>
      <c r="C1" s="2"/>
      <c r="D1" s="2"/>
      <c r="E1" s="2"/>
      <c r="F1" s="2"/>
      <c r="G1" s="2"/>
      <c r="H1" s="2"/>
    </row>
    <row r="2" spans="1:10" s="3" customFormat="1" ht="18.75" customHeight="1">
      <c r="A2" s="4" t="s">
        <v>1</v>
      </c>
      <c r="B2" s="4"/>
      <c r="C2" s="4"/>
      <c r="D2" s="4"/>
      <c r="E2" s="4"/>
      <c r="F2" s="4"/>
      <c r="G2" s="4"/>
      <c r="H2" s="4"/>
      <c r="I2" s="5"/>
      <c r="J2" s="5"/>
    </row>
    <row r="3" spans="1:10" s="3" customFormat="1" ht="16.5" customHeight="1">
      <c r="A3" s="4" t="s">
        <v>2</v>
      </c>
      <c r="B3" s="4"/>
      <c r="C3" s="4"/>
      <c r="D3" s="4"/>
      <c r="E3" s="4"/>
      <c r="F3" s="4"/>
      <c r="G3" s="4"/>
      <c r="H3" s="4"/>
      <c r="I3" s="5"/>
      <c r="J3" s="5"/>
    </row>
    <row r="4" spans="1:10" s="3" customFormat="1" ht="52.5" customHeight="1">
      <c r="A4" s="6" t="s">
        <v>3</v>
      </c>
      <c r="B4" s="6"/>
      <c r="C4" s="6"/>
      <c r="D4" s="6"/>
      <c r="E4" s="6"/>
      <c r="F4" s="6"/>
      <c r="G4" s="6"/>
      <c r="H4" s="6"/>
      <c r="I4" s="7"/>
      <c r="J4" s="7"/>
    </row>
    <row r="5" spans="1:10" s="8" customFormat="1" ht="17.25" customHeight="1">
      <c r="A5" s="10"/>
      <c r="B5" s="10"/>
      <c r="C5" s="11"/>
      <c r="D5" s="12"/>
      <c r="E5" s="13"/>
      <c r="F5" s="13"/>
      <c r="G5" s="14" t="s">
        <v>4</v>
      </c>
      <c r="H5" s="14"/>
    </row>
    <row r="6" spans="1:10" s="8" customFormat="1" ht="48" customHeight="1">
      <c r="A6" s="15" t="s">
        <v>5</v>
      </c>
      <c r="B6" s="16"/>
      <c r="C6" s="19" t="s">
        <v>6</v>
      </c>
      <c r="D6" s="22" t="s">
        <v>7</v>
      </c>
      <c r="E6" s="24"/>
      <c r="F6" s="24"/>
      <c r="G6" s="24"/>
      <c r="H6" s="23"/>
    </row>
    <row r="7" spans="1:10" s="25" customFormat="1" ht="31.5" customHeight="1">
      <c r="A7" s="17"/>
      <c r="B7" s="18"/>
      <c r="C7" s="21"/>
      <c r="D7" s="26" t="s">
        <v>8</v>
      </c>
      <c r="E7" s="28" t="s">
        <v>9</v>
      </c>
      <c r="F7" s="30"/>
      <c r="G7" s="30"/>
      <c r="H7" s="29"/>
    </row>
    <row r="8" spans="1:10" s="25" customFormat="1" ht="96" customHeight="1">
      <c r="A8" s="31" t="s">
        <v>10</v>
      </c>
      <c r="B8" s="31" t="s">
        <v>11</v>
      </c>
      <c r="C8" s="20"/>
      <c r="D8" s="27"/>
      <c r="E8" s="32" t="s">
        <v>12</v>
      </c>
      <c r="F8" s="32" t="s">
        <v>13</v>
      </c>
      <c r="G8" s="32" t="s">
        <v>14</v>
      </c>
      <c r="H8" s="32" t="s">
        <v>15</v>
      </c>
    </row>
    <row r="9" spans="1:10" s="33" customFormat="1" ht="30.75" customHeight="1">
      <c r="A9" s="35"/>
      <c r="B9" s="35"/>
      <c r="C9" s="36" t="s">
        <v>16</v>
      </c>
      <c r="D9" s="37">
        <f>D11</f>
        <v>0</v>
      </c>
      <c r="E9" s="38">
        <f>E11</f>
        <v>-24745.5</v>
      </c>
      <c r="F9" s="38">
        <f>F11</f>
        <v>0</v>
      </c>
      <c r="G9" s="38">
        <f>G11</f>
        <v>24745.5</v>
      </c>
      <c r="H9" s="38">
        <f>H11</f>
        <v>0</v>
      </c>
    </row>
    <row r="10" spans="1:10" s="8" customFormat="1" ht="17.25" customHeight="1">
      <c r="A10" s="35"/>
      <c r="B10" s="35"/>
      <c r="C10" s="36" t="s">
        <v>17</v>
      </c>
      <c r="D10" s="37"/>
      <c r="E10" s="38"/>
      <c r="F10" s="38"/>
      <c r="G10" s="38"/>
      <c r="H10" s="38"/>
    </row>
    <row r="11" spans="1:10" s="34" customFormat="1" ht="51.75" customHeight="1">
      <c r="A11" s="39"/>
      <c r="B11" s="40"/>
      <c r="C11" s="40" t="s">
        <v>18</v>
      </c>
      <c r="D11" s="41">
        <f>D13</f>
        <v>0</v>
      </c>
      <c r="E11" s="41">
        <f>E13</f>
        <v>-24745.5</v>
      </c>
      <c r="F11" s="41">
        <f>F13</f>
        <v>0</v>
      </c>
      <c r="G11" s="41">
        <f>G13</f>
        <v>24745.5</v>
      </c>
      <c r="H11" s="41">
        <f>H13</f>
        <v>0</v>
      </c>
    </row>
    <row r="12" spans="1:10" s="34" customFormat="1" ht="17.25" customHeight="1">
      <c r="A12" s="39"/>
      <c r="B12" s="39"/>
      <c r="C12" s="39" t="s">
        <v>19</v>
      </c>
      <c r="D12" s="42"/>
      <c r="E12" s="42"/>
      <c r="F12" s="42"/>
      <c r="G12" s="42"/>
      <c r="H12" s="42"/>
    </row>
    <row r="13" spans="1:10" s="34" customFormat="1" ht="37.5" customHeight="1">
      <c r="A13" s="39">
        <v>1004</v>
      </c>
      <c r="B13" s="39">
        <v>31010</v>
      </c>
      <c r="C13" s="43" t="s">
        <v>20</v>
      </c>
      <c r="D13" s="44">
        <f>SUM(E13:H13)</f>
        <v>0</v>
      </c>
      <c r="E13" s="42">
        <v>-24745.5</v>
      </c>
      <c r="F13" s="42"/>
      <c r="G13" s="42">
        <v>24745.5</v>
      </c>
      <c r="H13" s="42"/>
    </row>
  </sheetData>
  <mergeCells count="10">
    <mergeCell ref="A1:H1"/>
    <mergeCell ref="A2:H2"/>
    <mergeCell ref="A3:H3"/>
    <mergeCell ref="A4:H4"/>
    <mergeCell ref="G5:H5"/>
    <mergeCell ref="A6:B7"/>
    <mergeCell ref="C6:C8"/>
    <mergeCell ref="D6:H6"/>
    <mergeCell ref="D7:D8"/>
    <mergeCell ref="E7:H7"/>
  </mergeCells>
  <pageMargins left="0.16" right="0.16" top="0.74803149606299213" bottom="0.74803149606299213" header="0.31496062992125984" footer="0.31496062992125984"/>
  <pageSetup scale="90" orientation="landscape" verticalDpi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35"/>
  <sheetViews>
    <sheetView workbookViewId="0">
      <selection activeCell="F7" sqref="F7:F9"/>
    </sheetView>
  </sheetViews>
  <sheetFormatPr defaultRowHeight="16.5" customHeight="1"/>
  <cols>
    <col min="1" max="3" width="9.140625" style="45"/>
    <col min="4" max="4" width="11.42578125" style="45" customWidth="1"/>
    <col min="5" max="5" width="13.85546875" style="45" customWidth="1"/>
    <col min="6" max="6" width="69" style="45" customWidth="1"/>
    <col min="7" max="7" width="13.140625" style="45" customWidth="1"/>
    <col min="8" max="8" width="12.85546875" style="45" customWidth="1"/>
    <col min="9" max="9" width="15.5703125" style="45" customWidth="1"/>
    <col min="10" max="10" width="17.140625" style="45" customWidth="1"/>
    <col min="11" max="16384" width="9.140625" style="45"/>
  </cols>
  <sheetData>
    <row r="1" spans="1:12" ht="18" customHeight="1">
      <c r="A1" s="47" t="s">
        <v>21</v>
      </c>
      <c r="B1" s="47"/>
      <c r="C1" s="47"/>
      <c r="D1" s="47"/>
      <c r="E1" s="47"/>
      <c r="F1" s="47"/>
      <c r="G1" s="47"/>
      <c r="H1" s="47"/>
      <c r="I1" s="47"/>
      <c r="J1" s="47"/>
    </row>
    <row r="2" spans="1:12" s="48" customFormat="1" ht="16.5" customHeight="1">
      <c r="A2" s="47" t="s">
        <v>1</v>
      </c>
      <c r="B2" s="47"/>
      <c r="C2" s="47"/>
      <c r="D2" s="47"/>
      <c r="E2" s="47"/>
      <c r="F2" s="47"/>
      <c r="G2" s="47"/>
      <c r="H2" s="47"/>
      <c r="I2" s="47"/>
      <c r="J2" s="47"/>
      <c r="K2" s="49"/>
      <c r="L2" s="49"/>
    </row>
    <row r="3" spans="1:12" s="48" customFormat="1" ht="15.75" customHeight="1">
      <c r="A3" s="47" t="s">
        <v>2</v>
      </c>
      <c r="B3" s="47"/>
      <c r="C3" s="47"/>
      <c r="D3" s="47"/>
      <c r="E3" s="47"/>
      <c r="F3" s="47"/>
      <c r="G3" s="47"/>
      <c r="H3" s="47"/>
      <c r="I3" s="47"/>
      <c r="J3" s="47"/>
      <c r="K3" s="49"/>
      <c r="L3" s="49"/>
    </row>
    <row r="4" spans="1:12" s="48" customFormat="1" ht="52.5" customHeight="1">
      <c r="A4" s="6" t="s">
        <v>22</v>
      </c>
      <c r="B4" s="6"/>
      <c r="C4" s="6"/>
      <c r="D4" s="6"/>
      <c r="E4" s="6"/>
      <c r="F4" s="6"/>
      <c r="G4" s="6"/>
      <c r="H4" s="6"/>
      <c r="I4" s="6"/>
      <c r="J4" s="6"/>
    </row>
    <row r="5" spans="1:12" s="50" customFormat="1" ht="16.5" customHeight="1">
      <c r="A5" s="51"/>
      <c r="B5" s="51"/>
      <c r="C5" s="51"/>
      <c r="D5" s="51"/>
      <c r="E5" s="51"/>
      <c r="F5" s="51"/>
      <c r="G5" s="51"/>
      <c r="H5" s="51"/>
      <c r="I5" s="51"/>
      <c r="J5" s="51"/>
    </row>
    <row r="6" spans="1:12" s="50" customFormat="1" ht="14.25" customHeight="1">
      <c r="A6" s="51"/>
      <c r="B6" s="51"/>
      <c r="C6" s="51"/>
      <c r="D6" s="51"/>
      <c r="E6" s="51"/>
      <c r="F6" s="51"/>
      <c r="G6" s="51"/>
      <c r="H6" s="51"/>
      <c r="I6" s="51" t="s">
        <v>23</v>
      </c>
      <c r="J6" s="52"/>
    </row>
    <row r="7" spans="1:12" s="50" customFormat="1" ht="66.75" customHeight="1">
      <c r="A7" s="53" t="s">
        <v>24</v>
      </c>
      <c r="B7" s="57"/>
      <c r="C7" s="54"/>
      <c r="D7" s="53" t="s">
        <v>25</v>
      </c>
      <c r="E7" s="54"/>
      <c r="F7" s="53" t="s">
        <v>26</v>
      </c>
      <c r="G7" s="60" t="s">
        <v>7</v>
      </c>
      <c r="H7" s="62"/>
      <c r="I7" s="61"/>
      <c r="J7" s="63"/>
    </row>
    <row r="8" spans="1:12" s="50" customFormat="1" ht="30" customHeight="1">
      <c r="A8" s="55"/>
      <c r="B8" s="58"/>
      <c r="C8" s="56"/>
      <c r="D8" s="55"/>
      <c r="E8" s="56"/>
      <c r="F8" s="59"/>
      <c r="G8" s="64" t="s">
        <v>27</v>
      </c>
      <c r="H8" s="64" t="s">
        <v>28</v>
      </c>
      <c r="I8" s="64" t="s">
        <v>29</v>
      </c>
    </row>
    <row r="9" spans="1:12" s="50" customFormat="1" ht="38.25" customHeight="1">
      <c r="A9" s="66" t="s">
        <v>30</v>
      </c>
      <c r="B9" s="66" t="s">
        <v>31</v>
      </c>
      <c r="C9" s="66" t="s">
        <v>32</v>
      </c>
      <c r="D9" s="66" t="s">
        <v>33</v>
      </c>
      <c r="E9" s="66" t="s">
        <v>34</v>
      </c>
      <c r="F9" s="55"/>
      <c r="G9" s="65"/>
      <c r="H9" s="65"/>
      <c r="I9" s="65"/>
    </row>
    <row r="10" spans="1:12" s="50" customFormat="1" ht="16.5" customHeight="1">
      <c r="A10" s="67"/>
      <c r="B10" s="67"/>
      <c r="C10" s="67"/>
      <c r="D10" s="67"/>
      <c r="E10" s="67"/>
      <c r="F10" s="68" t="s">
        <v>35</v>
      </c>
      <c r="G10" s="69">
        <f>G12</f>
        <v>0</v>
      </c>
      <c r="H10" s="69">
        <f>H12</f>
        <v>0</v>
      </c>
      <c r="I10" s="69">
        <f>I12</f>
        <v>0</v>
      </c>
    </row>
    <row r="11" spans="1:12" s="50" customFormat="1" ht="18.75" customHeight="1">
      <c r="A11" s="70"/>
      <c r="B11" s="70"/>
      <c r="C11" s="70"/>
      <c r="D11" s="70"/>
      <c r="E11" s="70"/>
      <c r="F11" s="70" t="s">
        <v>36</v>
      </c>
      <c r="G11" s="66"/>
      <c r="H11" s="66"/>
      <c r="I11" s="66"/>
    </row>
    <row r="12" spans="1:12" s="50" customFormat="1" ht="18" customHeight="1">
      <c r="A12" s="71" t="s">
        <v>37</v>
      </c>
      <c r="B12" s="72"/>
      <c r="C12" s="72"/>
      <c r="D12" s="72"/>
      <c r="E12" s="72"/>
      <c r="F12" s="71" t="s">
        <v>38</v>
      </c>
      <c r="G12" s="69">
        <f>G14</f>
        <v>0</v>
      </c>
      <c r="H12" s="69">
        <f>H14</f>
        <v>0</v>
      </c>
      <c r="I12" s="69">
        <f>I14</f>
        <v>0</v>
      </c>
    </row>
    <row r="13" spans="1:12" s="50" customFormat="1" ht="16.5" customHeight="1">
      <c r="A13" s="72"/>
      <c r="B13" s="72"/>
      <c r="C13" s="72"/>
      <c r="D13" s="72"/>
      <c r="E13" s="72"/>
      <c r="F13" s="72" t="s">
        <v>36</v>
      </c>
      <c r="G13" s="73"/>
      <c r="H13" s="73"/>
      <c r="I13" s="73"/>
    </row>
    <row r="14" spans="1:12" s="50" customFormat="1" ht="32.25" customHeight="1">
      <c r="A14" s="72"/>
      <c r="B14" s="71" t="s">
        <v>39</v>
      </c>
      <c r="C14" s="72"/>
      <c r="D14" s="72"/>
      <c r="E14" s="72"/>
      <c r="F14" s="71" t="s">
        <v>40</v>
      </c>
      <c r="G14" s="69">
        <f>G16</f>
        <v>0</v>
      </c>
      <c r="H14" s="69">
        <f>H16</f>
        <v>0</v>
      </c>
      <c r="I14" s="69">
        <f>I16</f>
        <v>0</v>
      </c>
    </row>
    <row r="15" spans="1:12" s="50" customFormat="1" ht="16.5" customHeight="1">
      <c r="A15" s="72"/>
      <c r="B15" s="72"/>
      <c r="C15" s="72"/>
      <c r="D15" s="72"/>
      <c r="E15" s="72"/>
      <c r="F15" s="72" t="s">
        <v>36</v>
      </c>
      <c r="G15" s="73"/>
      <c r="H15" s="73"/>
      <c r="I15" s="73"/>
    </row>
    <row r="16" spans="1:12" s="74" customFormat="1" ht="16.5" customHeight="1">
      <c r="A16" s="72"/>
      <c r="B16" s="72"/>
      <c r="C16" s="71" t="s">
        <v>37</v>
      </c>
      <c r="D16" s="72"/>
      <c r="E16" s="72"/>
      <c r="F16" s="71" t="s">
        <v>41</v>
      </c>
      <c r="G16" s="69">
        <f>G18</f>
        <v>0</v>
      </c>
      <c r="H16" s="69">
        <f>H18</f>
        <v>0</v>
      </c>
      <c r="I16" s="69">
        <f>I18</f>
        <v>0</v>
      </c>
    </row>
    <row r="17" spans="1:9" s="74" customFormat="1" ht="16.5" customHeight="1">
      <c r="A17" s="72"/>
      <c r="B17" s="72"/>
      <c r="C17" s="72"/>
      <c r="D17" s="72"/>
      <c r="E17" s="72"/>
      <c r="F17" s="72" t="s">
        <v>36</v>
      </c>
      <c r="G17" s="73"/>
      <c r="H17" s="73"/>
      <c r="I17" s="73"/>
    </row>
    <row r="18" spans="1:9" s="74" customFormat="1" ht="37.5" customHeight="1">
      <c r="A18" s="72"/>
      <c r="B18" s="72"/>
      <c r="C18" s="72"/>
      <c r="D18" s="72"/>
      <c r="E18" s="72"/>
      <c r="F18" s="75" t="s">
        <v>42</v>
      </c>
      <c r="G18" s="69">
        <f>G20</f>
        <v>0</v>
      </c>
      <c r="H18" s="69">
        <f>H20</f>
        <v>0</v>
      </c>
      <c r="I18" s="69">
        <f>I20</f>
        <v>0</v>
      </c>
    </row>
    <row r="19" spans="1:9" s="74" customFormat="1" ht="16.5" customHeight="1">
      <c r="A19" s="72"/>
      <c r="B19" s="72"/>
      <c r="C19" s="72"/>
      <c r="D19" s="72"/>
      <c r="E19" s="72"/>
      <c r="F19" s="72" t="s">
        <v>36</v>
      </c>
      <c r="G19" s="73"/>
      <c r="H19" s="73"/>
      <c r="I19" s="73"/>
    </row>
    <row r="20" spans="1:9" s="74" customFormat="1" ht="21" customHeight="1">
      <c r="A20" s="72"/>
      <c r="B20" s="72"/>
      <c r="C20" s="72"/>
      <c r="D20" s="75">
        <v>1004</v>
      </c>
      <c r="E20" s="72"/>
      <c r="F20" s="75" t="s">
        <v>43</v>
      </c>
      <c r="G20" s="76">
        <f>G22</f>
        <v>0</v>
      </c>
      <c r="H20" s="76">
        <f>H22</f>
        <v>0</v>
      </c>
      <c r="I20" s="76">
        <f>I22</f>
        <v>0</v>
      </c>
    </row>
    <row r="21" spans="1:9" s="74" customFormat="1" ht="16.5" customHeight="1">
      <c r="A21" s="72"/>
      <c r="B21" s="72"/>
      <c r="C21" s="72"/>
      <c r="D21" s="72"/>
      <c r="E21" s="72"/>
      <c r="F21" s="72" t="s">
        <v>36</v>
      </c>
      <c r="G21" s="73"/>
      <c r="H21" s="73"/>
      <c r="I21" s="73"/>
    </row>
    <row r="22" spans="1:9" s="74" customFormat="1" ht="23.25" customHeight="1">
      <c r="A22" s="72"/>
      <c r="B22" s="72"/>
      <c r="C22" s="72"/>
      <c r="D22" s="72"/>
      <c r="E22" s="72">
        <v>31010</v>
      </c>
      <c r="F22" s="72" t="str">
        <f>'1'!C13</f>
        <v>Հեր-Հերի ջրամբարից ինքնահոս ջրատարի կառուցում</v>
      </c>
      <c r="G22" s="76">
        <f>G24+G30</f>
        <v>0</v>
      </c>
      <c r="H22" s="76">
        <f>H24+H30</f>
        <v>0</v>
      </c>
      <c r="I22" s="76">
        <f>I24+I30</f>
        <v>0</v>
      </c>
    </row>
    <row r="23" spans="1:9" s="74" customFormat="1" ht="16.5" customHeight="1">
      <c r="A23" s="72"/>
      <c r="B23" s="72"/>
      <c r="C23" s="72"/>
      <c r="D23" s="72"/>
      <c r="E23" s="72"/>
      <c r="F23" s="72" t="s">
        <v>44</v>
      </c>
      <c r="G23" s="73"/>
      <c r="H23" s="73"/>
      <c r="I23" s="73"/>
    </row>
    <row r="24" spans="1:9" s="74" customFormat="1" ht="19.5" customHeight="1">
      <c r="A24" s="72"/>
      <c r="B24" s="72"/>
      <c r="C24" s="72"/>
      <c r="D24" s="72"/>
      <c r="E24" s="72"/>
      <c r="F24" s="77" t="s">
        <v>45</v>
      </c>
      <c r="G24" s="78">
        <f>G26</f>
        <v>-24745.5</v>
      </c>
      <c r="H24" s="78">
        <f>H26</f>
        <v>-24745.5</v>
      </c>
      <c r="I24" s="78">
        <f>I26</f>
        <v>-24745.5</v>
      </c>
    </row>
    <row r="25" spans="1:9" s="74" customFormat="1" ht="33" customHeight="1">
      <c r="A25" s="72"/>
      <c r="B25" s="72"/>
      <c r="C25" s="72"/>
      <c r="D25" s="72"/>
      <c r="E25" s="72"/>
      <c r="F25" s="72" t="s">
        <v>46</v>
      </c>
      <c r="G25" s="73"/>
      <c r="H25" s="73"/>
      <c r="I25" s="73"/>
    </row>
    <row r="26" spans="1:9" s="74" customFormat="1" ht="16.5" customHeight="1">
      <c r="A26" s="72"/>
      <c r="B26" s="72"/>
      <c r="C26" s="72"/>
      <c r="D26" s="72"/>
      <c r="E26" s="72"/>
      <c r="F26" s="72" t="s">
        <v>47</v>
      </c>
      <c r="G26" s="76">
        <f t="shared" ref="G26:I28" si="0">G27</f>
        <v>-24745.5</v>
      </c>
      <c r="H26" s="76">
        <f t="shared" si="0"/>
        <v>-24745.5</v>
      </c>
      <c r="I26" s="76">
        <f t="shared" si="0"/>
        <v>-24745.5</v>
      </c>
    </row>
    <row r="27" spans="1:9" s="74" customFormat="1" ht="18" customHeight="1">
      <c r="A27" s="72"/>
      <c r="B27" s="72"/>
      <c r="C27" s="72"/>
      <c r="D27" s="72"/>
      <c r="E27" s="72"/>
      <c r="F27" s="72" t="s">
        <v>48</v>
      </c>
      <c r="G27" s="76">
        <f t="shared" si="0"/>
        <v>-24745.5</v>
      </c>
      <c r="H27" s="76">
        <f t="shared" si="0"/>
        <v>-24745.5</v>
      </c>
      <c r="I27" s="76">
        <f t="shared" si="0"/>
        <v>-24745.5</v>
      </c>
    </row>
    <row r="28" spans="1:9" s="74" customFormat="1" ht="16.5" customHeight="1">
      <c r="A28" s="72"/>
      <c r="B28" s="72"/>
      <c r="C28" s="72"/>
      <c r="D28" s="72"/>
      <c r="E28" s="72"/>
      <c r="F28" s="72" t="s">
        <v>49</v>
      </c>
      <c r="G28" s="76">
        <f t="shared" si="0"/>
        <v>-24745.5</v>
      </c>
      <c r="H28" s="76">
        <f t="shared" si="0"/>
        <v>-24745.5</v>
      </c>
      <c r="I28" s="76">
        <f t="shared" si="0"/>
        <v>-24745.5</v>
      </c>
    </row>
    <row r="29" spans="1:9" s="74" customFormat="1" ht="19.5" customHeight="1">
      <c r="A29" s="72"/>
      <c r="B29" s="72"/>
      <c r="C29" s="72"/>
      <c r="D29" s="72"/>
      <c r="E29" s="72"/>
      <c r="F29" s="72" t="s">
        <v>50</v>
      </c>
      <c r="G29" s="76">
        <v>-24745.5</v>
      </c>
      <c r="H29" s="79">
        <f>G29</f>
        <v>-24745.5</v>
      </c>
      <c r="I29" s="79">
        <f>H29</f>
        <v>-24745.5</v>
      </c>
    </row>
    <row r="30" spans="1:9" s="74" customFormat="1" ht="36" customHeight="1">
      <c r="A30" s="72"/>
      <c r="B30" s="72"/>
      <c r="C30" s="72"/>
      <c r="D30" s="72"/>
      <c r="E30" s="72"/>
      <c r="F30" s="77" t="s">
        <v>51</v>
      </c>
      <c r="G30" s="78">
        <f>G32</f>
        <v>24745.5</v>
      </c>
      <c r="H30" s="78">
        <f>H32</f>
        <v>24745.5</v>
      </c>
      <c r="I30" s="78">
        <f>I32</f>
        <v>24745.5</v>
      </c>
    </row>
    <row r="31" spans="1:9" s="74" customFormat="1" ht="33" customHeight="1">
      <c r="A31" s="72"/>
      <c r="B31" s="72"/>
      <c r="C31" s="72"/>
      <c r="D31" s="72"/>
      <c r="E31" s="72"/>
      <c r="F31" s="72" t="s">
        <v>46</v>
      </c>
      <c r="G31" s="73"/>
      <c r="H31" s="73"/>
      <c r="I31" s="73"/>
    </row>
    <row r="32" spans="1:9" s="74" customFormat="1" ht="16.5" customHeight="1">
      <c r="A32" s="72"/>
      <c r="B32" s="72"/>
      <c r="C32" s="72"/>
      <c r="D32" s="72"/>
      <c r="E32" s="72"/>
      <c r="F32" s="72" t="s">
        <v>47</v>
      </c>
      <c r="G32" s="76">
        <f t="shared" ref="G32:I34" si="1">G33</f>
        <v>24745.5</v>
      </c>
      <c r="H32" s="76">
        <f t="shared" si="1"/>
        <v>24745.5</v>
      </c>
      <c r="I32" s="76">
        <f t="shared" si="1"/>
        <v>24745.5</v>
      </c>
    </row>
    <row r="33" spans="1:9" s="74" customFormat="1" ht="18" customHeight="1">
      <c r="A33" s="72"/>
      <c r="B33" s="72"/>
      <c r="C33" s="72"/>
      <c r="D33" s="72"/>
      <c r="E33" s="72"/>
      <c r="F33" s="72" t="s">
        <v>48</v>
      </c>
      <c r="G33" s="76">
        <f t="shared" si="1"/>
        <v>24745.5</v>
      </c>
      <c r="H33" s="76">
        <f t="shared" si="1"/>
        <v>24745.5</v>
      </c>
      <c r="I33" s="76">
        <f t="shared" si="1"/>
        <v>24745.5</v>
      </c>
    </row>
    <row r="34" spans="1:9" s="74" customFormat="1" ht="16.5" customHeight="1">
      <c r="A34" s="72"/>
      <c r="B34" s="72"/>
      <c r="C34" s="72"/>
      <c r="D34" s="72"/>
      <c r="E34" s="72"/>
      <c r="F34" s="72" t="s">
        <v>52</v>
      </c>
      <c r="G34" s="76">
        <f t="shared" si="1"/>
        <v>24745.5</v>
      </c>
      <c r="H34" s="76">
        <f t="shared" si="1"/>
        <v>24745.5</v>
      </c>
      <c r="I34" s="76">
        <f t="shared" si="1"/>
        <v>24745.5</v>
      </c>
    </row>
    <row r="35" spans="1:9" s="74" customFormat="1" ht="19.5" customHeight="1">
      <c r="A35" s="72"/>
      <c r="B35" s="72"/>
      <c r="C35" s="72"/>
      <c r="D35" s="72"/>
      <c r="E35" s="72"/>
      <c r="F35" s="72" t="s">
        <v>53</v>
      </c>
      <c r="G35" s="76">
        <v>24745.5</v>
      </c>
      <c r="H35" s="79">
        <f>G35</f>
        <v>24745.5</v>
      </c>
      <c r="I35" s="79">
        <f>H35</f>
        <v>24745.5</v>
      </c>
    </row>
  </sheetData>
  <mergeCells count="11">
    <mergeCell ref="I8:I9"/>
    <mergeCell ref="A1:J1"/>
    <mergeCell ref="A2:J2"/>
    <mergeCell ref="A3:J3"/>
    <mergeCell ref="A4:J4"/>
    <mergeCell ref="A7:C8"/>
    <mergeCell ref="D7:E8"/>
    <mergeCell ref="F7:F9"/>
    <mergeCell ref="G7:I7"/>
    <mergeCell ref="G8:G9"/>
    <mergeCell ref="H8:H9"/>
  </mergeCells>
  <pageMargins left="0.23622047244094491" right="0.23622047244094491" top="0.15748031496062992" bottom="0.15748031496062992" header="0.15748031496062992" footer="0.15748031496062992"/>
  <pageSetup scale="85" orientation="portrait" verticalDpi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7"/>
  <sheetViews>
    <sheetView topLeftCell="A7" workbookViewId="0">
      <selection activeCell="G16" sqref="G16"/>
    </sheetView>
  </sheetViews>
  <sheetFormatPr defaultRowHeight="17.25" customHeight="1"/>
  <cols>
    <col min="1" max="1" width="7.42578125" style="33" customWidth="1"/>
    <col min="2" max="2" width="8.7109375" style="33" customWidth="1"/>
    <col min="3" max="3" width="66.28515625" style="8" customWidth="1"/>
    <col min="4" max="4" width="16.140625" style="8" customWidth="1"/>
    <col min="5" max="5" width="16.28515625" style="8" customWidth="1"/>
    <col min="6" max="6" width="16.42578125" style="80" customWidth="1"/>
    <col min="7" max="7" width="17.7109375" style="80" customWidth="1"/>
    <col min="8" max="8" width="9.5703125" style="8" customWidth="1"/>
    <col min="9" max="9" width="16.42578125" style="81" bestFit="1" customWidth="1"/>
    <col min="10" max="11" width="18.28515625" style="81" bestFit="1" customWidth="1"/>
    <col min="12" max="12" width="18.5703125" style="81" bestFit="1" customWidth="1"/>
    <col min="13" max="13" width="16.42578125" style="8" customWidth="1"/>
    <col min="14" max="16384" width="9.140625" style="8"/>
  </cols>
  <sheetData>
    <row r="1" spans="1:12" ht="17.25" customHeight="1">
      <c r="A1" s="47" t="s">
        <v>54</v>
      </c>
      <c r="B1" s="47"/>
      <c r="C1" s="47"/>
      <c r="D1" s="47"/>
      <c r="E1" s="47"/>
      <c r="F1" s="47"/>
      <c r="G1" s="47"/>
    </row>
    <row r="2" spans="1:12" s="48" customFormat="1" ht="16.5" customHeight="1">
      <c r="A2" s="47" t="s">
        <v>1</v>
      </c>
      <c r="B2" s="47"/>
      <c r="C2" s="47"/>
      <c r="D2" s="47"/>
      <c r="E2" s="47"/>
      <c r="F2" s="47"/>
      <c r="G2" s="47"/>
      <c r="H2" s="49"/>
      <c r="I2" s="49"/>
      <c r="J2" s="49"/>
      <c r="K2" s="82"/>
      <c r="L2" s="82"/>
    </row>
    <row r="3" spans="1:12" s="48" customFormat="1" ht="16.5" customHeight="1">
      <c r="A3" s="47" t="s">
        <v>2</v>
      </c>
      <c r="B3" s="47"/>
      <c r="C3" s="47"/>
      <c r="D3" s="47"/>
      <c r="E3" s="47"/>
      <c r="F3" s="47"/>
      <c r="G3" s="47"/>
      <c r="H3" s="49"/>
      <c r="I3" s="49"/>
      <c r="J3" s="49"/>
      <c r="K3" s="82"/>
      <c r="L3" s="82"/>
    </row>
    <row r="4" spans="1:12" s="48" customFormat="1" ht="52.5" customHeight="1">
      <c r="A4" s="83" t="s">
        <v>55</v>
      </c>
      <c r="B4" s="83"/>
      <c r="C4" s="83"/>
      <c r="D4" s="83"/>
      <c r="E4" s="83"/>
      <c r="F4" s="83"/>
      <c r="G4" s="83"/>
      <c r="H4" s="84"/>
      <c r="I4" s="84"/>
      <c r="J4" s="84"/>
      <c r="K4" s="82"/>
      <c r="L4" s="82"/>
    </row>
    <row r="5" spans="1:12" ht="36" customHeight="1">
      <c r="A5" s="10"/>
      <c r="B5" s="10"/>
      <c r="C5" s="11"/>
      <c r="D5" s="11"/>
      <c r="E5" s="11"/>
      <c r="F5" s="85" t="s">
        <v>4</v>
      </c>
      <c r="G5" s="85"/>
    </row>
    <row r="6" spans="1:12" ht="64.5" customHeight="1">
      <c r="A6" s="86" t="s">
        <v>5</v>
      </c>
      <c r="B6" s="87"/>
      <c r="C6" s="90" t="s">
        <v>56</v>
      </c>
      <c r="D6" s="93" t="s">
        <v>7</v>
      </c>
      <c r="E6" s="95"/>
      <c r="F6" s="94"/>
      <c r="G6" s="96"/>
    </row>
    <row r="7" spans="1:12" s="25" customFormat="1" ht="17.25" customHeight="1">
      <c r="A7" s="88"/>
      <c r="B7" s="89"/>
      <c r="C7" s="91"/>
      <c r="D7" s="99" t="s">
        <v>27</v>
      </c>
      <c r="E7" s="99" t="s">
        <v>57</v>
      </c>
      <c r="F7" s="99" t="s">
        <v>58</v>
      </c>
      <c r="G7" s="97"/>
      <c r="H7" s="98"/>
      <c r="I7" s="98"/>
      <c r="J7" s="98"/>
      <c r="K7" s="98"/>
      <c r="L7" s="98"/>
    </row>
    <row r="8" spans="1:12" s="25" customFormat="1" ht="67.5" customHeight="1">
      <c r="A8" s="101" t="s">
        <v>10</v>
      </c>
      <c r="B8" s="101" t="s">
        <v>11</v>
      </c>
      <c r="C8" s="92"/>
      <c r="D8" s="100"/>
      <c r="E8" s="100"/>
      <c r="F8" s="100"/>
      <c r="G8" s="97"/>
      <c r="H8" s="98"/>
      <c r="I8" s="98"/>
      <c r="J8" s="98"/>
      <c r="K8" s="98"/>
      <c r="L8" s="98"/>
    </row>
    <row r="9" spans="1:12" s="33" customFormat="1" ht="17.25" customHeight="1">
      <c r="A9" s="35"/>
      <c r="B9" s="35"/>
      <c r="C9" s="36" t="s">
        <v>16</v>
      </c>
      <c r="D9" s="44">
        <f>D11</f>
        <v>0</v>
      </c>
      <c r="E9" s="44">
        <f>E11</f>
        <v>0</v>
      </c>
      <c r="F9" s="44">
        <f>F11</f>
        <v>0</v>
      </c>
      <c r="G9" s="102"/>
      <c r="H9" s="103"/>
      <c r="I9" s="103"/>
      <c r="J9" s="103"/>
      <c r="K9" s="103"/>
      <c r="L9" s="103"/>
    </row>
    <row r="10" spans="1:12" ht="17.25" customHeight="1">
      <c r="A10" s="35"/>
      <c r="B10" s="35"/>
      <c r="C10" s="36" t="s">
        <v>17</v>
      </c>
      <c r="D10" s="36"/>
      <c r="E10" s="104"/>
      <c r="F10" s="104"/>
      <c r="G10" s="8"/>
      <c r="H10" s="81"/>
      <c r="L10" s="8"/>
    </row>
    <row r="11" spans="1:12" s="34" customFormat="1" ht="34.5" customHeight="1">
      <c r="A11" s="39"/>
      <c r="B11" s="40"/>
      <c r="C11" s="40" t="s">
        <v>59</v>
      </c>
      <c r="D11" s="44">
        <f>D13</f>
        <v>0</v>
      </c>
      <c r="E11" s="44">
        <f>E13</f>
        <v>0</v>
      </c>
      <c r="F11" s="44">
        <f>F13</f>
        <v>0</v>
      </c>
      <c r="G11" s="105"/>
      <c r="H11" s="106"/>
      <c r="I11" s="106"/>
      <c r="J11" s="106"/>
      <c r="K11" s="106"/>
      <c r="L11" s="106"/>
    </row>
    <row r="12" spans="1:12" s="34" customFormat="1" ht="17.25" customHeight="1">
      <c r="A12" s="39"/>
      <c r="B12" s="39"/>
      <c r="C12" s="39" t="s">
        <v>19</v>
      </c>
      <c r="D12" s="39"/>
      <c r="E12" s="42"/>
      <c r="F12" s="42"/>
      <c r="G12" s="105"/>
      <c r="H12" s="106"/>
      <c r="I12" s="106"/>
      <c r="J12" s="106"/>
      <c r="K12" s="106"/>
      <c r="L12" s="106"/>
    </row>
    <row r="13" spans="1:12" s="9" customFormat="1" ht="36" customHeight="1">
      <c r="A13" s="39">
        <v>1004</v>
      </c>
      <c r="B13" s="39">
        <v>31010</v>
      </c>
      <c r="C13" s="109" t="str">
        <f>'1'!C13</f>
        <v>Հեր-Հերի ջրամբարից ինքնահոս ջրատարի կառուցում</v>
      </c>
      <c r="D13" s="42">
        <f>D15+D16</f>
        <v>0</v>
      </c>
      <c r="E13" s="42">
        <f>E15+E16</f>
        <v>0</v>
      </c>
      <c r="F13" s="42">
        <f>F15+F16</f>
        <v>0</v>
      </c>
      <c r="G13" s="107"/>
      <c r="H13" s="108"/>
      <c r="I13" s="108"/>
      <c r="J13" s="108"/>
      <c r="K13" s="108"/>
      <c r="L13" s="108"/>
    </row>
    <row r="14" spans="1:12" s="110" customFormat="1" ht="17.25" customHeight="1">
      <c r="A14" s="113"/>
      <c r="B14" s="113"/>
      <c r="C14" s="39" t="s">
        <v>60</v>
      </c>
      <c r="D14" s="39"/>
      <c r="E14" s="44"/>
      <c r="F14" s="44"/>
      <c r="G14" s="111"/>
      <c r="H14" s="112"/>
      <c r="I14" s="112"/>
      <c r="J14" s="112"/>
      <c r="K14" s="112"/>
      <c r="L14" s="112"/>
    </row>
    <row r="15" spans="1:12" s="114" customFormat="1" ht="34.5" customHeight="1">
      <c r="A15" s="117"/>
      <c r="B15" s="117"/>
      <c r="C15" s="118" t="s">
        <v>61</v>
      </c>
      <c r="D15" s="119">
        <f>'2'!G29</f>
        <v>-24745.5</v>
      </c>
      <c r="E15" s="119">
        <f>'2'!H29</f>
        <v>-24745.5</v>
      </c>
      <c r="F15" s="119">
        <f>'2'!I29</f>
        <v>-24745.5</v>
      </c>
      <c r="G15" s="115"/>
      <c r="H15" s="116"/>
      <c r="I15" s="116"/>
      <c r="J15" s="116"/>
      <c r="K15" s="116"/>
      <c r="L15" s="116"/>
    </row>
    <row r="16" spans="1:12" s="114" customFormat="1" ht="34.5" customHeight="1">
      <c r="A16" s="117"/>
      <c r="B16" s="117"/>
      <c r="C16" s="118" t="s">
        <v>62</v>
      </c>
      <c r="D16" s="119">
        <f>'2'!G35</f>
        <v>24745.5</v>
      </c>
      <c r="E16" s="119">
        <f>'2'!H35</f>
        <v>24745.5</v>
      </c>
      <c r="F16" s="119">
        <f>'2'!I35</f>
        <v>24745.5</v>
      </c>
      <c r="G16" s="115"/>
      <c r="H16" s="116"/>
      <c r="I16" s="116"/>
      <c r="J16" s="116"/>
      <c r="K16" s="116"/>
      <c r="L16" s="116"/>
    </row>
    <row r="17" spans="1:12" s="114" customFormat="1" ht="34.5" customHeight="1">
      <c r="A17" s="120"/>
      <c r="B17" s="120"/>
      <c r="C17" s="121"/>
      <c r="D17" s="121"/>
      <c r="E17" s="121"/>
      <c r="F17" s="122"/>
      <c r="G17" s="122"/>
      <c r="I17" s="116"/>
      <c r="J17" s="116"/>
      <c r="K17" s="116"/>
      <c r="L17" s="116"/>
    </row>
  </sheetData>
  <mergeCells count="10">
    <mergeCell ref="A1:G1"/>
    <mergeCell ref="A2:G2"/>
    <mergeCell ref="A3:G3"/>
    <mergeCell ref="A4:G4"/>
    <mergeCell ref="A6:B7"/>
    <mergeCell ref="C6:C8"/>
    <mergeCell ref="D6:F6"/>
    <mergeCell ref="D7:D8"/>
    <mergeCell ref="E7:E8"/>
    <mergeCell ref="F7:F8"/>
  </mergeCells>
  <pageMargins left="0.27" right="0.16" top="0.74803149606299213" bottom="0.74803149606299213" header="0.31496062992125984" footer="0.31496062992125984"/>
  <pageSetup orientation="landscape" verticalDpi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Views>
    <sheetView topLeftCell="A7" zoomScale="91" workbookViewId="0">
      <selection activeCell="E16" sqref="E16"/>
    </sheetView>
  </sheetViews>
  <sheetFormatPr defaultRowHeight="13.5" customHeight="1"/>
  <cols>
    <col min="1" max="1" width="39.42578125" style="50" customWidth="1"/>
    <col min="2" max="2" width="62.42578125" style="50" customWidth="1"/>
    <col min="3" max="3" width="14.140625" style="50" customWidth="1"/>
    <col min="4" max="4" width="14" style="50" customWidth="1"/>
    <col min="5" max="6" width="13.7109375" style="50" customWidth="1"/>
    <col min="7" max="16384" width="9.140625" style="50"/>
  </cols>
  <sheetData>
    <row r="1" spans="1:6" s="123" customFormat="1" ht="18.75" customHeight="1">
      <c r="A1" s="124"/>
      <c r="B1" s="124"/>
      <c r="C1" s="124"/>
      <c r="F1" s="125" t="s">
        <v>63</v>
      </c>
    </row>
    <row r="2" spans="1:6" s="123" customFormat="1" ht="18.75" customHeight="1">
      <c r="A2" s="124"/>
      <c r="B2" s="124"/>
      <c r="C2" s="124"/>
      <c r="E2" s="126" t="s">
        <v>64</v>
      </c>
      <c r="F2" s="126"/>
    </row>
    <row r="3" spans="1:6" s="123" customFormat="1" ht="20.25" customHeight="1">
      <c r="A3" s="127"/>
      <c r="B3" s="127"/>
      <c r="C3" s="127"/>
      <c r="F3" s="128" t="s">
        <v>1</v>
      </c>
    </row>
    <row r="4" spans="1:6" s="123" customFormat="1" ht="19.5" customHeight="1">
      <c r="A4" s="127"/>
      <c r="B4" s="127"/>
      <c r="C4" s="127"/>
      <c r="F4" s="46" t="s">
        <v>2</v>
      </c>
    </row>
    <row r="5" spans="1:6" s="74" customFormat="1" ht="19.5" customHeight="1"/>
    <row r="6" spans="1:6" s="74" customFormat="1" ht="45" customHeight="1">
      <c r="A6" s="129" t="s">
        <v>65</v>
      </c>
      <c r="B6" s="129"/>
      <c r="C6" s="129"/>
      <c r="D6" s="129"/>
      <c r="E6" s="129"/>
      <c r="F6" s="129"/>
    </row>
    <row r="8" spans="1:6" s="130" customFormat="1" ht="24" customHeight="1">
      <c r="C8" s="131"/>
      <c r="D8" s="131"/>
      <c r="E8" s="131" t="s">
        <v>66</v>
      </c>
      <c r="F8" s="131"/>
    </row>
    <row r="9" spans="1:6" s="130" customFormat="1" ht="24" customHeight="1">
      <c r="A9" s="132" t="s">
        <v>67</v>
      </c>
      <c r="B9" s="132"/>
      <c r="C9" s="132"/>
      <c r="D9" s="132"/>
      <c r="E9" s="132"/>
      <c r="F9" s="132"/>
    </row>
    <row r="10" spans="1:6" s="130" customFormat="1" ht="24" customHeight="1">
      <c r="A10" s="134" t="s">
        <v>68</v>
      </c>
      <c r="B10" s="136"/>
      <c r="C10" s="136"/>
      <c r="D10" s="136"/>
      <c r="E10" s="135"/>
      <c r="F10" s="137"/>
    </row>
    <row r="11" spans="1:6" s="130" customFormat="1" ht="24" customHeight="1">
      <c r="A11" s="133" t="s">
        <v>69</v>
      </c>
      <c r="B11" s="134" t="s">
        <v>70</v>
      </c>
      <c r="C11" s="136"/>
      <c r="D11" s="136"/>
      <c r="E11" s="135"/>
      <c r="F11" s="137"/>
    </row>
    <row r="12" spans="1:6" s="130" customFormat="1" ht="24" customHeight="1">
      <c r="A12" s="138" t="s">
        <v>71</v>
      </c>
      <c r="B12" s="141" t="s">
        <v>72</v>
      </c>
      <c r="C12" s="143"/>
      <c r="D12" s="143"/>
      <c r="E12" s="142"/>
      <c r="F12" s="144"/>
    </row>
    <row r="13" spans="1:6" s="145" customFormat="1" ht="24" customHeight="1">
      <c r="A13" s="146" t="s">
        <v>73</v>
      </c>
      <c r="B13" s="147"/>
      <c r="C13" s="149"/>
      <c r="D13" s="149"/>
      <c r="E13" s="148"/>
      <c r="F13" s="150"/>
    </row>
    <row r="14" spans="1:6" ht="36.75" customHeight="1">
      <c r="A14" s="151" t="s">
        <v>74</v>
      </c>
      <c r="B14" s="152">
        <v>1004</v>
      </c>
      <c r="C14" s="154" t="s">
        <v>75</v>
      </c>
      <c r="D14" s="156"/>
      <c r="E14" s="155"/>
      <c r="F14" s="63"/>
    </row>
    <row r="15" spans="1:6" ht="39" customHeight="1">
      <c r="A15" s="67" t="s">
        <v>76</v>
      </c>
      <c r="B15" s="152">
        <v>31010</v>
      </c>
      <c r="C15" s="153" t="s">
        <v>27</v>
      </c>
      <c r="D15" s="153" t="s">
        <v>77</v>
      </c>
      <c r="E15" s="153" t="s">
        <v>78</v>
      </c>
    </row>
    <row r="16" spans="1:6" ht="22.5" customHeight="1">
      <c r="A16" s="151" t="s">
        <v>79</v>
      </c>
      <c r="B16" s="157" t="s">
        <v>80</v>
      </c>
      <c r="C16" s="157"/>
      <c r="D16" s="158"/>
      <c r="E16" s="158"/>
    </row>
    <row r="17" spans="1:5" ht="37.5" customHeight="1">
      <c r="A17" s="151" t="s">
        <v>81</v>
      </c>
      <c r="B17" s="157" t="s">
        <v>82</v>
      </c>
      <c r="C17" s="157"/>
      <c r="D17" s="158"/>
      <c r="E17" s="158"/>
    </row>
    <row r="18" spans="1:5" ht="35.25" customHeight="1">
      <c r="A18" s="151" t="s">
        <v>83</v>
      </c>
      <c r="B18" s="157" t="s">
        <v>84</v>
      </c>
      <c r="C18" s="157"/>
      <c r="D18" s="158"/>
      <c r="E18" s="158"/>
    </row>
    <row r="19" spans="1:5" ht="33.75" customHeight="1">
      <c r="A19" s="151" t="s">
        <v>85</v>
      </c>
      <c r="B19" s="157" t="s">
        <v>86</v>
      </c>
      <c r="C19" s="157"/>
      <c r="D19" s="158"/>
      <c r="E19" s="158"/>
    </row>
    <row r="20" spans="1:5" ht="21.75" customHeight="1">
      <c r="A20" s="159" t="s">
        <v>87</v>
      </c>
      <c r="B20" s="160"/>
      <c r="C20" s="161"/>
      <c r="D20" s="158"/>
      <c r="E20" s="158"/>
    </row>
    <row r="21" spans="1:5" ht="18.75" customHeight="1">
      <c r="A21" s="162" t="s">
        <v>88</v>
      </c>
      <c r="B21" s="163"/>
      <c r="C21" s="164">
        <v>1</v>
      </c>
      <c r="D21" s="164">
        <v>1</v>
      </c>
      <c r="E21" s="164">
        <v>1</v>
      </c>
    </row>
    <row r="22" spans="1:5" ht="20.25" customHeight="1">
      <c r="A22" s="162" t="s">
        <v>89</v>
      </c>
      <c r="B22" s="163"/>
      <c r="C22" s="42">
        <v>0</v>
      </c>
      <c r="D22" s="42">
        <f>C22</f>
        <v>0</v>
      </c>
      <c r="E22" s="42">
        <f>D22</f>
        <v>0</v>
      </c>
    </row>
  </sheetData>
  <mergeCells count="11">
    <mergeCell ref="B13:E13"/>
    <mergeCell ref="C14:E14"/>
    <mergeCell ref="A20:B20"/>
    <mergeCell ref="A21:B21"/>
    <mergeCell ref="A22:B22"/>
    <mergeCell ref="E2:F2"/>
    <mergeCell ref="A6:F6"/>
    <mergeCell ref="A9:F9"/>
    <mergeCell ref="A10:E10"/>
    <mergeCell ref="B11:E11"/>
    <mergeCell ref="B12:E12"/>
  </mergeCells>
  <pageMargins left="0.15748031496062992" right="0.23622047244094491" top="0.74803149606299213" bottom="0.74803149606299213" header="0.31496062992125984" footer="0.31496062992125984"/>
  <pageSetup scale="80" orientation="portrait" verticalDpi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6"/>
  <sheetViews>
    <sheetView topLeftCell="A21" zoomScale="91" workbookViewId="0">
      <selection activeCell="F32" sqref="F32"/>
    </sheetView>
  </sheetViews>
  <sheetFormatPr defaultRowHeight="13.5" customHeight="1"/>
  <cols>
    <col min="1" max="1" width="39.42578125" style="50" customWidth="1"/>
    <col min="2" max="2" width="62.42578125" style="50" customWidth="1"/>
    <col min="3" max="3" width="15.42578125" style="50" customWidth="1"/>
    <col min="4" max="4" width="14.7109375" style="50" customWidth="1"/>
    <col min="5" max="5" width="14.140625" style="50" customWidth="1"/>
    <col min="6" max="6" width="13.42578125" style="50" customWidth="1"/>
    <col min="7" max="16384" width="9.140625" style="50"/>
  </cols>
  <sheetData>
    <row r="1" spans="1:6" s="123" customFormat="1" ht="18.75" customHeight="1">
      <c r="A1" s="124"/>
      <c r="B1" s="124"/>
      <c r="C1" s="124"/>
      <c r="F1" s="125" t="s">
        <v>63</v>
      </c>
    </row>
    <row r="2" spans="1:6" s="123" customFormat="1" ht="18.75" customHeight="1">
      <c r="A2" s="124"/>
      <c r="B2" s="124"/>
      <c r="C2" s="124"/>
      <c r="E2" s="126" t="s">
        <v>90</v>
      </c>
      <c r="F2" s="126"/>
    </row>
    <row r="3" spans="1:6" s="123" customFormat="1" ht="20.25" customHeight="1">
      <c r="A3" s="127"/>
      <c r="B3" s="127"/>
      <c r="C3" s="127"/>
      <c r="F3" s="128" t="s">
        <v>1</v>
      </c>
    </row>
    <row r="4" spans="1:6" s="123" customFormat="1" ht="19.5" customHeight="1">
      <c r="A4" s="127"/>
      <c r="B4" s="127"/>
      <c r="C4" s="127"/>
      <c r="F4" s="46" t="s">
        <v>2</v>
      </c>
    </row>
    <row r="5" spans="1:6" s="74" customFormat="1" ht="45" customHeight="1">
      <c r="A5" s="129" t="s">
        <v>91</v>
      </c>
      <c r="B5" s="129"/>
      <c r="C5" s="129"/>
      <c r="D5" s="129"/>
      <c r="E5" s="129"/>
      <c r="F5" s="129"/>
    </row>
    <row r="6" spans="1:6" s="130" customFormat="1" ht="19.5" customHeight="1">
      <c r="C6" s="131"/>
      <c r="D6" s="131"/>
      <c r="E6" s="131" t="s">
        <v>92</v>
      </c>
      <c r="F6" s="131"/>
    </row>
    <row r="7" spans="1:6" s="130" customFormat="1" ht="33" customHeight="1">
      <c r="A7" s="132" t="s">
        <v>93</v>
      </c>
      <c r="B7" s="132"/>
      <c r="C7" s="132"/>
      <c r="D7" s="132"/>
      <c r="E7" s="132"/>
      <c r="F7" s="132"/>
    </row>
    <row r="8" spans="1:6" s="130" customFormat="1" ht="33" customHeight="1">
      <c r="A8" s="134" t="s">
        <v>68</v>
      </c>
      <c r="B8" s="136"/>
      <c r="C8" s="136"/>
      <c r="D8" s="136"/>
      <c r="E8" s="135"/>
      <c r="F8" s="137"/>
    </row>
    <row r="9" spans="1:6" s="130" customFormat="1" ht="24" customHeight="1">
      <c r="A9" s="165" t="s">
        <v>69</v>
      </c>
      <c r="B9" s="166" t="s">
        <v>70</v>
      </c>
      <c r="C9" s="168"/>
      <c r="D9" s="168"/>
      <c r="E9" s="167"/>
      <c r="F9" s="137"/>
    </row>
    <row r="10" spans="1:6" s="130" customFormat="1" ht="24" customHeight="1">
      <c r="A10" s="169" t="s">
        <v>71</v>
      </c>
      <c r="B10" s="139" t="s">
        <v>72</v>
      </c>
      <c r="C10" s="140"/>
      <c r="D10" s="140"/>
      <c r="E10" s="170"/>
      <c r="F10" s="144"/>
    </row>
    <row r="11" spans="1:6" s="145" customFormat="1" ht="24" customHeight="1">
      <c r="A11" s="171" t="s">
        <v>73</v>
      </c>
      <c r="B11" s="173"/>
      <c r="C11" s="173"/>
      <c r="D11" s="173"/>
      <c r="E11" s="172"/>
      <c r="F11" s="150"/>
    </row>
    <row r="12" spans="1:6" ht="36.75" customHeight="1">
      <c r="A12" s="67" t="s">
        <v>74</v>
      </c>
      <c r="B12" s="152">
        <v>1004</v>
      </c>
      <c r="C12" s="154" t="s">
        <v>75</v>
      </c>
      <c r="D12" s="156"/>
      <c r="E12" s="155"/>
      <c r="F12" s="63"/>
    </row>
    <row r="13" spans="1:6" ht="39" customHeight="1">
      <c r="A13" s="67" t="s">
        <v>76</v>
      </c>
      <c r="B13" s="152">
        <v>31010</v>
      </c>
      <c r="C13" s="153" t="s">
        <v>27</v>
      </c>
      <c r="D13" s="153" t="s">
        <v>77</v>
      </c>
      <c r="E13" s="153" t="s">
        <v>78</v>
      </c>
    </row>
    <row r="14" spans="1:6" ht="22.5" customHeight="1">
      <c r="A14" s="151" t="s">
        <v>79</v>
      </c>
      <c r="B14" s="157" t="str">
        <f>'4-1'!B16</f>
        <v xml:space="preserve"> Հեր-Հերի ջրամբարից ինքնահոս ջրատարի կառուցում_x000D_
 </v>
      </c>
      <c r="C14" s="157"/>
      <c r="D14" s="158"/>
      <c r="E14" s="158"/>
    </row>
    <row r="15" spans="1:6" ht="51" customHeight="1">
      <c r="A15" s="151" t="s">
        <v>81</v>
      </c>
      <c r="B15" s="157" t="str">
        <f>'4-1'!B17</f>
        <v xml:space="preserve"> Հեր-Հերի ջրամբարից ինքնահոս ջրատարի կառուցման համար նախագծերի և աշխատանքների ձեռքբերում </v>
      </c>
      <c r="C15" s="157"/>
      <c r="D15" s="158"/>
      <c r="E15" s="158"/>
    </row>
    <row r="16" spans="1:6" ht="35.25" customHeight="1">
      <c r="A16" s="151" t="s">
        <v>83</v>
      </c>
      <c r="B16" s="157" t="s">
        <v>84</v>
      </c>
      <c r="C16" s="157"/>
      <c r="D16" s="158"/>
      <c r="E16" s="158"/>
    </row>
    <row r="17" spans="1:6" ht="33.75" customHeight="1">
      <c r="A17" s="151" t="s">
        <v>94</v>
      </c>
      <c r="B17" s="174" t="s">
        <v>95</v>
      </c>
      <c r="C17" s="157"/>
      <c r="D17" s="158"/>
      <c r="E17" s="158"/>
    </row>
    <row r="18" spans="1:6" ht="21.75" customHeight="1">
      <c r="A18" s="159" t="s">
        <v>87</v>
      </c>
      <c r="B18" s="160"/>
      <c r="C18" s="161"/>
      <c r="D18" s="158"/>
      <c r="E18" s="158"/>
    </row>
    <row r="19" spans="1:6" ht="18.75" customHeight="1">
      <c r="A19" s="162" t="s">
        <v>88</v>
      </c>
      <c r="B19" s="163"/>
      <c r="C19" s="175">
        <v>1</v>
      </c>
      <c r="D19" s="176">
        <v>1</v>
      </c>
      <c r="E19" s="176">
        <v>1</v>
      </c>
    </row>
    <row r="20" spans="1:6" ht="20.25" customHeight="1">
      <c r="A20" s="162" t="s">
        <v>89</v>
      </c>
      <c r="B20" s="163"/>
      <c r="C20" s="42">
        <f>'2'!G35</f>
        <v>24745.5</v>
      </c>
      <c r="D20" s="42">
        <f>C20</f>
        <v>24745.5</v>
      </c>
      <c r="E20" s="42">
        <f>D20</f>
        <v>24745.5</v>
      </c>
    </row>
    <row r="22" spans="1:6" ht="21" customHeight="1">
      <c r="F22" s="177" t="s">
        <v>96</v>
      </c>
    </row>
    <row r="23" spans="1:6" s="145" customFormat="1" ht="28.5" customHeight="1">
      <c r="A23" s="178" t="s">
        <v>97</v>
      </c>
      <c r="B23" s="178"/>
      <c r="C23" s="178"/>
      <c r="D23" s="178"/>
      <c r="E23" s="178"/>
      <c r="F23" s="178"/>
    </row>
    <row r="24" spans="1:6" s="130" customFormat="1" ht="24" customHeight="1">
      <c r="A24" s="134" t="s">
        <v>68</v>
      </c>
      <c r="B24" s="136"/>
      <c r="C24" s="136"/>
      <c r="D24" s="136"/>
      <c r="E24" s="135"/>
      <c r="F24" s="137"/>
    </row>
    <row r="26" spans="1:6" s="130" customFormat="1" ht="24" customHeight="1">
      <c r="A26" s="133" t="s">
        <v>69</v>
      </c>
      <c r="B26" s="134" t="s">
        <v>70</v>
      </c>
      <c r="C26" s="136"/>
      <c r="D26" s="136"/>
      <c r="E26" s="135"/>
      <c r="F26" s="137"/>
    </row>
    <row r="27" spans="1:6" s="130" customFormat="1" ht="24" customHeight="1">
      <c r="A27" s="138" t="s">
        <v>71</v>
      </c>
      <c r="B27" s="141" t="s">
        <v>72</v>
      </c>
      <c r="C27" s="143"/>
      <c r="D27" s="143"/>
      <c r="E27" s="142"/>
      <c r="F27" s="144"/>
    </row>
    <row r="28" spans="1:6" s="145" customFormat="1" ht="24" customHeight="1">
      <c r="A28" s="179" t="s">
        <v>73</v>
      </c>
      <c r="B28" s="149"/>
      <c r="C28" s="149"/>
      <c r="D28" s="149"/>
      <c r="E28" s="148"/>
      <c r="F28" s="150"/>
    </row>
    <row r="29" spans="1:6" ht="36.75" customHeight="1">
      <c r="A29" s="151" t="s">
        <v>74</v>
      </c>
      <c r="B29" s="157">
        <v>1004</v>
      </c>
      <c r="C29" s="159" t="s">
        <v>98</v>
      </c>
      <c r="D29" s="180"/>
      <c r="E29" s="160"/>
      <c r="F29" s="63"/>
    </row>
    <row r="30" spans="1:6" ht="39" customHeight="1">
      <c r="A30" s="67" t="s">
        <v>76</v>
      </c>
      <c r="B30" s="152">
        <v>31010</v>
      </c>
      <c r="C30" s="153" t="s">
        <v>27</v>
      </c>
      <c r="D30" s="153" t="s">
        <v>77</v>
      </c>
      <c r="E30" s="153" t="s">
        <v>78</v>
      </c>
    </row>
    <row r="31" spans="1:6" ht="22.5" customHeight="1">
      <c r="A31" s="151" t="s">
        <v>79</v>
      </c>
      <c r="B31" s="157" t="s">
        <v>80</v>
      </c>
      <c r="C31" s="157"/>
      <c r="D31" s="158"/>
      <c r="E31" s="158"/>
    </row>
    <row r="32" spans="1:6" ht="51" customHeight="1">
      <c r="A32" s="151" t="s">
        <v>81</v>
      </c>
      <c r="B32" s="157" t="s">
        <v>82</v>
      </c>
      <c r="C32" s="157"/>
      <c r="D32" s="158"/>
      <c r="E32" s="158"/>
    </row>
    <row r="33" spans="1:5" ht="35.25" customHeight="1">
      <c r="A33" s="151" t="s">
        <v>83</v>
      </c>
      <c r="B33" s="157" t="s">
        <v>84</v>
      </c>
      <c r="C33" s="157"/>
      <c r="D33" s="158"/>
      <c r="E33" s="158"/>
    </row>
    <row r="34" spans="1:5" ht="33.75" customHeight="1">
      <c r="A34" s="151" t="s">
        <v>94</v>
      </c>
      <c r="B34" s="157" t="s">
        <v>95</v>
      </c>
      <c r="C34" s="157"/>
      <c r="D34" s="158"/>
      <c r="E34" s="158"/>
    </row>
    <row r="35" spans="1:5" ht="21.75" customHeight="1">
      <c r="A35" s="159" t="s">
        <v>87</v>
      </c>
      <c r="B35" s="160"/>
      <c r="C35" s="161"/>
      <c r="D35" s="158"/>
      <c r="E35" s="158"/>
    </row>
    <row r="36" spans="1:5" ht="20.25" customHeight="1">
      <c r="A36" s="162" t="s">
        <v>89</v>
      </c>
      <c r="B36" s="163"/>
      <c r="C36" s="42">
        <f>'2'!G29</f>
        <v>-24745.5</v>
      </c>
      <c r="D36" s="42">
        <f>C36</f>
        <v>-24745.5</v>
      </c>
      <c r="E36" s="42">
        <f>D36</f>
        <v>-24745.5</v>
      </c>
    </row>
  </sheetData>
  <mergeCells count="19">
    <mergeCell ref="A36:B36"/>
    <mergeCell ref="A24:E24"/>
    <mergeCell ref="B26:E26"/>
    <mergeCell ref="B27:E27"/>
    <mergeCell ref="B28:E28"/>
    <mergeCell ref="C29:E29"/>
    <mergeCell ref="A35:B35"/>
    <mergeCell ref="A11:E11"/>
    <mergeCell ref="C12:E12"/>
    <mergeCell ref="A18:B18"/>
    <mergeCell ref="A19:B19"/>
    <mergeCell ref="A20:B20"/>
    <mergeCell ref="A23:F23"/>
    <mergeCell ref="E2:F2"/>
    <mergeCell ref="A5:F5"/>
    <mergeCell ref="A7:F7"/>
    <mergeCell ref="A8:E8"/>
    <mergeCell ref="B9:E9"/>
    <mergeCell ref="B10:E10"/>
  </mergeCells>
  <pageMargins left="0.15748031496062992" right="0.23622047244094491" top="0.74803149606299213" bottom="0.74803149606299213" header="0.31496062992125984" footer="0.31496062992125984"/>
  <pageSetup scale="80" orientation="portrait" verticalDpi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G14"/>
  <sheetViews>
    <sheetView tabSelected="1" topLeftCell="A4" workbookViewId="0">
      <selection activeCell="D19" sqref="D19"/>
    </sheetView>
  </sheetViews>
  <sheetFormatPr defaultRowHeight="12.75"/>
  <cols>
    <col min="1" max="1" width="16.28515625" customWidth="1"/>
    <col min="2" max="2" width="39.28515625" customWidth="1"/>
    <col min="3" max="3" width="15.42578125" customWidth="1"/>
    <col min="4" max="4" width="19.28515625" customWidth="1"/>
    <col min="5" max="5" width="18" customWidth="1"/>
    <col min="6" max="6" width="17.5703125" customWidth="1"/>
    <col min="7" max="7" width="16.5703125" customWidth="1"/>
  </cols>
  <sheetData>
    <row r="2" spans="1:7" ht="17.25" customHeight="1">
      <c r="A2" s="181" t="s">
        <v>99</v>
      </c>
      <c r="B2" s="181"/>
      <c r="C2" s="181"/>
      <c r="D2" s="181"/>
      <c r="E2" s="181"/>
      <c r="F2" s="181"/>
      <c r="G2" s="181"/>
    </row>
    <row r="3" spans="1:7" ht="17.25" customHeight="1">
      <c r="A3" s="182" t="s">
        <v>1</v>
      </c>
      <c r="B3" s="182"/>
      <c r="C3" s="182"/>
      <c r="D3" s="182"/>
      <c r="E3" s="182"/>
      <c r="F3" s="182"/>
      <c r="G3" s="182"/>
    </row>
    <row r="4" spans="1:7" ht="17.25" customHeight="1">
      <c r="A4" s="182" t="s">
        <v>100</v>
      </c>
      <c r="B4" s="182"/>
      <c r="C4" s="182"/>
      <c r="D4" s="182"/>
      <c r="E4" s="182"/>
      <c r="F4" s="182"/>
      <c r="G4" s="182"/>
    </row>
    <row r="5" spans="1:7" ht="17.25" customHeight="1">
      <c r="A5" s="183"/>
      <c r="B5" s="184"/>
      <c r="C5" s="185"/>
      <c r="D5" s="185"/>
      <c r="E5" s="185"/>
      <c r="F5" s="185"/>
      <c r="G5" s="184"/>
    </row>
    <row r="6" spans="1:7" ht="36.75" customHeight="1">
      <c r="A6" s="186" t="s">
        <v>101</v>
      </c>
      <c r="B6" s="186"/>
      <c r="C6" s="186"/>
      <c r="D6" s="186"/>
      <c r="E6" s="186"/>
      <c r="F6" s="186"/>
      <c r="G6" s="186"/>
    </row>
    <row r="7" spans="1:7" ht="15.75" customHeight="1">
      <c r="A7" s="187"/>
      <c r="B7" s="187"/>
      <c r="C7" s="188"/>
      <c r="D7" s="188"/>
      <c r="E7" s="188"/>
      <c r="F7" s="188"/>
      <c r="G7" s="189"/>
    </row>
    <row r="8" spans="1:7" s="187" customFormat="1" ht="58.5" customHeight="1">
      <c r="A8" s="190" t="s">
        <v>102</v>
      </c>
      <c r="B8" s="192" t="s">
        <v>103</v>
      </c>
      <c r="C8" s="194" t="s">
        <v>104</v>
      </c>
      <c r="D8" s="194" t="s">
        <v>105</v>
      </c>
      <c r="E8" s="192" t="s">
        <v>106</v>
      </c>
      <c r="F8" s="196" t="s">
        <v>107</v>
      </c>
      <c r="G8" s="197"/>
    </row>
    <row r="9" spans="1:7" s="187" customFormat="1" ht="42.75" customHeight="1">
      <c r="A9" s="191"/>
      <c r="B9" s="193"/>
      <c r="C9" s="195"/>
      <c r="D9" s="195"/>
      <c r="E9" s="193"/>
      <c r="F9" s="198" t="s">
        <v>108</v>
      </c>
      <c r="G9" s="199" t="s">
        <v>109</v>
      </c>
    </row>
    <row r="10" spans="1:7" s="200" customFormat="1" ht="27.75" customHeight="1">
      <c r="A10" s="201" t="s">
        <v>110</v>
      </c>
      <c r="B10" s="203"/>
      <c r="C10" s="203"/>
      <c r="D10" s="203"/>
      <c r="E10" s="203"/>
      <c r="F10" s="202"/>
      <c r="G10" s="204">
        <f>G11</f>
        <v>24745.5</v>
      </c>
    </row>
    <row r="11" spans="1:7" s="187" customFormat="1" ht="60" customHeight="1">
      <c r="A11" s="205" t="s">
        <v>111</v>
      </c>
      <c r="B11" s="207"/>
      <c r="C11" s="207"/>
      <c r="D11" s="207"/>
      <c r="E11" s="207"/>
      <c r="F11" s="206"/>
      <c r="G11" s="208">
        <f>G12</f>
        <v>24745.5</v>
      </c>
    </row>
    <row r="12" spans="1:7" s="187" customFormat="1" ht="17.25" customHeight="1">
      <c r="A12" s="209"/>
      <c r="B12" s="210" t="s">
        <v>112</v>
      </c>
      <c r="C12" s="211"/>
      <c r="D12" s="211"/>
      <c r="E12" s="212"/>
      <c r="F12" s="213"/>
      <c r="G12" s="214">
        <f>SUM(G13:G13)</f>
        <v>24745.5</v>
      </c>
    </row>
    <row r="13" spans="1:7" s="187" customFormat="1" ht="36.75" customHeight="1">
      <c r="A13" s="215" t="s">
        <v>113</v>
      </c>
      <c r="B13" s="216" t="s">
        <v>114</v>
      </c>
      <c r="C13" s="217" t="s">
        <v>115</v>
      </c>
      <c r="D13" s="218" t="s">
        <v>116</v>
      </c>
      <c r="E13" s="219">
        <v>24745500</v>
      </c>
      <c r="F13" s="198">
        <v>1</v>
      </c>
      <c r="G13" s="220">
        <f>E13*F13/1000</f>
        <v>24745.5</v>
      </c>
    </row>
    <row r="14" spans="1:7" s="187" customFormat="1" ht="33" customHeight="1">
      <c r="A14" s="145"/>
      <c r="B14" s="145"/>
      <c r="C14" s="145"/>
      <c r="D14" s="145"/>
      <c r="E14" s="145"/>
      <c r="F14" s="145"/>
      <c r="G14" s="145"/>
    </row>
  </sheetData>
  <mergeCells count="12">
    <mergeCell ref="A10:F10"/>
    <mergeCell ref="A11:F11"/>
    <mergeCell ref="A2:G2"/>
    <mergeCell ref="A3:G3"/>
    <mergeCell ref="A4:G4"/>
    <mergeCell ref="A6:G6"/>
    <mergeCell ref="A8:A9"/>
    <mergeCell ref="B8:B9"/>
    <mergeCell ref="C8:C9"/>
    <mergeCell ref="D8:D9"/>
    <mergeCell ref="E8:E9"/>
    <mergeCell ref="F8:G8"/>
  </mergeCells>
  <pageMargins left="0.7" right="0.7" top="0.75" bottom="0.75" header="0.3" footer="0.3"/>
  <pageSetup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1</vt:lpstr>
      <vt:lpstr>2</vt:lpstr>
      <vt:lpstr>3</vt:lpstr>
      <vt:lpstr>4-1</vt:lpstr>
      <vt:lpstr>4-2</vt:lpstr>
      <vt:lpstr>5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note</dc:creator>
  <cp:lastModifiedBy>note</cp:lastModifiedBy>
  <cp:lastPrinted>2019-07-04T12:35:16Z</cp:lastPrinted>
  <dcterms:created xsi:type="dcterms:W3CDTF">2020-04-07T13:47:07Z</dcterms:created>
  <dcterms:modified xsi:type="dcterms:W3CDTF">2020-04-07T13:47:07Z</dcterms:modified>
</cp:coreProperties>
</file>