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370" windowHeight="1170" tabRatio="765" activeTab="1"/>
  </bookViews>
  <sheets>
    <sheet name="1" sheetId="22" r:id="rId1"/>
    <sheet name="2" sheetId="23" r:id="rId2"/>
    <sheet name="3" sheetId="27" r:id="rId3"/>
  </sheets>
  <calcPr calcId="144525"/>
  <customWorkbookViews>
    <customWorkbookView name="alala - Personal View" guid="{5E9933C3-764E-4883-A4F2-B6FA07EAC008}" mergeInterval="0" personalView="1" maximized="1" windowWidth="1436" windowHeight="650" tabRatio="765" activeSheetId="7"/>
    <customWorkbookView name="B-Anahit - Personal View" guid="{A2EC3832-1CB2-4BDD-9DAF-5653CA4D40AC}" mergeInterval="0" personalView="1" maximized="1" windowWidth="1020" windowHeight="580" tabRatio="765" activeSheetId="7"/>
    <customWorkbookView name="h.narine - Personal View" guid="{CFECF43C-6B97-43EC-A847-A24BC77ADBB5}" mergeInterval="0" personalView="1" maximized="1" windowWidth="1020" windowHeight="603" tabRatio="765" activeSheetId="7"/>
    <customWorkbookView name="GMArine - Personal View" guid="{7A1E6D8A-D22C-41EC-9DC5-C1C57380112C}" mergeInterval="0" personalView="1" maximized="1" windowWidth="1020" windowHeight="574" tabRatio="765" activeSheetId="5"/>
  </customWorkbookViews>
</workbook>
</file>

<file path=xl/calcChain.xml><?xml version="1.0" encoding="utf-8"?>
<calcChain xmlns="http://schemas.openxmlformats.org/spreadsheetml/2006/main">
  <c r="I11" i="27" l="1"/>
  <c r="I14" i="27"/>
  <c r="I15" i="27"/>
  <c r="I16" i="27"/>
  <c r="I17" i="27"/>
  <c r="I18" i="27"/>
  <c r="I19" i="27"/>
  <c r="I20" i="27"/>
  <c r="I21" i="27"/>
  <c r="I22" i="27"/>
  <c r="I23" i="27"/>
  <c r="I24" i="27"/>
  <c r="I25" i="27"/>
  <c r="I26" i="27"/>
  <c r="I27" i="27"/>
  <c r="E21" i="22" l="1"/>
  <c r="E20" i="22"/>
  <c r="F21" i="22"/>
  <c r="F20" i="22"/>
  <c r="D21" i="22"/>
  <c r="D20" i="22"/>
  <c r="I10" i="27"/>
  <c r="I13" i="27"/>
  <c r="F17" i="22"/>
  <c r="F16" i="22"/>
  <c r="F15" i="22"/>
  <c r="D17" i="22"/>
  <c r="D16" i="22"/>
  <c r="D15" i="22"/>
  <c r="E17" i="22"/>
  <c r="E16" i="22"/>
  <c r="E15" i="22"/>
  <c r="C43" i="23"/>
  <c r="C24" i="23"/>
  <c r="F13" i="22"/>
  <c r="D13" i="22"/>
  <c r="D11" i="22"/>
  <c r="D9" i="22"/>
  <c r="E13" i="22"/>
  <c r="E11" i="22"/>
  <c r="E10" i="23"/>
  <c r="E9" i="23"/>
  <c r="E9" i="22"/>
  <c r="F11" i="22"/>
  <c r="F9" i="22"/>
</calcChain>
</file>

<file path=xl/sharedStrings.xml><?xml version="1.0" encoding="utf-8"?>
<sst xmlns="http://schemas.openxmlformats.org/spreadsheetml/2006/main" count="180" uniqueCount="115">
  <si>
    <t>Տարի</t>
  </si>
  <si>
    <t>ԸՆԴԱՄԵՆԸ ԾԱԽՍԵՐ</t>
  </si>
  <si>
    <t>Չափորոշիչներ</t>
  </si>
  <si>
    <t>Ոչ ֆինանսական ցուցանիշներ</t>
  </si>
  <si>
    <t>ԸՆԹԱՑԻԿ ԾԱԽՍԵՐ</t>
  </si>
  <si>
    <t>տարի</t>
  </si>
  <si>
    <t>Ծրագրային դասիչը</t>
  </si>
  <si>
    <t>Վերջնական արդյունքի նկարագրությունը</t>
  </si>
  <si>
    <t>Ֆինանսական ցուցանիշներ</t>
  </si>
  <si>
    <t>Անվանումը</t>
  </si>
  <si>
    <t>Նկարագրություն</t>
  </si>
  <si>
    <t>Ծրագիրը (ծրագրերը), որի (որոնց) շրջանակներում իրականացվում է քաղաքականության միջոցառումը</t>
  </si>
  <si>
    <t>Օտարերկրյա պետություններում գործող ՀՀ դիվանագիտական ծառայության մարմիններ</t>
  </si>
  <si>
    <t>2.1 Կարողությունների զարգացում</t>
  </si>
  <si>
    <t>2.1.1.Ֆիզիկական կապիտալ, կառավարչական հիմնարկի կողմից ուղղակիորեն օգտագործվող ակտիվներ (ակտիվների ձեռքբերում, կառուցում կամ հիմնանորոգւմ)</t>
  </si>
  <si>
    <t>ԿՀ02</t>
  </si>
  <si>
    <t>Կահույքի, սարքավորումների, համակարգիչների և նրանց ուղեկցող սարքավորւմների ձեռքբերում</t>
  </si>
  <si>
    <t>Ակտիվի ծառայության կանխատեսվող ժամկետը</t>
  </si>
  <si>
    <t>Ակտիվի ընդհանուր արժեքը (հազ.դրամ)</t>
  </si>
  <si>
    <t>Տվյալ բյուջետային տարվա նախորդրող բյուջետային տարիների ընթացքում ակտիվի վրա կատարված ծախսեր (հազ.դրամ)</t>
  </si>
  <si>
    <t>Ակտիվն օգտագործող կազմակերպության անվանումը</t>
  </si>
  <si>
    <t>Փոխարինող ակտիվների նկարագրությունը</t>
  </si>
  <si>
    <t>Ազդեցությունը կազմակերպության կարողությունների զարգացման վրա, մասնավորապես</t>
  </si>
  <si>
    <t>Քանակական, որակական, ժամկետայնության և այլ չափորոշիչների փոփոխության վրա</t>
  </si>
  <si>
    <t>Ծախսային արդյունավետության բարելավման վրա</t>
  </si>
  <si>
    <t>Կիրառելի չէ</t>
  </si>
  <si>
    <t>Երկրում միջազգային ներգրավվածության աստիճանի, միջազգային հեղինակության ամրապնդում, արտաքին առևտրի համար նպաստավոր պայմանների ապահովում</t>
  </si>
  <si>
    <t>Ներդրումները կնպաստի օտարերկրյա պետություններում գործող  դիվանագիտական  ներկայացուցչությունների ավելի արդյունավետ գործունեությանը</t>
  </si>
  <si>
    <t>X</t>
  </si>
  <si>
    <t>1128  ՀՀ արտաքին քաղաքականության իրականացում օտարերկրյա պետություններում եւ միջազգային կազմակերպություններում</t>
  </si>
  <si>
    <t>Տվյալ տարվա պետական բյուջեից ակտիվի ձեռքբերման, կառուցման կամ հիմնանորոգման վրա կատարվող ծախսերը (հազ.դրամ)</t>
  </si>
  <si>
    <t>ԿՀ03</t>
  </si>
  <si>
    <t>Տրանսպորտային սարքավուրմներ</t>
  </si>
  <si>
    <t>Տրանսպորտային միջոցների ձեռքբերում</t>
  </si>
  <si>
    <t>Վարչական սարքավորումներ</t>
  </si>
  <si>
    <t>երեքից հինգ տարի</t>
  </si>
  <si>
    <t>Տվյալ բյուջետային տարվա նախորդրող բյուջետային տարիների ընթացքում ծախսեր չեն կատարվել</t>
  </si>
  <si>
    <t>Կնպաստի հետագա ծախսերի առավել արդյունավետ օգտագործմանը</t>
  </si>
  <si>
    <t>Նպատակային նվիրատվությամբ ստացված գրասենյակային կահույք, սարքավորումներ, համակարգիչներ</t>
  </si>
  <si>
    <t>հինգից յոթ տարի</t>
  </si>
  <si>
    <t>Առաջին եռամսյակ</t>
  </si>
  <si>
    <t xml:space="preserve"> ______________N______-Ն որոշման </t>
  </si>
  <si>
    <t>ՀՀ առողջապահության նախարարություն</t>
  </si>
  <si>
    <t xml:space="preserve">ՀՀ առողջապահության նախարարություն </t>
  </si>
  <si>
    <t>ծրագիրը</t>
  </si>
  <si>
    <t>միջոցառումը</t>
  </si>
  <si>
    <t>Բյուջետային հատկացումների գլխավոր կարգադրիչների, ծրագրերի և միջոցառումները կատարող պետական մարմինների անվանումները</t>
  </si>
  <si>
    <t>այդ թվում ըստ կատարողների</t>
  </si>
  <si>
    <t xml:space="preserve">այդ թվում` </t>
  </si>
  <si>
    <t>այդ թվում` բյուջետային ծախսերի տնտեսագիտական դասակարգման հոդվածներ</t>
  </si>
  <si>
    <t>ԴՐԱՄԱՇՆՈՐՀՆԵՐ</t>
  </si>
  <si>
    <t>Ընթացիկ դրամաշնորհներ պետական հատվածի այլ մակարդակներին</t>
  </si>
  <si>
    <t>(հազ.դրամ)</t>
  </si>
  <si>
    <t>Բյուջետային հատկացումների գլխավոր կարգադրիչների, ծրագրերի, միջոցառումների, ծախսային ուղղությունների անվանումները</t>
  </si>
  <si>
    <t>Հավելված N 3</t>
  </si>
  <si>
    <t>Միջոցառումները կատարող պետական մարմինների և դրամաշնորհ ստացող տնտեսվարող սուբյեկտների անվանումները</t>
  </si>
  <si>
    <t>Հանրային առողջապահական ծառայություններ</t>
  </si>
  <si>
    <t>Առաջին կիսամյակ</t>
  </si>
  <si>
    <t>Իմունականխարգելման ազգային ծրագիր</t>
  </si>
  <si>
    <t>Հանրային առողջության պահպանում</t>
  </si>
  <si>
    <t>-Ընթացիկ դրամաշնորհներ պետական և համայնքային ոչ առևտրային կազմակերպություններին</t>
  </si>
  <si>
    <t>ԾԱՌԱՅՈՒԹՅՈՒՆՆԵՐԻ ԵՎ ԱՊՐԱՆՔՆԵՐԻ ՁԵՌՔԲԵՐՈՒՄ</t>
  </si>
  <si>
    <t>Նյութեր (Ապրանքներ)</t>
  </si>
  <si>
    <t xml:space="preserve">-Առողջապահական և լաբորատոր նյութեր </t>
  </si>
  <si>
    <t>«Հիվանդությունների վերահսկման և կանխարգելման ազգային կենտրոն» ՊՈԱԿ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</si>
  <si>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</si>
  <si>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</si>
  <si>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</si>
  <si>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</si>
  <si>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>Քանակը</t>
  </si>
  <si>
    <t>Միջանցիկ կոդը` ըստ CPV դասակարգման</t>
  </si>
  <si>
    <t>անվանումը</t>
  </si>
  <si>
    <t>Բաժին 07</t>
  </si>
  <si>
    <t>Խումբ 04</t>
  </si>
  <si>
    <t xml:space="preserve">Դաս 01   </t>
  </si>
  <si>
    <t>1003  11002</t>
  </si>
  <si>
    <t>ՄԱՍ I. ԱՊՐԱՆՔՆԵՐ</t>
  </si>
  <si>
    <t>հատ</t>
  </si>
  <si>
    <t>Ցուցանիշների փոփոխությունը (նվազեցումները` փակագծերում)                                 (հազ. դրամ)</t>
  </si>
  <si>
    <t>դիֆթերիայի ― փայտացման (պրկախտի) դեմ պատվաստանյութեր</t>
  </si>
  <si>
    <t>Մարդու պապիլոմավիրուսային պատվաստանյութ</t>
  </si>
  <si>
    <t>Ռոտավիրուսային պատվաստանյութ</t>
  </si>
  <si>
    <t>ներարկիչներ</t>
  </si>
  <si>
    <t>բցժ (կալմետ-գերենի բացիլ) պատվաստանյութ (չոր)</t>
  </si>
  <si>
    <t>Հավելված N 1</t>
  </si>
  <si>
    <t>պնևմակոկային պոլիվալենտի պատվաստանյութ</t>
  </si>
  <si>
    <t>կարմրուկի դեմ պատվաստանյութ</t>
  </si>
  <si>
    <t>բ լյարդաբորբի դեմ պատվաստանյութ</t>
  </si>
  <si>
    <t>Հավելված N 2</t>
  </si>
  <si>
    <t>Ինն ամիս</t>
  </si>
  <si>
    <t>Կառավարության 2020 թվականի</t>
  </si>
  <si>
    <t xml:space="preserve">ԿԱՌԱՎԱՐՈՒԹՅԱՆ 2019 ԹՎԱԿԱՆԻ ԴԵԿՏԵՄԲԵՐԻ 26-Ի N 1919-Ն ՈՐՈՇՄԱՆ N 4 ՀԱՎԵԼՎԱԾՈՒՄ ԿԱՏԱՐՎՈՂ ՓՈՓՈԽՈՒԹՅՈՒՆԸ ԵՎ ԼՐԱՑՈՒՄԸ </t>
  </si>
  <si>
    <t>ԿԱՌԱՎԱՐՈՒԹՅԱՆ 2019 ԹՎԱԿԱՆԻ ԴԵԿՏԵՄԲԵՐԻ 26-Ի N 1919-Ն ՈՐՈՇՄԱՆ N 5 ՀԱՎԵԼՎԱԾԻ N 7 ԱՂՅՈՒՍԱԿՈՒՄ ԿԱՏԱՐՎՈՂ   ԼՐԱՑՈՒՄԸ</t>
  </si>
  <si>
    <t xml:space="preserve">ԿԱՌԱՎԱՐՈՒԹՅԱՆ 2019 ԹՎԱԿԱՆԻ ԴԵԿՏԵՄԲԵՐԻ 26-Ի N 1919-Ն ՈՐՈՇՄԱՆ N 10 ՀԱՎԵԼՎԱԾԻ ԿԱՏԱՐՎՈՂ ՓՈՓՈԽՈՒԹՅՈՒՆՆԵՐԸ </t>
  </si>
  <si>
    <t>33141142-1</t>
  </si>
  <si>
    <t>33141142-2</t>
  </si>
  <si>
    <t>33141142-3</t>
  </si>
  <si>
    <t>33141142-4</t>
  </si>
  <si>
    <t>33651214-1</t>
  </si>
  <si>
    <t>33651267-1</t>
  </si>
  <si>
    <t>33651259-1</t>
  </si>
  <si>
    <t>33651216-1</t>
  </si>
  <si>
    <t>33651223-1</t>
  </si>
  <si>
    <t>33651222-1</t>
  </si>
  <si>
    <t>33651264-1</t>
  </si>
  <si>
    <t>ԲՄ</t>
  </si>
  <si>
    <t>33651260-1</t>
  </si>
  <si>
    <t>հեպատիտ Ա-ի պատվաստանյութ</t>
  </si>
  <si>
    <t>33651199-1</t>
  </si>
  <si>
    <t>33651199-2</t>
  </si>
  <si>
    <t>կատաղության դեմ պատվաստանյութ</t>
  </si>
  <si>
    <t>33651263-1</t>
  </si>
  <si>
    <t>վեցավալենտ պատվաստանյութ</t>
  </si>
  <si>
    <r>
      <t xml:space="preserve">Ցուցանիշների փոփոխությունը </t>
    </r>
    <r>
      <rPr>
        <b/>
        <sz val="10"/>
        <rFont val="Calibri"/>
        <family val="2"/>
        <charset val="204"/>
      </rPr>
      <t>(ավելացումները նշված են դրական նշանով, իսկ նվազեցումները՝ փակագծերում)</t>
    </r>
  </si>
  <si>
    <r>
      <t>Ցուցանիշների փոփոխությունը</t>
    </r>
    <r>
      <rPr>
        <b/>
        <sz val="10"/>
        <color indexed="8"/>
        <rFont val="Calibri"/>
        <family val="2"/>
        <charset val="204"/>
      </rPr>
      <t>(ավելացումները նշված են դրական նշանով)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</si>
</sst>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_-* #,##0.00_р_._-;\-* #,##0.00_р_._-;_-* &quot;-&quot;??_р_._-;_-@_-"/>
    <numFmt numFmtId="165" formatCode="#,##0.0"/>
    <numFmt numFmtId="166" formatCode="_(* #,##0.0_);_(* \(#,##0.0\);_(* &quot;-&quot;??_);_(@_)"/>
    <numFmt numFmtId="167" formatCode="_-* #,##0.0_р_._-;\-* #,##0.0_р_._-;_-* &quot;-&quot;??_р_._-;_-@_-"/>
    <numFmt numFmtId="168" formatCode="0.0"/>
    <numFmt numFmtId="169" formatCode="_-* #,##0.00_-;\-* #,##0.00_-;_-* &quot;-&quot;??_-;_-@_-"/>
    <numFmt numFmtId="170" formatCode="#,##0.0;\ \(#,##0.0\)"/>
    <numFmt numFmtId="172" formatCode="#,##0.00_ ;\-#,##0.00\ "/>
    <numFmt numFmtId="174" formatCode="#,##0.0_);\(#,##0.0\)"/>
  </numFmts>
  <fonts count="36">
    <font>
      <sz val="10"/>
      <name val="Arial"/>
      <charset val="204"/>
    </font>
    <font>
      <sz val="10"/>
      <name val="Arial"/>
      <charset val="204"/>
    </font>
    <font>
      <sz val="10"/>
      <name val="Arial Armenian"/>
      <family val="2"/>
    </font>
    <font>
      <sz val="10"/>
      <name val="Arial Armenian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b/>
      <sz val="10"/>
      <name val="GHEA Grapalat"/>
      <family val="3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name val="Arial"/>
      <family val="2"/>
    </font>
    <font>
      <b/>
      <sz val="9"/>
      <color indexed="8"/>
      <name val="GHEA Grapalat"/>
      <family val="3"/>
    </font>
    <font>
      <b/>
      <i/>
      <u/>
      <sz val="10"/>
      <name val="GHEA Grapalat"/>
      <family val="3"/>
    </font>
    <font>
      <sz val="10"/>
      <name val="Arial"/>
      <family val="2"/>
    </font>
    <font>
      <sz val="10"/>
      <name val="Arial"/>
      <family val="2"/>
      <charset val="204"/>
    </font>
    <font>
      <i/>
      <sz val="10"/>
      <color indexed="8"/>
      <name val="GHEA Grapalat"/>
      <family val="3"/>
    </font>
    <font>
      <sz val="11"/>
      <name val="GHEA Grapalat"/>
      <family val="3"/>
    </font>
    <font>
      <sz val="11"/>
      <color theme="1"/>
      <name val="Calibri"/>
      <family val="2"/>
      <scheme val="minor"/>
    </font>
    <font>
      <b/>
      <sz val="10"/>
      <name val="Calibri"/>
      <family val="2"/>
      <charset val="204"/>
    </font>
    <font>
      <b/>
      <sz val="10"/>
      <color indexed="8"/>
      <name val="Calibri"/>
      <family val="2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6">
    <xf numFmtId="0" fontId="0" fillId="0" borderId="0"/>
    <xf numFmtId="0" fontId="1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29" fillId="0" borderId="0" applyFont="0" applyFill="0" applyBorder="0" applyAlignment="0" applyProtection="0"/>
    <xf numFmtId="169" fontId="33" fillId="0" borderId="0" applyFont="0" applyFill="0" applyBorder="0" applyAlignment="0" applyProtection="0"/>
    <xf numFmtId="164" fontId="30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3" fillId="0" borderId="0"/>
    <xf numFmtId="0" fontId="21" fillId="0" borderId="0"/>
    <xf numFmtId="0" fontId="21" fillId="0" borderId="0"/>
    <xf numFmtId="0" fontId="33" fillId="0" borderId="0"/>
    <xf numFmtId="0" fontId="26" fillId="0" borderId="0"/>
    <xf numFmtId="0" fontId="4" fillId="23" borderId="7" applyNumberFormat="0" applyFont="0" applyAlignment="0" applyProtection="0"/>
    <xf numFmtId="0" fontId="17" fillId="20" borderId="8" applyNumberFormat="0" applyAlignment="0" applyProtection="0"/>
    <xf numFmtId="9" fontId="3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125">
    <xf numFmtId="0" fontId="0" fillId="0" borderId="0" xfId="0"/>
    <xf numFmtId="0" fontId="22" fillId="0" borderId="10" xfId="0" applyFont="1" applyFill="1" applyBorder="1" applyAlignment="1">
      <alignment wrapText="1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vertical="center" wrapText="1"/>
    </xf>
    <xf numFmtId="0" fontId="23" fillId="0" borderId="10" xfId="0" applyFont="1" applyFill="1" applyBorder="1" applyAlignment="1">
      <alignment horizontal="center" wrapText="1"/>
    </xf>
    <xf numFmtId="0" fontId="23" fillId="0" borderId="11" xfId="0" applyFont="1" applyFill="1" applyBorder="1" applyAlignment="1">
      <alignment horizontal="center" wrapText="1"/>
    </xf>
    <xf numFmtId="0" fontId="28" fillId="0" borderId="10" xfId="0" applyFont="1" applyFill="1" applyBorder="1" applyAlignment="1">
      <alignment vertical="top" wrapText="1"/>
    </xf>
    <xf numFmtId="0" fontId="27" fillId="0" borderId="10" xfId="49" applyFont="1" applyFill="1" applyBorder="1" applyAlignment="1">
      <alignment vertical="center" wrapText="1"/>
    </xf>
    <xf numFmtId="0" fontId="28" fillId="0" borderId="12" xfId="0" applyFont="1" applyFill="1" applyBorder="1" applyAlignment="1">
      <alignment horizontal="justify" vertical="top" wrapText="1"/>
    </xf>
    <xf numFmtId="0" fontId="23" fillId="0" borderId="10" xfId="0" applyFont="1" applyFill="1" applyBorder="1" applyAlignment="1">
      <alignment vertical="top" wrapText="1"/>
    </xf>
    <xf numFmtId="168" fontId="24" fillId="0" borderId="11" xfId="0" applyNumberFormat="1" applyFont="1" applyFill="1" applyBorder="1" applyAlignment="1">
      <alignment horizontal="center" wrapText="1"/>
    </xf>
    <xf numFmtId="0" fontId="24" fillId="0" borderId="11" xfId="0" applyFont="1" applyFill="1" applyBorder="1" applyAlignment="1">
      <alignment horizontal="center" wrapText="1"/>
    </xf>
    <xf numFmtId="0" fontId="24" fillId="0" borderId="0" xfId="0" applyFont="1" applyFill="1"/>
    <xf numFmtId="0" fontId="24" fillId="0" borderId="10" xfId="0" applyFont="1" applyFill="1" applyBorder="1" applyAlignment="1">
      <alignment vertical="center" wrapText="1"/>
    </xf>
    <xf numFmtId="0" fontId="24" fillId="0" borderId="13" xfId="0" applyFont="1" applyFill="1" applyBorder="1" applyAlignment="1">
      <alignment vertical="center" wrapText="1"/>
    </xf>
    <xf numFmtId="0" fontId="25" fillId="0" borderId="10" xfId="0" applyFont="1" applyFill="1" applyBorder="1" applyAlignment="1">
      <alignment vertical="center" wrapText="1"/>
    </xf>
    <xf numFmtId="0" fontId="24" fillId="0" borderId="10" xfId="0" applyFont="1" applyFill="1" applyBorder="1" applyAlignment="1">
      <alignment horizontal="center" vertical="center" wrapText="1"/>
    </xf>
    <xf numFmtId="0" fontId="24" fillId="0" borderId="13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vertical="center" wrapText="1"/>
    </xf>
    <xf numFmtId="0" fontId="25" fillId="0" borderId="0" xfId="0" applyFont="1" applyFill="1" applyAlignment="1">
      <alignment vertical="center"/>
    </xf>
    <xf numFmtId="168" fontId="24" fillId="0" borderId="14" xfId="0" applyNumberFormat="1" applyFont="1" applyFill="1" applyBorder="1" applyAlignment="1">
      <alignment vertical="center" wrapText="1"/>
    </xf>
    <xf numFmtId="0" fontId="22" fillId="0" borderId="10" xfId="0" applyFont="1" applyFill="1" applyBorder="1" applyAlignment="1">
      <alignment horizontal="left" vertical="top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4" fillId="0" borderId="17" xfId="0" applyFont="1" applyFill="1" applyBorder="1" applyAlignment="1">
      <alignment vertical="center" wrapText="1"/>
    </xf>
    <xf numFmtId="0" fontId="23" fillId="0" borderId="13" xfId="0" applyFont="1" applyFill="1" applyBorder="1" applyAlignment="1">
      <alignment vertical="top" wrapText="1"/>
    </xf>
    <xf numFmtId="168" fontId="24" fillId="0" borderId="10" xfId="0" applyNumberFormat="1" applyFont="1" applyFill="1" applyBorder="1" applyAlignment="1">
      <alignment vertical="center" wrapText="1"/>
    </xf>
    <xf numFmtId="0" fontId="22" fillId="0" borderId="17" xfId="0" applyFont="1" applyFill="1" applyBorder="1" applyAlignment="1">
      <alignment horizontal="left" vertical="top"/>
    </xf>
    <xf numFmtId="167" fontId="25" fillId="0" borderId="11" xfId="33" applyNumberFormat="1" applyFont="1" applyFill="1" applyBorder="1" applyAlignment="1">
      <alignment horizontal="center" wrapText="1"/>
    </xf>
    <xf numFmtId="0" fontId="25" fillId="0" borderId="0" xfId="0" applyFont="1" applyFill="1" applyAlignment="1">
      <alignment vertical="center" wrapText="1"/>
    </xf>
    <xf numFmtId="0" fontId="24" fillId="0" borderId="0" xfId="0" applyFont="1" applyFill="1" applyAlignment="1">
      <alignment horizontal="right"/>
    </xf>
    <xf numFmtId="0" fontId="25" fillId="0" borderId="10" xfId="0" applyFont="1" applyFill="1" applyBorder="1" applyAlignment="1">
      <alignment horizontal="left" vertical="center" wrapText="1"/>
    </xf>
    <xf numFmtId="0" fontId="25" fillId="0" borderId="0" xfId="0" applyFont="1" applyFill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right"/>
    </xf>
    <xf numFmtId="0" fontId="23" fillId="0" borderId="0" xfId="0" applyFont="1" applyAlignment="1">
      <alignment horizontal="right"/>
    </xf>
    <xf numFmtId="0" fontId="25" fillId="0" borderId="0" xfId="0" applyFont="1" applyFill="1" applyAlignment="1">
      <alignment horizontal="left" vertical="center" wrapText="1"/>
    </xf>
    <xf numFmtId="0" fontId="23" fillId="25" borderId="10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right"/>
    </xf>
    <xf numFmtId="0" fontId="25" fillId="0" borderId="0" xfId="0" applyFont="1" applyFill="1" applyAlignment="1"/>
    <xf numFmtId="1" fontId="25" fillId="0" borderId="10" xfId="0" applyNumberFormat="1" applyFont="1" applyFill="1" applyBorder="1" applyAlignment="1">
      <alignment horizontal="center" vertical="center" wrapText="1"/>
    </xf>
    <xf numFmtId="0" fontId="22" fillId="24" borderId="10" xfId="0" applyFont="1" applyFill="1" applyBorder="1" applyAlignment="1">
      <alignment horizontal="center" vertical="center" wrapText="1"/>
    </xf>
    <xf numFmtId="0" fontId="23" fillId="24" borderId="10" xfId="0" applyFont="1" applyFill="1" applyBorder="1" applyAlignment="1">
      <alignment horizontal="center" vertical="center" wrapText="1"/>
    </xf>
    <xf numFmtId="0" fontId="23" fillId="24" borderId="13" xfId="0" applyFont="1" applyFill="1" applyBorder="1" applyAlignment="1">
      <alignment horizontal="center" vertical="center" wrapText="1"/>
    </xf>
    <xf numFmtId="165" fontId="25" fillId="0" borderId="10" xfId="0" applyNumberFormat="1" applyFont="1" applyFill="1" applyBorder="1" applyAlignment="1">
      <alignment horizontal="right" vertical="center" wrapText="1"/>
    </xf>
    <xf numFmtId="166" fontId="25" fillId="0" borderId="10" xfId="0" applyNumberFormat="1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center" wrapText="1"/>
    </xf>
    <xf numFmtId="0" fontId="31" fillId="0" borderId="10" xfId="0" applyFont="1" applyFill="1" applyBorder="1" applyAlignment="1">
      <alignment horizontal="left" vertical="center" wrapText="1"/>
    </xf>
    <xf numFmtId="49" fontId="24" fillId="0" borderId="10" xfId="0" applyNumberFormat="1" applyFont="1" applyFill="1" applyBorder="1" applyAlignment="1">
      <alignment horizontal="left" vertical="center" wrapText="1"/>
    </xf>
    <xf numFmtId="166" fontId="24" fillId="0" borderId="10" xfId="0" applyNumberFormat="1" applyFont="1" applyFill="1" applyBorder="1" applyAlignment="1">
      <alignment horizontal="center" vertical="center" wrapText="1"/>
    </xf>
    <xf numFmtId="165" fontId="24" fillId="0" borderId="10" xfId="0" applyNumberFormat="1" applyFont="1" applyFill="1" applyBorder="1" applyAlignment="1">
      <alignment horizontal="center" vertical="center" wrapText="1"/>
    </xf>
    <xf numFmtId="165" fontId="25" fillId="0" borderId="10" xfId="0" applyNumberFormat="1" applyFont="1" applyFill="1" applyBorder="1" applyAlignment="1">
      <alignment horizontal="center" vertical="center" wrapText="1"/>
    </xf>
    <xf numFmtId="4" fontId="32" fillId="25" borderId="10" xfId="0" applyNumberFormat="1" applyFont="1" applyFill="1" applyBorder="1" applyAlignment="1">
      <alignment horizontal="center" vertical="center"/>
    </xf>
    <xf numFmtId="170" fontId="22" fillId="0" borderId="10" xfId="0" applyNumberFormat="1" applyFont="1" applyFill="1" applyBorder="1" applyAlignment="1">
      <alignment horizontal="center" vertical="center" wrapText="1"/>
    </xf>
    <xf numFmtId="0" fontId="22" fillId="0" borderId="0" xfId="0" applyFont="1" applyFill="1"/>
    <xf numFmtId="2" fontId="22" fillId="0" borderId="10" xfId="0" applyNumberFormat="1" applyFont="1" applyFill="1" applyBorder="1" applyAlignment="1">
      <alignment horizontal="center" vertical="center" wrapText="1"/>
    </xf>
    <xf numFmtId="172" fontId="22" fillId="0" borderId="0" xfId="0" applyNumberFormat="1" applyFont="1" applyFill="1"/>
    <xf numFmtId="0" fontId="25" fillId="0" borderId="0" xfId="0" applyFont="1" applyFill="1" applyAlignment="1">
      <alignment horizontal="right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3" fillId="0" borderId="0" xfId="0" applyFont="1" applyAlignment="1">
      <alignment horizontal="right"/>
    </xf>
    <xf numFmtId="0" fontId="22" fillId="0" borderId="10" xfId="0" applyFont="1" applyFill="1" applyBorder="1" applyAlignment="1">
      <alignment horizontal="left" vertical="top" wrapText="1"/>
    </xf>
    <xf numFmtId="0" fontId="22" fillId="0" borderId="18" xfId="0" applyFont="1" applyFill="1" applyBorder="1" applyAlignment="1">
      <alignment horizontal="left" vertical="top" wrapText="1"/>
    </xf>
    <xf numFmtId="0" fontId="22" fillId="0" borderId="0" xfId="0" applyFont="1" applyFill="1" applyBorder="1" applyAlignment="1">
      <alignment horizontal="left" vertical="top" wrapText="1"/>
    </xf>
    <xf numFmtId="0" fontId="22" fillId="0" borderId="19" xfId="0" applyFont="1" applyFill="1" applyBorder="1" applyAlignment="1">
      <alignment horizontal="left" vertical="top" wrapText="1"/>
    </xf>
    <xf numFmtId="0" fontId="23" fillId="0" borderId="10" xfId="0" applyFont="1" applyFill="1" applyBorder="1" applyAlignment="1">
      <alignment horizontal="left" vertical="top"/>
    </xf>
    <xf numFmtId="0" fontId="22" fillId="0" borderId="13" xfId="0" applyFont="1" applyFill="1" applyBorder="1" applyAlignment="1">
      <alignment horizontal="left" vertical="top" wrapText="1"/>
    </xf>
    <xf numFmtId="0" fontId="22" fillId="0" borderId="17" xfId="0" applyFont="1" applyFill="1" applyBorder="1" applyAlignment="1">
      <alignment horizontal="left" vertical="top" wrapText="1"/>
    </xf>
    <xf numFmtId="0" fontId="22" fillId="0" borderId="20" xfId="0" applyFont="1" applyFill="1" applyBorder="1" applyAlignment="1">
      <alignment horizontal="left" vertical="top" wrapText="1"/>
    </xf>
    <xf numFmtId="0" fontId="22" fillId="0" borderId="21" xfId="0" applyFont="1" applyFill="1" applyBorder="1" applyAlignment="1">
      <alignment horizontal="left" vertical="top" wrapText="1"/>
    </xf>
    <xf numFmtId="0" fontId="23" fillId="0" borderId="18" xfId="0" applyFont="1" applyFill="1" applyBorder="1" applyAlignment="1">
      <alignment vertical="top"/>
    </xf>
    <xf numFmtId="0" fontId="23" fillId="0" borderId="0" xfId="0" applyFont="1" applyFill="1" applyBorder="1" applyAlignment="1">
      <alignment vertical="top"/>
    </xf>
    <xf numFmtId="0" fontId="23" fillId="0" borderId="19" xfId="0" applyFont="1" applyFill="1" applyBorder="1" applyAlignment="1">
      <alignment vertical="top"/>
    </xf>
    <xf numFmtId="0" fontId="22" fillId="0" borderId="22" xfId="0" applyFont="1" applyFill="1" applyBorder="1" applyAlignment="1">
      <alignment horizontal="left" vertical="top" wrapText="1"/>
    </xf>
    <xf numFmtId="0" fontId="22" fillId="0" borderId="23" xfId="0" applyFont="1" applyFill="1" applyBorder="1" applyAlignment="1">
      <alignment horizontal="left" vertical="top" wrapText="1"/>
    </xf>
    <xf numFmtId="0" fontId="22" fillId="0" borderId="24" xfId="0" applyFont="1" applyFill="1" applyBorder="1" applyAlignment="1">
      <alignment horizontal="left" vertical="top" wrapText="1"/>
    </xf>
    <xf numFmtId="0" fontId="23" fillId="0" borderId="25" xfId="0" applyFont="1" applyFill="1" applyBorder="1" applyAlignment="1">
      <alignment horizontal="left" vertical="top"/>
    </xf>
    <xf numFmtId="0" fontId="23" fillId="0" borderId="26" xfId="0" applyFont="1" applyFill="1" applyBorder="1" applyAlignment="1">
      <alignment horizontal="left" vertical="top"/>
    </xf>
    <xf numFmtId="0" fontId="23" fillId="0" borderId="27" xfId="0" applyFont="1" applyFill="1" applyBorder="1" applyAlignment="1">
      <alignment horizontal="left" vertical="top"/>
    </xf>
    <xf numFmtId="0" fontId="22" fillId="0" borderId="28" xfId="0" applyFont="1" applyFill="1" applyBorder="1" applyAlignment="1">
      <alignment horizontal="left" vertical="top"/>
    </xf>
    <xf numFmtId="0" fontId="22" fillId="0" borderId="20" xfId="0" applyFont="1" applyFill="1" applyBorder="1" applyAlignment="1">
      <alignment horizontal="left" vertical="top"/>
    </xf>
    <xf numFmtId="0" fontId="22" fillId="0" borderId="17" xfId="0" applyFont="1" applyFill="1" applyBorder="1" applyAlignment="1">
      <alignment horizontal="left" vertical="top"/>
    </xf>
    <xf numFmtId="0" fontId="22" fillId="0" borderId="25" xfId="0" applyFont="1" applyFill="1" applyBorder="1" applyAlignment="1">
      <alignment horizontal="left" vertical="top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center" vertical="center" wrapText="1"/>
    </xf>
    <xf numFmtId="0" fontId="22" fillId="0" borderId="29" xfId="0" applyFont="1" applyFill="1" applyBorder="1" applyAlignment="1">
      <alignment horizontal="center" vertical="center" wrapText="1"/>
    </xf>
    <xf numFmtId="0" fontId="22" fillId="0" borderId="30" xfId="0" applyFont="1" applyFill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22" fillId="0" borderId="31" xfId="0" applyFont="1" applyFill="1" applyBorder="1" applyAlignment="1">
      <alignment horizontal="center" vertical="center" wrapText="1"/>
    </xf>
    <xf numFmtId="0" fontId="22" fillId="0" borderId="32" xfId="0" applyFont="1" applyFill="1" applyBorder="1" applyAlignment="1">
      <alignment horizontal="center" vertical="center" wrapText="1"/>
    </xf>
    <xf numFmtId="0" fontId="27" fillId="0" borderId="13" xfId="49" applyFont="1" applyFill="1" applyBorder="1" applyAlignment="1">
      <alignment horizontal="center" vertical="center" wrapText="1"/>
    </xf>
    <xf numFmtId="0" fontId="27" fillId="0" borderId="17" xfId="49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top" wrapText="1"/>
    </xf>
    <xf numFmtId="0" fontId="0" fillId="0" borderId="0" xfId="0" applyAlignment="1">
      <alignment horizontal="right" vertical="center" wrapText="1"/>
    </xf>
    <xf numFmtId="0" fontId="25" fillId="0" borderId="16" xfId="0" applyFont="1" applyFill="1" applyBorder="1" applyAlignment="1">
      <alignment horizontal="center" vertical="center" wrapText="1"/>
    </xf>
    <xf numFmtId="0" fontId="25" fillId="0" borderId="26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30" xfId="0" applyFont="1" applyFill="1" applyBorder="1" applyAlignment="1">
      <alignment horizontal="center" vertical="center" wrapText="1"/>
    </xf>
    <xf numFmtId="0" fontId="25" fillId="0" borderId="23" xfId="0" applyFont="1" applyFill="1" applyBorder="1" applyAlignment="1">
      <alignment horizontal="center" vertical="center" wrapText="1"/>
    </xf>
    <xf numFmtId="0" fontId="25" fillId="0" borderId="32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20" xfId="0" applyFont="1" applyFill="1" applyBorder="1" applyAlignment="1">
      <alignment horizontal="left" vertical="center" wrapText="1"/>
    </xf>
    <xf numFmtId="0" fontId="22" fillId="0" borderId="17" xfId="0" applyFont="1" applyFill="1" applyBorder="1" applyAlignment="1">
      <alignment horizontal="left" vertical="center" wrapText="1"/>
    </xf>
    <xf numFmtId="0" fontId="25" fillId="0" borderId="0" xfId="0" applyFont="1" applyFill="1" applyAlignment="1">
      <alignment horizontal="right"/>
    </xf>
    <xf numFmtId="0" fontId="22" fillId="24" borderId="14" xfId="0" applyFont="1" applyFill="1" applyBorder="1" applyAlignment="1">
      <alignment horizontal="center" vertical="center" wrapText="1"/>
    </xf>
    <xf numFmtId="0" fontId="22" fillId="24" borderId="12" xfId="0" applyFont="1" applyFill="1" applyBorder="1" applyAlignment="1">
      <alignment horizontal="center" vertical="center" wrapText="1"/>
    </xf>
    <xf numFmtId="0" fontId="22" fillId="24" borderId="10" xfId="0" applyFont="1" applyFill="1" applyBorder="1" applyAlignment="1">
      <alignment horizontal="center" vertical="center" wrapText="1"/>
    </xf>
    <xf numFmtId="0" fontId="22" fillId="24" borderId="13" xfId="0" applyFont="1" applyFill="1" applyBorder="1" applyAlignment="1">
      <alignment horizontal="center" vertical="center" wrapText="1"/>
    </xf>
    <xf numFmtId="0" fontId="22" fillId="24" borderId="20" xfId="0" applyFont="1" applyFill="1" applyBorder="1" applyAlignment="1">
      <alignment horizontal="center" vertical="center" wrapText="1"/>
    </xf>
    <xf numFmtId="0" fontId="22" fillId="24" borderId="17" xfId="0" applyFont="1" applyFill="1" applyBorder="1" applyAlignment="1">
      <alignment horizontal="center" vertical="center" wrapText="1"/>
    </xf>
    <xf numFmtId="0" fontId="23" fillId="24" borderId="10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right"/>
    </xf>
    <xf numFmtId="0" fontId="23" fillId="24" borderId="13" xfId="0" applyFont="1" applyFill="1" applyBorder="1" applyAlignment="1">
      <alignment horizontal="left" vertical="center" wrapText="1"/>
    </xf>
    <xf numFmtId="0" fontId="23" fillId="24" borderId="20" xfId="0" applyFont="1" applyFill="1" applyBorder="1" applyAlignment="1">
      <alignment horizontal="left" vertical="center" wrapText="1"/>
    </xf>
    <xf numFmtId="0" fontId="23" fillId="24" borderId="17" xfId="0" applyFont="1" applyFill="1" applyBorder="1" applyAlignment="1">
      <alignment horizontal="left" vertical="center" wrapText="1"/>
    </xf>
    <xf numFmtId="0" fontId="23" fillId="0" borderId="0" xfId="0" applyFont="1" applyFill="1" applyAlignment="1">
      <alignment horizontal="center" vertical="center" wrapText="1"/>
    </xf>
    <xf numFmtId="0" fontId="23" fillId="0" borderId="12" xfId="0" applyFont="1" applyFill="1" applyBorder="1" applyAlignment="1">
      <alignment vertical="center" wrapText="1"/>
    </xf>
    <xf numFmtId="0" fontId="25" fillId="0" borderId="12" xfId="0" applyFont="1" applyFill="1" applyBorder="1" applyAlignment="1">
      <alignment vertical="center" wrapText="1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 wrapText="1"/>
    </xf>
    <xf numFmtId="0" fontId="23" fillId="0" borderId="26" xfId="0" applyFont="1" applyFill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174" fontId="22" fillId="0" borderId="10" xfId="0" applyNumberFormat="1" applyFont="1" applyFill="1" applyBorder="1" applyAlignment="1">
      <alignment horizontal="center" vertical="center" wrapText="1"/>
    </xf>
    <xf numFmtId="174" fontId="23" fillId="24" borderId="10" xfId="0" applyNumberFormat="1" applyFont="1" applyFill="1" applyBorder="1" applyAlignment="1">
      <alignment horizontal="center" vertical="center" wrapText="1"/>
    </xf>
  </cellXfs>
  <cellStyles count="56">
    <cellStyle name="_artabyuje" xfId="1"/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Comma 2" xfId="29"/>
    <cellStyle name="Comma 2 2" xfId="30"/>
    <cellStyle name="Comma 3" xfId="31"/>
    <cellStyle name="Comma 4" xfId="32"/>
    <cellStyle name="Comma 5" xfId="33"/>
    <cellStyle name="Comma 6" xfId="34"/>
    <cellStyle name="Comma 7" xfId="35"/>
    <cellStyle name="Explanatory Text" xfId="36"/>
    <cellStyle name="Good" xfId="37"/>
    <cellStyle name="Heading 1" xfId="38"/>
    <cellStyle name="Heading 2" xfId="39"/>
    <cellStyle name="Heading 3" xfId="40"/>
    <cellStyle name="Heading 4" xfId="41"/>
    <cellStyle name="Input" xfId="42"/>
    <cellStyle name="Linked Cell" xfId="43"/>
    <cellStyle name="Neutral" xfId="44"/>
    <cellStyle name="Normal" xfId="0" builtinId="0"/>
    <cellStyle name="Normal 2" xfId="45"/>
    <cellStyle name="Normal 2 2" xfId="46"/>
    <cellStyle name="Normal 3" xfId="47"/>
    <cellStyle name="Normal 4" xfId="48"/>
    <cellStyle name="Normal_Shushan" xfId="49"/>
    <cellStyle name="Note" xfId="50"/>
    <cellStyle name="Output" xfId="51"/>
    <cellStyle name="Percent 2" xfId="52"/>
    <cellStyle name="Title" xfId="53"/>
    <cellStyle name="Total" xfId="54"/>
    <cellStyle name="Warning Text" xfId="5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zoomScale="75" zoomScaleNormal="75" workbookViewId="0">
      <selection activeCell="D7" sqref="D7:F7"/>
    </sheetView>
  </sheetViews>
  <sheetFormatPr defaultRowHeight="13.5"/>
  <cols>
    <col min="1" max="1" width="13.5703125" style="12" customWidth="1"/>
    <col min="2" max="2" width="13.85546875" style="12" customWidth="1"/>
    <col min="3" max="3" width="83.85546875" style="12" customWidth="1"/>
    <col min="4" max="4" width="13.42578125" style="12" customWidth="1"/>
    <col min="5" max="5" width="13.28515625" style="12" customWidth="1"/>
    <col min="6" max="6" width="14.140625" style="12" bestFit="1" customWidth="1"/>
    <col min="7" max="7" width="22" style="12" customWidth="1"/>
    <col min="8" max="16384" width="9.140625" style="12"/>
  </cols>
  <sheetData>
    <row r="1" spans="1:9" ht="14.25">
      <c r="F1" s="38" t="s">
        <v>84</v>
      </c>
      <c r="G1" s="38"/>
    </row>
    <row r="2" spans="1:9" ht="22.5" customHeight="1">
      <c r="D2" s="57" t="s">
        <v>90</v>
      </c>
      <c r="E2" s="57"/>
      <c r="F2" s="57"/>
      <c r="G2" s="39"/>
    </row>
    <row r="3" spans="1:9" ht="13.5" customHeight="1">
      <c r="E3" s="60" t="s">
        <v>41</v>
      </c>
      <c r="F3" s="60"/>
    </row>
    <row r="5" spans="1:9" ht="38.25" customHeight="1">
      <c r="A5" s="59" t="s">
        <v>91</v>
      </c>
      <c r="B5" s="59"/>
      <c r="C5" s="59"/>
      <c r="D5" s="59"/>
      <c r="E5" s="59"/>
      <c r="F5" s="59"/>
      <c r="G5" s="29"/>
      <c r="I5" s="30"/>
    </row>
    <row r="6" spans="1:9" ht="14.25">
      <c r="A6" s="32"/>
      <c r="B6" s="32"/>
      <c r="C6" s="32"/>
      <c r="D6" s="32"/>
      <c r="E6" s="32"/>
      <c r="F6" s="32" t="s">
        <v>52</v>
      </c>
      <c r="G6" s="32"/>
      <c r="I6" s="30"/>
    </row>
    <row r="7" spans="1:9" ht="68.25" customHeight="1">
      <c r="A7" s="58" t="s">
        <v>6</v>
      </c>
      <c r="B7" s="58"/>
      <c r="C7" s="58" t="s">
        <v>46</v>
      </c>
      <c r="D7" s="120" t="s">
        <v>113</v>
      </c>
      <c r="E7" s="121"/>
      <c r="F7" s="122"/>
      <c r="G7" s="32"/>
      <c r="I7" s="30"/>
    </row>
    <row r="8" spans="1:9" ht="27.75" customHeight="1">
      <c r="A8" s="33" t="s">
        <v>44</v>
      </c>
      <c r="B8" s="33" t="s">
        <v>45</v>
      </c>
      <c r="C8" s="58"/>
      <c r="D8" s="116" t="s">
        <v>57</v>
      </c>
      <c r="E8" s="116" t="s">
        <v>89</v>
      </c>
      <c r="F8" s="117" t="s">
        <v>0</v>
      </c>
      <c r="G8" s="32"/>
      <c r="I8" s="30"/>
    </row>
    <row r="9" spans="1:9" ht="35.25" customHeight="1">
      <c r="A9" s="33">
        <v>1003</v>
      </c>
      <c r="B9" s="33"/>
      <c r="C9" s="31" t="s">
        <v>59</v>
      </c>
      <c r="D9" s="51">
        <f>D11</f>
        <v>0</v>
      </c>
      <c r="E9" s="51">
        <f>E11</f>
        <v>0</v>
      </c>
      <c r="F9" s="51">
        <f>F11</f>
        <v>0</v>
      </c>
      <c r="G9" s="32"/>
      <c r="I9" s="30"/>
    </row>
    <row r="10" spans="1:9" ht="21.75" customHeight="1">
      <c r="A10" s="58"/>
      <c r="B10" s="33"/>
      <c r="C10" s="31" t="s">
        <v>48</v>
      </c>
      <c r="D10" s="33"/>
      <c r="E10" s="45"/>
      <c r="F10" s="45"/>
      <c r="G10" s="32"/>
      <c r="I10" s="30"/>
    </row>
    <row r="11" spans="1:9" ht="26.25" customHeight="1">
      <c r="A11" s="58"/>
      <c r="B11" s="33">
        <v>11002</v>
      </c>
      <c r="C11" s="31" t="s">
        <v>58</v>
      </c>
      <c r="D11" s="51">
        <f>D13</f>
        <v>0</v>
      </c>
      <c r="E11" s="51">
        <f>E13</f>
        <v>0</v>
      </c>
      <c r="F11" s="51">
        <f>E11</f>
        <v>0</v>
      </c>
    </row>
    <row r="12" spans="1:9" ht="21" customHeight="1">
      <c r="A12" s="58"/>
      <c r="B12" s="58"/>
      <c r="C12" s="46" t="s">
        <v>47</v>
      </c>
      <c r="D12" s="16"/>
      <c r="E12" s="52"/>
      <c r="F12" s="52"/>
    </row>
    <row r="13" spans="1:9" ht="21" customHeight="1">
      <c r="A13" s="58"/>
      <c r="B13" s="58"/>
      <c r="C13" s="47" t="s">
        <v>42</v>
      </c>
      <c r="D13" s="50">
        <f>D15+D20</f>
        <v>0</v>
      </c>
      <c r="E13" s="50">
        <f>E15+E20</f>
        <v>0</v>
      </c>
      <c r="F13" s="50">
        <f>F15+F20</f>
        <v>0</v>
      </c>
    </row>
    <row r="14" spans="1:9" ht="21" customHeight="1">
      <c r="A14" s="58"/>
      <c r="B14" s="58"/>
      <c r="C14" s="46" t="s">
        <v>49</v>
      </c>
      <c r="D14" s="16"/>
      <c r="E14" s="49"/>
      <c r="F14" s="49"/>
    </row>
    <row r="15" spans="1:9" ht="21" customHeight="1">
      <c r="A15" s="58"/>
      <c r="B15" s="58"/>
      <c r="C15" s="31" t="s">
        <v>1</v>
      </c>
      <c r="D15" s="45">
        <f t="shared" ref="D15:F17" si="0">D16</f>
        <v>-611672.19999999995</v>
      </c>
      <c r="E15" s="45">
        <f t="shared" si="0"/>
        <v>-611672.19999999995</v>
      </c>
      <c r="F15" s="45">
        <f t="shared" si="0"/>
        <v>-611672.19999999995</v>
      </c>
    </row>
    <row r="16" spans="1:9" ht="21" customHeight="1">
      <c r="A16" s="58"/>
      <c r="B16" s="58"/>
      <c r="C16" s="31" t="s">
        <v>4</v>
      </c>
      <c r="D16" s="45">
        <f t="shared" si="0"/>
        <v>-611672.19999999995</v>
      </c>
      <c r="E16" s="45">
        <f t="shared" si="0"/>
        <v>-611672.19999999995</v>
      </c>
      <c r="F16" s="45">
        <f t="shared" si="0"/>
        <v>-611672.19999999995</v>
      </c>
    </row>
    <row r="17" spans="1:6" ht="23.25" customHeight="1">
      <c r="A17" s="58"/>
      <c r="B17" s="58"/>
      <c r="C17" s="31" t="s">
        <v>61</v>
      </c>
      <c r="D17" s="45">
        <f t="shared" si="0"/>
        <v>-611672.19999999995</v>
      </c>
      <c r="E17" s="45">
        <f t="shared" si="0"/>
        <v>-611672.19999999995</v>
      </c>
      <c r="F17" s="45">
        <f t="shared" si="0"/>
        <v>-611672.19999999995</v>
      </c>
    </row>
    <row r="18" spans="1:6" ht="29.25" customHeight="1">
      <c r="A18" s="58"/>
      <c r="B18" s="58"/>
      <c r="C18" s="46" t="s">
        <v>62</v>
      </c>
      <c r="D18" s="49">
        <v>-611672.19999999995</v>
      </c>
      <c r="E18" s="49">
        <v>-611672.19999999995</v>
      </c>
      <c r="F18" s="49">
        <v>-611672.19999999995</v>
      </c>
    </row>
    <row r="19" spans="1:6" ht="28.5" customHeight="1">
      <c r="A19" s="58"/>
      <c r="B19" s="58"/>
      <c r="C19" s="48" t="s">
        <v>63</v>
      </c>
      <c r="D19" s="49">
        <v>-611672.19999999995</v>
      </c>
      <c r="E19" s="49">
        <v>-611672.19999999995</v>
      </c>
      <c r="F19" s="49">
        <v>-611672.19999999995</v>
      </c>
    </row>
    <row r="20" spans="1:6" ht="24.75" customHeight="1">
      <c r="A20" s="58"/>
      <c r="B20" s="58"/>
      <c r="C20" s="31" t="s">
        <v>50</v>
      </c>
      <c r="D20" s="45">
        <f t="shared" ref="D20:F21" si="1">D21</f>
        <v>611672.19999999995</v>
      </c>
      <c r="E20" s="45">
        <f t="shared" si="1"/>
        <v>611672.19999999995</v>
      </c>
      <c r="F20" s="45">
        <f t="shared" si="1"/>
        <v>611672.19999999995</v>
      </c>
    </row>
    <row r="21" spans="1:6" ht="27.75" customHeight="1">
      <c r="A21" s="58"/>
      <c r="B21" s="58"/>
      <c r="C21" s="31" t="s">
        <v>51</v>
      </c>
      <c r="D21" s="45">
        <f t="shared" si="1"/>
        <v>611672.19999999995</v>
      </c>
      <c r="E21" s="45">
        <f t="shared" si="1"/>
        <v>611672.19999999995</v>
      </c>
      <c r="F21" s="45">
        <f t="shared" si="1"/>
        <v>611672.19999999995</v>
      </c>
    </row>
    <row r="22" spans="1:6" ht="33.75" customHeight="1">
      <c r="A22" s="58"/>
      <c r="B22" s="58"/>
      <c r="C22" s="48" t="s">
        <v>60</v>
      </c>
      <c r="D22" s="49">
        <v>611672.19999999995</v>
      </c>
      <c r="E22" s="49">
        <v>611672.19999999995</v>
      </c>
      <c r="F22" s="49">
        <v>611672.19999999995</v>
      </c>
    </row>
  </sheetData>
  <mergeCells count="8">
    <mergeCell ref="D2:F2"/>
    <mergeCell ref="A10:A22"/>
    <mergeCell ref="B12:B22"/>
    <mergeCell ref="A5:F5"/>
    <mergeCell ref="E3:F3"/>
    <mergeCell ref="A7:B7"/>
    <mergeCell ref="C7:C8"/>
    <mergeCell ref="D7:F7"/>
  </mergeCells>
  <pageMargins left="0.27559055118110198" right="0.15748031496063" top="0.31496062992126" bottom="0.27559055118110198" header="0.15748031496063" footer="0.15748031496063"/>
  <pageSetup paperSize="9" scale="90" firstPageNumber="61" orientation="landscape" useFirstPageNumber="1" r:id="rId1"/>
  <headerFooter alignWithMargins="0">
    <oddHeader xml:space="preserve">&amp;C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zoomScaleNormal="100" workbookViewId="0">
      <selection activeCell="E6" sqref="E6"/>
    </sheetView>
  </sheetViews>
  <sheetFormatPr defaultRowHeight="13.5"/>
  <cols>
    <col min="1" max="1" width="13.5703125" style="12" customWidth="1"/>
    <col min="2" max="2" width="13.85546875" style="12" customWidth="1"/>
    <col min="3" max="3" width="67.7109375" style="12" customWidth="1"/>
    <col min="4" max="4" width="28.140625" style="12" customWidth="1"/>
    <col min="5" max="5" width="21" style="12" customWidth="1"/>
    <col min="6" max="6" width="19" style="12" bestFit="1" customWidth="1"/>
    <col min="7" max="7" width="22" style="12" customWidth="1"/>
    <col min="8" max="16384" width="9.140625" style="12"/>
  </cols>
  <sheetData>
    <row r="1" spans="1:9" ht="14.25">
      <c r="E1" s="38" t="s">
        <v>88</v>
      </c>
    </row>
    <row r="2" spans="1:9" ht="15.75" customHeight="1">
      <c r="D2" s="57" t="s">
        <v>90</v>
      </c>
      <c r="E2" s="93"/>
      <c r="F2" s="39"/>
      <c r="G2" s="39"/>
    </row>
    <row r="3" spans="1:9" ht="13.5" customHeight="1">
      <c r="D3" s="60" t="s">
        <v>41</v>
      </c>
      <c r="E3" s="60"/>
    </row>
    <row r="5" spans="1:9" ht="38.25" customHeight="1">
      <c r="A5" s="59" t="s">
        <v>92</v>
      </c>
      <c r="B5" s="59"/>
      <c r="C5" s="59"/>
      <c r="D5" s="59"/>
      <c r="E5" s="59"/>
      <c r="F5" s="29"/>
      <c r="G5" s="29"/>
      <c r="I5" s="30"/>
    </row>
    <row r="6" spans="1:9" ht="84" customHeight="1">
      <c r="A6" s="58" t="s">
        <v>6</v>
      </c>
      <c r="B6" s="58"/>
      <c r="C6" s="58" t="s">
        <v>53</v>
      </c>
      <c r="D6" s="58" t="s">
        <v>55</v>
      </c>
      <c r="E6" s="118" t="s">
        <v>114</v>
      </c>
      <c r="F6" s="29"/>
      <c r="G6" s="29"/>
      <c r="I6" s="30"/>
    </row>
    <row r="7" spans="1:9" ht="33" customHeight="1">
      <c r="A7" s="31" t="s">
        <v>44</v>
      </c>
      <c r="B7" s="31" t="s">
        <v>45</v>
      </c>
      <c r="C7" s="58"/>
      <c r="D7" s="58"/>
      <c r="E7" s="119" t="s">
        <v>0</v>
      </c>
      <c r="F7" s="29"/>
      <c r="G7" s="29"/>
      <c r="I7" s="30"/>
    </row>
    <row r="8" spans="1:9" ht="38.25" customHeight="1">
      <c r="A8" s="40">
        <v>1003</v>
      </c>
      <c r="B8" s="58" t="s">
        <v>59</v>
      </c>
      <c r="C8" s="58"/>
      <c r="D8" s="33"/>
      <c r="E8" s="33"/>
      <c r="F8" s="29"/>
      <c r="G8" s="29"/>
      <c r="I8" s="30"/>
    </row>
    <row r="9" spans="1:9" ht="38.25" customHeight="1">
      <c r="A9" s="33"/>
      <c r="B9" s="33">
        <v>11002</v>
      </c>
      <c r="C9" s="31" t="s">
        <v>58</v>
      </c>
      <c r="D9" s="33" t="s">
        <v>43</v>
      </c>
      <c r="E9" s="44">
        <f>E10</f>
        <v>611672.19999999995</v>
      </c>
      <c r="F9" s="29"/>
      <c r="G9" s="29"/>
      <c r="I9" s="30"/>
    </row>
    <row r="10" spans="1:9" ht="51.75" customHeight="1">
      <c r="A10" s="33"/>
      <c r="B10" s="33"/>
      <c r="C10" s="33"/>
      <c r="D10" s="16" t="s">
        <v>64</v>
      </c>
      <c r="E10" s="44">
        <f>'1'!E20</f>
        <v>611672.19999999995</v>
      </c>
      <c r="F10" s="29"/>
      <c r="G10" s="29"/>
      <c r="I10" s="30"/>
    </row>
    <row r="11" spans="1:9" ht="14.25">
      <c r="A11" s="32"/>
      <c r="B11" s="32"/>
      <c r="C11" s="36"/>
      <c r="D11" s="32"/>
      <c r="E11" s="32"/>
      <c r="F11" s="32"/>
      <c r="G11" s="32"/>
      <c r="I11" s="30"/>
    </row>
    <row r="12" spans="1:9" ht="14.25">
      <c r="A12" s="32"/>
      <c r="B12" s="32"/>
      <c r="C12" s="36"/>
      <c r="D12" s="32"/>
      <c r="E12" s="32"/>
      <c r="F12" s="32"/>
      <c r="G12" s="32"/>
      <c r="I12" s="30"/>
    </row>
    <row r="13" spans="1:9" ht="21.75" hidden="1" customHeight="1">
      <c r="A13" s="19" t="s">
        <v>13</v>
      </c>
    </row>
    <row r="14" spans="1:9" ht="25.5" hidden="1" customHeight="1">
      <c r="A14" s="19" t="s">
        <v>14</v>
      </c>
    </row>
    <row r="15" spans="1:9" hidden="1"/>
    <row r="16" spans="1:9" ht="33.75" hidden="1" customHeight="1">
      <c r="A16" s="94" t="s">
        <v>2</v>
      </c>
      <c r="B16" s="95"/>
      <c r="C16" s="96"/>
      <c r="D16" s="94" t="s">
        <v>3</v>
      </c>
      <c r="E16" s="96"/>
      <c r="F16" s="90" t="s">
        <v>8</v>
      </c>
      <c r="G16" s="91"/>
    </row>
    <row r="17" spans="1:7" ht="14.25" hidden="1">
      <c r="A17" s="97"/>
      <c r="B17" s="98"/>
      <c r="C17" s="99"/>
      <c r="D17" s="2" t="s">
        <v>40</v>
      </c>
      <c r="E17" s="4" t="s">
        <v>5</v>
      </c>
      <c r="F17" s="2" t="s">
        <v>40</v>
      </c>
      <c r="G17" s="5" t="s">
        <v>5</v>
      </c>
    </row>
    <row r="18" spans="1:7" ht="14.25" hidden="1">
      <c r="A18" s="92" t="s">
        <v>6</v>
      </c>
      <c r="B18" s="92"/>
      <c r="C18" s="6" t="s">
        <v>9</v>
      </c>
      <c r="D18" s="6"/>
      <c r="E18" s="15"/>
      <c r="F18" s="15"/>
      <c r="G18" s="7"/>
    </row>
    <row r="19" spans="1:7" ht="14.25" hidden="1">
      <c r="A19" s="84">
        <v>1128</v>
      </c>
      <c r="B19" s="87" t="s">
        <v>15</v>
      </c>
      <c r="C19" s="3" t="s">
        <v>34</v>
      </c>
      <c r="D19" s="3"/>
      <c r="E19" s="15"/>
      <c r="F19" s="15"/>
      <c r="G19" s="7"/>
    </row>
    <row r="20" spans="1:7" ht="14.25" hidden="1">
      <c r="A20" s="85"/>
      <c r="B20" s="88"/>
      <c r="C20" s="8" t="s">
        <v>10</v>
      </c>
      <c r="D20" s="8"/>
      <c r="E20" s="15"/>
      <c r="F20" s="15"/>
      <c r="G20" s="7"/>
    </row>
    <row r="21" spans="1:7" ht="27" hidden="1">
      <c r="A21" s="86"/>
      <c r="B21" s="89"/>
      <c r="C21" s="1" t="s">
        <v>16</v>
      </c>
      <c r="D21" s="1"/>
      <c r="E21" s="15"/>
      <c r="F21" s="15"/>
      <c r="G21" s="7"/>
    </row>
    <row r="22" spans="1:7" hidden="1">
      <c r="A22" s="79" t="s">
        <v>30</v>
      </c>
      <c r="B22" s="80"/>
      <c r="C22" s="81"/>
      <c r="D22" s="27"/>
      <c r="E22" s="16" t="s">
        <v>28</v>
      </c>
      <c r="F22" s="17"/>
      <c r="G22" s="10"/>
    </row>
    <row r="23" spans="1:7" ht="32.25" hidden="1" customHeight="1">
      <c r="A23" s="82" t="s">
        <v>17</v>
      </c>
      <c r="B23" s="83"/>
      <c r="C23" s="18" t="s">
        <v>35</v>
      </c>
      <c r="D23" s="18"/>
      <c r="E23" s="13"/>
      <c r="F23" s="14"/>
      <c r="G23" s="11"/>
    </row>
    <row r="24" spans="1:7" ht="31.5" hidden="1" customHeight="1">
      <c r="A24" s="82" t="s">
        <v>18</v>
      </c>
      <c r="B24" s="83"/>
      <c r="C24" s="20">
        <f>+G22</f>
        <v>0</v>
      </c>
      <c r="D24" s="20"/>
      <c r="E24" s="13"/>
      <c r="F24" s="14"/>
      <c r="G24" s="11"/>
    </row>
    <row r="25" spans="1:7" ht="78" hidden="1" customHeight="1">
      <c r="A25" s="66" t="s">
        <v>19</v>
      </c>
      <c r="B25" s="67"/>
      <c r="C25" s="13" t="s">
        <v>36</v>
      </c>
      <c r="D25" s="24"/>
      <c r="E25" s="9"/>
      <c r="F25" s="25"/>
      <c r="G25" s="28"/>
    </row>
    <row r="26" spans="1:7" ht="14.25" hidden="1">
      <c r="A26" s="70" t="s">
        <v>20</v>
      </c>
      <c r="B26" s="71"/>
      <c r="C26" s="71"/>
      <c r="D26" s="71"/>
      <c r="E26" s="71"/>
      <c r="F26" s="71"/>
      <c r="G26" s="72"/>
    </row>
    <row r="27" spans="1:7" hidden="1">
      <c r="A27" s="73" t="s">
        <v>12</v>
      </c>
      <c r="B27" s="74"/>
      <c r="C27" s="74"/>
      <c r="D27" s="74"/>
      <c r="E27" s="74"/>
      <c r="F27" s="74"/>
      <c r="G27" s="75"/>
    </row>
    <row r="28" spans="1:7" ht="14.25" hidden="1">
      <c r="A28" s="76" t="s">
        <v>21</v>
      </c>
      <c r="B28" s="77"/>
      <c r="C28" s="77"/>
      <c r="D28" s="77"/>
      <c r="E28" s="77"/>
      <c r="F28" s="77"/>
      <c r="G28" s="78"/>
    </row>
    <row r="29" spans="1:7" hidden="1">
      <c r="A29" s="62" t="s">
        <v>38</v>
      </c>
      <c r="B29" s="63"/>
      <c r="C29" s="63"/>
      <c r="D29" s="63"/>
      <c r="E29" s="63"/>
      <c r="F29" s="63"/>
      <c r="G29" s="64"/>
    </row>
    <row r="30" spans="1:7" ht="14.25" hidden="1">
      <c r="A30" s="65" t="s">
        <v>22</v>
      </c>
      <c r="B30" s="65"/>
      <c r="C30" s="65"/>
      <c r="D30" s="65"/>
      <c r="E30" s="65"/>
      <c r="F30" s="65"/>
      <c r="G30" s="65"/>
    </row>
    <row r="31" spans="1:7" ht="67.5" hidden="1" customHeight="1">
      <c r="A31" s="66" t="s">
        <v>23</v>
      </c>
      <c r="B31" s="67"/>
      <c r="C31" s="66" t="s">
        <v>27</v>
      </c>
      <c r="D31" s="68"/>
      <c r="E31" s="68"/>
      <c r="F31" s="68"/>
      <c r="G31" s="69"/>
    </row>
    <row r="32" spans="1:7" ht="46.5" hidden="1" customHeight="1">
      <c r="A32" s="66" t="s">
        <v>24</v>
      </c>
      <c r="B32" s="67"/>
      <c r="C32" s="66" t="s">
        <v>37</v>
      </c>
      <c r="D32" s="68"/>
      <c r="E32" s="68"/>
      <c r="F32" s="68"/>
      <c r="G32" s="69"/>
    </row>
    <row r="33" spans="1:7" ht="14.25" hidden="1">
      <c r="A33" s="70" t="s">
        <v>11</v>
      </c>
      <c r="B33" s="71"/>
      <c r="C33" s="71"/>
      <c r="D33" s="71"/>
      <c r="E33" s="71"/>
      <c r="F33" s="71"/>
      <c r="G33" s="72"/>
    </row>
    <row r="34" spans="1:7" ht="13.5" hidden="1" customHeight="1">
      <c r="A34" s="73" t="s">
        <v>29</v>
      </c>
      <c r="B34" s="74"/>
      <c r="C34" s="74"/>
      <c r="D34" s="74"/>
      <c r="E34" s="74"/>
      <c r="F34" s="74"/>
      <c r="G34" s="75"/>
    </row>
    <row r="35" spans="1:7" ht="14.25" hidden="1">
      <c r="A35" s="65" t="s">
        <v>7</v>
      </c>
      <c r="B35" s="65"/>
      <c r="C35" s="65"/>
      <c r="D35" s="65"/>
      <c r="E35" s="65"/>
      <c r="F35" s="65"/>
      <c r="G35" s="65"/>
    </row>
    <row r="36" spans="1:7" hidden="1">
      <c r="A36" s="61" t="s">
        <v>26</v>
      </c>
      <c r="B36" s="61"/>
      <c r="C36" s="61"/>
      <c r="D36" s="61"/>
      <c r="E36" s="61"/>
      <c r="F36" s="61"/>
      <c r="G36" s="61"/>
    </row>
    <row r="37" spans="1:7" hidden="1">
      <c r="A37" s="23"/>
      <c r="B37" s="22"/>
      <c r="C37" s="21" t="s">
        <v>9</v>
      </c>
      <c r="D37" s="21"/>
      <c r="E37" s="21"/>
      <c r="F37" s="21"/>
      <c r="G37" s="21"/>
    </row>
    <row r="38" spans="1:7" ht="14.25" hidden="1">
      <c r="A38" s="84">
        <v>1128</v>
      </c>
      <c r="B38" s="87" t="s">
        <v>31</v>
      </c>
      <c r="C38" s="3" t="s">
        <v>32</v>
      </c>
      <c r="D38" s="3"/>
      <c r="E38" s="15"/>
      <c r="F38" s="15"/>
      <c r="G38" s="7"/>
    </row>
    <row r="39" spans="1:7" ht="14.25" hidden="1">
      <c r="A39" s="85"/>
      <c r="B39" s="88"/>
      <c r="C39" s="8" t="s">
        <v>10</v>
      </c>
      <c r="D39" s="8"/>
      <c r="E39" s="15"/>
      <c r="F39" s="15"/>
      <c r="G39" s="7"/>
    </row>
    <row r="40" spans="1:7" ht="14.25" hidden="1">
      <c r="A40" s="86"/>
      <c r="B40" s="89"/>
      <c r="C40" s="1" t="s">
        <v>33</v>
      </c>
      <c r="D40" s="1"/>
      <c r="E40" s="15"/>
      <c r="F40" s="15"/>
      <c r="G40" s="7"/>
    </row>
    <row r="41" spans="1:7" hidden="1">
      <c r="A41" s="79" t="s">
        <v>30</v>
      </c>
      <c r="B41" s="80"/>
      <c r="C41" s="81"/>
      <c r="D41" s="27"/>
      <c r="E41" s="16" t="s">
        <v>28</v>
      </c>
      <c r="F41" s="17"/>
      <c r="G41" s="10"/>
    </row>
    <row r="42" spans="1:7" ht="32.25" hidden="1" customHeight="1">
      <c r="A42" s="82" t="s">
        <v>17</v>
      </c>
      <c r="B42" s="83"/>
      <c r="C42" s="18" t="s">
        <v>39</v>
      </c>
      <c r="D42" s="18"/>
      <c r="E42" s="13"/>
      <c r="F42" s="14"/>
      <c r="G42" s="11"/>
    </row>
    <row r="43" spans="1:7" ht="31.5" hidden="1" customHeight="1">
      <c r="A43" s="82" t="s">
        <v>18</v>
      </c>
      <c r="B43" s="83"/>
      <c r="C43" s="26">
        <f>+G41</f>
        <v>0</v>
      </c>
      <c r="D43" s="26"/>
      <c r="E43" s="13"/>
      <c r="F43" s="14"/>
      <c r="G43" s="11"/>
    </row>
    <row r="44" spans="1:7" ht="14.25" hidden="1">
      <c r="A44" s="70" t="s">
        <v>20</v>
      </c>
      <c r="B44" s="71"/>
      <c r="C44" s="71"/>
      <c r="D44" s="71"/>
      <c r="E44" s="71"/>
      <c r="F44" s="71"/>
      <c r="G44" s="72"/>
    </row>
    <row r="45" spans="1:7" hidden="1">
      <c r="A45" s="73" t="s">
        <v>12</v>
      </c>
      <c r="B45" s="74"/>
      <c r="C45" s="74"/>
      <c r="D45" s="74"/>
      <c r="E45" s="74"/>
      <c r="F45" s="74"/>
      <c r="G45" s="75"/>
    </row>
    <row r="46" spans="1:7" ht="14.25" hidden="1">
      <c r="A46" s="76" t="s">
        <v>21</v>
      </c>
      <c r="B46" s="77"/>
      <c r="C46" s="77"/>
      <c r="D46" s="77"/>
      <c r="E46" s="77"/>
      <c r="F46" s="77"/>
      <c r="G46" s="78"/>
    </row>
    <row r="47" spans="1:7" hidden="1">
      <c r="A47" s="62" t="s">
        <v>25</v>
      </c>
      <c r="B47" s="63"/>
      <c r="C47" s="63"/>
      <c r="D47" s="63"/>
      <c r="E47" s="63"/>
      <c r="F47" s="63"/>
      <c r="G47" s="64"/>
    </row>
    <row r="48" spans="1:7" ht="14.25" hidden="1">
      <c r="A48" s="65" t="s">
        <v>22</v>
      </c>
      <c r="B48" s="65"/>
      <c r="C48" s="65"/>
      <c r="D48" s="65"/>
      <c r="E48" s="65"/>
      <c r="F48" s="65"/>
      <c r="G48" s="65"/>
    </row>
    <row r="49" spans="1:7" ht="67.5" hidden="1" customHeight="1">
      <c r="A49" s="66" t="s">
        <v>23</v>
      </c>
      <c r="B49" s="67"/>
      <c r="C49" s="66" t="s">
        <v>27</v>
      </c>
      <c r="D49" s="68"/>
      <c r="E49" s="68"/>
      <c r="F49" s="68"/>
      <c r="G49" s="69"/>
    </row>
    <row r="50" spans="1:7" ht="46.5" hidden="1" customHeight="1">
      <c r="A50" s="66" t="s">
        <v>24</v>
      </c>
      <c r="B50" s="67"/>
      <c r="C50" s="66" t="s">
        <v>37</v>
      </c>
      <c r="D50" s="68"/>
      <c r="E50" s="68"/>
      <c r="F50" s="68"/>
      <c r="G50" s="69"/>
    </row>
    <row r="51" spans="1:7" ht="14.25" hidden="1">
      <c r="A51" s="70" t="s">
        <v>11</v>
      </c>
      <c r="B51" s="71"/>
      <c r="C51" s="71"/>
      <c r="D51" s="71"/>
      <c r="E51" s="71"/>
      <c r="F51" s="71"/>
      <c r="G51" s="72"/>
    </row>
    <row r="52" spans="1:7" ht="13.5" hidden="1" customHeight="1">
      <c r="A52" s="73" t="s">
        <v>29</v>
      </c>
      <c r="B52" s="74"/>
      <c r="C52" s="74"/>
      <c r="D52" s="74"/>
      <c r="E52" s="74"/>
      <c r="F52" s="74"/>
      <c r="G52" s="75"/>
    </row>
    <row r="53" spans="1:7" ht="14.25" hidden="1">
      <c r="A53" s="65" t="s">
        <v>7</v>
      </c>
      <c r="B53" s="65"/>
      <c r="C53" s="65"/>
      <c r="D53" s="65"/>
      <c r="E53" s="65"/>
      <c r="F53" s="65"/>
      <c r="G53" s="65"/>
    </row>
    <row r="54" spans="1:7" hidden="1">
      <c r="A54" s="61" t="s">
        <v>26</v>
      </c>
      <c r="B54" s="61"/>
      <c r="C54" s="61"/>
      <c r="D54" s="61"/>
      <c r="E54" s="61"/>
      <c r="F54" s="61"/>
      <c r="G54" s="61"/>
    </row>
    <row r="55" spans="1:7" hidden="1"/>
  </sheetData>
  <mergeCells count="48">
    <mergeCell ref="D2:E2"/>
    <mergeCell ref="D3:E3"/>
    <mergeCell ref="A5:E5"/>
    <mergeCell ref="A6:B6"/>
    <mergeCell ref="B8:C8"/>
    <mergeCell ref="A30:G30"/>
    <mergeCell ref="A28:G28"/>
    <mergeCell ref="A29:G29"/>
    <mergeCell ref="F16:G16"/>
    <mergeCell ref="C6:C7"/>
    <mergeCell ref="D6:D7"/>
    <mergeCell ref="A18:B18"/>
    <mergeCell ref="A19:A21"/>
    <mergeCell ref="B19:B21"/>
    <mergeCell ref="A22:C22"/>
    <mergeCell ref="A16:C17"/>
    <mergeCell ref="D16:E16"/>
    <mergeCell ref="A23:B23"/>
    <mergeCell ref="A24:B24"/>
    <mergeCell ref="A25:B25"/>
    <mergeCell ref="A26:G26"/>
    <mergeCell ref="A27:G27"/>
    <mergeCell ref="A31:B31"/>
    <mergeCell ref="C31:G31"/>
    <mergeCell ref="A32:B32"/>
    <mergeCell ref="C32:G32"/>
    <mergeCell ref="A45:G45"/>
    <mergeCell ref="A38:A40"/>
    <mergeCell ref="B38:B40"/>
    <mergeCell ref="A46:G46"/>
    <mergeCell ref="A33:G33"/>
    <mergeCell ref="A34:G34"/>
    <mergeCell ref="A35:G35"/>
    <mergeCell ref="A36:G36"/>
    <mergeCell ref="A41:C41"/>
    <mergeCell ref="A42:B42"/>
    <mergeCell ref="A43:B43"/>
    <mergeCell ref="A44:G44"/>
    <mergeCell ref="A54:G54"/>
    <mergeCell ref="A47:G47"/>
    <mergeCell ref="A48:G48"/>
    <mergeCell ref="A49:B49"/>
    <mergeCell ref="C49:G49"/>
    <mergeCell ref="A50:B50"/>
    <mergeCell ref="C50:G50"/>
    <mergeCell ref="A51:G51"/>
    <mergeCell ref="A52:G52"/>
    <mergeCell ref="A53:G53"/>
  </mergeCells>
  <pageMargins left="0.27559055118110198" right="0.15748031496063" top="0.31496062992126" bottom="0.27559055118110198" header="0.15748031496063" footer="0.15748031496063"/>
  <pageSetup paperSize="9" scale="90" firstPageNumber="61" orientation="landscape" useFirstPageNumber="1" r:id="rId1"/>
  <headerFooter alignWithMargins="0">
    <oddHeader xml:space="preserve">&amp;C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9" zoomScaleNormal="100" workbookViewId="0">
      <selection activeCell="I11" sqref="I11"/>
    </sheetView>
  </sheetViews>
  <sheetFormatPr defaultRowHeight="13.5"/>
  <cols>
    <col min="1" max="1" width="14.5703125" style="12" customWidth="1"/>
    <col min="2" max="2" width="14.140625" style="12" customWidth="1"/>
    <col min="3" max="3" width="13.140625" style="12" customWidth="1"/>
    <col min="4" max="4" width="42.85546875" style="12" bestFit="1" customWidth="1"/>
    <col min="5" max="5" width="16.7109375" style="12" customWidth="1"/>
    <col min="6" max="6" width="10.140625" style="12" customWidth="1"/>
    <col min="7" max="7" width="13.85546875" style="12" customWidth="1"/>
    <col min="8" max="8" width="12" style="12" customWidth="1"/>
    <col min="9" max="9" width="18.140625" style="12" customWidth="1"/>
    <col min="10" max="11" width="9.140625" style="12"/>
    <col min="12" max="12" width="19.85546875" style="12" bestFit="1" customWidth="1"/>
    <col min="13" max="16384" width="9.140625" style="12"/>
  </cols>
  <sheetData>
    <row r="1" spans="1:9" ht="14.25">
      <c r="H1" s="111" t="s">
        <v>54</v>
      </c>
      <c r="I1" s="111"/>
    </row>
    <row r="2" spans="1:9" ht="15.75" customHeight="1">
      <c r="F2" s="34"/>
      <c r="G2" s="103" t="s">
        <v>90</v>
      </c>
      <c r="H2" s="103"/>
      <c r="I2" s="103"/>
    </row>
    <row r="3" spans="1:9" ht="13.5" customHeight="1">
      <c r="F3" s="35"/>
      <c r="H3" s="60" t="s">
        <v>41</v>
      </c>
      <c r="I3" s="60"/>
    </row>
    <row r="5" spans="1:9" ht="24.75" customHeight="1">
      <c r="A5" s="115" t="s">
        <v>93</v>
      </c>
      <c r="B5" s="115"/>
      <c r="C5" s="115"/>
      <c r="D5" s="115"/>
      <c r="E5" s="115"/>
      <c r="F5" s="115"/>
      <c r="G5" s="115"/>
      <c r="H5" s="115"/>
      <c r="I5" s="115"/>
    </row>
    <row r="6" spans="1:9" ht="21" customHeight="1">
      <c r="A6" s="98" t="s">
        <v>42</v>
      </c>
      <c r="B6" s="98"/>
      <c r="C6" s="98"/>
      <c r="D6" s="98"/>
      <c r="E6" s="98"/>
      <c r="F6" s="98"/>
      <c r="G6" s="98"/>
      <c r="H6" s="98"/>
      <c r="I6" s="98"/>
    </row>
    <row r="7" spans="1:9" ht="21" customHeight="1">
      <c r="A7" s="106" t="s">
        <v>65</v>
      </c>
      <c r="B7" s="106"/>
      <c r="C7" s="106"/>
      <c r="D7" s="106"/>
      <c r="E7" s="106" t="s">
        <v>66</v>
      </c>
      <c r="F7" s="106" t="s">
        <v>67</v>
      </c>
      <c r="G7" s="106" t="s">
        <v>68</v>
      </c>
      <c r="H7" s="106" t="s">
        <v>69</v>
      </c>
      <c r="I7" s="104" t="s">
        <v>78</v>
      </c>
    </row>
    <row r="8" spans="1:9" ht="84" customHeight="1">
      <c r="A8" s="41" t="s">
        <v>70</v>
      </c>
      <c r="B8" s="106" t="s">
        <v>71</v>
      </c>
      <c r="C8" s="106"/>
      <c r="D8" s="106"/>
      <c r="E8" s="106"/>
      <c r="F8" s="106"/>
      <c r="G8" s="106"/>
      <c r="H8" s="106"/>
      <c r="I8" s="105"/>
    </row>
    <row r="9" spans="1:9" ht="21" customHeight="1">
      <c r="A9" s="41">
        <v>1</v>
      </c>
      <c r="B9" s="107">
        <v>2</v>
      </c>
      <c r="C9" s="108"/>
      <c r="D9" s="109"/>
      <c r="E9" s="41">
        <v>3</v>
      </c>
      <c r="F9" s="41">
        <v>4</v>
      </c>
      <c r="G9" s="41">
        <v>5</v>
      </c>
      <c r="H9" s="41">
        <v>6</v>
      </c>
      <c r="I9" s="41">
        <v>7</v>
      </c>
    </row>
    <row r="10" spans="1:9" s="54" customFormat="1" ht="21" customHeight="1">
      <c r="A10" s="42" t="s">
        <v>72</v>
      </c>
      <c r="B10" s="42" t="s">
        <v>73</v>
      </c>
      <c r="C10" s="42" t="s">
        <v>74</v>
      </c>
      <c r="D10" s="112" t="s">
        <v>56</v>
      </c>
      <c r="E10" s="113"/>
      <c r="F10" s="113"/>
      <c r="G10" s="113"/>
      <c r="H10" s="114"/>
      <c r="I10" s="124">
        <f>+I11</f>
        <v>-611672.15367999999</v>
      </c>
    </row>
    <row r="11" spans="1:9" s="54" customFormat="1" ht="21" customHeight="1">
      <c r="A11" s="37" t="s">
        <v>75</v>
      </c>
      <c r="B11" s="112" t="s">
        <v>58</v>
      </c>
      <c r="C11" s="113"/>
      <c r="D11" s="113"/>
      <c r="E11" s="113"/>
      <c r="F11" s="113"/>
      <c r="G11" s="113"/>
      <c r="H11" s="114"/>
      <c r="I11" s="124">
        <f>I13+I14+I15+I16+I17+I18+I23+I20+I19+I21+I22+I24+I25+I26+I27</f>
        <v>-611672.15367999999</v>
      </c>
    </row>
    <row r="12" spans="1:9" s="54" customFormat="1" ht="21" customHeight="1">
      <c r="A12" s="43"/>
      <c r="B12" s="110" t="s">
        <v>76</v>
      </c>
      <c r="C12" s="110"/>
      <c r="D12" s="110"/>
      <c r="E12" s="42"/>
      <c r="F12" s="42"/>
      <c r="G12" s="42"/>
      <c r="H12" s="42"/>
      <c r="I12" s="41"/>
    </row>
    <row r="13" spans="1:9" s="54" customFormat="1" ht="21" customHeight="1">
      <c r="A13" s="2" t="s">
        <v>102</v>
      </c>
      <c r="B13" s="100" t="s">
        <v>79</v>
      </c>
      <c r="C13" s="101"/>
      <c r="D13" s="102"/>
      <c r="E13" s="2" t="s">
        <v>105</v>
      </c>
      <c r="F13" s="2" t="s">
        <v>77</v>
      </c>
      <c r="G13" s="2">
        <v>71.42</v>
      </c>
      <c r="H13" s="53">
        <v>-165000</v>
      </c>
      <c r="I13" s="123">
        <f>G13*H13/1000</f>
        <v>-11784.3</v>
      </c>
    </row>
    <row r="14" spans="1:9" s="54" customFormat="1" ht="21" customHeight="1">
      <c r="A14" s="2" t="s">
        <v>101</v>
      </c>
      <c r="B14" s="100" t="s">
        <v>86</v>
      </c>
      <c r="C14" s="101"/>
      <c r="D14" s="102"/>
      <c r="E14" s="2" t="s">
        <v>105</v>
      </c>
      <c r="F14" s="2" t="s">
        <v>77</v>
      </c>
      <c r="G14" s="2">
        <v>2474.89</v>
      </c>
      <c r="H14" s="53">
        <v>-50000</v>
      </c>
      <c r="I14" s="123">
        <f t="shared" ref="I14:I27" si="0">G14*H14/1000</f>
        <v>-123744.5</v>
      </c>
    </row>
    <row r="15" spans="1:9" s="54" customFormat="1" ht="21" customHeight="1">
      <c r="A15" s="2" t="s">
        <v>100</v>
      </c>
      <c r="B15" s="100" t="s">
        <v>85</v>
      </c>
      <c r="C15" s="101"/>
      <c r="D15" s="102"/>
      <c r="E15" s="2" t="s">
        <v>105</v>
      </c>
      <c r="F15" s="2" t="s">
        <v>77</v>
      </c>
      <c r="G15" s="2">
        <v>1810.93</v>
      </c>
      <c r="H15" s="53">
        <v>-90000</v>
      </c>
      <c r="I15" s="123">
        <f t="shared" si="0"/>
        <v>-162983.70000000001</v>
      </c>
    </row>
    <row r="16" spans="1:9" s="54" customFormat="1" ht="21" customHeight="1">
      <c r="A16" s="2" t="s">
        <v>99</v>
      </c>
      <c r="B16" s="100" t="s">
        <v>80</v>
      </c>
      <c r="C16" s="101"/>
      <c r="D16" s="102"/>
      <c r="E16" s="2" t="s">
        <v>105</v>
      </c>
      <c r="F16" s="2" t="s">
        <v>77</v>
      </c>
      <c r="G16" s="2">
        <v>2461.79</v>
      </c>
      <c r="H16" s="53">
        <v>-30000</v>
      </c>
      <c r="I16" s="123">
        <f t="shared" si="0"/>
        <v>-73853.7</v>
      </c>
    </row>
    <row r="17" spans="1:12" s="54" customFormat="1" ht="21" customHeight="1">
      <c r="A17" s="2" t="s">
        <v>103</v>
      </c>
      <c r="B17" s="100" t="s">
        <v>87</v>
      </c>
      <c r="C17" s="101"/>
      <c r="D17" s="102"/>
      <c r="E17" s="2" t="s">
        <v>105</v>
      </c>
      <c r="F17" s="2" t="s">
        <v>77</v>
      </c>
      <c r="G17" s="2">
        <v>232.54</v>
      </c>
      <c r="H17" s="53">
        <v>-24000</v>
      </c>
      <c r="I17" s="123">
        <f t="shared" si="0"/>
        <v>-5580.96</v>
      </c>
    </row>
    <row r="18" spans="1:12" s="54" customFormat="1" ht="21" customHeight="1">
      <c r="A18" s="2" t="s">
        <v>104</v>
      </c>
      <c r="B18" s="100" t="s">
        <v>81</v>
      </c>
      <c r="C18" s="101"/>
      <c r="D18" s="102"/>
      <c r="E18" s="2" t="s">
        <v>105</v>
      </c>
      <c r="F18" s="2" t="s">
        <v>77</v>
      </c>
      <c r="G18" s="2">
        <v>1179.8499999999999</v>
      </c>
      <c r="H18" s="53">
        <v>-16600</v>
      </c>
      <c r="I18" s="123">
        <f t="shared" si="0"/>
        <v>-19585.509999999998</v>
      </c>
    </row>
    <row r="19" spans="1:12" s="54" customFormat="1" ht="21" customHeight="1">
      <c r="A19" s="2" t="s">
        <v>94</v>
      </c>
      <c r="B19" s="100" t="s">
        <v>82</v>
      </c>
      <c r="C19" s="101"/>
      <c r="D19" s="102"/>
      <c r="E19" s="2" t="s">
        <v>105</v>
      </c>
      <c r="F19" s="2" t="s">
        <v>77</v>
      </c>
      <c r="G19" s="55">
        <v>0.16</v>
      </c>
      <c r="H19" s="53">
        <v>-10000</v>
      </c>
      <c r="I19" s="123">
        <f t="shared" si="0"/>
        <v>-1.6</v>
      </c>
    </row>
    <row r="20" spans="1:12" s="54" customFormat="1" ht="21" customHeight="1">
      <c r="A20" s="2" t="s">
        <v>95</v>
      </c>
      <c r="B20" s="100" t="s">
        <v>82</v>
      </c>
      <c r="C20" s="101"/>
      <c r="D20" s="102"/>
      <c r="E20" s="2" t="s">
        <v>105</v>
      </c>
      <c r="F20" s="2" t="s">
        <v>77</v>
      </c>
      <c r="G20" s="2">
        <v>34</v>
      </c>
      <c r="H20" s="53">
        <v>-806000</v>
      </c>
      <c r="I20" s="123">
        <f t="shared" si="0"/>
        <v>-27404</v>
      </c>
    </row>
    <row r="21" spans="1:12" s="54" customFormat="1" ht="21" customHeight="1">
      <c r="A21" s="2" t="s">
        <v>96</v>
      </c>
      <c r="B21" s="100" t="s">
        <v>82</v>
      </c>
      <c r="C21" s="101"/>
      <c r="D21" s="102"/>
      <c r="E21" s="2" t="s">
        <v>105</v>
      </c>
      <c r="F21" s="2" t="s">
        <v>77</v>
      </c>
      <c r="G21" s="2">
        <v>34</v>
      </c>
      <c r="H21" s="53">
        <v>-20000</v>
      </c>
      <c r="I21" s="123">
        <f t="shared" si="0"/>
        <v>-680</v>
      </c>
    </row>
    <row r="22" spans="1:12" s="54" customFormat="1" ht="21" customHeight="1">
      <c r="A22" s="2" t="s">
        <v>97</v>
      </c>
      <c r="B22" s="100" t="s">
        <v>82</v>
      </c>
      <c r="C22" s="101"/>
      <c r="D22" s="102"/>
      <c r="E22" s="2" t="s">
        <v>105</v>
      </c>
      <c r="F22" s="2" t="s">
        <v>77</v>
      </c>
      <c r="G22" s="2">
        <v>34</v>
      </c>
      <c r="H22" s="53">
        <v>-48000</v>
      </c>
      <c r="I22" s="123">
        <f t="shared" si="0"/>
        <v>-1632</v>
      </c>
    </row>
    <row r="23" spans="1:12" s="54" customFormat="1" ht="21" customHeight="1">
      <c r="A23" s="2" t="s">
        <v>98</v>
      </c>
      <c r="B23" s="100" t="s">
        <v>83</v>
      </c>
      <c r="C23" s="101"/>
      <c r="D23" s="102"/>
      <c r="E23" s="2" t="s">
        <v>105</v>
      </c>
      <c r="F23" s="2" t="s">
        <v>77</v>
      </c>
      <c r="G23" s="2">
        <v>103.54</v>
      </c>
      <c r="H23" s="53">
        <v>-32500</v>
      </c>
      <c r="I23" s="123">
        <f t="shared" si="0"/>
        <v>-3365.05</v>
      </c>
    </row>
    <row r="24" spans="1:12" s="54" customFormat="1" ht="21" customHeight="1">
      <c r="A24" s="2" t="s">
        <v>106</v>
      </c>
      <c r="B24" s="100" t="s">
        <v>107</v>
      </c>
      <c r="C24" s="101"/>
      <c r="D24" s="102"/>
      <c r="E24" s="2" t="s">
        <v>105</v>
      </c>
      <c r="F24" s="2" t="s">
        <v>77</v>
      </c>
      <c r="G24" s="2">
        <v>3929.72</v>
      </c>
      <c r="H24" s="53">
        <v>-26000</v>
      </c>
      <c r="I24" s="123">
        <f t="shared" si="0"/>
        <v>-102172.72</v>
      </c>
    </row>
    <row r="25" spans="1:12" s="54" customFormat="1" ht="21" customHeight="1">
      <c r="A25" s="2" t="s">
        <v>108</v>
      </c>
      <c r="B25" s="100" t="s">
        <v>110</v>
      </c>
      <c r="C25" s="101"/>
      <c r="D25" s="102"/>
      <c r="E25" s="2" t="s">
        <v>105</v>
      </c>
      <c r="F25" s="2" t="s">
        <v>77</v>
      </c>
      <c r="G25" s="2">
        <v>4129.6000000000004</v>
      </c>
      <c r="H25" s="53">
        <v>-6000</v>
      </c>
      <c r="I25" s="123">
        <f t="shared" si="0"/>
        <v>-24777.600000000002</v>
      </c>
    </row>
    <row r="26" spans="1:12" s="54" customFormat="1" ht="21" customHeight="1">
      <c r="A26" s="2" t="s">
        <v>109</v>
      </c>
      <c r="B26" s="100" t="s">
        <v>110</v>
      </c>
      <c r="C26" s="101"/>
      <c r="D26" s="102"/>
      <c r="E26" s="2" t="s">
        <v>105</v>
      </c>
      <c r="F26" s="2" t="s">
        <v>77</v>
      </c>
      <c r="G26" s="2">
        <v>30000</v>
      </c>
      <c r="H26" s="53">
        <v>-1000</v>
      </c>
      <c r="I26" s="123">
        <f t="shared" si="0"/>
        <v>-30000</v>
      </c>
    </row>
    <row r="27" spans="1:12" s="54" customFormat="1" ht="21" customHeight="1">
      <c r="A27" s="2" t="s">
        <v>111</v>
      </c>
      <c r="B27" s="100" t="s">
        <v>112</v>
      </c>
      <c r="C27" s="101"/>
      <c r="D27" s="102"/>
      <c r="E27" s="2" t="s">
        <v>105</v>
      </c>
      <c r="F27" s="2" t="s">
        <v>77</v>
      </c>
      <c r="G27" s="2">
        <v>10578.6</v>
      </c>
      <c r="H27" s="53">
        <v>-2278.8000000000002</v>
      </c>
      <c r="I27" s="123">
        <f t="shared" si="0"/>
        <v>-24106.513680000004</v>
      </c>
      <c r="L27" s="56"/>
    </row>
  </sheetData>
  <mergeCells count="31">
    <mergeCell ref="B25:D25"/>
    <mergeCell ref="B26:D26"/>
    <mergeCell ref="B27:D27"/>
    <mergeCell ref="B20:D20"/>
    <mergeCell ref="B23:D23"/>
    <mergeCell ref="B24:D24"/>
    <mergeCell ref="H1:I1"/>
    <mergeCell ref="H3:I3"/>
    <mergeCell ref="A7:D7"/>
    <mergeCell ref="E7:E8"/>
    <mergeCell ref="D10:H10"/>
    <mergeCell ref="B11:H11"/>
    <mergeCell ref="F7:F8"/>
    <mergeCell ref="G7:G8"/>
    <mergeCell ref="H7:H8"/>
    <mergeCell ref="A5:I5"/>
    <mergeCell ref="A6:I6"/>
    <mergeCell ref="B15:D15"/>
    <mergeCell ref="B16:D16"/>
    <mergeCell ref="B17:D17"/>
    <mergeCell ref="B18:D18"/>
    <mergeCell ref="G2:I2"/>
    <mergeCell ref="B19:D19"/>
    <mergeCell ref="B21:D21"/>
    <mergeCell ref="B22:D22"/>
    <mergeCell ref="I7:I8"/>
    <mergeCell ref="B8:D8"/>
    <mergeCell ref="B9:D9"/>
    <mergeCell ref="B12:D12"/>
    <mergeCell ref="B13:D13"/>
    <mergeCell ref="B14:D14"/>
  </mergeCells>
  <pageMargins left="0.27559055118110198" right="0.15748031496063" top="0.31496062992126" bottom="0.27559055118110198" header="0.15748031496063" footer="0.15748031496063"/>
  <pageSetup paperSize="9" scale="90" firstPageNumber="61" orientation="landscape" useFirstPageNumber="1" r:id="rId1"/>
  <headerFooter alignWithMargins="0">
    <oddHeader xml:space="preserve">&amp;C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>Power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User</dc:creator>
  <cp:keywords>https://mul2.gov.am/tasks/232679/oneclick/2Havelvacner.xlsx?token=31b5f9657cb2f848f1e66cd6bcc2beca</cp:keywords>
  <cp:lastModifiedBy>note</cp:lastModifiedBy>
  <cp:lastPrinted>2019-03-14T08:14:26Z</cp:lastPrinted>
  <dcterms:created xsi:type="dcterms:W3CDTF">2005-12-26T18:09:45Z</dcterms:created>
  <dcterms:modified xsi:type="dcterms:W3CDTF">2020-03-31T06:28:10Z</dcterms:modified>
</cp:coreProperties>
</file>