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esktop\15452Միր_լրամշակված\"/>
    </mc:Choice>
  </mc:AlternateContent>
  <bookViews>
    <workbookView xWindow="0" yWindow="0" windowWidth="28800" windowHeight="11730" activeTab="1"/>
  </bookViews>
  <sheets>
    <sheet name="Havelvac1" sheetId="27" r:id="rId1"/>
    <sheet name="Havelvac 2 " sheetId="32" r:id="rId2"/>
    <sheet name="Havelvac 3" sheetId="34" r:id="rId3"/>
    <sheet name="havelva 4" sheetId="29" r:id="rId4"/>
    <sheet name="Havelvac 5" sheetId="28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Functional1" localSheetId="1">#REF!</definedName>
    <definedName name="Functional1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I51" i="32" l="1"/>
  <c r="J51" i="32"/>
  <c r="I50" i="32"/>
  <c r="I49" i="32" s="1"/>
  <c r="I47" i="32" s="1"/>
  <c r="I45" i="32" s="1"/>
  <c r="J50" i="32"/>
  <c r="J49" i="32" s="1"/>
  <c r="J47" i="32" s="1"/>
  <c r="J45" i="32" s="1"/>
  <c r="I36" i="32"/>
  <c r="J36" i="32"/>
  <c r="I35" i="32"/>
  <c r="J35" i="32"/>
  <c r="I34" i="32"/>
  <c r="J34" i="32"/>
  <c r="I33" i="32"/>
  <c r="J33" i="32"/>
  <c r="I31" i="32"/>
  <c r="J31" i="32"/>
  <c r="I28" i="32"/>
  <c r="J28" i="32"/>
  <c r="I27" i="32"/>
  <c r="J27" i="32"/>
  <c r="I26" i="32"/>
  <c r="I25" i="32" s="1"/>
  <c r="I24" i="32" s="1"/>
  <c r="I22" i="32" s="1"/>
  <c r="I20" i="32" s="1"/>
  <c r="J26" i="32"/>
  <c r="J25" i="32"/>
  <c r="J24" i="32"/>
  <c r="J22" i="32"/>
  <c r="J20" i="32"/>
  <c r="E13" i="34"/>
  <c r="E12" i="34"/>
  <c r="H51" i="32"/>
  <c r="H50" i="32" s="1"/>
  <c r="H49" i="32" s="1"/>
  <c r="H47" i="32" s="1"/>
  <c r="H45" i="32" s="1"/>
  <c r="G51" i="32"/>
  <c r="G50" i="32" s="1"/>
  <c r="G49" i="32" s="1"/>
  <c r="G47" i="32" s="1"/>
  <c r="G45" i="32" s="1"/>
  <c r="H28" i="32"/>
  <c r="G28" i="32"/>
  <c r="H27" i="32"/>
  <c r="H26" i="32" s="1"/>
  <c r="H25" i="32" s="1"/>
  <c r="H24" i="32" s="1"/>
  <c r="H22" i="32" s="1"/>
  <c r="H20" i="32" s="1"/>
  <c r="H17" i="32" s="1"/>
  <c r="G27" i="32"/>
  <c r="G26" i="32" s="1"/>
  <c r="G25" i="32" s="1"/>
  <c r="G24" i="32" s="1"/>
  <c r="G22" i="32" s="1"/>
  <c r="G20" i="32" s="1"/>
  <c r="G17" i="32" s="1"/>
  <c r="H36" i="32"/>
  <c r="G36" i="32"/>
  <c r="I29" i="32"/>
  <c r="H35" i="32"/>
  <c r="H34" i="32" s="1"/>
  <c r="H33" i="32" s="1"/>
  <c r="H31" i="32" s="1"/>
  <c r="H29" i="32" s="1"/>
  <c r="G35" i="32"/>
  <c r="G34" i="32" s="1"/>
  <c r="G33" i="32" s="1"/>
  <c r="G31" i="32" s="1"/>
  <c r="G29" i="32" s="1"/>
  <c r="J29" i="32" l="1"/>
  <c r="J17" i="32" s="1"/>
  <c r="I17" i="32"/>
  <c r="H60" i="32"/>
  <c r="H59" i="32" s="1"/>
  <c r="H58" i="32" s="1"/>
  <c r="H57" i="32" s="1"/>
  <c r="H55" i="32" s="1"/>
  <c r="G60" i="32"/>
  <c r="G59" i="32" s="1"/>
  <c r="G58" i="32" s="1"/>
  <c r="G57" i="32" s="1"/>
  <c r="G55" i="32" s="1"/>
  <c r="I60" i="32"/>
  <c r="I59" i="32" s="1"/>
  <c r="I58" i="32" s="1"/>
  <c r="I57" i="32" s="1"/>
  <c r="I55" i="32" s="1"/>
  <c r="J60" i="32"/>
  <c r="J59" i="32" s="1"/>
  <c r="J58" i="32" s="1"/>
  <c r="J57" i="32" s="1"/>
  <c r="J55" i="32" s="1"/>
  <c r="G56" i="28"/>
  <c r="F56" i="28"/>
  <c r="E56" i="28"/>
  <c r="G32" i="28"/>
  <c r="F32" i="28"/>
  <c r="E32" i="28"/>
  <c r="G69" i="29"/>
  <c r="F69" i="29"/>
  <c r="E69" i="29"/>
  <c r="G28" i="29"/>
  <c r="F28" i="29"/>
  <c r="E28" i="29"/>
  <c r="G22" i="27"/>
  <c r="G15" i="27" s="1"/>
  <c r="F22" i="27"/>
  <c r="F15" i="27" s="1"/>
  <c r="E22" i="27"/>
  <c r="E15" i="27" s="1"/>
  <c r="D22" i="27"/>
  <c r="D15" i="27" s="1"/>
  <c r="G51" i="27"/>
  <c r="G36" i="27" s="1"/>
  <c r="F51" i="27"/>
  <c r="F36" i="27" s="1"/>
  <c r="E51" i="27"/>
  <c r="E36" i="27" s="1"/>
  <c r="D51" i="27"/>
  <c r="E14" i="34"/>
  <c r="E10" i="34" s="1"/>
  <c r="D38" i="27" l="1"/>
  <c r="E38" i="27" s="1"/>
  <c r="E35" i="27" s="1"/>
  <c r="F38" i="27" l="1"/>
  <c r="F35" i="27" s="1"/>
  <c r="D36" i="27"/>
  <c r="D35" i="27" s="1"/>
  <c r="D13" i="27"/>
  <c r="D11" i="27" s="1"/>
  <c r="G38" i="27" l="1"/>
  <c r="G35" i="27" s="1"/>
  <c r="G15" i="32"/>
  <c r="G13" i="32" s="1"/>
  <c r="G53" i="32"/>
  <c r="G44" i="32" s="1"/>
  <c r="G42" i="32" s="1"/>
  <c r="G40" i="32" s="1"/>
  <c r="G38" i="32" s="1"/>
  <c r="G13" i="27" l="1"/>
  <c r="G11" i="27" s="1"/>
  <c r="E13" i="27"/>
  <c r="E11" i="27" s="1"/>
  <c r="F13" i="27"/>
  <c r="F11" i="27" s="1"/>
  <c r="G11" i="32"/>
  <c r="H15" i="32"/>
  <c r="H13" i="32" s="1"/>
  <c r="J15" i="32" l="1"/>
  <c r="J13" i="32" s="1"/>
  <c r="I15" i="32"/>
  <c r="I13" i="32" s="1"/>
  <c r="H53" i="32" l="1"/>
  <c r="H44" i="32" s="1"/>
  <c r="H42" i="32" s="1"/>
  <c r="H40" i="32" s="1"/>
  <c r="H38" i="32" s="1"/>
  <c r="I53" i="32"/>
  <c r="J53" i="32"/>
  <c r="J44" i="32" s="1"/>
  <c r="J42" i="32" s="1"/>
  <c r="J40" i="32" s="1"/>
  <c r="J38" i="32" s="1"/>
  <c r="I44" i="32" l="1"/>
  <c r="I42" i="32" s="1"/>
  <c r="I40" i="32" s="1"/>
  <c r="I38" i="32" s="1"/>
  <c r="I11" i="32" s="1"/>
  <c r="J11" i="32"/>
  <c r="H11" i="32"/>
</calcChain>
</file>

<file path=xl/sharedStrings.xml><?xml version="1.0" encoding="utf-8"?>
<sst xmlns="http://schemas.openxmlformats.org/spreadsheetml/2006/main" count="353" uniqueCount="128">
  <si>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</si>
  <si>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</si>
  <si>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</si>
  <si>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</si>
  <si>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</si>
  <si>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</si>
  <si>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</si>
  <si>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</si>
  <si>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</si>
  <si>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</si>
  <si>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</si>
  <si>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</si>
  <si>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</si>
  <si>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</si>
  <si>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</si>
  <si>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>ՄԱՍ 1. ՊԵՏԱԿԱՆ ՄԱՐՄՆԻ ԳԾՈՎ ԱՐԴՅՈՒՆՔԱՅԻՆ (ԿԱՏԱՐՈՂԱԿԱՆ) ՑՈՒՑԱՆԻՇՆԵՐԸ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</si>
  <si>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</si>
  <si>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</si>
  <si>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</si>
  <si>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</si>
  <si>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</si>
  <si>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</si>
  <si>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</si>
  <si>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</si>
  <si>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</si>
  <si>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</si>
  <si>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</si>
  <si>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</si>
  <si>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</si>
  <si>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</si>
  <si>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</si>
  <si>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</si>
  <si>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</si>
  <si>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</si>
  <si>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</si>
  <si>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</si>
  <si>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</si>
  <si>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</si>
  <si>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</si>
  <si>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</si>
  <si>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</si>
  <si>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</si>
  <si>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</si>
  <si>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</si>
  <si>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</si>
  <si>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</si>
  <si>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</si>
  <si>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</si>
  <si>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</si>
  <si>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</si>
  <si>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</si>
  <si>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</si>
  <si>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</si>
  <si>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</si>
  <si>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</si>
  <si>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</si>
  <si>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</si>
  <si>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</si>
  <si>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</si>
  <si>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</si>
  <si>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</si>
  <si>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</si>
  <si>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</si>
  <si>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</si>
  <si>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</si>
  <si>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</si>
  <si>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</si>
  <si>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</si>
  <si>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հազար դրամ</t>
  </si>
  <si>
    <t>այդ թվում</t>
  </si>
  <si>
    <t>Վերջնական արդյունքի նկարագրությունը`</t>
  </si>
  <si>
    <t>08</t>
  </si>
  <si>
    <t xml:space="preserve"> ՀԱՆԳԻՍՏ, ՄՇԱԿՈՒՅԹ ԵՎ ԿՐՈՆ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</si>
  <si>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</si>
  <si>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</si>
  <si>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</si>
  <si>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</si>
  <si>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</si>
  <si>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</si>
  <si>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</si>
  <si>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ԱՅԼ  ԾԱԽՍԵՐ</t>
  </si>
  <si>
    <t xml:space="preserve"> Առաջին եռամսյակ</t>
  </si>
  <si>
    <t>ՀՀ կառավարություն</t>
  </si>
  <si>
    <t>Ծառայությունների մատուցում</t>
  </si>
  <si>
    <t xml:space="preserve"> Պետական բյուջեում չկանխատեսված, ինչպես նաեւ բյուջետային երաշխիքների ապահովման ծախսերի ֆինանսավորման ապահովում
</t>
  </si>
  <si>
    <t xml:space="preserve">Պահուստային ֆոնդի կառավարման արդյունավետության և թափանցիկության ապահովում
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</si>
  <si>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</si>
  <si>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ԼՐԱՑՈՒՄՆԵՐԸ ԵՎ ՓՈՓՈԽՈՒԹՅՈՒՆՆԵՐԸ </t>
  </si>
  <si>
    <t xml:space="preserve">ՀԱՅԱՍՏԱՆԻ ՀԱՆՐԱՊԵՏՈՒԹՅԱՆ ԿԱՌԱՎԱՐՈՒԹՅԱՆ 2019 ԹՎԱԿԱՆԻ ԴԵԿՏԵՄԲԵՐԻ 26-Ի N 1919-Ն ՈՐՈՇՄԱՆ N 3 ԵՎ N 4 ՀԱՎԵԼՎԱԾՆԵՐՈՒՄ ԿԱՏԱՐՎՈՂ  ԼՐԱՑՈՒՄՆԵՐԸ  ԵՎ ՓՈՓՈԽՈՒԹՅՈՒՆՆԵՐԸ </t>
  </si>
  <si>
    <t>ԴՐԱՄԱՄԱՇՆՈՐՆԵՐ</t>
  </si>
  <si>
    <t xml:space="preserve">ՀԱՅԱՍՏԱՆԻ ՀԱՆՐԱՊԵՏՈՒԹՅԱՆ ԿԱՌԱՎԱՐՈՒԹՅԱՆ 2019 ԹՎԱԿԱՆԻ ԴԵԿՏԵՄԲԵՐԻ 26-Ի N 1919-Ն ՈՐՈՇՄԱՆ N 5 ՀԱՎԵԼՎԱԾԻ N 7 ԱՂՅՈՒՍԱԿՈՒՄ  ԿԱՏԱՐՎՈՂ  ԼՐԱՑՈՒՄՆԵՐԸ ԵՎ ՓՈՓՈԽՈՒԹՅՈՒՆՆԵՐԸ </t>
  </si>
  <si>
    <t>Միջոցառումները կատարող պետական մարմինների և դրամաշնորհ ստացող տնտեսվարող սուբյեկտների անվանումները</t>
  </si>
  <si>
    <t>Հավելված 3</t>
  </si>
  <si>
    <t>Հավելված 4</t>
  </si>
  <si>
    <t>01</t>
  </si>
  <si>
    <t>այդ թվում` ըստ կատարողների`</t>
  </si>
  <si>
    <t xml:space="preserve">ՀԱՅԱՍՏԱՆԻ ՀԱՆՐԱՊԵՏՈՒԹՅԱՆ ԿԱՌԱՎԱՐՈՒԹՅԱՆ 2019 ԹՎԱԿԱՆԻ ԴԵԿՏԵՄԲԵՐԻ 26-Ի N 1919-Ն ՈՐՈՇՄԱՆ N 9.1 ՀԱՎԵԼՎԱԾԻ  9.1.58 ԱՂՅՈՒՍԱԿՈՒՄ ԿԱՏԱՐՎՈՂ ԼՐԱՑՈՒՄՆԵՐԸ ԵՎ ՓՈՓՈԽՈՒԹՅՈՒՆՆԵՐԸ </t>
  </si>
  <si>
    <t xml:space="preserve">ՀԱՅԱՍՏԱՆԻ ՀԱՆՐԱՊԵՏՈՒԹՅԱՆ ԿԱՌԱՎԱՐՈՒԹՅԱՆ 2019 ԹՎԱԿԱՆԻ ԴԵԿՏԵՄԲԵՐԻ 26-Ի N 1919-Ն ՈՐՈՇՄԱՆ N 9.1 ՀԱՎԵԼՎԱԾԻ  9.1.14 ԱՂՅՈՒՍԱԿՈՒՄ ԿԱՏԱՐՎՈՂ ՓՈՓՈԽՈՒԹՅՈՒՆՆԵՐԸ  </t>
  </si>
  <si>
    <t xml:space="preserve">ՀԱՅԱՍՏԱՆԻ ՀԱՆՐԱՊԵՏՈՒԹՅԱՆ ԿԱՌԱՎԱՐՈՒԹՅԱՆ 2019 ԹՎԱԿԱՆԻ ԴԵԿՏԵՄԲԵՐԻ 26-Ի N 1515-Ն ՈՐՈՇՄԱՆ N 9 ՀԱՎԵԼՎԱԾԻ  N 9.47 ԱՂՅՈՒՍԱԿՈՒՄ ԿԱՏԱՐՎՈՂ ԼՐԱՑՈՒՄՆԵՐԸ ԵՎ  ՓՈՓՈԽՈՒԹՅՈՒՆՆԵՐԸ </t>
  </si>
  <si>
    <t xml:space="preserve">Հավելված 5
ՀՀ կառավարության  2020 թվականի
______________ ի    ___Ն որոշման 
</t>
  </si>
  <si>
    <t>ՀՀ Վարչապետի աշխատակազմ</t>
  </si>
  <si>
    <t xml:space="preserve"> Հանրային իրազեկում</t>
  </si>
  <si>
    <t>Հանրային կապերի՝ պետական մարմինների թափանցիկության՝ տեղեկատվության մատչելիության ապահովում</t>
  </si>
  <si>
    <t xml:space="preserve"> Հանրության իրազեկվածության մակարդակի բարելավում՝ ՀՀ համար կարևոր նշանակություն ունեցող իրադարձությունների լուսաբանում</t>
  </si>
  <si>
    <t>ԱՊՀ երկրներում հեռուստառադիոծրագրերի հեռարձակում</t>
  </si>
  <si>
    <t xml:space="preserve">ԱՊՀ երկրներում հեռուստառադիոծրագրերի հեռարձակում
</t>
  </si>
  <si>
    <t>Տրանսֆերտների տրամադրում</t>
  </si>
  <si>
    <t>03</t>
  </si>
  <si>
    <t>Ռադիո և հեռուստահաղորդումների հեռարձակման և հրատարակչական ծառայություններ</t>
  </si>
  <si>
    <t>Հեռուստառադիոհաղորդումներ</t>
  </si>
  <si>
    <t>«Միր» միջպետական հեռուստառադիոընկերության ՀՀ մասնաբաժնի վճար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</si>
  <si>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</si>
  <si>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</si>
  <si>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>«Միր» միջպետական հեռուստառադիոընկերություն» փակ բաժնետիրական ընկերության Հայաստանի մասնաճյուղ</t>
  </si>
  <si>
    <t xml:space="preserve"> ՀՀ  կրթության, գիտության, մշակույթի և սպորտի նախարարություն</t>
  </si>
  <si>
    <t>Հանրային իրազեկում</t>
  </si>
  <si>
    <t>Մասնագիտացված կազմակերպություն</t>
  </si>
  <si>
    <t xml:space="preserve">ՀԱՅԱՍՏԱՆԻ ՀԱՆՐԱՊԵՏՈՒԹՅԱՆ ԿԱՌԱՎԱՐՈՒԹՅԱՆ 2019 ԹՎԱԿԱՆԻ ԴԵԿՏԵՄԲԵՐԻ 26-Ի N 1919-Ն ՈՐՈՇՄԱՆ N 9 ՀԱՎԵԼՎԱԾԻ  N 9.3 ԱՂՅՈՒՍԱԿՈՒՄ ԿԱՏԱՐՎՈՂ ՓՈՓՈԽՈՒԹՅՈՒՆՆԵՐԸ </t>
  </si>
  <si>
    <t>Վարչապետի աշխատակազմ</t>
  </si>
  <si>
    <t>Հեռուստատեսային հաղորդումների թիվ, հատ</t>
  </si>
  <si>
    <t>Անխափան հեռարձակման ապահովում, տոկոս</t>
  </si>
  <si>
    <t>Ռադիո հաղորդումների թիվ, հատ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</si>
  <si>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</si>
  <si>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</si>
  <si>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 առևտրային կազմակերպություններին</t>
  </si>
  <si>
    <t xml:space="preserve"> ՀՀ վարչապետի աշխատակազմ</t>
  </si>
  <si>
    <t xml:space="preserve">Ցուցանիշների փոփոխությունը (ավելացումները նշված են դրական նշանով, իսկ նվազեցումները` փակագծերում) </t>
  </si>
  <si>
    <t>Շահառուների ընտրության չափանիշները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</si>
</sst>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#,##0.00;\(##,##0.00\);\-"/>
    <numFmt numFmtId="167" formatCode="#,##0.0"/>
  </numFmts>
  <fonts count="27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0"/>
      <color rgb="FFFF0000"/>
      <name val="GHEA Grapalat"/>
      <family val="3"/>
    </font>
    <font>
      <b/>
      <sz val="12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b/>
      <i/>
      <sz val="10"/>
      <name val="GHEA Grapalat"/>
      <family val="3"/>
    </font>
    <font>
      <b/>
      <sz val="9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64"/>
      </left>
      <right style="thin">
        <color indexed="0"/>
      </right>
      <top/>
      <bottom style="thin">
        <color indexed="64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14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14" fillId="0" borderId="0">
      <alignment horizontal="left" vertical="top" wrapText="1"/>
    </xf>
    <xf numFmtId="0" fontId="20" fillId="0" borderId="0"/>
    <xf numFmtId="43" fontId="20" fillId="0" borderId="0" applyFont="0" applyFill="0" applyBorder="0" applyAlignment="0" applyProtection="0"/>
    <xf numFmtId="0" fontId="23" fillId="0" borderId="0"/>
  </cellStyleXfs>
  <cellXfs count="268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0" borderId="1" xfId="0" applyFont="1" applyBorder="1"/>
    <xf numFmtId="0" fontId="8" fillId="0" borderId="1" xfId="0" applyFont="1" applyBorder="1"/>
    <xf numFmtId="0" fontId="16" fillId="0" borderId="1" xfId="0" applyFont="1" applyBorder="1" applyAlignment="1">
      <alignment horizontal="center" vertical="top" wrapText="1"/>
    </xf>
    <xf numFmtId="0" fontId="6" fillId="0" borderId="8" xfId="0" applyFont="1" applyBorder="1" applyAlignment="1">
      <alignment vertical="top" wrapText="1"/>
    </xf>
    <xf numFmtId="0" fontId="17" fillId="0" borderId="0" xfId="0" applyFont="1" applyAlignment="1">
      <alignment horizontal="left" vertical="top" wrapText="1"/>
    </xf>
    <xf numFmtId="0" fontId="6" fillId="2" borderId="0" xfId="0" applyFont="1" applyFill="1"/>
    <xf numFmtId="0" fontId="13" fillId="0" borderId="1" xfId="0" applyFont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/>
    </xf>
    <xf numFmtId="49" fontId="12" fillId="0" borderId="0" xfId="7" applyNumberFormat="1" applyFont="1" applyBorder="1" applyAlignment="1">
      <alignment horizontal="right"/>
    </xf>
    <xf numFmtId="0" fontId="10" fillId="2" borderId="1" xfId="0" applyFont="1" applyFill="1" applyBorder="1"/>
    <xf numFmtId="0" fontId="6" fillId="0" borderId="1" xfId="0" applyFont="1" applyBorder="1" applyAlignment="1">
      <alignment horizontal="justify"/>
    </xf>
    <xf numFmtId="0" fontId="10" fillId="0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/>
    </xf>
    <xf numFmtId="0" fontId="6" fillId="2" borderId="4" xfId="0" applyFont="1" applyFill="1" applyBorder="1" applyAlignment="1"/>
    <xf numFmtId="0" fontId="6" fillId="2" borderId="7" xfId="0" applyFont="1" applyFill="1" applyBorder="1" applyAlignment="1"/>
    <xf numFmtId="0" fontId="6" fillId="2" borderId="5" xfId="0" applyFont="1" applyFill="1" applyBorder="1" applyAlignment="1"/>
    <xf numFmtId="0" fontId="10" fillId="2" borderId="4" xfId="0" applyFont="1" applyFill="1" applyBorder="1" applyAlignment="1"/>
    <xf numFmtId="0" fontId="10" fillId="2" borderId="7" xfId="0" applyFont="1" applyFill="1" applyBorder="1" applyAlignment="1"/>
    <xf numFmtId="0" fontId="10" fillId="2" borderId="5" xfId="0" applyFont="1" applyFill="1" applyBorder="1" applyAlignment="1"/>
    <xf numFmtId="0" fontId="6" fillId="0" borderId="4" xfId="0" applyFont="1" applyBorder="1" applyAlignment="1"/>
    <xf numFmtId="0" fontId="6" fillId="0" borderId="7" xfId="0" applyFont="1" applyBorder="1" applyAlignment="1"/>
    <xf numFmtId="0" fontId="6" fillId="0" borderId="5" xfId="0" applyFont="1" applyBorder="1" applyAlignment="1"/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165" fontId="6" fillId="0" borderId="1" xfId="7" applyNumberFormat="1" applyFont="1" applyBorder="1" applyAlignment="1">
      <alignment horizontal="center" vertical="center" wrapText="1"/>
    </xf>
    <xf numFmtId="0" fontId="18" fillId="0" borderId="0" xfId="0" applyFont="1"/>
    <xf numFmtId="0" fontId="16" fillId="0" borderId="0" xfId="0" applyFont="1"/>
    <xf numFmtId="0" fontId="16" fillId="0" borderId="0" xfId="0" applyFont="1" applyBorder="1"/>
    <xf numFmtId="0" fontId="8" fillId="0" borderId="0" xfId="0" applyFont="1" applyFill="1" applyAlignment="1">
      <alignment horizontal="center" wrapText="1"/>
    </xf>
    <xf numFmtId="0" fontId="6" fillId="0" borderId="0" xfId="0" applyFont="1" applyFill="1"/>
    <xf numFmtId="0" fontId="6" fillId="0" borderId="13" xfId="0" applyFont="1" applyBorder="1" applyAlignment="1">
      <alignment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6" fillId="0" borderId="0" xfId="0" applyFont="1" applyFill="1" applyAlignment="1"/>
    <xf numFmtId="0" fontId="13" fillId="0" borderId="1" xfId="0" applyFont="1" applyBorder="1" applyAlignment="1">
      <alignment horizontal="left" vertical="top" wrapText="1"/>
    </xf>
    <xf numFmtId="0" fontId="7" fillId="0" borderId="0" xfId="0" applyFont="1" applyAlignment="1">
      <alignment wrapText="1"/>
    </xf>
    <xf numFmtId="0" fontId="7" fillId="2" borderId="0" xfId="0" applyFont="1" applyFill="1" applyAlignment="1"/>
    <xf numFmtId="0" fontId="7" fillId="2" borderId="0" xfId="0" applyFont="1" applyFill="1" applyAlignment="1">
      <alignment wrapText="1"/>
    </xf>
    <xf numFmtId="0" fontId="6" fillId="0" borderId="8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18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wrapText="1"/>
    </xf>
    <xf numFmtId="166" fontId="16" fillId="0" borderId="1" xfId="0" applyNumberFormat="1" applyFont="1" applyBorder="1" applyAlignment="1">
      <alignment horizontal="center" vertical="top" wrapText="1"/>
    </xf>
    <xf numFmtId="166" fontId="6" fillId="0" borderId="7" xfId="0" applyNumberFormat="1" applyFont="1" applyBorder="1" applyAlignment="1"/>
    <xf numFmtId="166" fontId="6" fillId="0" borderId="5" xfId="0" applyNumberFormat="1" applyFont="1" applyBorder="1" applyAlignment="1"/>
    <xf numFmtId="43" fontId="9" fillId="2" borderId="1" xfId="7" applyNumberFormat="1" applyFont="1" applyFill="1" applyBorder="1" applyAlignment="1">
      <alignment horizontal="justify" wrapText="1"/>
    </xf>
    <xf numFmtId="43" fontId="6" fillId="0" borderId="1" xfId="7" applyNumberFormat="1" applyFont="1" applyBorder="1" applyAlignment="1">
      <alignment horizontal="center" vertical="center" wrapText="1"/>
    </xf>
    <xf numFmtId="43" fontId="6" fillId="0" borderId="8" xfId="7" applyNumberFormat="1" applyFont="1" applyBorder="1" applyAlignment="1">
      <alignment horizontal="center" vertical="center" wrapText="1"/>
    </xf>
    <xf numFmtId="43" fontId="9" fillId="2" borderId="1" xfId="7" applyNumberFormat="1" applyFont="1" applyFill="1" applyBorder="1" applyAlignment="1">
      <alignment horizontal="right" wrapText="1"/>
    </xf>
    <xf numFmtId="43" fontId="12" fillId="2" borderId="1" xfId="7" applyNumberFormat="1" applyFont="1" applyFill="1" applyBorder="1" applyAlignment="1">
      <alignment horizontal="justify" wrapText="1"/>
    </xf>
    <xf numFmtId="166" fontId="12" fillId="0" borderId="1" xfId="6" applyNumberFormat="1" applyFont="1" applyBorder="1" applyAlignment="1">
      <alignment horizontal="right" vertical="top"/>
    </xf>
    <xf numFmtId="0" fontId="12" fillId="0" borderId="1" xfId="0" applyFont="1" applyBorder="1" applyAlignment="1">
      <alignment horizontal="right" vertical="top" wrapText="1"/>
    </xf>
    <xf numFmtId="166" fontId="15" fillId="0" borderId="1" xfId="6" applyNumberFormat="1" applyFont="1" applyBorder="1" applyAlignment="1">
      <alignment horizontal="right" vertical="top"/>
    </xf>
    <xf numFmtId="164" fontId="1" fillId="0" borderId="1" xfId="6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0" fontId="6" fillId="2" borderId="5" xfId="0" applyFont="1" applyFill="1" applyBorder="1" applyAlignment="1">
      <alignment vertical="top" wrapText="1"/>
    </xf>
    <xf numFmtId="0" fontId="15" fillId="0" borderId="0" xfId="8" applyFont="1">
      <alignment horizontal="left" vertical="top" wrapText="1"/>
    </xf>
    <xf numFmtId="0" fontId="15" fillId="0" borderId="1" xfId="8" applyFont="1" applyBorder="1" applyAlignment="1">
      <alignment horizontal="center" vertical="center" wrapText="1"/>
    </xf>
    <xf numFmtId="0" fontId="15" fillId="2" borderId="1" xfId="8" applyFont="1" applyFill="1" applyBorder="1">
      <alignment horizontal="left" vertical="top" wrapText="1"/>
    </xf>
    <xf numFmtId="0" fontId="15" fillId="2" borderId="0" xfId="8" applyFont="1" applyFill="1">
      <alignment horizontal="left" vertical="top" wrapText="1"/>
    </xf>
    <xf numFmtId="0" fontId="15" fillId="0" borderId="0" xfId="8" applyFont="1" applyAlignment="1">
      <alignment horizontal="left" vertical="top" wrapText="1"/>
    </xf>
    <xf numFmtId="0" fontId="1" fillId="0" borderId="0" xfId="8" applyFont="1">
      <alignment horizontal="left" vertical="top" wrapText="1"/>
    </xf>
    <xf numFmtId="0" fontId="1" fillId="0" borderId="0" xfId="8" applyFont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6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6" fillId="0" borderId="1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166" fontId="10" fillId="0" borderId="1" xfId="6" applyNumberFormat="1" applyFont="1" applyBorder="1" applyAlignment="1">
      <alignment horizontal="right" vertical="top"/>
    </xf>
    <xf numFmtId="0" fontId="10" fillId="0" borderId="16" xfId="0" applyFont="1" applyBorder="1" applyAlignment="1">
      <alignment horizontal="left" vertical="top" wrapText="1"/>
    </xf>
    <xf numFmtId="16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12" fillId="0" borderId="1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22" fillId="2" borderId="12" xfId="0" applyFont="1" applyFill="1" applyBorder="1" applyAlignment="1">
      <alignment horizontal="center" wrapText="1"/>
    </xf>
    <xf numFmtId="0" fontId="22" fillId="2" borderId="0" xfId="0" applyFont="1" applyFill="1" applyAlignment="1">
      <alignment horizontal="center" wrapText="1"/>
    </xf>
    <xf numFmtId="4" fontId="10" fillId="2" borderId="1" xfId="8" applyNumberFormat="1" applyFont="1" applyFill="1" applyBorder="1" applyAlignment="1">
      <alignment horizontal="center" vertical="top" wrapText="1"/>
    </xf>
    <xf numFmtId="0" fontId="15" fillId="0" borderId="14" xfId="0" applyFont="1" applyBorder="1" applyAlignment="1">
      <alignment horizontal="left" vertical="top" wrapText="1"/>
    </xf>
    <xf numFmtId="0" fontId="6" fillId="2" borderId="5" xfId="0" applyNumberFormat="1" applyFont="1" applyFill="1" applyBorder="1" applyAlignment="1">
      <alignment vertical="top" wrapText="1"/>
    </xf>
    <xf numFmtId="0" fontId="7" fillId="0" borderId="0" xfId="0" applyFont="1" applyFill="1" applyAlignment="1">
      <alignment horizontal="center" wrapText="1"/>
    </xf>
    <xf numFmtId="0" fontId="15" fillId="0" borderId="1" xfId="8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4" fontId="10" fillId="2" borderId="5" xfId="8" applyNumberFormat="1" applyFont="1" applyFill="1" applyBorder="1" applyAlignment="1">
      <alignment horizontal="center" vertical="top" wrapText="1"/>
    </xf>
    <xf numFmtId="0" fontId="12" fillId="0" borderId="5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right" vertical="top" wrapText="1"/>
    </xf>
    <xf numFmtId="0" fontId="6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22" fillId="2" borderId="0" xfId="0" applyFont="1" applyFill="1" applyAlignment="1">
      <alignment horizontal="center" wrapText="1"/>
    </xf>
    <xf numFmtId="0" fontId="6" fillId="2" borderId="8" xfId="0" applyFont="1" applyFill="1" applyBorder="1" applyAlignment="1">
      <alignment horizontal="left" vertical="top"/>
    </xf>
    <xf numFmtId="0" fontId="8" fillId="2" borderId="3" xfId="0" applyFont="1" applyFill="1" applyBorder="1" applyAlignment="1">
      <alignment vertical="top" wrapText="1"/>
    </xf>
    <xf numFmtId="0" fontId="6" fillId="0" borderId="3" xfId="0" applyFont="1" applyBorder="1"/>
    <xf numFmtId="0" fontId="6" fillId="0" borderId="4" xfId="0" applyFont="1" applyFill="1" applyBorder="1"/>
    <xf numFmtId="0" fontId="6" fillId="0" borderId="7" xfId="0" applyFont="1" applyFill="1" applyBorder="1"/>
    <xf numFmtId="0" fontId="6" fillId="0" borderId="5" xfId="0" applyFont="1" applyFill="1" applyBorder="1"/>
    <xf numFmtId="166" fontId="12" fillId="0" borderId="0" xfId="6" applyNumberFormat="1" applyFont="1" applyBorder="1" applyAlignment="1">
      <alignment horizontal="right" vertical="top"/>
    </xf>
    <xf numFmtId="0" fontId="6" fillId="2" borderId="4" xfId="0" applyFont="1" applyFill="1" applyBorder="1" applyAlignment="1">
      <alignment horizontal="left" vertical="top"/>
    </xf>
    <xf numFmtId="0" fontId="6" fillId="2" borderId="7" xfId="0" applyFont="1" applyFill="1" applyBorder="1" applyAlignment="1">
      <alignment horizontal="left" vertical="top"/>
    </xf>
    <xf numFmtId="166" fontId="12" fillId="0" borderId="7" xfId="6" applyNumberFormat="1" applyFont="1" applyBorder="1" applyAlignment="1">
      <alignment horizontal="right" vertical="top"/>
    </xf>
    <xf numFmtId="166" fontId="12" fillId="0" borderId="5" xfId="6" applyNumberFormat="1" applyFont="1" applyBorder="1" applyAlignment="1">
      <alignment horizontal="right" vertical="top"/>
    </xf>
    <xf numFmtId="0" fontId="7" fillId="0" borderId="4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7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12" fillId="0" borderId="0" xfId="0" applyFont="1" applyBorder="1" applyAlignment="1">
      <alignment horizontal="left" vertical="top" wrapText="1"/>
    </xf>
    <xf numFmtId="0" fontId="6" fillId="2" borderId="11" xfId="0" applyFont="1" applyFill="1" applyBorder="1" applyAlignment="1">
      <alignment horizontal="left" vertical="top"/>
    </xf>
    <xf numFmtId="0" fontId="6" fillId="2" borderId="10" xfId="0" applyFont="1" applyFill="1" applyBorder="1" applyAlignment="1">
      <alignment horizontal="left" vertical="top"/>
    </xf>
    <xf numFmtId="49" fontId="9" fillId="2" borderId="10" xfId="0" applyNumberFormat="1" applyFont="1" applyFill="1" applyBorder="1" applyAlignment="1">
      <alignment horizontal="justify" wrapText="1"/>
    </xf>
    <xf numFmtId="49" fontId="9" fillId="2" borderId="17" xfId="0" applyNumberFormat="1" applyFont="1" applyFill="1" applyBorder="1" applyAlignment="1">
      <alignment horizontal="justify" wrapText="1"/>
    </xf>
    <xf numFmtId="166" fontId="15" fillId="0" borderId="1" xfId="0" applyNumberFormat="1" applyFont="1" applyBorder="1" applyAlignment="1">
      <alignment horizontal="left" vertical="top" wrapText="1"/>
    </xf>
    <xf numFmtId="0" fontId="22" fillId="2" borderId="0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wrapText="1"/>
    </xf>
    <xf numFmtId="0" fontId="12" fillId="0" borderId="1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top" wrapText="1"/>
    </xf>
    <xf numFmtId="0" fontId="10" fillId="0" borderId="21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10" fillId="0" borderId="2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12" fillId="0" borderId="1" xfId="0" applyFont="1" applyBorder="1" applyAlignment="1">
      <alignment horizontal="left" vertical="top" wrapText="1"/>
    </xf>
    <xf numFmtId="0" fontId="6" fillId="0" borderId="0" xfId="0" applyFont="1" applyAlignment="1"/>
    <xf numFmtId="0" fontId="15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21" fillId="2" borderId="0" xfId="0" applyFont="1" applyFill="1"/>
    <xf numFmtId="0" fontId="22" fillId="2" borderId="0" xfId="0" applyFont="1" applyFill="1" applyAlignment="1"/>
    <xf numFmtId="0" fontId="9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left" vertical="top" wrapText="1"/>
    </xf>
    <xf numFmtId="166" fontId="15" fillId="0" borderId="1" xfId="0" applyNumberFormat="1" applyFont="1" applyBorder="1" applyAlignment="1">
      <alignment vertical="top" wrapText="1"/>
    </xf>
    <xf numFmtId="166" fontId="19" fillId="0" borderId="1" xfId="0" applyNumberFormat="1" applyFont="1" applyBorder="1" applyAlignment="1">
      <alignment horizontal="right" vertical="top" wrapText="1"/>
    </xf>
    <xf numFmtId="166" fontId="15" fillId="0" borderId="1" xfId="6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left" vertical="top" wrapText="1"/>
    </xf>
    <xf numFmtId="0" fontId="6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0" fillId="2" borderId="4" xfId="0" applyFont="1" applyFill="1" applyBorder="1"/>
    <xf numFmtId="0" fontId="6" fillId="2" borderId="9" xfId="0" applyFont="1" applyFill="1" applyBorder="1" applyAlignment="1"/>
    <xf numFmtId="0" fontId="10" fillId="2" borderId="8" xfId="0" applyFont="1" applyFill="1" applyBorder="1"/>
    <xf numFmtId="0" fontId="6" fillId="2" borderId="12" xfId="0" applyFont="1" applyFill="1" applyBorder="1" applyAlignment="1"/>
    <xf numFmtId="0" fontId="6" fillId="2" borderId="13" xfId="0" applyFont="1" applyFill="1" applyBorder="1" applyAlignment="1"/>
    <xf numFmtId="0" fontId="6" fillId="0" borderId="11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left" vertical="top" wrapText="1"/>
    </xf>
    <xf numFmtId="49" fontId="10" fillId="2" borderId="2" xfId="0" applyNumberFormat="1" applyFont="1" applyFill="1" applyBorder="1" applyAlignment="1">
      <alignment horizontal="center" vertical="top" wrapText="1"/>
    </xf>
    <xf numFmtId="49" fontId="10" fillId="2" borderId="23" xfId="0" applyNumberFormat="1" applyFont="1" applyFill="1" applyBorder="1" applyAlignment="1">
      <alignment horizontal="center" vertical="top" wrapText="1"/>
    </xf>
    <xf numFmtId="0" fontId="10" fillId="2" borderId="6" xfId="0" applyFont="1" applyFill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5" fillId="0" borderId="1" xfId="8" applyFont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16" fillId="0" borderId="8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166" fontId="15" fillId="0" borderId="1" xfId="6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6" fillId="0" borderId="4" xfId="0" applyFont="1" applyBorder="1"/>
    <xf numFmtId="0" fontId="6" fillId="0" borderId="7" xfId="0" applyFont="1" applyBorder="1"/>
    <xf numFmtId="0" fontId="6" fillId="0" borderId="5" xfId="0" applyFont="1" applyBorder="1"/>
    <xf numFmtId="0" fontId="6" fillId="2" borderId="1" xfId="0" applyFont="1" applyFill="1" applyBorder="1" applyAlignment="1">
      <alignment horizontal="center" vertical="top" wrapText="1"/>
    </xf>
    <xf numFmtId="164" fontId="15" fillId="0" borderId="1" xfId="6" applyNumberFormat="1" applyFont="1" applyFill="1" applyBorder="1" applyAlignment="1">
      <alignment horizontal="right" vertical="top"/>
    </xf>
    <xf numFmtId="164" fontId="15" fillId="0" borderId="1" xfId="6" applyNumberFormat="1" applyFont="1" applyBorder="1" applyAlignment="1">
      <alignment horizontal="right" vertical="top"/>
    </xf>
    <xf numFmtId="165" fontId="9" fillId="2" borderId="1" xfId="7" applyNumberFormat="1" applyFont="1" applyFill="1" applyBorder="1" applyAlignment="1">
      <alignment horizontal="justify" wrapText="1"/>
    </xf>
    <xf numFmtId="165" fontId="9" fillId="2" borderId="1" xfId="7" applyNumberFormat="1" applyFont="1" applyFill="1" applyBorder="1" applyAlignment="1">
      <alignment horizontal="right" wrapText="1"/>
    </xf>
    <xf numFmtId="164" fontId="10" fillId="0" borderId="1" xfId="6" applyNumberFormat="1" applyFont="1" applyFill="1" applyBorder="1" applyAlignment="1">
      <alignment horizontal="center" vertical="center"/>
    </xf>
    <xf numFmtId="164" fontId="15" fillId="0" borderId="1" xfId="6" applyNumberFormat="1" applyFont="1" applyFill="1" applyBorder="1" applyAlignment="1">
      <alignment horizontal="center" vertical="center"/>
    </xf>
    <xf numFmtId="167" fontId="8" fillId="0" borderId="1" xfId="0" applyNumberFormat="1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 wrapText="1"/>
    </xf>
    <xf numFmtId="164" fontId="12" fillId="0" borderId="1" xfId="6" applyNumberFormat="1" applyFont="1" applyBorder="1" applyAlignment="1">
      <alignment horizontal="right" vertical="top"/>
    </xf>
    <xf numFmtId="0" fontId="22" fillId="0" borderId="0" xfId="0" applyFont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6" fillId="0" borderId="9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top" wrapText="1"/>
    </xf>
    <xf numFmtId="0" fontId="22" fillId="0" borderId="4" xfId="0" applyFont="1" applyBorder="1" applyAlignment="1">
      <alignment horizontal="left" vertical="top" wrapText="1"/>
    </xf>
    <xf numFmtId="0" fontId="22" fillId="0" borderId="7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/>
    </xf>
    <xf numFmtId="0" fontId="16" fillId="0" borderId="8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top" wrapText="1"/>
    </xf>
    <xf numFmtId="0" fontId="0" fillId="0" borderId="19" xfId="0" applyBorder="1"/>
    <xf numFmtId="0" fontId="0" fillId="0" borderId="20" xfId="0" applyBorder="1"/>
    <xf numFmtId="0" fontId="6" fillId="2" borderId="9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10" fillId="2" borderId="8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49" fontId="10" fillId="2" borderId="8" xfId="0" applyNumberFormat="1" applyFont="1" applyFill="1" applyBorder="1" applyAlignment="1">
      <alignment horizontal="center" vertical="top" wrapText="1"/>
    </xf>
    <xf numFmtId="49" fontId="10" fillId="2" borderId="2" xfId="0" applyNumberFormat="1" applyFont="1" applyFill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8" xfId="8" applyFont="1" applyBorder="1" applyAlignment="1">
      <alignment horizontal="center" vertical="center" wrapText="1"/>
    </xf>
    <xf numFmtId="0" fontId="15" fillId="0" borderId="3" xfId="8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0" fontId="15" fillId="0" borderId="1" xfId="8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6" fillId="2" borderId="12" xfId="0" applyFont="1" applyFill="1" applyBorder="1" applyAlignment="1">
      <alignment horizontal="center" wrapText="1"/>
    </xf>
    <xf numFmtId="0" fontId="22" fillId="2" borderId="0" xfId="0" applyFont="1" applyFill="1" applyBorder="1" applyAlignment="1">
      <alignment horizontal="center" wrapText="1"/>
    </xf>
    <xf numFmtId="0" fontId="22" fillId="2" borderId="0" xfId="0" applyFont="1" applyFill="1" applyAlignment="1">
      <alignment horizontal="center" wrapText="1"/>
    </xf>
    <xf numFmtId="0" fontId="6" fillId="2" borderId="1" xfId="0" applyFont="1" applyFill="1" applyBorder="1" applyAlignment="1">
      <alignment horizontal="left" vertical="top" wrapText="1"/>
    </xf>
  </cellXfs>
  <cellStyles count="12">
    <cellStyle name="Comma" xfId="7" builtinId="3"/>
    <cellStyle name="Comma 2" xfId="10"/>
    <cellStyle name="Normal" xfId="0" builtinId="0"/>
    <cellStyle name="Normal 10" xfId="4"/>
    <cellStyle name="Normal 2" xfId="1"/>
    <cellStyle name="Normal 3" xfId="3"/>
    <cellStyle name="Normal 4" xfId="5"/>
    <cellStyle name="Normal 4 2" xfId="9"/>
    <cellStyle name="Normal 8" xfId="8"/>
    <cellStyle name="Percent 2" xfId="2"/>
    <cellStyle name="SN_241" xfId="6"/>
    <cellStyle name="Обычный 2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opLeftCell="A13" zoomScaleNormal="100" zoomScaleSheetLayoutView="100" workbookViewId="0">
      <selection activeCell="C25" sqref="C25"/>
    </sheetView>
  </sheetViews>
  <sheetFormatPr defaultColWidth="9.140625" defaultRowHeight="13.5" x14ac:dyDescent="0.25"/>
  <cols>
    <col min="1" max="1" width="9.7109375" style="1" customWidth="1"/>
    <col min="2" max="2" width="24.7109375" style="1" customWidth="1"/>
    <col min="3" max="3" width="62.140625" style="1" customWidth="1"/>
    <col min="4" max="4" width="14.28515625" style="1" customWidth="1"/>
    <col min="5" max="5" width="14" style="1" customWidth="1"/>
    <col min="6" max="6" width="14.140625" style="1" customWidth="1"/>
    <col min="7" max="7" width="14.28515625" style="1" customWidth="1"/>
    <col min="8" max="8" width="9.140625" style="1"/>
    <col min="9" max="9" width="49.85546875" style="1" customWidth="1"/>
    <col min="10" max="16384" width="9.140625" style="1"/>
  </cols>
  <sheetData>
    <row r="1" spans="1:7" x14ac:dyDescent="0.25">
      <c r="F1" s="1" t="s">
        <v>16</v>
      </c>
    </row>
    <row r="2" spans="1:7" x14ac:dyDescent="0.25">
      <c r="E2" s="1" t="s">
        <v>77</v>
      </c>
    </row>
    <row r="3" spans="1:7" x14ac:dyDescent="0.25">
      <c r="E3" s="1" t="s">
        <v>9</v>
      </c>
    </row>
    <row r="6" spans="1:7" ht="75.75" customHeight="1" x14ac:dyDescent="0.3">
      <c r="A6" s="197" t="s">
        <v>87</v>
      </c>
      <c r="B6" s="197"/>
      <c r="C6" s="197"/>
      <c r="D6" s="197"/>
      <c r="E6" s="197"/>
      <c r="F6" s="197"/>
      <c r="G6" s="197"/>
    </row>
    <row r="8" spans="1:7" x14ac:dyDescent="0.25">
      <c r="F8" s="1" t="s">
        <v>37</v>
      </c>
    </row>
    <row r="9" spans="1:7" s="10" customFormat="1" ht="60" customHeight="1" x14ac:dyDescent="0.25">
      <c r="A9" s="198" t="s">
        <v>18</v>
      </c>
      <c r="B9" s="199"/>
      <c r="C9" s="222" t="s">
        <v>19</v>
      </c>
      <c r="D9" s="198" t="s">
        <v>39</v>
      </c>
      <c r="E9" s="199"/>
      <c r="F9" s="199"/>
      <c r="G9" s="215"/>
    </row>
    <row r="10" spans="1:7" s="10" customFormat="1" ht="30" customHeight="1" x14ac:dyDescent="0.25">
      <c r="A10" s="50" t="s">
        <v>23</v>
      </c>
      <c r="B10" s="51" t="s">
        <v>24</v>
      </c>
      <c r="C10" s="223"/>
      <c r="D10" s="33" t="s">
        <v>81</v>
      </c>
      <c r="E10" s="41" t="s">
        <v>20</v>
      </c>
      <c r="F10" s="14" t="s">
        <v>21</v>
      </c>
      <c r="G10" s="14" t="s">
        <v>22</v>
      </c>
    </row>
    <row r="11" spans="1:7" s="10" customFormat="1" ht="17.25" customHeight="1" x14ac:dyDescent="0.25">
      <c r="A11" s="86"/>
      <c r="B11" s="87"/>
      <c r="C11" s="110" t="s">
        <v>36</v>
      </c>
      <c r="D11" s="93">
        <f>D13</f>
        <v>0</v>
      </c>
      <c r="E11" s="93">
        <f t="shared" ref="E11:G11" si="0">E13</f>
        <v>0</v>
      </c>
      <c r="F11" s="93">
        <f t="shared" si="0"/>
        <v>0</v>
      </c>
      <c r="G11" s="93">
        <f t="shared" si="0"/>
        <v>0</v>
      </c>
    </row>
    <row r="12" spans="1:7" s="10" customFormat="1" ht="18" customHeight="1" x14ac:dyDescent="0.25">
      <c r="A12" s="89"/>
      <c r="B12" s="90"/>
      <c r="C12" s="42" t="s">
        <v>69</v>
      </c>
      <c r="D12" s="93"/>
      <c r="E12" s="93"/>
      <c r="F12" s="93"/>
      <c r="G12" s="93"/>
    </row>
    <row r="13" spans="1:7" s="10" customFormat="1" ht="24.75" customHeight="1" x14ac:dyDescent="0.25">
      <c r="A13" s="11"/>
      <c r="B13" s="210" t="s">
        <v>100</v>
      </c>
      <c r="C13" s="211"/>
      <c r="D13" s="155">
        <f>D15+D38</f>
        <v>0</v>
      </c>
      <c r="E13" s="155">
        <f>E15+E38</f>
        <v>0</v>
      </c>
      <c r="F13" s="155">
        <f>F15+F38</f>
        <v>0</v>
      </c>
      <c r="G13" s="155">
        <f>G15+G38</f>
        <v>0</v>
      </c>
    </row>
    <row r="14" spans="1:7" s="10" customFormat="1" ht="27" customHeight="1" x14ac:dyDescent="0.25">
      <c r="A14" s="200">
        <v>1091</v>
      </c>
      <c r="B14" s="216"/>
      <c r="C14" s="79" t="s">
        <v>47</v>
      </c>
      <c r="D14" s="84"/>
      <c r="E14" s="11"/>
      <c r="F14" s="11"/>
      <c r="G14" s="11"/>
    </row>
    <row r="15" spans="1:7" s="10" customFormat="1" ht="25.5" customHeight="1" x14ac:dyDescent="0.25">
      <c r="A15" s="212"/>
      <c r="B15" s="213"/>
      <c r="C15" s="76" t="s">
        <v>101</v>
      </c>
      <c r="D15" s="91">
        <f>D22+D29</f>
        <v>0</v>
      </c>
      <c r="E15" s="91">
        <f t="shared" ref="E15:G15" si="1">E22+E29</f>
        <v>0</v>
      </c>
      <c r="F15" s="91">
        <f t="shared" si="1"/>
        <v>0</v>
      </c>
      <c r="G15" s="91">
        <f t="shared" si="1"/>
        <v>0</v>
      </c>
    </row>
    <row r="16" spans="1:7" s="10" customFormat="1" ht="29.25" customHeight="1" x14ac:dyDescent="0.25">
      <c r="A16" s="212"/>
      <c r="B16" s="213"/>
      <c r="C16" s="79" t="s">
        <v>48</v>
      </c>
      <c r="D16" s="84"/>
      <c r="E16" s="12"/>
      <c r="F16" s="12"/>
      <c r="G16" s="12"/>
    </row>
    <row r="17" spans="1:7" s="10" customFormat="1" ht="34.5" customHeight="1" x14ac:dyDescent="0.25">
      <c r="A17" s="212"/>
      <c r="B17" s="213"/>
      <c r="C17" s="8" t="s">
        <v>102</v>
      </c>
      <c r="D17" s="8"/>
      <c r="E17" s="12"/>
      <c r="F17" s="12"/>
      <c r="G17" s="12"/>
    </row>
    <row r="18" spans="1:7" s="10" customFormat="1" ht="29.25" customHeight="1" x14ac:dyDescent="0.25">
      <c r="A18" s="212"/>
      <c r="B18" s="213"/>
      <c r="C18" s="2" t="s">
        <v>49</v>
      </c>
      <c r="D18" s="8"/>
      <c r="E18" s="12"/>
      <c r="F18" s="12"/>
      <c r="G18" s="12"/>
    </row>
    <row r="19" spans="1:7" s="10" customFormat="1" ht="32.25" customHeight="1" x14ac:dyDescent="0.25">
      <c r="A19" s="202"/>
      <c r="B19" s="214"/>
      <c r="C19" s="42" t="s">
        <v>103</v>
      </c>
      <c r="D19" s="42"/>
      <c r="E19" s="12"/>
      <c r="F19" s="12"/>
      <c r="G19" s="12"/>
    </row>
    <row r="20" spans="1:7" s="10" customFormat="1" ht="27.75" customHeight="1" x14ac:dyDescent="0.25">
      <c r="A20" s="206"/>
      <c r="B20" s="205"/>
      <c r="C20" s="30" t="s">
        <v>25</v>
      </c>
      <c r="D20" s="31"/>
      <c r="E20" s="31"/>
      <c r="F20" s="31"/>
      <c r="G20" s="32"/>
    </row>
    <row r="21" spans="1:7" s="10" customFormat="1" ht="27" customHeight="1" x14ac:dyDescent="0.25">
      <c r="A21" s="207"/>
      <c r="B21" s="219">
        <v>11003</v>
      </c>
      <c r="C21" s="79" t="s">
        <v>50</v>
      </c>
      <c r="D21" s="84"/>
      <c r="E21" s="66"/>
      <c r="F21" s="66"/>
      <c r="G21" s="66"/>
    </row>
    <row r="22" spans="1:7" s="10" customFormat="1" ht="24.75" customHeight="1" x14ac:dyDescent="0.25">
      <c r="A22" s="208"/>
      <c r="B22" s="220"/>
      <c r="C22" s="76" t="s">
        <v>104</v>
      </c>
      <c r="D22" s="156">
        <f>0</f>
        <v>0</v>
      </c>
      <c r="E22" s="156">
        <f>-48262.5</f>
        <v>-48262.5</v>
      </c>
      <c r="F22" s="156">
        <f>-96525</f>
        <v>-96525</v>
      </c>
      <c r="G22" s="188">
        <f>-144787.5</f>
        <v>-144787.5</v>
      </c>
    </row>
    <row r="23" spans="1:7" s="10" customFormat="1" ht="27.75" customHeight="1" x14ac:dyDescent="0.25">
      <c r="A23" s="208"/>
      <c r="B23" s="220"/>
      <c r="C23" s="79" t="s">
        <v>51</v>
      </c>
      <c r="D23" s="84"/>
      <c r="E23" s="67"/>
      <c r="F23" s="8"/>
      <c r="G23" s="8"/>
    </row>
    <row r="24" spans="1:7" s="10" customFormat="1" ht="34.5" customHeight="1" x14ac:dyDescent="0.25">
      <c r="A24" s="208"/>
      <c r="B24" s="220"/>
      <c r="C24" s="101" t="s">
        <v>105</v>
      </c>
      <c r="D24" s="42"/>
      <c r="E24" s="67"/>
      <c r="F24" s="8"/>
      <c r="G24" s="8"/>
    </row>
    <row r="25" spans="1:7" s="10" customFormat="1" ht="28.5" customHeight="1" x14ac:dyDescent="0.25">
      <c r="A25" s="208"/>
      <c r="B25" s="220"/>
      <c r="C25" s="138" t="s">
        <v>52</v>
      </c>
      <c r="D25" s="84"/>
      <c r="E25" s="67"/>
      <c r="F25" s="8"/>
      <c r="G25" s="8"/>
    </row>
    <row r="26" spans="1:7" s="10" customFormat="1" ht="25.5" customHeight="1" x14ac:dyDescent="0.25">
      <c r="A26" s="209"/>
      <c r="B26" s="221"/>
      <c r="C26" s="42" t="s">
        <v>83</v>
      </c>
      <c r="D26" s="43"/>
      <c r="E26" s="67"/>
      <c r="F26" s="8"/>
      <c r="G26" s="8"/>
    </row>
    <row r="27" spans="1:7" ht="23.25" customHeight="1" x14ac:dyDescent="0.25">
      <c r="A27" s="206"/>
      <c r="B27" s="226"/>
      <c r="C27" s="30" t="s">
        <v>25</v>
      </c>
      <c r="D27" s="31"/>
      <c r="E27" s="31"/>
      <c r="F27" s="31"/>
      <c r="G27" s="32"/>
    </row>
    <row r="28" spans="1:7" s="10" customFormat="1" ht="23.25" customHeight="1" x14ac:dyDescent="0.25">
      <c r="A28" s="207"/>
      <c r="B28" s="216">
        <v>12001</v>
      </c>
      <c r="C28" s="167" t="s">
        <v>50</v>
      </c>
      <c r="D28" s="167"/>
      <c r="E28" s="66"/>
      <c r="F28" s="66"/>
      <c r="G28" s="66"/>
    </row>
    <row r="29" spans="1:7" s="10" customFormat="1" ht="31.5" customHeight="1" x14ac:dyDescent="0.25">
      <c r="A29" s="208"/>
      <c r="B29" s="213"/>
      <c r="C29" s="77" t="s">
        <v>110</v>
      </c>
      <c r="D29" s="65">
        <v>0</v>
      </c>
      <c r="E29" s="65">
        <v>48262.5</v>
      </c>
      <c r="F29" s="65">
        <v>96525</v>
      </c>
      <c r="G29" s="189">
        <v>144787.5</v>
      </c>
    </row>
    <row r="30" spans="1:7" s="10" customFormat="1" ht="25.5" customHeight="1" x14ac:dyDescent="0.25">
      <c r="A30" s="208"/>
      <c r="B30" s="213"/>
      <c r="C30" s="167" t="s">
        <v>51</v>
      </c>
      <c r="D30" s="167"/>
      <c r="E30" s="67"/>
      <c r="F30" s="8"/>
      <c r="G30" s="8"/>
    </row>
    <row r="31" spans="1:7" s="10" customFormat="1" ht="30" customHeight="1" x14ac:dyDescent="0.25">
      <c r="A31" s="208"/>
      <c r="B31" s="213"/>
      <c r="C31" s="101" t="s">
        <v>105</v>
      </c>
      <c r="D31" s="42"/>
      <c r="E31" s="67"/>
      <c r="F31" s="8"/>
      <c r="G31" s="8"/>
    </row>
    <row r="32" spans="1:7" s="10" customFormat="1" ht="22.5" customHeight="1" x14ac:dyDescent="0.25">
      <c r="A32" s="208"/>
      <c r="B32" s="213"/>
      <c r="C32" s="167" t="s">
        <v>52</v>
      </c>
      <c r="D32" s="167"/>
      <c r="E32" s="67"/>
      <c r="F32" s="8"/>
      <c r="G32" s="8"/>
    </row>
    <row r="33" spans="1:7" s="10" customFormat="1" ht="33" customHeight="1" x14ac:dyDescent="0.25">
      <c r="A33" s="209"/>
      <c r="B33" s="214"/>
      <c r="C33" s="42" t="s">
        <v>106</v>
      </c>
      <c r="D33" s="43"/>
      <c r="E33" s="67"/>
      <c r="F33" s="8"/>
      <c r="G33" s="8"/>
    </row>
    <row r="34" spans="1:7" s="10" customFormat="1" ht="17.25" customHeight="1" x14ac:dyDescent="0.25">
      <c r="A34" s="166"/>
      <c r="B34" s="165"/>
      <c r="C34" s="168"/>
      <c r="D34" s="43"/>
      <c r="E34" s="67"/>
      <c r="F34" s="8"/>
      <c r="G34" s="8"/>
    </row>
    <row r="35" spans="1:7" s="10" customFormat="1" ht="24" customHeight="1" x14ac:dyDescent="0.25">
      <c r="A35" s="85"/>
      <c r="B35" s="217" t="s">
        <v>28</v>
      </c>
      <c r="C35" s="218"/>
      <c r="D35" s="135">
        <f>D36</f>
        <v>0</v>
      </c>
      <c r="E35" s="135">
        <f>E36</f>
        <v>0</v>
      </c>
      <c r="F35" s="135">
        <f>F36</f>
        <v>0</v>
      </c>
      <c r="G35" s="135">
        <f>G36</f>
        <v>0</v>
      </c>
    </row>
    <row r="36" spans="1:7" s="10" customFormat="1" ht="21.75" customHeight="1" x14ac:dyDescent="0.25">
      <c r="A36" s="224"/>
      <c r="B36" s="225"/>
      <c r="C36" s="109" t="s">
        <v>31</v>
      </c>
      <c r="D36" s="154">
        <f>D38+D51</f>
        <v>0</v>
      </c>
      <c r="E36" s="154">
        <f>E45+E51</f>
        <v>0</v>
      </c>
      <c r="F36" s="154">
        <f>F45+F51</f>
        <v>0</v>
      </c>
      <c r="G36" s="154">
        <f>G45+G51</f>
        <v>0</v>
      </c>
    </row>
    <row r="37" spans="1:7" s="10" customFormat="1" ht="25.5" customHeight="1" x14ac:dyDescent="0.25">
      <c r="A37" s="200" t="s">
        <v>27</v>
      </c>
      <c r="B37" s="203"/>
      <c r="C37" s="9" t="s">
        <v>47</v>
      </c>
      <c r="D37" s="84"/>
      <c r="E37" s="13"/>
      <c r="F37" s="13"/>
      <c r="G37" s="13"/>
    </row>
    <row r="38" spans="1:7" s="10" customFormat="1" ht="24" customHeight="1" x14ac:dyDescent="0.25">
      <c r="A38" s="201"/>
      <c r="B38" s="203"/>
      <c r="C38" s="8" t="s">
        <v>28</v>
      </c>
      <c r="D38" s="65">
        <f>D45</f>
        <v>0</v>
      </c>
      <c r="E38" s="65">
        <f>D38</f>
        <v>0</v>
      </c>
      <c r="F38" s="65">
        <f>E38</f>
        <v>0</v>
      </c>
      <c r="G38" s="65">
        <f>F38</f>
        <v>0</v>
      </c>
    </row>
    <row r="39" spans="1:7" s="10" customFormat="1" ht="24" customHeight="1" x14ac:dyDescent="0.25">
      <c r="A39" s="201"/>
      <c r="B39" s="203"/>
      <c r="C39" s="9" t="s">
        <v>48</v>
      </c>
      <c r="D39" s="84"/>
      <c r="E39" s="55"/>
      <c r="F39" s="55"/>
      <c r="G39" s="55"/>
    </row>
    <row r="40" spans="1:7" s="10" customFormat="1" ht="32.25" customHeight="1" x14ac:dyDescent="0.25">
      <c r="A40" s="201"/>
      <c r="B40" s="203"/>
      <c r="C40" s="8" t="s">
        <v>84</v>
      </c>
      <c r="D40" s="8"/>
      <c r="E40" s="55"/>
      <c r="F40" s="55"/>
      <c r="G40" s="55"/>
    </row>
    <row r="41" spans="1:7" s="10" customFormat="1" ht="26.25" customHeight="1" x14ac:dyDescent="0.25">
      <c r="A41" s="201"/>
      <c r="B41" s="203"/>
      <c r="C41" s="9" t="s">
        <v>70</v>
      </c>
      <c r="D41" s="84"/>
      <c r="E41" s="55"/>
      <c r="F41" s="55"/>
      <c r="G41" s="55"/>
    </row>
    <row r="42" spans="1:7" s="10" customFormat="1" ht="30" customHeight="1" x14ac:dyDescent="0.25">
      <c r="A42" s="202"/>
      <c r="B42" s="203"/>
      <c r="C42" s="8" t="s">
        <v>85</v>
      </c>
      <c r="D42" s="8"/>
      <c r="E42" s="55"/>
      <c r="F42" s="55"/>
      <c r="G42" s="55"/>
    </row>
    <row r="43" spans="1:7" ht="26.25" customHeight="1" x14ac:dyDescent="0.25">
      <c r="A43" s="204"/>
      <c r="B43" s="205"/>
      <c r="C43" s="30" t="s">
        <v>25</v>
      </c>
      <c r="D43" s="31"/>
      <c r="E43" s="56"/>
      <c r="F43" s="56"/>
      <c r="G43" s="57"/>
    </row>
    <row r="44" spans="1:7" s="10" customFormat="1" ht="22.5" customHeight="1" x14ac:dyDescent="0.25">
      <c r="A44" s="216"/>
      <c r="B44" s="200" t="s">
        <v>30</v>
      </c>
      <c r="C44" s="9" t="s">
        <v>50</v>
      </c>
      <c r="D44" s="84"/>
      <c r="E44" s="55"/>
      <c r="F44" s="55"/>
      <c r="G44" s="55"/>
    </row>
    <row r="45" spans="1:7" s="10" customFormat="1" ht="26.25" customHeight="1" x14ac:dyDescent="0.25">
      <c r="A45" s="213"/>
      <c r="B45" s="212"/>
      <c r="C45" s="144" t="s">
        <v>28</v>
      </c>
      <c r="D45" s="156">
        <v>0</v>
      </c>
      <c r="E45" s="156">
        <v>48262.5</v>
      </c>
      <c r="F45" s="156">
        <v>96525</v>
      </c>
      <c r="G45" s="188">
        <v>144787.5</v>
      </c>
    </row>
    <row r="46" spans="1:7" s="10" customFormat="1" ht="21.75" customHeight="1" x14ac:dyDescent="0.25">
      <c r="A46" s="213"/>
      <c r="B46" s="212"/>
      <c r="C46" s="9" t="s">
        <v>51</v>
      </c>
      <c r="D46" s="84"/>
      <c r="E46" s="13"/>
      <c r="F46" s="13"/>
      <c r="G46" s="13"/>
    </row>
    <row r="47" spans="1:7" s="10" customFormat="1" ht="57.75" customHeight="1" x14ac:dyDescent="0.25">
      <c r="A47" s="213"/>
      <c r="B47" s="212"/>
      <c r="C47" s="8" t="s">
        <v>86</v>
      </c>
      <c r="D47" s="8"/>
      <c r="E47" s="13"/>
      <c r="F47" s="13"/>
      <c r="G47" s="13"/>
    </row>
    <row r="48" spans="1:7" s="10" customFormat="1" ht="21.75" customHeight="1" x14ac:dyDescent="0.25">
      <c r="A48" s="213"/>
      <c r="B48" s="212"/>
      <c r="C48" s="9" t="s">
        <v>52</v>
      </c>
      <c r="D48" s="84"/>
      <c r="E48" s="13"/>
      <c r="F48" s="13"/>
      <c r="G48" s="13"/>
    </row>
    <row r="49" spans="1:8" s="10" customFormat="1" ht="23.25" customHeight="1" x14ac:dyDescent="0.25">
      <c r="A49" s="213"/>
      <c r="B49" s="202"/>
      <c r="C49" s="8" t="s">
        <v>53</v>
      </c>
      <c r="D49" s="8"/>
      <c r="E49" s="13"/>
      <c r="F49" s="13"/>
      <c r="G49" s="13"/>
      <c r="H49" s="15"/>
    </row>
    <row r="50" spans="1:8" s="10" customFormat="1" ht="23.25" customHeight="1" x14ac:dyDescent="0.25">
      <c r="A50" s="213"/>
      <c r="B50" s="200" t="s">
        <v>30</v>
      </c>
      <c r="C50" s="88" t="s">
        <v>50</v>
      </c>
      <c r="D50" s="88"/>
      <c r="E50" s="55"/>
      <c r="F50" s="55"/>
      <c r="G50" s="55"/>
      <c r="H50" s="15"/>
    </row>
    <row r="51" spans="1:8" s="10" customFormat="1" ht="23.25" customHeight="1" x14ac:dyDescent="0.25">
      <c r="A51" s="213"/>
      <c r="B51" s="212"/>
      <c r="C51" s="144" t="s">
        <v>28</v>
      </c>
      <c r="D51" s="156">
        <f>0</f>
        <v>0</v>
      </c>
      <c r="E51" s="156">
        <f>-48262.5</f>
        <v>-48262.5</v>
      </c>
      <c r="F51" s="156">
        <f>-96525</f>
        <v>-96525</v>
      </c>
      <c r="G51" s="188">
        <f>-144787.5</f>
        <v>-144787.5</v>
      </c>
      <c r="H51" s="15"/>
    </row>
    <row r="52" spans="1:8" s="10" customFormat="1" ht="23.25" customHeight="1" x14ac:dyDescent="0.25">
      <c r="A52" s="213"/>
      <c r="B52" s="212"/>
      <c r="C52" s="88" t="s">
        <v>51</v>
      </c>
      <c r="D52" s="88"/>
      <c r="E52" s="13"/>
      <c r="F52" s="13"/>
      <c r="G52" s="13"/>
      <c r="H52" s="15"/>
    </row>
    <row r="53" spans="1:8" s="10" customFormat="1" ht="60" customHeight="1" x14ac:dyDescent="0.25">
      <c r="A53" s="213"/>
      <c r="B53" s="212"/>
      <c r="C53" s="8" t="s">
        <v>86</v>
      </c>
      <c r="D53" s="8"/>
      <c r="E53" s="13"/>
      <c r="F53" s="13"/>
      <c r="G53" s="13"/>
      <c r="H53" s="15"/>
    </row>
    <row r="54" spans="1:8" s="10" customFormat="1" ht="23.25" customHeight="1" x14ac:dyDescent="0.25">
      <c r="A54" s="213"/>
      <c r="B54" s="212"/>
      <c r="C54" s="88" t="s">
        <v>52</v>
      </c>
      <c r="D54" s="88"/>
      <c r="E54" s="13"/>
      <c r="F54" s="13"/>
      <c r="G54" s="13"/>
      <c r="H54" s="15"/>
    </row>
    <row r="55" spans="1:8" s="10" customFormat="1" ht="23.25" customHeight="1" x14ac:dyDescent="0.25">
      <c r="A55" s="214"/>
      <c r="B55" s="202"/>
      <c r="C55" s="8" t="s">
        <v>53</v>
      </c>
      <c r="D55" s="8"/>
      <c r="E55" s="13"/>
      <c r="F55" s="13"/>
      <c r="G55" s="13"/>
      <c r="H55" s="15"/>
    </row>
  </sheetData>
  <mergeCells count="22">
    <mergeCell ref="B50:B55"/>
    <mergeCell ref="A50:A55"/>
    <mergeCell ref="D9:G9"/>
    <mergeCell ref="A44:A49"/>
    <mergeCell ref="B44:B49"/>
    <mergeCell ref="B35:C35"/>
    <mergeCell ref="B14:B19"/>
    <mergeCell ref="A14:A19"/>
    <mergeCell ref="B21:B26"/>
    <mergeCell ref="C9:C10"/>
    <mergeCell ref="A36:B36"/>
    <mergeCell ref="A27:B27"/>
    <mergeCell ref="A28:A33"/>
    <mergeCell ref="B28:B33"/>
    <mergeCell ref="A6:G6"/>
    <mergeCell ref="A9:B9"/>
    <mergeCell ref="A37:A42"/>
    <mergeCell ref="B37:B42"/>
    <mergeCell ref="A43:B43"/>
    <mergeCell ref="A20:B20"/>
    <mergeCell ref="A21:A26"/>
    <mergeCell ref="B13:C13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topLeftCell="A70" zoomScale="80" zoomScaleNormal="80" zoomScaleSheetLayoutView="100" workbookViewId="0">
      <selection activeCell="F31" sqref="F31"/>
    </sheetView>
  </sheetViews>
  <sheetFormatPr defaultColWidth="9.140625" defaultRowHeight="13.5" x14ac:dyDescent="0.25"/>
  <cols>
    <col min="1" max="1" width="7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.140625" style="1" customWidth="1"/>
    <col min="7" max="8" width="14.28515625" style="1" customWidth="1"/>
    <col min="9" max="9" width="14.85546875" style="1" customWidth="1"/>
    <col min="10" max="10" width="13.140625" style="1" customWidth="1"/>
    <col min="11" max="11" width="9.140625" style="1"/>
    <col min="12" max="12" width="49.85546875" style="1" customWidth="1"/>
    <col min="13" max="16384" width="9.140625" style="1"/>
  </cols>
  <sheetData>
    <row r="1" spans="1:10" ht="18" customHeight="1" x14ac:dyDescent="0.25">
      <c r="I1" s="1" t="s">
        <v>17</v>
      </c>
    </row>
    <row r="2" spans="1:10" ht="15.75" customHeight="1" x14ac:dyDescent="0.25">
      <c r="H2" s="1" t="s">
        <v>77</v>
      </c>
    </row>
    <row r="3" spans="1:10" ht="17.25" customHeight="1" x14ac:dyDescent="0.25">
      <c r="H3" s="1" t="s">
        <v>9</v>
      </c>
    </row>
    <row r="6" spans="1:10" ht="52.5" customHeight="1" x14ac:dyDescent="0.3">
      <c r="A6" s="230" t="s">
        <v>88</v>
      </c>
      <c r="B6" s="230"/>
      <c r="C6" s="230"/>
      <c r="D6" s="230"/>
      <c r="E6" s="230"/>
      <c r="F6" s="230"/>
      <c r="G6" s="230"/>
      <c r="H6" s="230"/>
      <c r="I6" s="230"/>
      <c r="J6" s="230"/>
    </row>
    <row r="8" spans="1:10" x14ac:dyDescent="0.25">
      <c r="I8" s="1" t="s">
        <v>37</v>
      </c>
    </row>
    <row r="9" spans="1:10" s="10" customFormat="1" ht="48.75" customHeight="1" x14ac:dyDescent="0.25">
      <c r="A9" s="231" t="s">
        <v>38</v>
      </c>
      <c r="B9" s="232"/>
      <c r="C9" s="233"/>
      <c r="D9" s="234" t="s">
        <v>18</v>
      </c>
      <c r="E9" s="234"/>
      <c r="F9" s="234" t="s">
        <v>26</v>
      </c>
      <c r="G9" s="198" t="s">
        <v>39</v>
      </c>
      <c r="H9" s="199"/>
      <c r="I9" s="199"/>
      <c r="J9" s="215"/>
    </row>
    <row r="10" spans="1:10" s="10" customFormat="1" ht="45" customHeight="1" x14ac:dyDescent="0.25">
      <c r="A10" s="49" t="s">
        <v>40</v>
      </c>
      <c r="B10" s="49" t="s">
        <v>41</v>
      </c>
      <c r="C10" s="49" t="s">
        <v>42</v>
      </c>
      <c r="D10" s="49" t="s">
        <v>23</v>
      </c>
      <c r="E10" s="49" t="s">
        <v>24</v>
      </c>
      <c r="F10" s="234"/>
      <c r="G10" s="33" t="s">
        <v>81</v>
      </c>
      <c r="H10" s="33" t="s">
        <v>20</v>
      </c>
      <c r="I10" s="33" t="s">
        <v>21</v>
      </c>
      <c r="J10" s="33" t="s">
        <v>22</v>
      </c>
    </row>
    <row r="11" spans="1:10" s="10" customFormat="1" ht="22.5" customHeight="1" x14ac:dyDescent="0.25">
      <c r="A11" s="67"/>
      <c r="B11" s="67"/>
      <c r="C11" s="67"/>
      <c r="D11" s="52"/>
      <c r="E11" s="52"/>
      <c r="F11" s="177" t="s">
        <v>33</v>
      </c>
      <c r="G11" s="35">
        <f>G13+G38</f>
        <v>0</v>
      </c>
      <c r="H11" s="35">
        <f t="shared" ref="H11:J11" si="0">H13+H38</f>
        <v>0</v>
      </c>
      <c r="I11" s="35">
        <f t="shared" si="0"/>
        <v>0</v>
      </c>
      <c r="J11" s="35">
        <f t="shared" si="0"/>
        <v>0</v>
      </c>
    </row>
    <row r="12" spans="1:10" s="10" customFormat="1" ht="22.5" customHeight="1" x14ac:dyDescent="0.25">
      <c r="A12" s="178"/>
      <c r="B12" s="179"/>
      <c r="C12" s="180"/>
      <c r="D12" s="172"/>
      <c r="E12" s="172"/>
      <c r="F12" s="142" t="s">
        <v>29</v>
      </c>
      <c r="G12" s="35"/>
      <c r="H12" s="35"/>
      <c r="I12" s="35"/>
      <c r="J12" s="35"/>
    </row>
    <row r="13" spans="1:10" s="10" customFormat="1" ht="22.5" customHeight="1" x14ac:dyDescent="0.25">
      <c r="A13" s="244" t="s">
        <v>71</v>
      </c>
      <c r="B13" s="102"/>
      <c r="C13" s="238"/>
      <c r="D13" s="227"/>
      <c r="E13" s="227"/>
      <c r="F13" s="139" t="s">
        <v>72</v>
      </c>
      <c r="G13" s="58">
        <f>G15</f>
        <v>0</v>
      </c>
      <c r="H13" s="58">
        <f>H15</f>
        <v>0</v>
      </c>
      <c r="I13" s="58">
        <f>I15</f>
        <v>0</v>
      </c>
      <c r="J13" s="58">
        <f>J15</f>
        <v>0</v>
      </c>
    </row>
    <row r="14" spans="1:10" s="10" customFormat="1" ht="19.5" customHeight="1" x14ac:dyDescent="0.25">
      <c r="A14" s="245"/>
      <c r="B14" s="244" t="s">
        <v>107</v>
      </c>
      <c r="C14" s="239"/>
      <c r="D14" s="228"/>
      <c r="E14" s="228"/>
      <c r="F14" s="140" t="s">
        <v>29</v>
      </c>
      <c r="G14" s="58"/>
      <c r="H14" s="58"/>
      <c r="I14" s="59"/>
      <c r="J14" s="59"/>
    </row>
    <row r="15" spans="1:10" s="10" customFormat="1" ht="33.75" customHeight="1" x14ac:dyDescent="0.25">
      <c r="A15" s="245"/>
      <c r="B15" s="245"/>
      <c r="C15" s="240"/>
      <c r="D15" s="228"/>
      <c r="E15" s="228"/>
      <c r="F15" s="141" t="s">
        <v>108</v>
      </c>
      <c r="G15" s="58">
        <f>G17</f>
        <v>0</v>
      </c>
      <c r="H15" s="58">
        <f>H17</f>
        <v>0</v>
      </c>
      <c r="I15" s="58">
        <f>I17</f>
        <v>0</v>
      </c>
      <c r="J15" s="58">
        <f>J17</f>
        <v>0</v>
      </c>
    </row>
    <row r="16" spans="1:10" s="10" customFormat="1" ht="22.5" customHeight="1" x14ac:dyDescent="0.25">
      <c r="A16" s="245"/>
      <c r="B16" s="245"/>
      <c r="C16" s="241"/>
      <c r="D16" s="228"/>
      <c r="E16" s="228"/>
      <c r="F16" s="140" t="s">
        <v>29</v>
      </c>
      <c r="G16" s="58"/>
      <c r="H16" s="58"/>
      <c r="I16" s="59"/>
      <c r="J16" s="59"/>
    </row>
    <row r="17" spans="1:10" s="10" customFormat="1" ht="22.5" customHeight="1" x14ac:dyDescent="0.25">
      <c r="A17" s="245"/>
      <c r="B17" s="245"/>
      <c r="C17" s="242" t="s">
        <v>45</v>
      </c>
      <c r="D17" s="228"/>
      <c r="E17" s="228"/>
      <c r="F17" s="141" t="s">
        <v>109</v>
      </c>
      <c r="G17" s="58">
        <f>G20+G29</f>
        <v>0</v>
      </c>
      <c r="H17" s="58">
        <f t="shared" ref="H17:J17" si="1">H20+H29</f>
        <v>0</v>
      </c>
      <c r="I17" s="58">
        <f t="shared" si="1"/>
        <v>0</v>
      </c>
      <c r="J17" s="58">
        <f t="shared" si="1"/>
        <v>0</v>
      </c>
    </row>
    <row r="18" spans="1:10" s="10" customFormat="1" ht="22.5" customHeight="1" x14ac:dyDescent="0.25">
      <c r="A18" s="245"/>
      <c r="B18" s="245"/>
      <c r="C18" s="243"/>
      <c r="D18" s="228"/>
      <c r="E18" s="228"/>
      <c r="F18" s="142" t="s">
        <v>29</v>
      </c>
      <c r="G18" s="58"/>
      <c r="H18" s="58"/>
      <c r="I18" s="60"/>
      <c r="J18" s="60"/>
    </row>
    <row r="19" spans="1:10" s="10" customFormat="1" ht="22.5" customHeight="1" x14ac:dyDescent="0.25">
      <c r="A19" s="245"/>
      <c r="B19" s="245"/>
      <c r="C19" s="243"/>
      <c r="D19" s="229"/>
      <c r="E19" s="229"/>
      <c r="F19" s="148" t="s">
        <v>125</v>
      </c>
      <c r="G19" s="58"/>
      <c r="H19" s="58"/>
      <c r="I19" s="60"/>
      <c r="J19" s="60"/>
    </row>
    <row r="20" spans="1:10" s="10" customFormat="1" ht="30.75" customHeight="1" x14ac:dyDescent="0.25">
      <c r="A20" s="245"/>
      <c r="B20" s="245"/>
      <c r="C20" s="243"/>
      <c r="D20" s="216">
        <v>1091</v>
      </c>
      <c r="E20" s="173">
        <v>11003</v>
      </c>
      <c r="F20" s="176" t="s">
        <v>104</v>
      </c>
      <c r="G20" s="58">
        <f>G22</f>
        <v>0</v>
      </c>
      <c r="H20" s="190">
        <f t="shared" ref="H20:J20" si="2">H22</f>
        <v>-48262.5</v>
      </c>
      <c r="I20" s="190">
        <f t="shared" si="2"/>
        <v>-96525</v>
      </c>
      <c r="J20" s="190">
        <f t="shared" si="2"/>
        <v>-144787.5</v>
      </c>
    </row>
    <row r="21" spans="1:10" ht="24.75" customHeight="1" x14ac:dyDescent="0.25">
      <c r="A21" s="169"/>
      <c r="B21" s="170"/>
      <c r="C21" s="171"/>
      <c r="D21" s="213"/>
      <c r="E21" s="213"/>
      <c r="F21" s="8" t="s">
        <v>73</v>
      </c>
      <c r="G21" s="61"/>
      <c r="H21" s="58"/>
      <c r="I21" s="58"/>
      <c r="J21" s="58"/>
    </row>
    <row r="22" spans="1:10" s="10" customFormat="1" ht="24.75" customHeight="1" x14ac:dyDescent="0.25">
      <c r="A22" s="169"/>
      <c r="B22" s="170"/>
      <c r="C22" s="171"/>
      <c r="D22" s="213"/>
      <c r="E22" s="213"/>
      <c r="F22" s="157" t="s">
        <v>114</v>
      </c>
      <c r="G22" s="61">
        <f>G24</f>
        <v>0</v>
      </c>
      <c r="H22" s="191">
        <f>H24</f>
        <v>-48262.5</v>
      </c>
      <c r="I22" s="191">
        <f t="shared" ref="I22:J22" si="3">I24</f>
        <v>-96525</v>
      </c>
      <c r="J22" s="191">
        <f t="shared" si="3"/>
        <v>-144787.5</v>
      </c>
    </row>
    <row r="23" spans="1:10" ht="32.25" customHeight="1" x14ac:dyDescent="0.25">
      <c r="A23" s="169"/>
      <c r="B23" s="170"/>
      <c r="C23" s="171"/>
      <c r="D23" s="213"/>
      <c r="E23" s="213"/>
      <c r="F23" s="8" t="s">
        <v>74</v>
      </c>
      <c r="G23" s="61"/>
      <c r="H23" s="61"/>
      <c r="I23" s="61"/>
      <c r="J23" s="61"/>
    </row>
    <row r="24" spans="1:10" ht="21" customHeight="1" x14ac:dyDescent="0.25">
      <c r="A24" s="169"/>
      <c r="B24" s="170"/>
      <c r="C24" s="171"/>
      <c r="D24" s="213"/>
      <c r="E24" s="213"/>
      <c r="F24" s="105" t="s">
        <v>33</v>
      </c>
      <c r="G24" s="61">
        <f>G25</f>
        <v>0</v>
      </c>
      <c r="H24" s="191">
        <f t="shared" ref="H24:J27" si="4">H25</f>
        <v>-48262.5</v>
      </c>
      <c r="I24" s="191">
        <f t="shared" si="4"/>
        <v>-96525</v>
      </c>
      <c r="J24" s="191">
        <f t="shared" si="4"/>
        <v>-144787.5</v>
      </c>
    </row>
    <row r="25" spans="1:10" ht="22.5" customHeight="1" x14ac:dyDescent="0.25">
      <c r="A25" s="169"/>
      <c r="B25" s="170"/>
      <c r="C25" s="171"/>
      <c r="D25" s="213"/>
      <c r="E25" s="213"/>
      <c r="F25" s="105" t="s">
        <v>34</v>
      </c>
      <c r="G25" s="61">
        <f>G26</f>
        <v>0</v>
      </c>
      <c r="H25" s="191">
        <f t="shared" si="4"/>
        <v>-48262.5</v>
      </c>
      <c r="I25" s="191">
        <f t="shared" si="4"/>
        <v>-96525</v>
      </c>
      <c r="J25" s="191">
        <f t="shared" si="4"/>
        <v>-144787.5</v>
      </c>
    </row>
    <row r="26" spans="1:10" ht="22.5" customHeight="1" x14ac:dyDescent="0.25">
      <c r="A26" s="169"/>
      <c r="B26" s="170"/>
      <c r="C26" s="171"/>
      <c r="D26" s="213"/>
      <c r="E26" s="213"/>
      <c r="F26" s="105" t="s">
        <v>122</v>
      </c>
      <c r="G26" s="61">
        <f>G27</f>
        <v>0</v>
      </c>
      <c r="H26" s="191">
        <f t="shared" si="4"/>
        <v>-48262.5</v>
      </c>
      <c r="I26" s="191">
        <f t="shared" si="4"/>
        <v>-96525</v>
      </c>
      <c r="J26" s="191">
        <f t="shared" si="4"/>
        <v>-144787.5</v>
      </c>
    </row>
    <row r="27" spans="1:10" ht="36.75" customHeight="1" x14ac:dyDescent="0.25">
      <c r="A27" s="169"/>
      <c r="B27" s="170"/>
      <c r="C27" s="171"/>
      <c r="D27" s="213"/>
      <c r="E27" s="213"/>
      <c r="F27" s="42" t="s">
        <v>123</v>
      </c>
      <c r="G27" s="61">
        <f>G28</f>
        <v>0</v>
      </c>
      <c r="H27" s="191">
        <f>H28</f>
        <v>-48262.5</v>
      </c>
      <c r="I27" s="191">
        <f t="shared" si="4"/>
        <v>-96525</v>
      </c>
      <c r="J27" s="191">
        <f t="shared" si="4"/>
        <v>-144787.5</v>
      </c>
    </row>
    <row r="28" spans="1:10" ht="39" customHeight="1" x14ac:dyDescent="0.25">
      <c r="A28" s="169"/>
      <c r="B28" s="170"/>
      <c r="C28" s="171"/>
      <c r="D28" s="213"/>
      <c r="E28" s="214"/>
      <c r="F28" s="267" t="s">
        <v>124</v>
      </c>
      <c r="G28" s="156">
        <f>0</f>
        <v>0</v>
      </c>
      <c r="H28" s="188">
        <f>-48262.5</f>
        <v>-48262.5</v>
      </c>
      <c r="I28" s="188">
        <f>-96525</f>
        <v>-96525</v>
      </c>
      <c r="J28" s="188">
        <f>-144787.5</f>
        <v>-144787.5</v>
      </c>
    </row>
    <row r="29" spans="1:10" s="10" customFormat="1" ht="30.75" customHeight="1" x14ac:dyDescent="0.25">
      <c r="A29" s="169"/>
      <c r="B29" s="170"/>
      <c r="C29" s="171"/>
      <c r="D29" s="213"/>
      <c r="E29" s="181">
        <v>12001</v>
      </c>
      <c r="F29" s="43" t="s">
        <v>110</v>
      </c>
      <c r="G29" s="61">
        <f>G31</f>
        <v>0</v>
      </c>
      <c r="H29" s="191">
        <f>H31</f>
        <v>48262.5</v>
      </c>
      <c r="I29" s="191">
        <f>I31</f>
        <v>96525</v>
      </c>
      <c r="J29" s="191">
        <f>J31</f>
        <v>144787.5</v>
      </c>
    </row>
    <row r="30" spans="1:10" ht="24.75" customHeight="1" x14ac:dyDescent="0.25">
      <c r="A30" s="169"/>
      <c r="B30" s="170"/>
      <c r="C30" s="171"/>
      <c r="D30" s="213"/>
      <c r="E30" s="246"/>
      <c r="F30" s="8" t="s">
        <v>73</v>
      </c>
      <c r="G30" s="61"/>
      <c r="H30" s="58"/>
      <c r="I30" s="58"/>
      <c r="J30" s="58"/>
    </row>
    <row r="31" spans="1:10" s="10" customFormat="1" ht="27.75" customHeight="1" x14ac:dyDescent="0.25">
      <c r="A31" s="169"/>
      <c r="B31" s="170"/>
      <c r="C31" s="171"/>
      <c r="D31" s="213"/>
      <c r="E31" s="247"/>
      <c r="F31" s="157" t="s">
        <v>114</v>
      </c>
      <c r="G31" s="61">
        <f>G33</f>
        <v>0</v>
      </c>
      <c r="H31" s="191">
        <f>H33</f>
        <v>48262.5</v>
      </c>
      <c r="I31" s="191">
        <f t="shared" ref="I31:J31" si="5">I33</f>
        <v>96525</v>
      </c>
      <c r="J31" s="191">
        <f t="shared" si="5"/>
        <v>144787.5</v>
      </c>
    </row>
    <row r="32" spans="1:10" ht="32.25" customHeight="1" x14ac:dyDescent="0.25">
      <c r="A32" s="169"/>
      <c r="B32" s="170"/>
      <c r="C32" s="171"/>
      <c r="D32" s="213"/>
      <c r="E32" s="247"/>
      <c r="F32" s="8" t="s">
        <v>74</v>
      </c>
      <c r="G32" s="61"/>
      <c r="H32" s="61"/>
      <c r="I32" s="61"/>
      <c r="J32" s="61"/>
    </row>
    <row r="33" spans="1:10" ht="21" customHeight="1" x14ac:dyDescent="0.25">
      <c r="A33" s="169"/>
      <c r="B33" s="170"/>
      <c r="C33" s="171"/>
      <c r="D33" s="213"/>
      <c r="E33" s="247"/>
      <c r="F33" s="105" t="s">
        <v>33</v>
      </c>
      <c r="G33" s="61">
        <f>G34</f>
        <v>0</v>
      </c>
      <c r="H33" s="191">
        <f t="shared" ref="H33:J36" si="6">H34</f>
        <v>48262.5</v>
      </c>
      <c r="I33" s="191">
        <f t="shared" si="6"/>
        <v>96525</v>
      </c>
      <c r="J33" s="191">
        <f t="shared" si="6"/>
        <v>144787.5</v>
      </c>
    </row>
    <row r="34" spans="1:10" ht="22.5" customHeight="1" x14ac:dyDescent="0.25">
      <c r="A34" s="169"/>
      <c r="B34" s="170"/>
      <c r="C34" s="171"/>
      <c r="D34" s="213"/>
      <c r="E34" s="247"/>
      <c r="F34" s="105" t="s">
        <v>34</v>
      </c>
      <c r="G34" s="61">
        <f>G35</f>
        <v>0</v>
      </c>
      <c r="H34" s="191">
        <f t="shared" si="6"/>
        <v>48262.5</v>
      </c>
      <c r="I34" s="191">
        <f t="shared" si="6"/>
        <v>96525</v>
      </c>
      <c r="J34" s="191">
        <f t="shared" si="6"/>
        <v>144787.5</v>
      </c>
    </row>
    <row r="35" spans="1:10" ht="22.5" customHeight="1" x14ac:dyDescent="0.25">
      <c r="A35" s="169"/>
      <c r="B35" s="170"/>
      <c r="C35" s="171"/>
      <c r="D35" s="213"/>
      <c r="E35" s="247"/>
      <c r="F35" s="105" t="s">
        <v>89</v>
      </c>
      <c r="G35" s="61">
        <f>G36</f>
        <v>0</v>
      </c>
      <c r="H35" s="191">
        <f t="shared" si="6"/>
        <v>48262.5</v>
      </c>
      <c r="I35" s="191">
        <f t="shared" si="6"/>
        <v>96525</v>
      </c>
      <c r="J35" s="191">
        <f t="shared" si="6"/>
        <v>144787.5</v>
      </c>
    </row>
    <row r="36" spans="1:10" ht="23.25" customHeight="1" x14ac:dyDescent="0.25">
      <c r="A36" s="169"/>
      <c r="B36" s="170"/>
      <c r="C36" s="171"/>
      <c r="D36" s="213"/>
      <c r="E36" s="247"/>
      <c r="F36" s="42" t="s">
        <v>111</v>
      </c>
      <c r="G36" s="61">
        <f>G37</f>
        <v>0</v>
      </c>
      <c r="H36" s="191">
        <f>H37</f>
        <v>48262.5</v>
      </c>
      <c r="I36" s="191">
        <f t="shared" si="6"/>
        <v>96525</v>
      </c>
      <c r="J36" s="191">
        <f t="shared" si="6"/>
        <v>144787.5</v>
      </c>
    </row>
    <row r="37" spans="1:10" ht="25.5" customHeight="1" x14ac:dyDescent="0.25">
      <c r="A37" s="169"/>
      <c r="B37" s="170"/>
      <c r="C37" s="171"/>
      <c r="D37" s="214"/>
      <c r="E37" s="248"/>
      <c r="F37" s="42" t="s">
        <v>112</v>
      </c>
      <c r="G37" s="156">
        <v>0</v>
      </c>
      <c r="H37" s="188">
        <v>48262.5</v>
      </c>
      <c r="I37" s="188">
        <v>96525</v>
      </c>
      <c r="J37" s="188">
        <v>144787.5</v>
      </c>
    </row>
    <row r="38" spans="1:10" s="10" customFormat="1" ht="33" customHeight="1" x14ac:dyDescent="0.25">
      <c r="A38" s="242" t="s">
        <v>43</v>
      </c>
      <c r="B38" s="68"/>
      <c r="C38" s="238"/>
      <c r="D38" s="227"/>
      <c r="E38" s="235"/>
      <c r="F38" s="92" t="s">
        <v>44</v>
      </c>
      <c r="G38" s="62">
        <f>G40</f>
        <v>0</v>
      </c>
      <c r="H38" s="62">
        <f t="shared" ref="H38:J38" si="7">H40</f>
        <v>0</v>
      </c>
      <c r="I38" s="62">
        <f t="shared" si="7"/>
        <v>0</v>
      </c>
      <c r="J38" s="62">
        <f t="shared" si="7"/>
        <v>0</v>
      </c>
    </row>
    <row r="39" spans="1:10" s="10" customFormat="1" ht="21.75" customHeight="1" x14ac:dyDescent="0.25">
      <c r="A39" s="243"/>
      <c r="B39" s="244" t="s">
        <v>94</v>
      </c>
      <c r="C39" s="239"/>
      <c r="D39" s="228"/>
      <c r="E39" s="236"/>
      <c r="F39" s="81" t="s">
        <v>29</v>
      </c>
      <c r="G39" s="58"/>
      <c r="H39" s="58"/>
      <c r="I39" s="59"/>
      <c r="J39" s="59"/>
    </row>
    <row r="40" spans="1:10" s="10" customFormat="1" ht="18.75" customHeight="1" x14ac:dyDescent="0.25">
      <c r="A40" s="243"/>
      <c r="B40" s="245"/>
      <c r="C40" s="240"/>
      <c r="D40" s="228"/>
      <c r="E40" s="236"/>
      <c r="F40" s="80" t="s">
        <v>46</v>
      </c>
      <c r="G40" s="58">
        <f>G42</f>
        <v>0</v>
      </c>
      <c r="H40" s="58">
        <f t="shared" ref="H40:J40" si="8">H42</f>
        <v>0</v>
      </c>
      <c r="I40" s="58">
        <f t="shared" si="8"/>
        <v>0</v>
      </c>
      <c r="J40" s="58">
        <f t="shared" si="8"/>
        <v>0</v>
      </c>
    </row>
    <row r="41" spans="1:10" s="10" customFormat="1" ht="19.5" customHeight="1" x14ac:dyDescent="0.25">
      <c r="A41" s="243"/>
      <c r="B41" s="245"/>
      <c r="C41" s="241"/>
      <c r="D41" s="228"/>
      <c r="E41" s="236"/>
      <c r="F41" s="81" t="s">
        <v>29</v>
      </c>
      <c r="G41" s="58"/>
      <c r="H41" s="58"/>
      <c r="I41" s="59"/>
      <c r="J41" s="59"/>
    </row>
    <row r="42" spans="1:10" s="10" customFormat="1" ht="22.5" customHeight="1" x14ac:dyDescent="0.25">
      <c r="A42" s="243"/>
      <c r="B42" s="245"/>
      <c r="C42" s="242" t="s">
        <v>45</v>
      </c>
      <c r="D42" s="228"/>
      <c r="E42" s="236"/>
      <c r="F42" s="80" t="s">
        <v>28</v>
      </c>
      <c r="G42" s="58">
        <f>G44</f>
        <v>0</v>
      </c>
      <c r="H42" s="58">
        <f t="shared" ref="H42:J42" si="9">H44</f>
        <v>0</v>
      </c>
      <c r="I42" s="58">
        <f t="shared" si="9"/>
        <v>0</v>
      </c>
      <c r="J42" s="58">
        <f t="shared" si="9"/>
        <v>0</v>
      </c>
    </row>
    <row r="43" spans="1:10" s="10" customFormat="1" ht="21.75" customHeight="1" x14ac:dyDescent="0.25">
      <c r="A43" s="243"/>
      <c r="B43" s="245"/>
      <c r="C43" s="243"/>
      <c r="D43" s="228"/>
      <c r="E43" s="236"/>
      <c r="F43" s="82" t="s">
        <v>29</v>
      </c>
      <c r="G43" s="58"/>
      <c r="H43" s="58"/>
      <c r="I43" s="60"/>
      <c r="J43" s="60"/>
    </row>
    <row r="44" spans="1:10" s="10" customFormat="1" ht="28.5" customHeight="1" x14ac:dyDescent="0.25">
      <c r="A44" s="243"/>
      <c r="B44" s="245"/>
      <c r="C44" s="243"/>
      <c r="D44" s="229"/>
      <c r="E44" s="237"/>
      <c r="F44" s="80" t="s">
        <v>82</v>
      </c>
      <c r="G44" s="58">
        <f>G45+G53</f>
        <v>0</v>
      </c>
      <c r="H44" s="58">
        <f t="shared" ref="H44:J44" si="10">H45+H53</f>
        <v>0</v>
      </c>
      <c r="I44" s="58">
        <f t="shared" si="10"/>
        <v>0</v>
      </c>
      <c r="J44" s="58">
        <f t="shared" si="10"/>
        <v>0</v>
      </c>
    </row>
    <row r="45" spans="1:10" s="10" customFormat="1" ht="29.25" customHeight="1" x14ac:dyDescent="0.25">
      <c r="A45" s="243"/>
      <c r="B45" s="245"/>
      <c r="C45" s="243"/>
      <c r="D45" s="216">
        <v>1139</v>
      </c>
      <c r="E45" s="34">
        <v>11001</v>
      </c>
      <c r="F45" s="83" t="s">
        <v>28</v>
      </c>
      <c r="G45" s="58">
        <f>G47</f>
        <v>0</v>
      </c>
      <c r="H45" s="190">
        <f t="shared" ref="H45:J45" si="11">H47</f>
        <v>48262.5</v>
      </c>
      <c r="I45" s="190">
        <f t="shared" si="11"/>
        <v>96525</v>
      </c>
      <c r="J45" s="190">
        <f t="shared" si="11"/>
        <v>144787.5</v>
      </c>
    </row>
    <row r="46" spans="1:10" s="10" customFormat="1" ht="24" customHeight="1" x14ac:dyDescent="0.25">
      <c r="A46" s="243"/>
      <c r="B46" s="245"/>
      <c r="C46" s="243"/>
      <c r="D46" s="213"/>
      <c r="E46" s="216"/>
      <c r="F46" s="83" t="s">
        <v>95</v>
      </c>
      <c r="G46" s="58"/>
      <c r="H46" s="58"/>
      <c r="I46" s="58"/>
      <c r="J46" s="58"/>
    </row>
    <row r="47" spans="1:10" s="10" customFormat="1" ht="21" customHeight="1" x14ac:dyDescent="0.25">
      <c r="A47" s="243"/>
      <c r="B47" s="245"/>
      <c r="C47" s="243"/>
      <c r="D47" s="213"/>
      <c r="E47" s="213"/>
      <c r="F47" s="88" t="s">
        <v>31</v>
      </c>
      <c r="G47" s="58">
        <f>G49</f>
        <v>0</v>
      </c>
      <c r="H47" s="190">
        <f t="shared" ref="H47:J47" si="12">H49</f>
        <v>48262.5</v>
      </c>
      <c r="I47" s="190">
        <f t="shared" si="12"/>
        <v>96525</v>
      </c>
      <c r="J47" s="190">
        <f t="shared" si="12"/>
        <v>144787.5</v>
      </c>
    </row>
    <row r="48" spans="1:10" s="10" customFormat="1" ht="33" customHeight="1" x14ac:dyDescent="0.25">
      <c r="A48" s="243"/>
      <c r="B48" s="245"/>
      <c r="C48" s="243"/>
      <c r="D48" s="213"/>
      <c r="E48" s="213"/>
      <c r="F48" s="8" t="s">
        <v>32</v>
      </c>
      <c r="G48" s="58"/>
      <c r="H48" s="58"/>
      <c r="I48" s="58"/>
      <c r="J48" s="58"/>
    </row>
    <row r="49" spans="1:10" s="10" customFormat="1" ht="25.5" customHeight="1" x14ac:dyDescent="0.25">
      <c r="A49" s="243"/>
      <c r="B49" s="245"/>
      <c r="C49" s="243"/>
      <c r="D49" s="213"/>
      <c r="E49" s="213"/>
      <c r="F49" s="8" t="s">
        <v>33</v>
      </c>
      <c r="G49" s="58">
        <f>G50</f>
        <v>0</v>
      </c>
      <c r="H49" s="190">
        <f t="shared" ref="H49:J49" si="13">H50</f>
        <v>48262.5</v>
      </c>
      <c r="I49" s="190">
        <f t="shared" si="13"/>
        <v>96525</v>
      </c>
      <c r="J49" s="190">
        <f t="shared" si="13"/>
        <v>144787.5</v>
      </c>
    </row>
    <row r="50" spans="1:10" s="10" customFormat="1" ht="27.75" customHeight="1" x14ac:dyDescent="0.25">
      <c r="A50" s="243"/>
      <c r="B50" s="245"/>
      <c r="C50" s="243"/>
      <c r="D50" s="213"/>
      <c r="E50" s="213"/>
      <c r="F50" s="67" t="s">
        <v>34</v>
      </c>
      <c r="G50" s="58">
        <f>G51</f>
        <v>0</v>
      </c>
      <c r="H50" s="190">
        <f t="shared" ref="H50:J50" si="14">H51</f>
        <v>48262.5</v>
      </c>
      <c r="I50" s="190">
        <f t="shared" si="14"/>
        <v>96525</v>
      </c>
      <c r="J50" s="190">
        <f t="shared" si="14"/>
        <v>144787.5</v>
      </c>
    </row>
    <row r="51" spans="1:10" s="10" customFormat="1" ht="24.75" customHeight="1" x14ac:dyDescent="0.25">
      <c r="A51" s="243"/>
      <c r="B51" s="245"/>
      <c r="C51" s="243"/>
      <c r="D51" s="213"/>
      <c r="E51" s="213"/>
      <c r="F51" s="8" t="s">
        <v>80</v>
      </c>
      <c r="G51" s="58">
        <f>G52</f>
        <v>0</v>
      </c>
      <c r="H51" s="190">
        <f t="shared" ref="H51:J51" si="15">H52</f>
        <v>48262.5</v>
      </c>
      <c r="I51" s="190">
        <f t="shared" si="15"/>
        <v>96525</v>
      </c>
      <c r="J51" s="190">
        <f t="shared" si="15"/>
        <v>144787.5</v>
      </c>
    </row>
    <row r="52" spans="1:10" s="10" customFormat="1" ht="24.75" customHeight="1" x14ac:dyDescent="0.25">
      <c r="A52" s="243"/>
      <c r="B52" s="245"/>
      <c r="C52" s="243"/>
      <c r="D52" s="213"/>
      <c r="E52" s="214"/>
      <c r="F52" s="8" t="s">
        <v>35</v>
      </c>
      <c r="G52" s="156">
        <v>0</v>
      </c>
      <c r="H52" s="188">
        <v>48262.5</v>
      </c>
      <c r="I52" s="188">
        <v>96525</v>
      </c>
      <c r="J52" s="188">
        <v>144787.5</v>
      </c>
    </row>
    <row r="53" spans="1:10" s="10" customFormat="1" ht="24.75" customHeight="1" x14ac:dyDescent="0.25">
      <c r="A53" s="243"/>
      <c r="B53" s="245"/>
      <c r="C53" s="243"/>
      <c r="D53" s="213"/>
      <c r="E53" s="34">
        <v>11001</v>
      </c>
      <c r="F53" s="83" t="s">
        <v>28</v>
      </c>
      <c r="G53" s="58">
        <f>G55</f>
        <v>0</v>
      </c>
      <c r="H53" s="190">
        <f>H55</f>
        <v>-48262.5</v>
      </c>
      <c r="I53" s="190">
        <f>I55</f>
        <v>-96525</v>
      </c>
      <c r="J53" s="190">
        <f>J55</f>
        <v>-144787.5</v>
      </c>
    </row>
    <row r="54" spans="1:10" s="10" customFormat="1" ht="21.75" customHeight="1" x14ac:dyDescent="0.25">
      <c r="A54" s="243"/>
      <c r="B54" s="245"/>
      <c r="C54" s="243"/>
      <c r="D54" s="213"/>
      <c r="E54" s="216"/>
      <c r="F54" s="83" t="s">
        <v>95</v>
      </c>
      <c r="G54" s="58"/>
      <c r="H54" s="58"/>
      <c r="I54" s="58"/>
      <c r="J54" s="58"/>
    </row>
    <row r="55" spans="1:10" s="10" customFormat="1" ht="21" customHeight="1" x14ac:dyDescent="0.25">
      <c r="A55" s="243"/>
      <c r="B55" s="245"/>
      <c r="C55" s="243"/>
      <c r="D55" s="213"/>
      <c r="E55" s="213"/>
      <c r="F55" s="9" t="s">
        <v>31</v>
      </c>
      <c r="G55" s="58">
        <f>G57</f>
        <v>0</v>
      </c>
      <c r="H55" s="190">
        <f t="shared" ref="H55:J55" si="16">H57</f>
        <v>-48262.5</v>
      </c>
      <c r="I55" s="190">
        <f t="shared" si="16"/>
        <v>-96525</v>
      </c>
      <c r="J55" s="190">
        <f t="shared" si="16"/>
        <v>-144787.5</v>
      </c>
    </row>
    <row r="56" spans="1:10" s="10" customFormat="1" ht="30.75" customHeight="1" x14ac:dyDescent="0.25">
      <c r="A56" s="243"/>
      <c r="B56" s="245"/>
      <c r="C56" s="243"/>
      <c r="D56" s="213"/>
      <c r="E56" s="213"/>
      <c r="F56" s="8" t="s">
        <v>32</v>
      </c>
      <c r="G56" s="58"/>
      <c r="H56" s="58"/>
      <c r="I56" s="58"/>
      <c r="J56" s="58"/>
    </row>
    <row r="57" spans="1:10" s="10" customFormat="1" ht="23.25" customHeight="1" x14ac:dyDescent="0.25">
      <c r="A57" s="243"/>
      <c r="B57" s="245"/>
      <c r="C57" s="243"/>
      <c r="D57" s="213"/>
      <c r="E57" s="213"/>
      <c r="F57" s="8" t="s">
        <v>33</v>
      </c>
      <c r="G57" s="58">
        <f>G58</f>
        <v>0</v>
      </c>
      <c r="H57" s="190">
        <f t="shared" ref="H57:J57" si="17">H58</f>
        <v>-48262.5</v>
      </c>
      <c r="I57" s="190">
        <f t="shared" si="17"/>
        <v>-96525</v>
      </c>
      <c r="J57" s="190">
        <f t="shared" si="17"/>
        <v>-144787.5</v>
      </c>
    </row>
    <row r="58" spans="1:10" s="10" customFormat="1" ht="24" customHeight="1" x14ac:dyDescent="0.25">
      <c r="A58" s="243"/>
      <c r="B58" s="245"/>
      <c r="C58" s="243"/>
      <c r="D58" s="213"/>
      <c r="E58" s="213"/>
      <c r="F58" s="8" t="s">
        <v>34</v>
      </c>
      <c r="G58" s="58">
        <f>G59</f>
        <v>0</v>
      </c>
      <c r="H58" s="190">
        <f t="shared" ref="H58:J58" si="18">H59</f>
        <v>-48262.5</v>
      </c>
      <c r="I58" s="190">
        <f t="shared" si="18"/>
        <v>-96525</v>
      </c>
      <c r="J58" s="190">
        <f t="shared" si="18"/>
        <v>-144787.5</v>
      </c>
    </row>
    <row r="59" spans="1:10" s="10" customFormat="1" ht="21" customHeight="1" x14ac:dyDescent="0.25">
      <c r="A59" s="243"/>
      <c r="B59" s="245"/>
      <c r="C59" s="243"/>
      <c r="D59" s="213"/>
      <c r="E59" s="213"/>
      <c r="F59" s="8" t="s">
        <v>80</v>
      </c>
      <c r="G59" s="58">
        <f>G60</f>
        <v>0</v>
      </c>
      <c r="H59" s="190">
        <f>H60</f>
        <v>-48262.5</v>
      </c>
      <c r="I59" s="190">
        <f>I60</f>
        <v>-96525</v>
      </c>
      <c r="J59" s="190">
        <f>J60</f>
        <v>-144787.5</v>
      </c>
    </row>
    <row r="60" spans="1:10" s="10" customFormat="1" ht="24.75" customHeight="1" x14ac:dyDescent="0.25">
      <c r="A60" s="243"/>
      <c r="B60" s="245"/>
      <c r="C60" s="243"/>
      <c r="D60" s="214"/>
      <c r="E60" s="214"/>
      <c r="F60" s="8" t="s">
        <v>35</v>
      </c>
      <c r="G60" s="156">
        <f>0</f>
        <v>0</v>
      </c>
      <c r="H60" s="188">
        <f>-48262.5</f>
        <v>-48262.5</v>
      </c>
      <c r="I60" s="188">
        <f>-96525</f>
        <v>-96525</v>
      </c>
      <c r="J60" s="188">
        <f>-144787.5</f>
        <v>-144787.5</v>
      </c>
    </row>
  </sheetData>
  <mergeCells count="23">
    <mergeCell ref="B14:B20"/>
    <mergeCell ref="E30:E37"/>
    <mergeCell ref="C17:C20"/>
    <mergeCell ref="E21:E28"/>
    <mergeCell ref="D13:D19"/>
    <mergeCell ref="E13:E19"/>
    <mergeCell ref="D20:D37"/>
    <mergeCell ref="D38:D44"/>
    <mergeCell ref="D45:D60"/>
    <mergeCell ref="A6:J6"/>
    <mergeCell ref="A9:C9"/>
    <mergeCell ref="D9:E9"/>
    <mergeCell ref="F9:F10"/>
    <mergeCell ref="E38:E44"/>
    <mergeCell ref="C38:C41"/>
    <mergeCell ref="A38:A60"/>
    <mergeCell ref="B39:B60"/>
    <mergeCell ref="C42:C60"/>
    <mergeCell ref="G9:J9"/>
    <mergeCell ref="E54:E60"/>
    <mergeCell ref="E46:E52"/>
    <mergeCell ref="A13:A20"/>
    <mergeCell ref="C13:C16"/>
  </mergeCells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8"/>
  <sheetViews>
    <sheetView topLeftCell="A7" zoomScaleNormal="100" zoomScaleSheetLayoutView="100" workbookViewId="0">
      <selection activeCell="E15" sqref="E15"/>
    </sheetView>
  </sheetViews>
  <sheetFormatPr defaultRowHeight="12.75" x14ac:dyDescent="0.25"/>
  <cols>
    <col min="1" max="1" width="8.7109375" style="74" customWidth="1"/>
    <col min="2" max="2" width="22.42578125" style="74" customWidth="1"/>
    <col min="3" max="3" width="38.140625" style="75" customWidth="1"/>
    <col min="4" max="4" width="47" style="75" customWidth="1"/>
    <col min="5" max="5" width="21.42578125" style="74" customWidth="1"/>
    <col min="6" max="8" width="9.140625" style="74"/>
    <col min="9" max="9" width="12.140625" style="74" customWidth="1"/>
    <col min="10" max="16384" width="9.140625" style="74"/>
  </cols>
  <sheetData>
    <row r="1" spans="1:41" s="36" customFormat="1" ht="24" customHeight="1" x14ac:dyDescent="0.3">
      <c r="A1" s="40"/>
      <c r="B1" s="40"/>
      <c r="C1" s="40"/>
      <c r="D1" s="145" t="s">
        <v>92</v>
      </c>
      <c r="E1" s="147"/>
      <c r="F1" s="1"/>
      <c r="W1" s="40"/>
      <c r="X1" s="40"/>
      <c r="Y1" s="40"/>
      <c r="Z1" s="257"/>
      <c r="AA1" s="257"/>
      <c r="AB1" s="257"/>
    </row>
    <row r="2" spans="1:41" s="37" customFormat="1" ht="16.5" x14ac:dyDescent="0.3">
      <c r="A2" s="44"/>
      <c r="B2" s="44"/>
      <c r="C2" s="44"/>
      <c r="D2" s="1" t="s">
        <v>77</v>
      </c>
      <c r="E2" s="1"/>
      <c r="F2" s="1"/>
      <c r="W2" s="44"/>
      <c r="X2" s="44"/>
      <c r="Y2" s="257"/>
      <c r="Z2" s="257"/>
      <c r="AA2" s="257"/>
      <c r="AB2" s="25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</row>
    <row r="3" spans="1:41" s="37" customFormat="1" ht="15.75" customHeight="1" x14ac:dyDescent="0.3">
      <c r="A3" s="44"/>
      <c r="B3" s="44"/>
      <c r="C3" s="44"/>
      <c r="D3" s="1" t="s">
        <v>9</v>
      </c>
      <c r="E3" s="1"/>
      <c r="F3" s="1"/>
      <c r="W3" s="257"/>
      <c r="X3" s="257"/>
      <c r="Y3" s="257"/>
      <c r="Z3" s="257"/>
      <c r="AA3" s="257"/>
      <c r="AB3" s="257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</row>
    <row r="4" spans="1:41" s="36" customFormat="1" ht="17.25" x14ac:dyDescent="0.3">
      <c r="D4" s="53"/>
      <c r="E4" s="53"/>
      <c r="F4" s="53"/>
    </row>
    <row r="5" spans="1:41" s="36" customFormat="1" ht="15.75" customHeight="1" x14ac:dyDescent="0.3">
      <c r="D5" s="53"/>
      <c r="E5" s="53"/>
      <c r="F5" s="53"/>
    </row>
    <row r="6" spans="1:41" s="36" customFormat="1" ht="67.5" customHeight="1" x14ac:dyDescent="0.3">
      <c r="A6" s="259" t="s">
        <v>90</v>
      </c>
      <c r="B6" s="259"/>
      <c r="C6" s="259"/>
      <c r="D6" s="259"/>
      <c r="E6" s="259"/>
      <c r="F6" s="54"/>
    </row>
    <row r="7" spans="1:41" s="36" customFormat="1" ht="40.5" customHeight="1" x14ac:dyDescent="0.3">
      <c r="B7" s="54"/>
      <c r="C7" s="54"/>
      <c r="D7" s="39" t="s">
        <v>68</v>
      </c>
      <c r="E7" s="54"/>
      <c r="F7" s="103"/>
    </row>
    <row r="8" spans="1:41" s="69" customFormat="1" ht="90.75" customHeight="1" x14ac:dyDescent="0.25">
      <c r="A8" s="258" t="s">
        <v>18</v>
      </c>
      <c r="B8" s="258"/>
      <c r="C8" s="258" t="s">
        <v>26</v>
      </c>
      <c r="D8" s="252" t="s">
        <v>91</v>
      </c>
      <c r="E8" s="175" t="s">
        <v>126</v>
      </c>
    </row>
    <row r="9" spans="1:41" s="69" customFormat="1" ht="30" customHeight="1" x14ac:dyDescent="0.25">
      <c r="A9" s="70" t="s">
        <v>23</v>
      </c>
      <c r="B9" s="70" t="s">
        <v>24</v>
      </c>
      <c r="C9" s="258"/>
      <c r="D9" s="253"/>
      <c r="E9" s="104" t="s">
        <v>22</v>
      </c>
    </row>
    <row r="10" spans="1:41" s="72" customFormat="1" ht="33" customHeight="1" x14ac:dyDescent="0.25">
      <c r="A10" s="254" t="s">
        <v>79</v>
      </c>
      <c r="B10" s="255"/>
      <c r="C10" s="255"/>
      <c r="D10" s="256"/>
      <c r="E10" s="182">
        <f>E12+E14</f>
        <v>0</v>
      </c>
      <c r="F10" s="69"/>
      <c r="G10" s="69"/>
      <c r="H10" s="69"/>
    </row>
    <row r="11" spans="1:41" s="72" customFormat="1" ht="24" customHeight="1" x14ac:dyDescent="0.25">
      <c r="A11" s="106">
        <v>1091</v>
      </c>
      <c r="B11" s="249" t="s">
        <v>101</v>
      </c>
      <c r="C11" s="250"/>
      <c r="D11" s="251"/>
      <c r="E11" s="107"/>
      <c r="F11" s="69"/>
      <c r="G11" s="69"/>
      <c r="H11" s="69"/>
    </row>
    <row r="12" spans="1:41" s="72" customFormat="1" ht="54.75" customHeight="1" x14ac:dyDescent="0.25">
      <c r="A12" s="106"/>
      <c r="B12" s="183">
        <v>11003</v>
      </c>
      <c r="C12" s="143" t="s">
        <v>104</v>
      </c>
      <c r="D12" s="100" t="s">
        <v>79</v>
      </c>
      <c r="E12" s="192">
        <f>E13</f>
        <v>-144787.5</v>
      </c>
      <c r="F12" s="69"/>
      <c r="G12" s="69"/>
      <c r="H12" s="69"/>
    </row>
    <row r="13" spans="1:41" s="72" customFormat="1" ht="45.75" customHeight="1" x14ac:dyDescent="0.25">
      <c r="A13" s="106"/>
      <c r="B13" s="71"/>
      <c r="C13" s="78"/>
      <c r="D13" s="78" t="s">
        <v>113</v>
      </c>
      <c r="E13" s="193">
        <f>-144787.5</f>
        <v>-144787.5</v>
      </c>
      <c r="F13" s="69"/>
      <c r="G13" s="69"/>
      <c r="H13" s="69"/>
    </row>
    <row r="14" spans="1:41" s="72" customFormat="1" ht="52.5" customHeight="1" x14ac:dyDescent="0.25">
      <c r="A14" s="71"/>
      <c r="B14" s="106">
        <v>12001</v>
      </c>
      <c r="C14" s="77" t="s">
        <v>110</v>
      </c>
      <c r="D14" s="107" t="s">
        <v>79</v>
      </c>
      <c r="E14" s="194">
        <f>E15</f>
        <v>144787.5</v>
      </c>
      <c r="F14" s="69"/>
      <c r="G14" s="69"/>
      <c r="H14" s="69"/>
    </row>
    <row r="15" spans="1:41" s="72" customFormat="1" ht="63.75" customHeight="1" x14ac:dyDescent="0.25">
      <c r="A15" s="71"/>
      <c r="B15" s="71"/>
      <c r="C15" s="78"/>
      <c r="D15" s="78" t="s">
        <v>113</v>
      </c>
      <c r="E15" s="195">
        <v>144787.5</v>
      </c>
      <c r="F15" s="69"/>
      <c r="G15" s="69"/>
      <c r="H15" s="69"/>
    </row>
    <row r="16" spans="1:41" s="69" customFormat="1" ht="13.5" x14ac:dyDescent="0.25">
      <c r="C16" s="73"/>
      <c r="D16" s="73"/>
    </row>
    <row r="17" spans="3:4" s="69" customFormat="1" ht="13.5" x14ac:dyDescent="0.25">
      <c r="C17" s="73"/>
      <c r="D17" s="73"/>
    </row>
    <row r="18" spans="3:4" s="69" customFormat="1" ht="13.5" x14ac:dyDescent="0.25">
      <c r="C18" s="73"/>
      <c r="D18" s="73"/>
    </row>
    <row r="19" spans="3:4" s="69" customFormat="1" ht="13.5" x14ac:dyDescent="0.25">
      <c r="C19" s="73"/>
      <c r="D19" s="73"/>
    </row>
    <row r="20" spans="3:4" s="69" customFormat="1" ht="13.5" x14ac:dyDescent="0.25">
      <c r="C20" s="73"/>
      <c r="D20" s="73"/>
    </row>
    <row r="21" spans="3:4" s="69" customFormat="1" ht="13.5" x14ac:dyDescent="0.25">
      <c r="C21" s="73"/>
      <c r="D21" s="73"/>
    </row>
    <row r="22" spans="3:4" s="69" customFormat="1" ht="13.5" x14ac:dyDescent="0.25">
      <c r="C22" s="73"/>
      <c r="D22" s="73"/>
    </row>
    <row r="23" spans="3:4" s="69" customFormat="1" ht="13.5" x14ac:dyDescent="0.25">
      <c r="C23" s="73"/>
      <c r="D23" s="73"/>
    </row>
    <row r="24" spans="3:4" s="69" customFormat="1" ht="13.5" x14ac:dyDescent="0.25">
      <c r="C24" s="73"/>
      <c r="D24" s="73"/>
    </row>
    <row r="25" spans="3:4" s="69" customFormat="1" ht="13.5" x14ac:dyDescent="0.25">
      <c r="C25" s="73"/>
      <c r="D25" s="73"/>
    </row>
    <row r="26" spans="3:4" s="69" customFormat="1" ht="13.5" x14ac:dyDescent="0.25">
      <c r="C26" s="73"/>
      <c r="D26" s="73"/>
    </row>
    <row r="27" spans="3:4" s="69" customFormat="1" ht="13.5" x14ac:dyDescent="0.25">
      <c r="C27" s="73"/>
      <c r="D27" s="73"/>
    </row>
    <row r="28" spans="3:4" s="69" customFormat="1" ht="13.5" x14ac:dyDescent="0.25">
      <c r="C28" s="73"/>
      <c r="D28" s="73"/>
    </row>
    <row r="29" spans="3:4" s="69" customFormat="1" ht="13.5" x14ac:dyDescent="0.25">
      <c r="C29" s="73"/>
      <c r="D29" s="73"/>
    </row>
    <row r="30" spans="3:4" s="69" customFormat="1" ht="13.5" x14ac:dyDescent="0.25">
      <c r="C30" s="73"/>
      <c r="D30" s="73"/>
    </row>
    <row r="31" spans="3:4" s="69" customFormat="1" ht="13.5" x14ac:dyDescent="0.25">
      <c r="C31" s="73"/>
      <c r="D31" s="73"/>
    </row>
    <row r="32" spans="3:4" s="69" customFormat="1" ht="13.5" x14ac:dyDescent="0.25">
      <c r="C32" s="73"/>
      <c r="D32" s="73"/>
    </row>
    <row r="33" spans="3:4" s="69" customFormat="1" ht="13.5" x14ac:dyDescent="0.25">
      <c r="C33" s="73"/>
      <c r="D33" s="73"/>
    </row>
    <row r="34" spans="3:4" s="69" customFormat="1" ht="13.5" x14ac:dyDescent="0.25">
      <c r="C34" s="73"/>
      <c r="D34" s="73"/>
    </row>
    <row r="35" spans="3:4" s="69" customFormat="1" ht="13.5" x14ac:dyDescent="0.25">
      <c r="C35" s="73"/>
      <c r="D35" s="73"/>
    </row>
    <row r="36" spans="3:4" s="69" customFormat="1" ht="13.5" x14ac:dyDescent="0.25">
      <c r="C36" s="73"/>
      <c r="D36" s="73"/>
    </row>
    <row r="37" spans="3:4" s="69" customFormat="1" ht="13.5" x14ac:dyDescent="0.25">
      <c r="C37" s="73"/>
      <c r="D37" s="73"/>
    </row>
    <row r="38" spans="3:4" s="69" customFormat="1" ht="13.5" x14ac:dyDescent="0.25">
      <c r="C38" s="73"/>
      <c r="D38" s="73"/>
    </row>
    <row r="39" spans="3:4" s="69" customFormat="1" ht="13.5" x14ac:dyDescent="0.25">
      <c r="C39" s="73"/>
      <c r="D39" s="73"/>
    </row>
    <row r="40" spans="3:4" s="69" customFormat="1" ht="13.5" x14ac:dyDescent="0.25">
      <c r="C40" s="73"/>
      <c r="D40" s="73"/>
    </row>
    <row r="41" spans="3:4" s="69" customFormat="1" ht="13.5" x14ac:dyDescent="0.25">
      <c r="C41" s="73"/>
      <c r="D41" s="73"/>
    </row>
    <row r="42" spans="3:4" s="69" customFormat="1" ht="13.5" x14ac:dyDescent="0.25">
      <c r="C42" s="73"/>
      <c r="D42" s="73"/>
    </row>
    <row r="43" spans="3:4" s="69" customFormat="1" ht="13.5" x14ac:dyDescent="0.25">
      <c r="C43" s="73"/>
      <c r="D43" s="73"/>
    </row>
    <row r="44" spans="3:4" s="69" customFormat="1" ht="13.5" x14ac:dyDescent="0.25">
      <c r="C44" s="73"/>
      <c r="D44" s="73"/>
    </row>
    <row r="45" spans="3:4" s="69" customFormat="1" ht="13.5" x14ac:dyDescent="0.25">
      <c r="C45" s="73"/>
      <c r="D45" s="73"/>
    </row>
    <row r="46" spans="3:4" s="69" customFormat="1" ht="13.5" x14ac:dyDescent="0.25">
      <c r="C46" s="73"/>
      <c r="D46" s="73"/>
    </row>
    <row r="47" spans="3:4" s="69" customFormat="1" ht="13.5" x14ac:dyDescent="0.25">
      <c r="C47" s="73"/>
      <c r="D47" s="73"/>
    </row>
    <row r="48" spans="3:4" s="69" customFormat="1" ht="13.5" x14ac:dyDescent="0.25">
      <c r="C48" s="73"/>
      <c r="D48" s="73"/>
    </row>
    <row r="49" spans="3:4" s="69" customFormat="1" ht="13.5" x14ac:dyDescent="0.25">
      <c r="C49" s="73"/>
      <c r="D49" s="73"/>
    </row>
    <row r="50" spans="3:4" s="69" customFormat="1" ht="13.5" x14ac:dyDescent="0.25">
      <c r="C50" s="73"/>
      <c r="D50" s="73"/>
    </row>
    <row r="51" spans="3:4" s="69" customFormat="1" ht="13.5" x14ac:dyDescent="0.25">
      <c r="C51" s="73"/>
      <c r="D51" s="73"/>
    </row>
    <row r="52" spans="3:4" s="69" customFormat="1" ht="13.5" x14ac:dyDescent="0.25">
      <c r="C52" s="73"/>
      <c r="D52" s="73"/>
    </row>
    <row r="53" spans="3:4" s="69" customFormat="1" ht="13.5" x14ac:dyDescent="0.25">
      <c r="C53" s="73"/>
      <c r="D53" s="73"/>
    </row>
    <row r="54" spans="3:4" s="69" customFormat="1" ht="13.5" x14ac:dyDescent="0.25">
      <c r="C54" s="73"/>
      <c r="D54" s="73"/>
    </row>
    <row r="55" spans="3:4" s="69" customFormat="1" ht="13.5" x14ac:dyDescent="0.25">
      <c r="C55" s="73"/>
      <c r="D55" s="73"/>
    </row>
    <row r="56" spans="3:4" s="69" customFormat="1" ht="13.5" x14ac:dyDescent="0.25">
      <c r="C56" s="73"/>
      <c r="D56" s="73"/>
    </row>
    <row r="57" spans="3:4" s="69" customFormat="1" ht="13.5" x14ac:dyDescent="0.25">
      <c r="C57" s="73"/>
      <c r="D57" s="73"/>
    </row>
    <row r="58" spans="3:4" s="69" customFormat="1" ht="13.5" x14ac:dyDescent="0.25">
      <c r="C58" s="73"/>
      <c r="D58" s="73"/>
    </row>
  </sheetData>
  <mergeCells count="9">
    <mergeCell ref="B11:D11"/>
    <mergeCell ref="D8:D9"/>
    <mergeCell ref="A10:D10"/>
    <mergeCell ref="Z1:AB1"/>
    <mergeCell ref="Y2:AB2"/>
    <mergeCell ref="W3:AB3"/>
    <mergeCell ref="A8:B8"/>
    <mergeCell ref="C8:C9"/>
    <mergeCell ref="A6:E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1" manualBreakCount="1">
    <brk id="5" max="1048575" man="1"/>
  </colBreaks>
  <ignoredErrors>
    <ignoredError sqref="E13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0"/>
  <sheetViews>
    <sheetView view="pageBreakPreview" topLeftCell="A55" zoomScaleNormal="110" zoomScaleSheetLayoutView="100" workbookViewId="0">
      <selection activeCell="C52" sqref="C52"/>
    </sheetView>
  </sheetViews>
  <sheetFormatPr defaultColWidth="9.140625" defaultRowHeight="13.5" x14ac:dyDescent="0.25"/>
  <cols>
    <col min="1" max="1" width="5.28515625" style="1" customWidth="1"/>
    <col min="2" max="2" width="19.85546875" style="1" customWidth="1"/>
    <col min="3" max="3" width="65.7109375" style="1" customWidth="1"/>
    <col min="4" max="4" width="12.28515625" style="1" customWidth="1"/>
    <col min="5" max="5" width="12.140625" style="1" customWidth="1"/>
    <col min="6" max="6" width="13.28515625" style="1" customWidth="1"/>
    <col min="7" max="7" width="12.5703125" style="1" customWidth="1"/>
    <col min="8" max="8" width="9.140625" style="1"/>
    <col min="9" max="9" width="49.85546875" style="1" customWidth="1"/>
    <col min="10" max="16384" width="9.140625" style="1"/>
  </cols>
  <sheetData>
    <row r="2" spans="1:7" x14ac:dyDescent="0.25">
      <c r="F2" s="1" t="s">
        <v>93</v>
      </c>
    </row>
    <row r="3" spans="1:7" x14ac:dyDescent="0.25">
      <c r="E3" s="1" t="s">
        <v>77</v>
      </c>
    </row>
    <row r="4" spans="1:7" x14ac:dyDescent="0.25">
      <c r="E4" s="1" t="s">
        <v>9</v>
      </c>
    </row>
    <row r="7" spans="1:7" ht="59.25" customHeight="1" x14ac:dyDescent="0.3">
      <c r="A7" s="46"/>
      <c r="B7" s="230" t="s">
        <v>117</v>
      </c>
      <c r="C7" s="230"/>
      <c r="D7" s="95"/>
      <c r="E7" s="46"/>
      <c r="F7" s="46"/>
      <c r="G7" s="46"/>
    </row>
    <row r="8" spans="1:7" ht="23.25" customHeight="1" x14ac:dyDescent="0.25"/>
    <row r="9" spans="1:7" ht="17.25" x14ac:dyDescent="0.3">
      <c r="B9" s="151" t="s">
        <v>118</v>
      </c>
      <c r="C9" s="151"/>
      <c r="D9" s="47"/>
      <c r="E9" s="47"/>
      <c r="F9" s="47"/>
      <c r="G9" s="47"/>
    </row>
    <row r="10" spans="1:7" x14ac:dyDescent="0.25">
      <c r="B10" s="150"/>
      <c r="C10" s="150"/>
      <c r="D10" s="16"/>
      <c r="E10" s="16"/>
      <c r="F10" s="16"/>
      <c r="G10" s="16"/>
    </row>
    <row r="11" spans="1:7" ht="23.25" customHeight="1" x14ac:dyDescent="0.25">
      <c r="B11" s="27" t="s">
        <v>11</v>
      </c>
      <c r="C11" s="28"/>
      <c r="D11" s="28"/>
      <c r="E11" s="28"/>
      <c r="F11" s="28"/>
      <c r="G11" s="29"/>
    </row>
    <row r="12" spans="1:7" ht="18.75" customHeight="1" x14ac:dyDescent="0.25">
      <c r="B12" s="11"/>
      <c r="C12" s="11"/>
      <c r="D12" s="11"/>
      <c r="E12" s="11"/>
      <c r="F12" s="11"/>
      <c r="G12" s="11"/>
    </row>
    <row r="13" spans="1:7" ht="27.75" customHeight="1" x14ac:dyDescent="0.25">
      <c r="B13" s="6" t="s">
        <v>1</v>
      </c>
      <c r="C13" s="6" t="s">
        <v>2</v>
      </c>
      <c r="D13" s="6"/>
      <c r="E13" s="11"/>
      <c r="F13" s="11"/>
      <c r="G13" s="11"/>
    </row>
    <row r="14" spans="1:7" ht="21.75" customHeight="1" x14ac:dyDescent="0.25">
      <c r="B14" s="45">
        <v>1091</v>
      </c>
      <c r="C14" s="45" t="s">
        <v>115</v>
      </c>
      <c r="D14" s="45"/>
      <c r="E14" s="11"/>
      <c r="F14" s="11"/>
      <c r="G14" s="11"/>
    </row>
    <row r="15" spans="1:7" ht="21.75" customHeight="1" x14ac:dyDescent="0.25">
      <c r="B15" s="45"/>
      <c r="C15" s="45"/>
      <c r="D15" s="45"/>
      <c r="E15" s="11"/>
      <c r="F15" s="11"/>
      <c r="G15" s="11"/>
    </row>
    <row r="16" spans="1:7" ht="30.75" customHeight="1" x14ac:dyDescent="0.25">
      <c r="B16" s="22" t="s">
        <v>3</v>
      </c>
      <c r="C16" s="11"/>
      <c r="D16" s="11"/>
      <c r="E16" s="11"/>
      <c r="F16" s="11"/>
      <c r="G16" s="11"/>
    </row>
    <row r="17" spans="1:7" ht="21" customHeight="1" x14ac:dyDescent="0.25">
      <c r="B17" s="22"/>
      <c r="C17" s="11"/>
      <c r="D17" s="184"/>
      <c r="E17" s="185"/>
      <c r="F17" s="185"/>
      <c r="G17" s="186"/>
    </row>
    <row r="18" spans="1:7" ht="33.75" customHeight="1" x14ac:dyDescent="0.25">
      <c r="B18" s="4" t="s">
        <v>4</v>
      </c>
      <c r="C18" s="45">
        <v>1091</v>
      </c>
      <c r="D18" s="260" t="s">
        <v>39</v>
      </c>
      <c r="E18" s="261"/>
      <c r="F18" s="261"/>
      <c r="G18" s="262"/>
    </row>
    <row r="19" spans="1:7" ht="27" x14ac:dyDescent="0.25">
      <c r="B19" s="4" t="s">
        <v>5</v>
      </c>
      <c r="C19" s="45">
        <v>11003</v>
      </c>
      <c r="D19" s="33" t="s">
        <v>81</v>
      </c>
      <c r="E19" s="7" t="s">
        <v>12</v>
      </c>
      <c r="F19" s="7" t="s">
        <v>13</v>
      </c>
      <c r="G19" s="7" t="s">
        <v>14</v>
      </c>
    </row>
    <row r="20" spans="1:7" ht="30" customHeight="1" x14ac:dyDescent="0.25">
      <c r="B20" s="5" t="s">
        <v>6</v>
      </c>
      <c r="C20" s="148" t="s">
        <v>104</v>
      </c>
      <c r="D20" s="45"/>
      <c r="E20" s="4"/>
      <c r="F20" s="4"/>
      <c r="G20" s="4"/>
    </row>
    <row r="21" spans="1:7" ht="32.25" customHeight="1" x14ac:dyDescent="0.25">
      <c r="B21" s="4" t="s">
        <v>10</v>
      </c>
      <c r="C21" s="101" t="s">
        <v>105</v>
      </c>
      <c r="D21" s="45"/>
      <c r="E21" s="4"/>
      <c r="F21" s="4"/>
      <c r="G21" s="4"/>
    </row>
    <row r="22" spans="1:7" ht="28.5" customHeight="1" x14ac:dyDescent="0.25">
      <c r="B22" s="5" t="s">
        <v>7</v>
      </c>
      <c r="C22" s="45" t="s">
        <v>59</v>
      </c>
      <c r="D22" s="45"/>
      <c r="E22" s="4"/>
      <c r="F22" s="4"/>
      <c r="G22" s="4"/>
    </row>
    <row r="23" spans="1:7" ht="43.5" customHeight="1" x14ac:dyDescent="0.25">
      <c r="B23" s="8" t="s">
        <v>60</v>
      </c>
      <c r="C23" s="149" t="s">
        <v>116</v>
      </c>
      <c r="D23" s="45"/>
      <c r="E23" s="4"/>
      <c r="F23" s="4"/>
      <c r="G23" s="4"/>
    </row>
    <row r="24" spans="1:7" ht="22.5" customHeight="1" x14ac:dyDescent="0.25">
      <c r="B24" s="4"/>
      <c r="C24" s="4" t="s">
        <v>0</v>
      </c>
      <c r="D24" s="4"/>
      <c r="E24" s="4"/>
      <c r="F24" s="4"/>
      <c r="G24" s="4"/>
    </row>
    <row r="25" spans="1:7" ht="22.5" customHeight="1" x14ac:dyDescent="0.25">
      <c r="B25" s="263" t="s">
        <v>119</v>
      </c>
      <c r="C25" s="263"/>
      <c r="D25" s="63">
        <v>0</v>
      </c>
      <c r="E25" s="196">
        <v>-150</v>
      </c>
      <c r="F25" s="196">
        <v>-300</v>
      </c>
      <c r="G25" s="196">
        <v>-450</v>
      </c>
    </row>
    <row r="26" spans="1:7" ht="22.5" customHeight="1" x14ac:dyDescent="0.25">
      <c r="B26" s="263" t="s">
        <v>121</v>
      </c>
      <c r="C26" s="263"/>
      <c r="D26" s="63">
        <v>0</v>
      </c>
      <c r="E26" s="196">
        <v>-495</v>
      </c>
      <c r="F26" s="196">
        <v>-990</v>
      </c>
      <c r="G26" s="196">
        <v>-1475</v>
      </c>
    </row>
    <row r="27" spans="1:7" ht="22.5" customHeight="1" x14ac:dyDescent="0.25">
      <c r="B27" s="263" t="s">
        <v>120</v>
      </c>
      <c r="C27" s="263"/>
      <c r="D27" s="111"/>
      <c r="E27" s="64"/>
      <c r="F27" s="64"/>
      <c r="G27" s="64"/>
    </row>
    <row r="28" spans="1:7" ht="21.75" customHeight="1" x14ac:dyDescent="0.25">
      <c r="B28" s="23" t="s">
        <v>8</v>
      </c>
      <c r="C28" s="23"/>
      <c r="D28" s="63">
        <v>0</v>
      </c>
      <c r="E28" s="188">
        <f>-48262.5</f>
        <v>-48262.5</v>
      </c>
      <c r="F28" s="188">
        <f>-96525</f>
        <v>-96525</v>
      </c>
      <c r="G28" s="188">
        <f>-144787.5</f>
        <v>-144787.5</v>
      </c>
    </row>
    <row r="29" spans="1:7" ht="26.25" customHeight="1" x14ac:dyDescent="0.3">
      <c r="A29" s="46"/>
      <c r="B29" s="126"/>
      <c r="C29" s="127"/>
      <c r="D29" s="127"/>
      <c r="E29" s="128"/>
      <c r="F29" s="128"/>
      <c r="G29" s="129"/>
    </row>
    <row r="30" spans="1:7" ht="47.25" customHeight="1" x14ac:dyDescent="0.25">
      <c r="B30" s="8" t="s">
        <v>62</v>
      </c>
      <c r="C30" s="9">
        <v>1091</v>
      </c>
      <c r="D30" s="260" t="s">
        <v>39</v>
      </c>
      <c r="E30" s="261"/>
      <c r="F30" s="261"/>
      <c r="G30" s="262"/>
    </row>
    <row r="31" spans="1:7" ht="29.25" customHeight="1" x14ac:dyDescent="0.25">
      <c r="B31" s="8" t="s">
        <v>63</v>
      </c>
      <c r="C31" s="9">
        <v>12001</v>
      </c>
      <c r="D31" s="33" t="s">
        <v>81</v>
      </c>
      <c r="E31" s="50" t="s">
        <v>12</v>
      </c>
      <c r="F31" s="50" t="s">
        <v>13</v>
      </c>
      <c r="G31" s="50" t="s">
        <v>14</v>
      </c>
    </row>
    <row r="32" spans="1:7" ht="29.25" customHeight="1" x14ac:dyDescent="0.25">
      <c r="B32" s="8" t="s">
        <v>64</v>
      </c>
      <c r="C32" s="43" t="s">
        <v>110</v>
      </c>
      <c r="D32" s="43"/>
      <c r="E32" s="8"/>
      <c r="F32" s="8"/>
      <c r="G32" s="8"/>
    </row>
    <row r="33" spans="2:7" ht="32.25" customHeight="1" x14ac:dyDescent="0.25">
      <c r="B33" s="8" t="s">
        <v>65</v>
      </c>
      <c r="C33" s="153" t="s">
        <v>105</v>
      </c>
      <c r="D33" s="42"/>
      <c r="E33" s="8"/>
      <c r="F33" s="8"/>
      <c r="G33" s="8"/>
    </row>
    <row r="34" spans="2:7" ht="35.25" customHeight="1" x14ac:dyDescent="0.25">
      <c r="B34" s="8" t="s">
        <v>66</v>
      </c>
      <c r="C34" s="146" t="s">
        <v>106</v>
      </c>
      <c r="D34" s="97"/>
      <c r="E34" s="8"/>
      <c r="F34" s="8"/>
      <c r="G34" s="8"/>
    </row>
    <row r="35" spans="2:7" ht="44.25" customHeight="1" x14ac:dyDescent="0.25">
      <c r="B35" s="8" t="s">
        <v>127</v>
      </c>
      <c r="C35" s="152" t="s">
        <v>113</v>
      </c>
      <c r="D35" s="108"/>
      <c r="E35" s="8"/>
      <c r="F35" s="8"/>
      <c r="G35" s="8"/>
    </row>
    <row r="36" spans="2:7" ht="23.25" customHeight="1" x14ac:dyDescent="0.25">
      <c r="B36" s="203" t="s">
        <v>67</v>
      </c>
      <c r="C36" s="203"/>
      <c r="D36" s="94"/>
      <c r="E36" s="8"/>
      <c r="F36" s="8"/>
      <c r="G36" s="8"/>
    </row>
    <row r="37" spans="2:7" ht="30" customHeight="1" x14ac:dyDescent="0.25">
      <c r="B37" s="23" t="s">
        <v>8</v>
      </c>
      <c r="C37" s="23"/>
      <c r="D37" s="63">
        <v>0</v>
      </c>
      <c r="E37" s="188">
        <v>48262.5</v>
      </c>
      <c r="F37" s="188">
        <v>96525</v>
      </c>
      <c r="G37" s="188">
        <v>144787.5</v>
      </c>
    </row>
    <row r="38" spans="2:7" ht="27.75" customHeight="1" x14ac:dyDescent="0.25">
      <c r="B38" s="130"/>
      <c r="C38" s="130"/>
      <c r="D38" s="121"/>
      <c r="E38" s="121"/>
      <c r="F38" s="121"/>
      <c r="G38" s="121"/>
    </row>
    <row r="39" spans="2:7" ht="65.25" customHeight="1" x14ac:dyDescent="0.3">
      <c r="B39" s="230" t="s">
        <v>98</v>
      </c>
      <c r="C39" s="230"/>
      <c r="D39" s="95"/>
      <c r="E39" s="46"/>
      <c r="F39" s="46"/>
      <c r="G39" s="46"/>
    </row>
    <row r="40" spans="2:7" ht="18" customHeight="1" x14ac:dyDescent="0.25"/>
    <row r="41" spans="2:7" ht="17.25" x14ac:dyDescent="0.3">
      <c r="B41" s="47" t="s">
        <v>54</v>
      </c>
      <c r="C41" s="47"/>
      <c r="D41" s="47"/>
      <c r="E41" s="47"/>
      <c r="F41" s="47"/>
      <c r="G41" s="47"/>
    </row>
    <row r="42" spans="2:7" x14ac:dyDescent="0.25">
      <c r="B42" s="16"/>
      <c r="C42" s="16"/>
      <c r="D42" s="16"/>
      <c r="E42" s="16"/>
      <c r="F42" s="16"/>
      <c r="G42" s="16"/>
    </row>
    <row r="43" spans="2:7" ht="18.75" customHeight="1" x14ac:dyDescent="0.25">
      <c r="B43" s="27" t="s">
        <v>11</v>
      </c>
      <c r="C43" s="28"/>
      <c r="D43" s="28"/>
      <c r="E43" s="28"/>
      <c r="F43" s="28"/>
      <c r="G43" s="29"/>
    </row>
    <row r="44" spans="2:7" ht="19.5" customHeight="1" x14ac:dyDescent="0.25">
      <c r="B44" s="11"/>
      <c r="C44" s="11"/>
      <c r="D44" s="11"/>
      <c r="E44" s="11"/>
      <c r="F44" s="11"/>
      <c r="G44" s="11"/>
    </row>
    <row r="45" spans="2:7" ht="28.5" customHeight="1" x14ac:dyDescent="0.25">
      <c r="B45" s="6" t="s">
        <v>1</v>
      </c>
      <c r="C45" s="6" t="s">
        <v>2</v>
      </c>
      <c r="D45" s="6"/>
      <c r="E45" s="11"/>
      <c r="F45" s="11"/>
      <c r="G45" s="11"/>
    </row>
    <row r="46" spans="2:7" ht="21.75" customHeight="1" x14ac:dyDescent="0.25">
      <c r="B46" s="17" t="s">
        <v>55</v>
      </c>
      <c r="C46" s="17" t="s">
        <v>56</v>
      </c>
      <c r="D46" s="45"/>
      <c r="E46" s="11"/>
      <c r="F46" s="11"/>
      <c r="G46" s="11"/>
    </row>
    <row r="47" spans="2:7" ht="21.75" customHeight="1" x14ac:dyDescent="0.25">
      <c r="B47" s="45"/>
      <c r="C47" s="45"/>
      <c r="D47" s="45"/>
      <c r="E47" s="11"/>
      <c r="F47" s="11"/>
      <c r="G47" s="11"/>
    </row>
    <row r="48" spans="2:7" ht="28.5" x14ac:dyDescent="0.25">
      <c r="B48" s="22" t="s">
        <v>3</v>
      </c>
      <c r="C48" s="11"/>
      <c r="D48" s="11"/>
      <c r="E48" s="11"/>
      <c r="F48" s="11"/>
      <c r="G48" s="11"/>
    </row>
    <row r="49" spans="2:7" ht="38.25" customHeight="1" x14ac:dyDescent="0.25">
      <c r="B49" s="4" t="s">
        <v>4</v>
      </c>
      <c r="C49" s="17" t="s">
        <v>55</v>
      </c>
      <c r="D49" s="260" t="s">
        <v>76</v>
      </c>
      <c r="E49" s="261"/>
      <c r="F49" s="261"/>
      <c r="G49" s="262"/>
    </row>
    <row r="50" spans="2:7" ht="27" x14ac:dyDescent="0.25">
      <c r="B50" s="4" t="s">
        <v>5</v>
      </c>
      <c r="C50" s="17" t="s">
        <v>57</v>
      </c>
      <c r="D50" s="33" t="s">
        <v>81</v>
      </c>
      <c r="E50" s="7" t="s">
        <v>12</v>
      </c>
      <c r="F50" s="7" t="s">
        <v>13</v>
      </c>
      <c r="G50" s="7" t="s">
        <v>14</v>
      </c>
    </row>
    <row r="51" spans="2:7" ht="27" x14ac:dyDescent="0.25">
      <c r="B51" s="5" t="s">
        <v>6</v>
      </c>
      <c r="C51" s="17" t="s">
        <v>56</v>
      </c>
      <c r="D51" s="45"/>
      <c r="E51" s="4"/>
      <c r="F51" s="4"/>
      <c r="G51" s="4"/>
    </row>
    <row r="52" spans="2:7" ht="54" x14ac:dyDescent="0.25">
      <c r="B52" s="4" t="s">
        <v>10</v>
      </c>
      <c r="C52" s="17" t="s">
        <v>58</v>
      </c>
      <c r="D52" s="45"/>
      <c r="E52" s="4"/>
      <c r="F52" s="4"/>
      <c r="G52" s="4"/>
    </row>
    <row r="53" spans="2:7" ht="27" x14ac:dyDescent="0.25">
      <c r="B53" s="5" t="s">
        <v>7</v>
      </c>
      <c r="C53" s="17" t="s">
        <v>59</v>
      </c>
      <c r="D53" s="45"/>
      <c r="E53" s="4"/>
      <c r="F53" s="4"/>
      <c r="G53" s="4"/>
    </row>
    <row r="54" spans="2:7" ht="40.5" x14ac:dyDescent="0.25">
      <c r="B54" s="8" t="s">
        <v>60</v>
      </c>
      <c r="C54" s="17" t="s">
        <v>61</v>
      </c>
      <c r="D54" s="45"/>
      <c r="E54" s="4"/>
      <c r="F54" s="4"/>
      <c r="G54" s="4"/>
    </row>
    <row r="55" spans="2:7" ht="23.25" customHeight="1" x14ac:dyDescent="0.25">
      <c r="B55" s="4"/>
      <c r="C55" s="4" t="s">
        <v>0</v>
      </c>
      <c r="D55" s="4"/>
      <c r="E55" s="4"/>
      <c r="F55" s="4"/>
      <c r="G55" s="4"/>
    </row>
    <row r="56" spans="2:7" ht="23.25" customHeight="1" x14ac:dyDescent="0.25">
      <c r="B56" s="23" t="s">
        <v>8</v>
      </c>
      <c r="C56" s="23"/>
      <c r="D56" s="63">
        <v>0</v>
      </c>
      <c r="E56" s="188">
        <v>48262.5</v>
      </c>
      <c r="F56" s="188">
        <v>96525</v>
      </c>
      <c r="G56" s="188">
        <v>144787.5</v>
      </c>
    </row>
    <row r="57" spans="2:7" ht="18" customHeight="1" x14ac:dyDescent="0.25">
      <c r="B57" s="131"/>
      <c r="C57" s="132"/>
      <c r="D57" s="132"/>
      <c r="E57" s="133"/>
      <c r="F57" s="133"/>
      <c r="G57" s="134"/>
    </row>
    <row r="58" spans="2:7" ht="24.75" customHeight="1" x14ac:dyDescent="0.25">
      <c r="B58" s="6" t="s">
        <v>1</v>
      </c>
      <c r="C58" s="6" t="s">
        <v>2</v>
      </c>
      <c r="D58" s="6"/>
      <c r="E58" s="11"/>
      <c r="F58" s="11"/>
      <c r="G58" s="11"/>
    </row>
    <row r="59" spans="2:7" ht="24.75" customHeight="1" x14ac:dyDescent="0.25">
      <c r="B59" s="45" t="s">
        <v>55</v>
      </c>
      <c r="C59" s="45" t="s">
        <v>56</v>
      </c>
      <c r="D59" s="45"/>
      <c r="E59" s="11"/>
      <c r="F59" s="11"/>
      <c r="G59" s="11"/>
    </row>
    <row r="60" spans="2:7" ht="18.75" customHeight="1" x14ac:dyDescent="0.25">
      <c r="B60" s="45"/>
      <c r="C60" s="45"/>
      <c r="D60" s="45"/>
      <c r="E60" s="11"/>
      <c r="F60" s="11"/>
      <c r="G60" s="11"/>
    </row>
    <row r="61" spans="2:7" ht="28.5" x14ac:dyDescent="0.25">
      <c r="B61" s="22" t="s">
        <v>3</v>
      </c>
      <c r="C61" s="11"/>
      <c r="D61" s="11"/>
      <c r="E61" s="11"/>
      <c r="F61" s="11"/>
      <c r="G61" s="11"/>
    </row>
    <row r="62" spans="2:7" ht="38.25" customHeight="1" x14ac:dyDescent="0.25">
      <c r="B62" s="4" t="s">
        <v>4</v>
      </c>
      <c r="C62" s="45" t="s">
        <v>55</v>
      </c>
      <c r="D62" s="260" t="s">
        <v>39</v>
      </c>
      <c r="E62" s="261"/>
      <c r="F62" s="261"/>
      <c r="G62" s="262"/>
    </row>
    <row r="63" spans="2:7" ht="32.25" customHeight="1" x14ac:dyDescent="0.25">
      <c r="B63" s="4" t="s">
        <v>5</v>
      </c>
      <c r="C63" s="45" t="s">
        <v>57</v>
      </c>
      <c r="D63" s="112" t="s">
        <v>81</v>
      </c>
      <c r="E63" s="7" t="s">
        <v>12</v>
      </c>
      <c r="F63" s="7" t="s">
        <v>13</v>
      </c>
      <c r="G63" s="7" t="s">
        <v>14</v>
      </c>
    </row>
    <row r="64" spans="2:7" ht="27" x14ac:dyDescent="0.25">
      <c r="B64" s="5" t="s">
        <v>6</v>
      </c>
      <c r="C64" s="45" t="s">
        <v>56</v>
      </c>
      <c r="D64" s="45"/>
      <c r="E64" s="4"/>
      <c r="F64" s="4"/>
      <c r="G64" s="4"/>
    </row>
    <row r="65" spans="2:7" ht="54" x14ac:dyDescent="0.25">
      <c r="B65" s="4" t="s">
        <v>10</v>
      </c>
      <c r="C65" s="45" t="s">
        <v>58</v>
      </c>
      <c r="D65" s="45"/>
      <c r="E65" s="4"/>
      <c r="F65" s="4"/>
      <c r="G65" s="4"/>
    </row>
    <row r="66" spans="2:7" ht="29.25" customHeight="1" x14ac:dyDescent="0.25">
      <c r="B66" s="5" t="s">
        <v>7</v>
      </c>
      <c r="C66" s="45" t="s">
        <v>59</v>
      </c>
      <c r="D66" s="45"/>
      <c r="E66" s="4"/>
      <c r="F66" s="4"/>
      <c r="G66" s="4"/>
    </row>
    <row r="67" spans="2:7" ht="43.5" customHeight="1" x14ac:dyDescent="0.25">
      <c r="B67" s="8" t="s">
        <v>60</v>
      </c>
      <c r="C67" s="45" t="s">
        <v>61</v>
      </c>
      <c r="D67" s="45"/>
      <c r="E67" s="4"/>
      <c r="F67" s="4"/>
      <c r="G67" s="4"/>
    </row>
    <row r="68" spans="2:7" ht="22.5" customHeight="1" x14ac:dyDescent="0.25">
      <c r="B68" s="4"/>
      <c r="C68" s="4" t="s">
        <v>0</v>
      </c>
      <c r="D68" s="4"/>
      <c r="E68" s="4"/>
      <c r="F68" s="4"/>
      <c r="G68" s="4"/>
    </row>
    <row r="69" spans="2:7" ht="27.75" customHeight="1" x14ac:dyDescent="0.25">
      <c r="B69" s="23" t="s">
        <v>8</v>
      </c>
      <c r="C69" s="23"/>
      <c r="D69" s="63">
        <v>0</v>
      </c>
      <c r="E69" s="188">
        <f>-48262.5</f>
        <v>-48262.5</v>
      </c>
      <c r="F69" s="188">
        <f>-96525</f>
        <v>-96525</v>
      </c>
      <c r="G69" s="188">
        <f>-144787.5</f>
        <v>-144787.5</v>
      </c>
    </row>
    <row r="70" spans="2:7" ht="15" customHeight="1" x14ac:dyDescent="0.25">
      <c r="B70" s="18"/>
      <c r="C70" s="18"/>
      <c r="D70" s="18"/>
      <c r="E70" s="19"/>
      <c r="F70" s="19"/>
      <c r="G70" s="19"/>
    </row>
  </sheetData>
  <mergeCells count="10">
    <mergeCell ref="B7:C7"/>
    <mergeCell ref="B36:C36"/>
    <mergeCell ref="B25:C25"/>
    <mergeCell ref="B26:C26"/>
    <mergeCell ref="B27:C27"/>
    <mergeCell ref="D62:G62"/>
    <mergeCell ref="B39:C39"/>
    <mergeCell ref="D18:G18"/>
    <mergeCell ref="D49:G49"/>
    <mergeCell ref="D30:G30"/>
  </mergeCells>
  <pageMargins left="0.70866141732283472" right="0.70866141732283472" top="0.5" bottom="0.51" header="0.2" footer="0.2"/>
  <pageSetup paperSize="9" scale="57" orientation="landscape" r:id="rId1"/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0"/>
  <sheetViews>
    <sheetView view="pageBreakPreview" topLeftCell="A52" zoomScaleNormal="100" zoomScaleSheetLayoutView="100" workbookViewId="0">
      <selection activeCell="E34" sqref="E34"/>
    </sheetView>
  </sheetViews>
  <sheetFormatPr defaultColWidth="9.140625" defaultRowHeight="13.5" x14ac:dyDescent="0.25"/>
  <cols>
    <col min="1" max="1" width="6" style="1" customWidth="1"/>
    <col min="2" max="2" width="19.85546875" style="1" customWidth="1"/>
    <col min="3" max="3" width="62.140625" style="1" customWidth="1"/>
    <col min="4" max="4" width="12.5703125" style="1" customWidth="1"/>
    <col min="5" max="5" width="12.140625" style="1" customWidth="1"/>
    <col min="6" max="6" width="11.85546875" style="1" customWidth="1"/>
    <col min="7" max="7" width="12.5703125" style="1" customWidth="1"/>
    <col min="8" max="8" width="9.140625" style="1"/>
    <col min="9" max="9" width="49.85546875" style="1" customWidth="1"/>
    <col min="10" max="16384" width="9.140625" style="1"/>
  </cols>
  <sheetData>
    <row r="1" spans="2:7" ht="78.75" customHeight="1" x14ac:dyDescent="0.3">
      <c r="B1" s="265"/>
      <c r="C1" s="265"/>
      <c r="D1" s="98"/>
      <c r="E1" s="264" t="s">
        <v>99</v>
      </c>
      <c r="F1" s="264"/>
      <c r="G1" s="264"/>
    </row>
    <row r="2" spans="2:7" ht="67.5" customHeight="1" x14ac:dyDescent="0.3">
      <c r="B2" s="265" t="s">
        <v>96</v>
      </c>
      <c r="C2" s="265"/>
      <c r="D2" s="136"/>
      <c r="E2" s="137"/>
      <c r="F2" s="137"/>
      <c r="G2" s="137"/>
    </row>
    <row r="4" spans="2:7" ht="17.25" x14ac:dyDescent="0.3">
      <c r="B4" s="47" t="s">
        <v>54</v>
      </c>
      <c r="C4" s="47"/>
      <c r="D4" s="47"/>
      <c r="E4" s="47"/>
      <c r="F4" s="47"/>
      <c r="G4" s="47"/>
    </row>
    <row r="5" spans="2:7" x14ac:dyDescent="0.25">
      <c r="B5" s="16"/>
      <c r="C5" s="16"/>
      <c r="D5" s="16"/>
      <c r="E5" s="16"/>
      <c r="F5" s="16"/>
      <c r="G5" s="16"/>
    </row>
    <row r="6" spans="2:7" ht="21.75" customHeight="1" x14ac:dyDescent="0.25">
      <c r="B6" s="20" t="s">
        <v>15</v>
      </c>
      <c r="C6" s="24"/>
      <c r="D6" s="25"/>
      <c r="E6" s="25"/>
      <c r="F6" s="25"/>
      <c r="G6" s="26"/>
    </row>
    <row r="7" spans="2:7" ht="18.75" customHeight="1" x14ac:dyDescent="0.25">
      <c r="B7" s="122"/>
      <c r="C7" s="123"/>
      <c r="D7" s="124"/>
      <c r="E7" s="124"/>
      <c r="F7" s="124"/>
      <c r="G7" s="125"/>
    </row>
    <row r="8" spans="2:7" ht="24" customHeight="1" x14ac:dyDescent="0.25">
      <c r="B8" s="6" t="s">
        <v>1</v>
      </c>
      <c r="C8" s="6" t="s">
        <v>2</v>
      </c>
      <c r="D8" s="6"/>
      <c r="E8" s="11"/>
      <c r="F8" s="11"/>
      <c r="G8" s="11"/>
    </row>
    <row r="9" spans="2:7" ht="23.25" customHeight="1" x14ac:dyDescent="0.25">
      <c r="B9" s="9" t="s">
        <v>55</v>
      </c>
      <c r="C9" s="9" t="s">
        <v>56</v>
      </c>
      <c r="D9" s="96"/>
      <c r="E9" s="11"/>
      <c r="F9" s="11"/>
      <c r="G9" s="11"/>
    </row>
    <row r="10" spans="2:7" ht="24.75" customHeight="1" x14ac:dyDescent="0.25">
      <c r="B10" s="21"/>
      <c r="C10" s="11"/>
      <c r="D10" s="11"/>
      <c r="E10" s="11"/>
      <c r="F10" s="11"/>
      <c r="G10" s="11"/>
    </row>
    <row r="11" spans="2:7" ht="28.5" x14ac:dyDescent="0.25">
      <c r="B11" s="22" t="s">
        <v>3</v>
      </c>
      <c r="C11" s="11"/>
      <c r="D11" s="11"/>
      <c r="E11" s="11"/>
      <c r="F11" s="11"/>
      <c r="G11" s="11"/>
    </row>
    <row r="12" spans="2:7" ht="34.5" customHeight="1" x14ac:dyDescent="0.25">
      <c r="B12" s="4" t="s">
        <v>4</v>
      </c>
      <c r="C12" s="9" t="s">
        <v>55</v>
      </c>
      <c r="D12" s="260" t="s">
        <v>39</v>
      </c>
      <c r="E12" s="261"/>
      <c r="F12" s="261"/>
      <c r="G12" s="262"/>
    </row>
    <row r="13" spans="2:7" ht="30.75" customHeight="1" x14ac:dyDescent="0.25">
      <c r="B13" s="4" t="s">
        <v>5</v>
      </c>
      <c r="C13" s="9" t="s">
        <v>57</v>
      </c>
      <c r="D13" s="33" t="s">
        <v>81</v>
      </c>
      <c r="E13" s="7" t="s">
        <v>12</v>
      </c>
      <c r="F13" s="7" t="s">
        <v>13</v>
      </c>
      <c r="G13" s="7" t="s">
        <v>14</v>
      </c>
    </row>
    <row r="14" spans="2:7" ht="28.5" customHeight="1" x14ac:dyDescent="0.25">
      <c r="B14" s="5" t="s">
        <v>6</v>
      </c>
      <c r="C14" s="9" t="s">
        <v>56</v>
      </c>
      <c r="D14" s="96"/>
      <c r="E14" s="4"/>
      <c r="F14" s="4"/>
      <c r="G14" s="4"/>
    </row>
    <row r="15" spans="2:7" ht="57.75" customHeight="1" x14ac:dyDescent="0.25">
      <c r="B15" s="5" t="s">
        <v>10</v>
      </c>
      <c r="C15" s="9" t="s">
        <v>58</v>
      </c>
      <c r="D15" s="96"/>
      <c r="E15" s="4"/>
      <c r="F15" s="4"/>
      <c r="G15" s="4"/>
    </row>
    <row r="16" spans="2:7" ht="30.75" customHeight="1" x14ac:dyDescent="0.25">
      <c r="B16" s="5" t="s">
        <v>7</v>
      </c>
      <c r="C16" s="9" t="s">
        <v>59</v>
      </c>
      <c r="D16" s="96"/>
      <c r="E16" s="4"/>
      <c r="F16" s="4"/>
      <c r="G16" s="4"/>
    </row>
    <row r="17" spans="2:7" ht="45" customHeight="1" x14ac:dyDescent="0.25">
      <c r="B17" s="8" t="s">
        <v>60</v>
      </c>
      <c r="C17" s="9" t="s">
        <v>61</v>
      </c>
      <c r="D17" s="96"/>
      <c r="E17" s="4"/>
      <c r="F17" s="4"/>
      <c r="G17" s="4"/>
    </row>
    <row r="18" spans="2:7" ht="20.25" customHeight="1" x14ac:dyDescent="0.25">
      <c r="B18" s="4"/>
      <c r="C18" s="4" t="s">
        <v>0</v>
      </c>
      <c r="D18" s="4"/>
      <c r="E18" s="4"/>
      <c r="F18" s="4"/>
      <c r="G18" s="4"/>
    </row>
    <row r="19" spans="2:7" ht="29.25" customHeight="1" x14ac:dyDescent="0.25">
      <c r="B19" s="115" t="s">
        <v>8</v>
      </c>
      <c r="C19" s="115"/>
      <c r="D19" s="156">
        <v>0</v>
      </c>
      <c r="E19" s="188">
        <v>48262.5</v>
      </c>
      <c r="F19" s="188">
        <v>96525</v>
      </c>
      <c r="G19" s="188">
        <v>144787.5</v>
      </c>
    </row>
    <row r="20" spans="2:7" ht="24" customHeight="1" x14ac:dyDescent="0.25">
      <c r="B20" s="122"/>
      <c r="C20" s="123"/>
      <c r="D20" s="124"/>
      <c r="E20" s="124"/>
      <c r="F20" s="124"/>
      <c r="G20" s="125"/>
    </row>
    <row r="21" spans="2:7" ht="24" customHeight="1" x14ac:dyDescent="0.25">
      <c r="B21" s="6" t="s">
        <v>1</v>
      </c>
      <c r="C21" s="6" t="s">
        <v>2</v>
      </c>
      <c r="D21" s="6"/>
      <c r="E21" s="11"/>
      <c r="F21" s="11"/>
      <c r="G21" s="11"/>
    </row>
    <row r="22" spans="2:7" ht="23.25" customHeight="1" x14ac:dyDescent="0.25">
      <c r="B22" s="113" t="s">
        <v>55</v>
      </c>
      <c r="C22" s="113" t="s">
        <v>56</v>
      </c>
      <c r="D22" s="113"/>
      <c r="E22" s="11"/>
      <c r="F22" s="11"/>
      <c r="G22" s="11"/>
    </row>
    <row r="23" spans="2:7" ht="17.25" customHeight="1" x14ac:dyDescent="0.25">
      <c r="B23" s="21"/>
      <c r="C23" s="11"/>
      <c r="D23" s="11"/>
      <c r="E23" s="11"/>
      <c r="F23" s="11"/>
      <c r="G23" s="11"/>
    </row>
    <row r="24" spans="2:7" ht="28.5" x14ac:dyDescent="0.25">
      <c r="B24" s="22" t="s">
        <v>3</v>
      </c>
      <c r="C24" s="11"/>
      <c r="D24" s="11"/>
      <c r="E24" s="11"/>
      <c r="F24" s="11"/>
      <c r="G24" s="11"/>
    </row>
    <row r="25" spans="2:7" ht="34.5" customHeight="1" x14ac:dyDescent="0.25">
      <c r="B25" s="4" t="s">
        <v>4</v>
      </c>
      <c r="C25" s="113" t="s">
        <v>55</v>
      </c>
      <c r="D25" s="260" t="s">
        <v>39</v>
      </c>
      <c r="E25" s="261"/>
      <c r="F25" s="261"/>
      <c r="G25" s="262"/>
    </row>
    <row r="26" spans="2:7" ht="30.75" customHeight="1" x14ac:dyDescent="0.25">
      <c r="B26" s="4" t="s">
        <v>5</v>
      </c>
      <c r="C26" s="113" t="s">
        <v>57</v>
      </c>
      <c r="D26" s="112" t="s">
        <v>81</v>
      </c>
      <c r="E26" s="7" t="s">
        <v>12</v>
      </c>
      <c r="F26" s="7" t="s">
        <v>13</v>
      </c>
      <c r="G26" s="7" t="s">
        <v>14</v>
      </c>
    </row>
    <row r="27" spans="2:7" ht="28.5" customHeight="1" x14ac:dyDescent="0.25">
      <c r="B27" s="5" t="s">
        <v>6</v>
      </c>
      <c r="C27" s="113" t="s">
        <v>56</v>
      </c>
      <c r="D27" s="113"/>
      <c r="E27" s="4"/>
      <c r="F27" s="4"/>
      <c r="G27" s="4"/>
    </row>
    <row r="28" spans="2:7" ht="57.75" customHeight="1" x14ac:dyDescent="0.25">
      <c r="B28" s="5" t="s">
        <v>10</v>
      </c>
      <c r="C28" s="113" t="s">
        <v>58</v>
      </c>
      <c r="D28" s="113"/>
      <c r="E28" s="4"/>
      <c r="F28" s="4"/>
      <c r="G28" s="4"/>
    </row>
    <row r="29" spans="2:7" ht="36.75" customHeight="1" x14ac:dyDescent="0.25">
      <c r="B29" s="5" t="s">
        <v>7</v>
      </c>
      <c r="C29" s="113" t="s">
        <v>59</v>
      </c>
      <c r="D29" s="113"/>
      <c r="E29" s="4"/>
      <c r="F29" s="4"/>
      <c r="G29" s="4"/>
    </row>
    <row r="30" spans="2:7" ht="43.5" customHeight="1" x14ac:dyDescent="0.25">
      <c r="B30" s="8" t="s">
        <v>60</v>
      </c>
      <c r="C30" s="113" t="s">
        <v>61</v>
      </c>
      <c r="D30" s="113"/>
      <c r="E30" s="4"/>
      <c r="F30" s="4"/>
      <c r="G30" s="4"/>
    </row>
    <row r="31" spans="2:7" ht="23.25" customHeight="1" x14ac:dyDescent="0.25">
      <c r="B31" s="4"/>
      <c r="C31" s="4" t="s">
        <v>0</v>
      </c>
      <c r="D31" s="4"/>
      <c r="E31" s="4"/>
      <c r="F31" s="4"/>
      <c r="G31" s="4"/>
    </row>
    <row r="32" spans="2:7" ht="29.25" customHeight="1" x14ac:dyDescent="0.25">
      <c r="B32" s="23" t="s">
        <v>8</v>
      </c>
      <c r="C32" s="23"/>
      <c r="D32" s="63">
        <v>0</v>
      </c>
      <c r="E32" s="188">
        <f>-48262.5</f>
        <v>-48262.5</v>
      </c>
      <c r="F32" s="188">
        <f>-96525</f>
        <v>-96525</v>
      </c>
      <c r="G32" s="188">
        <f>-144787.5</f>
        <v>-144787.5</v>
      </c>
    </row>
    <row r="34" spans="2:7" ht="68.25" customHeight="1" x14ac:dyDescent="0.3">
      <c r="B34" s="266" t="s">
        <v>97</v>
      </c>
      <c r="C34" s="266"/>
      <c r="D34" s="99"/>
      <c r="E34" s="48"/>
      <c r="F34" s="48"/>
      <c r="G34" s="48"/>
    </row>
    <row r="35" spans="2:7" ht="18" customHeight="1" x14ac:dyDescent="0.3">
      <c r="B35" s="114"/>
      <c r="C35" s="114"/>
      <c r="D35" s="114"/>
      <c r="E35" s="48"/>
      <c r="F35" s="48"/>
      <c r="G35" s="48"/>
    </row>
    <row r="36" spans="2:7" ht="18" customHeight="1" x14ac:dyDescent="0.3">
      <c r="B36" s="114"/>
      <c r="C36" s="114"/>
      <c r="D36" s="114"/>
      <c r="E36" s="48"/>
      <c r="F36" s="48"/>
      <c r="G36" s="48"/>
    </row>
    <row r="37" spans="2:7" ht="17.25" x14ac:dyDescent="0.3">
      <c r="B37" s="47" t="s">
        <v>78</v>
      </c>
      <c r="C37" s="47"/>
      <c r="D37" s="47"/>
      <c r="E37" s="47"/>
      <c r="F37" s="47"/>
      <c r="G37" s="47"/>
    </row>
    <row r="38" spans="2:7" ht="17.25" x14ac:dyDescent="0.3">
      <c r="B38" s="47"/>
      <c r="C38" s="47"/>
      <c r="D38" s="47"/>
      <c r="E38" s="47"/>
      <c r="F38" s="47"/>
      <c r="G38" s="47"/>
    </row>
    <row r="39" spans="2:7" ht="28.5" customHeight="1" x14ac:dyDescent="0.25">
      <c r="B39" s="162" t="s">
        <v>15</v>
      </c>
      <c r="C39" s="161"/>
      <c r="D39" s="163"/>
      <c r="E39" s="163"/>
      <c r="F39" s="163"/>
      <c r="G39" s="164"/>
    </row>
    <row r="40" spans="2:7" ht="21" customHeight="1" x14ac:dyDescent="0.25">
      <c r="B40" s="160"/>
      <c r="C40" s="25"/>
      <c r="D40" s="25"/>
      <c r="E40" s="25"/>
      <c r="F40" s="25"/>
      <c r="G40" s="26"/>
    </row>
    <row r="41" spans="2:7" ht="21.75" customHeight="1" x14ac:dyDescent="0.25">
      <c r="B41" s="116" t="s">
        <v>1</v>
      </c>
      <c r="C41" s="116" t="s">
        <v>2</v>
      </c>
      <c r="D41" s="116"/>
      <c r="E41" s="117"/>
      <c r="F41" s="117"/>
      <c r="G41" s="117"/>
    </row>
    <row r="42" spans="2:7" ht="29.25" customHeight="1" x14ac:dyDescent="0.25">
      <c r="B42" s="2">
        <v>1091</v>
      </c>
      <c r="C42" s="45" t="s">
        <v>115</v>
      </c>
      <c r="D42" s="159"/>
      <c r="E42" s="11"/>
      <c r="F42" s="11"/>
      <c r="G42" s="11"/>
    </row>
    <row r="43" spans="2:7" ht="18" customHeight="1" x14ac:dyDescent="0.25">
      <c r="B43" s="2"/>
      <c r="C43" s="45"/>
      <c r="D43" s="174"/>
      <c r="E43" s="11"/>
      <c r="F43" s="11"/>
      <c r="G43" s="11"/>
    </row>
    <row r="44" spans="2:7" ht="28.5" x14ac:dyDescent="0.25">
      <c r="B44" s="22" t="s">
        <v>3</v>
      </c>
      <c r="C44" s="11"/>
      <c r="D44" s="11"/>
      <c r="E44" s="11"/>
      <c r="F44" s="11"/>
      <c r="G44" s="11"/>
    </row>
    <row r="45" spans="2:7" ht="18" customHeight="1" x14ac:dyDescent="0.25">
      <c r="B45" s="22"/>
      <c r="C45" s="11"/>
      <c r="D45" s="184"/>
      <c r="E45" s="185"/>
      <c r="F45" s="185"/>
      <c r="G45" s="186"/>
    </row>
    <row r="46" spans="2:7" ht="33" customHeight="1" x14ac:dyDescent="0.25">
      <c r="B46" s="4" t="s">
        <v>4</v>
      </c>
      <c r="C46" s="45">
        <v>1091</v>
      </c>
      <c r="D46" s="260" t="s">
        <v>76</v>
      </c>
      <c r="E46" s="261"/>
      <c r="F46" s="261"/>
      <c r="G46" s="262"/>
    </row>
    <row r="47" spans="2:7" ht="28.5" customHeight="1" x14ac:dyDescent="0.25">
      <c r="B47" s="4" t="s">
        <v>5</v>
      </c>
      <c r="C47" s="45">
        <v>11003</v>
      </c>
      <c r="D47" s="158" t="s">
        <v>81</v>
      </c>
      <c r="E47" s="7" t="s">
        <v>12</v>
      </c>
      <c r="F47" s="7" t="s">
        <v>13</v>
      </c>
      <c r="G47" s="7" t="s">
        <v>14</v>
      </c>
    </row>
    <row r="48" spans="2:7" ht="35.25" customHeight="1" x14ac:dyDescent="0.25">
      <c r="B48" s="5" t="s">
        <v>6</v>
      </c>
      <c r="C48" s="148" t="s">
        <v>104</v>
      </c>
      <c r="D48" s="45"/>
      <c r="E48" s="4"/>
      <c r="F48" s="4"/>
      <c r="G48" s="4"/>
    </row>
    <row r="49" spans="2:7" ht="30" customHeight="1" x14ac:dyDescent="0.25">
      <c r="B49" s="4" t="s">
        <v>10</v>
      </c>
      <c r="C49" s="101" t="s">
        <v>105</v>
      </c>
      <c r="D49" s="45"/>
      <c r="E49" s="4"/>
      <c r="F49" s="4"/>
      <c r="G49" s="4"/>
    </row>
    <row r="50" spans="2:7" ht="36" customHeight="1" x14ac:dyDescent="0.25">
      <c r="B50" s="5" t="s">
        <v>7</v>
      </c>
      <c r="C50" s="45" t="s">
        <v>59</v>
      </c>
      <c r="D50" s="45"/>
      <c r="E50" s="4"/>
      <c r="F50" s="4"/>
      <c r="G50" s="4"/>
    </row>
    <row r="51" spans="2:7" ht="42.75" customHeight="1" x14ac:dyDescent="0.25">
      <c r="B51" s="8" t="s">
        <v>60</v>
      </c>
      <c r="C51" s="149" t="s">
        <v>116</v>
      </c>
      <c r="D51" s="45"/>
      <c r="E51" s="4"/>
      <c r="F51" s="4"/>
      <c r="G51" s="4"/>
    </row>
    <row r="52" spans="2:7" ht="18" customHeight="1" x14ac:dyDescent="0.25">
      <c r="B52" s="4"/>
      <c r="C52" s="187" t="s">
        <v>0</v>
      </c>
      <c r="D52" s="4"/>
      <c r="E52" s="4"/>
      <c r="F52" s="4"/>
      <c r="G52" s="4"/>
    </row>
    <row r="53" spans="2:7" ht="24.75" customHeight="1" x14ac:dyDescent="0.25">
      <c r="B53" s="263" t="s">
        <v>119</v>
      </c>
      <c r="C53" s="263"/>
      <c r="D53" s="63">
        <v>0</v>
      </c>
      <c r="E53" s="196">
        <v>-150</v>
      </c>
      <c r="F53" s="196">
        <v>-300</v>
      </c>
      <c r="G53" s="196">
        <v>-450</v>
      </c>
    </row>
    <row r="54" spans="2:7" ht="24" customHeight="1" x14ac:dyDescent="0.25">
      <c r="B54" s="263" t="s">
        <v>121</v>
      </c>
      <c r="C54" s="263"/>
      <c r="D54" s="63">
        <v>0</v>
      </c>
      <c r="E54" s="196">
        <v>-495</v>
      </c>
      <c r="F54" s="196">
        <v>-990</v>
      </c>
      <c r="G54" s="196">
        <v>-1475</v>
      </c>
    </row>
    <row r="55" spans="2:7" ht="25.5" customHeight="1" x14ac:dyDescent="0.25">
      <c r="B55" s="263" t="s">
        <v>120</v>
      </c>
      <c r="C55" s="263"/>
      <c r="D55" s="111"/>
      <c r="E55" s="64"/>
      <c r="F55" s="64"/>
      <c r="G55" s="64"/>
    </row>
    <row r="56" spans="2:7" ht="26.25" customHeight="1" x14ac:dyDescent="0.25">
      <c r="B56" s="23" t="s">
        <v>8</v>
      </c>
      <c r="C56" s="23"/>
      <c r="D56" s="63">
        <v>0</v>
      </c>
      <c r="E56" s="188">
        <f>-48262.5</f>
        <v>-48262.5</v>
      </c>
      <c r="F56" s="188">
        <f>-96525</f>
        <v>-96525</v>
      </c>
      <c r="G56" s="188">
        <f>-144787.5</f>
        <v>-144787.5</v>
      </c>
    </row>
    <row r="57" spans="2:7" ht="19.5" customHeight="1" x14ac:dyDescent="0.25">
      <c r="B57" s="118"/>
      <c r="C57" s="119"/>
      <c r="D57" s="119"/>
      <c r="E57" s="119"/>
      <c r="F57" s="119"/>
      <c r="G57" s="120"/>
    </row>
    <row r="58" spans="2:7" ht="21.75" customHeight="1" x14ac:dyDescent="0.25">
      <c r="B58" s="116" t="s">
        <v>1</v>
      </c>
      <c r="C58" s="116" t="s">
        <v>2</v>
      </c>
      <c r="D58" s="116"/>
      <c r="E58" s="117"/>
      <c r="F58" s="117"/>
      <c r="G58" s="117"/>
    </row>
    <row r="59" spans="2:7" ht="29.25" customHeight="1" x14ac:dyDescent="0.25">
      <c r="B59" s="2">
        <v>1091</v>
      </c>
      <c r="C59" s="45" t="s">
        <v>115</v>
      </c>
      <c r="D59" s="96"/>
      <c r="E59" s="11"/>
      <c r="F59" s="11"/>
      <c r="G59" s="11"/>
    </row>
    <row r="60" spans="2:7" ht="28.5" x14ac:dyDescent="0.25">
      <c r="B60" s="22" t="s">
        <v>3</v>
      </c>
      <c r="C60" s="11"/>
      <c r="D60" s="11"/>
      <c r="E60" s="11"/>
      <c r="F60" s="11"/>
      <c r="G60" s="11"/>
    </row>
    <row r="61" spans="2:7" ht="33" customHeight="1" x14ac:dyDescent="0.25">
      <c r="B61" s="8" t="s">
        <v>62</v>
      </c>
      <c r="C61" s="159">
        <v>1091</v>
      </c>
      <c r="D61" s="198" t="s">
        <v>75</v>
      </c>
      <c r="E61" s="199"/>
      <c r="F61" s="199"/>
      <c r="G61" s="215"/>
    </row>
    <row r="62" spans="2:7" ht="28.5" customHeight="1" x14ac:dyDescent="0.25">
      <c r="B62" s="8" t="s">
        <v>63</v>
      </c>
      <c r="C62" s="159">
        <v>12001</v>
      </c>
      <c r="D62" s="33" t="s">
        <v>81</v>
      </c>
      <c r="E62" s="50" t="s">
        <v>12</v>
      </c>
      <c r="F62" s="50" t="s">
        <v>13</v>
      </c>
      <c r="G62" s="50" t="s">
        <v>14</v>
      </c>
    </row>
    <row r="63" spans="2:7" ht="35.25" customHeight="1" x14ac:dyDescent="0.25">
      <c r="B63" s="8" t="s">
        <v>64</v>
      </c>
      <c r="C63" s="43" t="s">
        <v>110</v>
      </c>
      <c r="D63" s="43"/>
      <c r="E63" s="8"/>
      <c r="F63" s="8"/>
      <c r="G63" s="8"/>
    </row>
    <row r="64" spans="2:7" ht="39" customHeight="1" x14ac:dyDescent="0.25">
      <c r="B64" s="8" t="s">
        <v>65</v>
      </c>
      <c r="C64" s="153" t="s">
        <v>105</v>
      </c>
      <c r="D64" s="43"/>
      <c r="E64" s="64"/>
      <c r="F64" s="64"/>
      <c r="G64" s="64"/>
    </row>
    <row r="65" spans="2:7" ht="35.25" customHeight="1" x14ac:dyDescent="0.25">
      <c r="B65" s="8" t="s">
        <v>66</v>
      </c>
      <c r="C65" s="159" t="s">
        <v>106</v>
      </c>
      <c r="D65" s="97"/>
      <c r="E65" s="8"/>
      <c r="F65" s="8"/>
      <c r="G65" s="8"/>
    </row>
    <row r="66" spans="2:7" ht="42.75" customHeight="1" x14ac:dyDescent="0.25">
      <c r="B66" s="8" t="s">
        <v>127</v>
      </c>
      <c r="C66" s="152" t="s">
        <v>113</v>
      </c>
      <c r="D66" s="108"/>
      <c r="E66" s="8"/>
      <c r="F66" s="8"/>
      <c r="G66" s="8"/>
    </row>
    <row r="67" spans="2:7" ht="19.5" customHeight="1" x14ac:dyDescent="0.25">
      <c r="B67" s="203" t="s">
        <v>67</v>
      </c>
      <c r="C67" s="203"/>
      <c r="D67" s="94"/>
      <c r="E67" s="8"/>
      <c r="F67" s="8"/>
      <c r="G67" s="8"/>
    </row>
    <row r="68" spans="2:7" ht="24" customHeight="1" x14ac:dyDescent="0.25">
      <c r="B68" s="23" t="s">
        <v>8</v>
      </c>
      <c r="C68" s="23"/>
      <c r="D68" s="63">
        <v>0</v>
      </c>
      <c r="E68" s="188">
        <v>48262.5</v>
      </c>
      <c r="F68" s="188">
        <v>96525</v>
      </c>
      <c r="G68" s="188">
        <v>144787.5</v>
      </c>
    </row>
    <row r="69" spans="2:7" x14ac:dyDescent="0.25">
      <c r="B69" s="16"/>
      <c r="C69" s="16"/>
      <c r="D69" s="16"/>
      <c r="E69" s="16"/>
      <c r="F69" s="16"/>
      <c r="G69" s="16"/>
    </row>
    <row r="70" spans="2:7" x14ac:dyDescent="0.25">
      <c r="B70" s="3"/>
    </row>
  </sheetData>
  <mergeCells count="12">
    <mergeCell ref="E1:G1"/>
    <mergeCell ref="B1:C1"/>
    <mergeCell ref="B34:C34"/>
    <mergeCell ref="B2:C2"/>
    <mergeCell ref="D12:G12"/>
    <mergeCell ref="B67:C67"/>
    <mergeCell ref="D61:G61"/>
    <mergeCell ref="D25:G25"/>
    <mergeCell ref="D46:G46"/>
    <mergeCell ref="B53:C53"/>
    <mergeCell ref="B54:C54"/>
    <mergeCell ref="B55:C55"/>
  </mergeCells>
  <pageMargins left="0.70866141732283472" right="0.70866141732283472" top="0.36" bottom="0.74803149606299213" header="0.2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Havelvac1</vt:lpstr>
      <vt:lpstr>Havelvac 2 </vt:lpstr>
      <vt:lpstr>Havelvac 3</vt:lpstr>
      <vt:lpstr>havelva 4</vt:lpstr>
      <vt:lpstr>Havelvac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https://mul2.gov.am/tasks/218991/oneclick/havelvacner.xlsx?token=29d2d2414a9859b355ce1eae1c2e9f91</cp:keywords>
  <cp:lastModifiedBy>Liana Chanakhchyan</cp:lastModifiedBy>
  <dcterms:modified xsi:type="dcterms:W3CDTF">2020-03-09T12:51:12Z</dcterms:modified>
</cp:coreProperties>
</file>