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activeTab="1"/>
  </bookViews>
  <sheets>
    <sheet name="N 1 havelv" sheetId="1" r:id="rId1"/>
    <sheet name="N 2 havelv" sheetId="2" r:id="rId2"/>
  </sheets>
  <calcPr calcId="162913"/>
</workbook>
</file>

<file path=xl/calcChain.xml><?xml version="1.0" encoding="utf-8"?>
<calcChain xmlns="http://schemas.openxmlformats.org/spreadsheetml/2006/main">
  <c r="J120" i="1" l="1"/>
  <c r="I120" i="1"/>
  <c r="H120" i="1"/>
  <c r="G120" i="1"/>
  <c r="J118" i="1"/>
  <c r="I118" i="1"/>
  <c r="H118" i="1"/>
  <c r="G118" i="1"/>
  <c r="J116" i="1"/>
  <c r="I116" i="1"/>
  <c r="H116" i="1"/>
  <c r="G116" i="1"/>
  <c r="J114" i="1"/>
  <c r="I114" i="1"/>
  <c r="H114" i="1"/>
  <c r="G114" i="1"/>
  <c r="J112" i="1"/>
  <c r="I112" i="1"/>
  <c r="H112" i="1"/>
  <c r="G112" i="1"/>
  <c r="J110" i="1"/>
  <c r="I110" i="1"/>
  <c r="H110" i="1"/>
  <c r="G110" i="1"/>
  <c r="J108" i="1"/>
  <c r="I108" i="1"/>
  <c r="H108" i="1"/>
  <c r="G108" i="1"/>
  <c r="J106" i="1"/>
  <c r="I106" i="1"/>
  <c r="H106" i="1"/>
  <c r="G106" i="1"/>
  <c r="J104" i="1"/>
  <c r="I104" i="1"/>
  <c r="H104" i="1"/>
  <c r="G104" i="1"/>
  <c r="J102" i="1"/>
  <c r="I102" i="1"/>
  <c r="H102" i="1"/>
  <c r="G102" i="1"/>
  <c r="J100" i="1"/>
  <c r="I100" i="1"/>
  <c r="H100" i="1"/>
  <c r="G100" i="1"/>
  <c r="J98" i="1"/>
  <c r="I98" i="1"/>
  <c r="H98" i="1"/>
  <c r="G98" i="1"/>
  <c r="J96" i="1"/>
  <c r="I96" i="1"/>
  <c r="H96" i="1"/>
  <c r="G96" i="1"/>
  <c r="J94" i="1"/>
  <c r="I94" i="1"/>
  <c r="H94" i="1"/>
  <c r="G94" i="1"/>
  <c r="J92" i="1"/>
  <c r="I92" i="1"/>
  <c r="H92" i="1"/>
  <c r="G92" i="1"/>
  <c r="J90" i="1"/>
  <c r="I90" i="1"/>
  <c r="H90" i="1"/>
  <c r="G90" i="1"/>
  <c r="J88" i="1"/>
  <c r="I88" i="1"/>
  <c r="H88" i="1"/>
  <c r="G88" i="1"/>
  <c r="J86" i="1"/>
  <c r="I86" i="1"/>
  <c r="H86" i="1"/>
  <c r="G86" i="1"/>
  <c r="J84" i="1"/>
  <c r="I84" i="1"/>
  <c r="H84" i="1"/>
  <c r="G84" i="1"/>
  <c r="J82" i="1"/>
  <c r="I82" i="1"/>
  <c r="H82" i="1"/>
  <c r="G82" i="1"/>
  <c r="J80" i="1"/>
  <c r="I80" i="1"/>
  <c r="H80" i="1"/>
  <c r="G80" i="1"/>
  <c r="J78" i="1"/>
  <c r="I78" i="1"/>
  <c r="H78" i="1"/>
  <c r="G78" i="1"/>
  <c r="J76" i="1"/>
  <c r="I76" i="1"/>
  <c r="H76" i="1"/>
  <c r="G76" i="1"/>
  <c r="J74" i="1"/>
  <c r="I74" i="1"/>
  <c r="H74" i="1"/>
  <c r="G74" i="1"/>
  <c r="J72" i="1"/>
  <c r="I72" i="1"/>
  <c r="H72" i="1"/>
  <c r="G72" i="1"/>
  <c r="J70" i="1"/>
  <c r="I70" i="1"/>
  <c r="H70" i="1"/>
  <c r="G70" i="1"/>
  <c r="J68" i="1"/>
  <c r="I68" i="1"/>
  <c r="H68" i="1"/>
  <c r="G68" i="1"/>
  <c r="J66" i="1"/>
  <c r="I66" i="1"/>
  <c r="H66" i="1"/>
  <c r="G66" i="1"/>
  <c r="J64" i="1"/>
  <c r="I64" i="1"/>
  <c r="H64" i="1"/>
  <c r="G64" i="1"/>
  <c r="J62" i="1"/>
  <c r="I62" i="1"/>
  <c r="H62" i="1"/>
  <c r="G62" i="1"/>
  <c r="J60" i="1"/>
  <c r="I60" i="1"/>
  <c r="H60" i="1"/>
  <c r="G60" i="1"/>
  <c r="J58" i="1"/>
  <c r="I58" i="1"/>
  <c r="H58" i="1"/>
  <c r="G58" i="1"/>
  <c r="J56" i="1"/>
  <c r="I56" i="1"/>
  <c r="H56" i="1"/>
  <c r="G56" i="1"/>
  <c r="J54" i="1"/>
  <c r="I54" i="1"/>
  <c r="H54" i="1"/>
  <c r="G54" i="1"/>
  <c r="J52" i="1"/>
  <c r="I52" i="1"/>
  <c r="H52" i="1"/>
  <c r="G52" i="1"/>
  <c r="J50" i="1"/>
  <c r="I50" i="1"/>
  <c r="H50" i="1"/>
  <c r="G50" i="1"/>
  <c r="J48" i="1"/>
  <c r="I48" i="1"/>
  <c r="H48" i="1"/>
  <c r="G48" i="1"/>
  <c r="J46" i="1"/>
  <c r="I46" i="1"/>
  <c r="H46" i="1"/>
  <c r="G46" i="1"/>
  <c r="J44" i="1"/>
  <c r="I44" i="1"/>
  <c r="H44" i="1"/>
  <c r="G44" i="1"/>
  <c r="J43" i="1"/>
  <c r="I43" i="1"/>
  <c r="H43" i="1"/>
  <c r="G43" i="1"/>
  <c r="J42" i="1"/>
  <c r="I42" i="1"/>
  <c r="H42" i="1"/>
  <c r="G42" i="1"/>
  <c r="J40" i="1"/>
  <c r="I40" i="1"/>
  <c r="H40" i="1"/>
  <c r="G40" i="1"/>
  <c r="J38" i="1"/>
  <c r="I38" i="1"/>
  <c r="H38" i="1"/>
  <c r="G38" i="1"/>
  <c r="J36" i="1"/>
  <c r="I36" i="1"/>
  <c r="H36" i="1"/>
  <c r="G36" i="1"/>
  <c r="J34" i="1"/>
  <c r="I34" i="1"/>
  <c r="H34" i="1"/>
  <c r="G34" i="1"/>
  <c r="J32" i="1"/>
  <c r="I32" i="1"/>
  <c r="H32" i="1"/>
  <c r="G32" i="1"/>
  <c r="J30" i="1"/>
  <c r="I30" i="1"/>
  <c r="H30" i="1"/>
  <c r="G30" i="1"/>
  <c r="J28" i="1"/>
  <c r="I28" i="1"/>
  <c r="H28" i="1"/>
  <c r="G28" i="1"/>
  <c r="J26" i="1"/>
  <c r="I26" i="1"/>
  <c r="H26" i="1"/>
  <c r="G26" i="1"/>
  <c r="J24" i="1"/>
  <c r="I24" i="1"/>
  <c r="H24" i="1"/>
  <c r="G24" i="1"/>
  <c r="J22" i="1"/>
  <c r="I22" i="1"/>
  <c r="H22" i="1"/>
  <c r="G22" i="1"/>
  <c r="J20" i="1"/>
  <c r="I20" i="1"/>
  <c r="H20" i="1"/>
  <c r="G20" i="1"/>
  <c r="J18" i="1"/>
  <c r="I18" i="1"/>
  <c r="H18" i="1"/>
  <c r="G18" i="1"/>
  <c r="J16" i="1"/>
  <c r="I16" i="1"/>
  <c r="H16" i="1"/>
  <c r="G16" i="1"/>
  <c r="J14" i="1"/>
  <c r="I14" i="1"/>
  <c r="H14" i="1"/>
  <c r="G14" i="1"/>
  <c r="J12" i="1"/>
  <c r="I12" i="1"/>
  <c r="H12" i="1"/>
  <c r="G12" i="1"/>
  <c r="J11" i="1"/>
  <c r="I11" i="1"/>
  <c r="H11" i="1"/>
  <c r="G11" i="1"/>
</calcChain>
</file>

<file path=xl/sharedStrings.xml><?xml version="1.0" encoding="utf-8"?>
<sst xmlns="http://schemas.openxmlformats.org/spreadsheetml/2006/main" count="1549" uniqueCount="210">
  <si>
    <t>Հավելված N 1                                               ՀՀ կառավարության 2020 թվականի                                             ……..… …..-ի N …… որոշման</t>
  </si>
  <si>
    <t>հազար դրամներով</t>
  </si>
  <si>
    <t>Գործառնական դասիչը</t>
  </si>
  <si>
    <t>Ծրագրային դասիչը</t>
  </si>
  <si>
    <t>Բյուջետային հատկացումների գլխավոր կարգադրիչների, ծրագրերի, միջոցառումների և միջոցառումները կատարող պետական մարմինների անվանումները</t>
  </si>
  <si>
    <t>Առաջին եռամսյակ</t>
  </si>
  <si>
    <t xml:space="preserve">Առաջին կիսամյակ </t>
  </si>
  <si>
    <t>Ինն ամիս</t>
  </si>
  <si>
    <t>Տարի</t>
  </si>
  <si>
    <t>Բաժին</t>
  </si>
  <si>
    <t>Խումբ</t>
  </si>
  <si>
    <t>Դաս</t>
  </si>
  <si>
    <t>Ծրագիր</t>
  </si>
  <si>
    <t>Միջոց առում</t>
  </si>
  <si>
    <t>10</t>
  </si>
  <si>
    <t>ՍՈՑԻԱԼԱԿԱՆ ՊԱՇՏՊԱՆՈՒԹՅՈՒՆ                      այդ թվում՝</t>
  </si>
  <si>
    <t>-</t>
  </si>
  <si>
    <t>09</t>
  </si>
  <si>
    <t>Սոցիալական պաշտպանություն (այլ դասերին չպատկանող)                                               այդ թվում՝</t>
  </si>
  <si>
    <t>02</t>
  </si>
  <si>
    <t>Սոցիալական պաշտպանությանը տրամադրվող օժանդակ ծառայություններ  (այլ դասերին չպատկանող)                                               այդ թվում՝</t>
  </si>
  <si>
    <t>Պետական հիմնարկների և կազմակերպությունների աշխատողների սոցիալական փաթեթով ապահովում</t>
  </si>
  <si>
    <t>ՀՀ աշխատանքի և սոցիալական հարցերի նախարարություն</t>
  </si>
  <si>
    <t>Այդ թվում՝ ըստ կատարողների</t>
  </si>
  <si>
    <t>Հանրապետության նախագահի աշխատակազմ</t>
  </si>
  <si>
    <t>-այլ նպաստներ բյուջեից</t>
  </si>
  <si>
    <t xml:space="preserve">ՀՀ Ազգային ժողով </t>
  </si>
  <si>
    <t>ՀՀ վարչապետի աշխատակազմ</t>
  </si>
  <si>
    <t>ՀՀ սահմանադրական դատարան</t>
  </si>
  <si>
    <t>ՀՀ դատական դեպարտամենտ</t>
  </si>
  <si>
    <t>ՀՀ դատախազություն</t>
  </si>
  <si>
    <t>ՀՀ հատուկ քննչական ծառայություն</t>
  </si>
  <si>
    <t>ՀՀ տարածքային կառավարման և ենթակառուցվածքների նախարարություն</t>
  </si>
  <si>
    <t>ՀՀ առողջապահության նախարարություն</t>
  </si>
  <si>
    <t>ՀՀ արդարադատության նախարարություն</t>
  </si>
  <si>
    <t>ՀՀ էկոնոմիկայի նախարարություն</t>
  </si>
  <si>
    <t>ՀՀ արտաքին գործերի նախարարություն</t>
  </si>
  <si>
    <t>ՀՀ շրջակա միջավայրի նախարարություն</t>
  </si>
  <si>
    <t>ՀՀ կրթության, գիտության, մշակույթի և սպորտի նախարարություն</t>
  </si>
  <si>
    <t>ՀՀ բարձր տեխնոլոգիական արդյունաբերության նախարարություն</t>
  </si>
  <si>
    <t>ՀՀ ֆինանսների նախարարություն</t>
  </si>
  <si>
    <t xml:space="preserve">ՀՀ արտակարգ իրավիճակների նախարարություն </t>
  </si>
  <si>
    <t>ՀՀ աշխատանքի և սոցիալական հարցերի նախարարության սոցիալական ապահովության ծառայություն</t>
  </si>
  <si>
    <t>ՀՀ վիճակագրական կոմիտե</t>
  </si>
  <si>
    <t>ՀՀ հանրային ծառայությունները  կարգավորող հանձնաժողով</t>
  </si>
  <si>
    <t>ՀՀ կենտրոնական ընտրական հանձնաժողով</t>
  </si>
  <si>
    <t>ՀՀ տնտեսական մրցակցության  պաշտպանության պետական հանձնաժողով</t>
  </si>
  <si>
    <t>ՀՀ կադաստրի կոմիտե</t>
  </si>
  <si>
    <t>ՀՀ տարածքային կառավարման և ենթակառուցվածքների նախարարության ջրային կոմիտե</t>
  </si>
  <si>
    <t>Հեռուստատեսության և ռադիոյի հանձնաժողով</t>
  </si>
  <si>
    <t>ՀՀ պետական եկամուտների կոմիտե</t>
  </si>
  <si>
    <t>ՀՀ կրթության, գիտության, մշակույթի և սպորտի նախարարության գիտության կոմիտե</t>
  </si>
  <si>
    <t>ՀՀ տարածքային կառավարման և ենթակառուցվածքների նախարարության քաղաքացիական ավիացիայի կոմիտե</t>
  </si>
  <si>
    <t xml:space="preserve">ՀՀ արտաքին գործերի նախարարության պետական արարողակարգի ծառայություն </t>
  </si>
  <si>
    <t>ՀՀ տարածքային կառավարման և ենթակառուցվածքների նախարարության պետական գույքի կառավարման կոմիտե</t>
  </si>
  <si>
    <t>ՀՀ տարածքային կառավարման և ենթակառուցվածքների նախարարության միգրացիոն ծառայություն</t>
  </si>
  <si>
    <t>Հայաստանի հանրային հեռուստառադիոընկերության խորհուրդ</t>
  </si>
  <si>
    <t>ՀՀ հաշվեքննիչ պալատ</t>
  </si>
  <si>
    <t>Մարդու իրավունքների պաշտպանի աշխատակազմ</t>
  </si>
  <si>
    <t>ՀՀ միջուկային անվտանգության կարգավորման կոմիտե</t>
  </si>
  <si>
    <t>ՀՀ քննչական կոմիտե</t>
  </si>
  <si>
    <t>ՀՀ քաղաքաշինության կոմիտե</t>
  </si>
  <si>
    <t xml:space="preserve">ՀՀ արդարադատության նախարարության քրեակատարողական ծառայություն </t>
  </si>
  <si>
    <t>ՀՀ արդարադատության նախարարության հարկադիր կատարումն ապահովող ծառայություն</t>
  </si>
  <si>
    <t>Կոռուպցիայի կանխարգելման հանձնաժողով</t>
  </si>
  <si>
    <t>ՀՀ շրջակա միջավայրի նախարարության անտառային կոմիտե</t>
  </si>
  <si>
    <t>ՀՀ պետական վերահսկողական ծառայություն</t>
  </si>
  <si>
    <t>ՀՀ Արագածոտնի մարզպետարան</t>
  </si>
  <si>
    <t>ՀՀ Արարատի  մարզպետարան</t>
  </si>
  <si>
    <t>ՀՀ Արմավիրի  մարզպետարան</t>
  </si>
  <si>
    <t>ՀՀ Գեղարքունիքի  մարզպետարան</t>
  </si>
  <si>
    <t>ՀՀ Լոռու  մարզպետարան</t>
  </si>
  <si>
    <t>ՀՀ Կոտայքի  մարզպետարան</t>
  </si>
  <si>
    <t>ՀՀ Շիրակի  մարզպետարան</t>
  </si>
  <si>
    <t>ՀՀ Սյունիքի  մարզպետարան</t>
  </si>
  <si>
    <t>ՀՀ Վայոց ձորի  մարզպետարան</t>
  </si>
  <si>
    <t>ՀՀ Տավուշի  մարզպետարան</t>
  </si>
  <si>
    <t>Այլ մարմիններ</t>
  </si>
  <si>
    <t xml:space="preserve">Հավելված N 2                           ՀՀ կառավարության 2020 թվականի                                             ……..… …..-ի N …… որոշման                                  </t>
  </si>
  <si>
    <t xml:space="preserve">Աղյուսակ N 1     </t>
  </si>
  <si>
    <t xml:space="preserve">ՀԱՅԱՍՏԱՆԻ ՀԱՆՐԱՊԵՏՈՒԹՅԱՆ ԿԱՌԱՎԱՐՈՒԹՅԱՆ 2019 ԹՎԱԿԱՆԻ ԴԵԿՏԵՄԲԵՐԻ 26-Ի N 1919-Ն ՈՐՈՇՄԱՆ N  9.1 ՀԱՎԵԼՎԱԾԻ N 9.1.1 ԱՂՅՈՒՍԱԿՈՒՄ ԿԱՏԱՐՎՈՂ ԼՐԱՑՈՒՄՆԵՐԸ </t>
  </si>
  <si>
    <t>Ծրագրի դասիչը</t>
  </si>
  <si>
    <t>Ծրագրի անվանումը</t>
  </si>
  <si>
    <t>Սոցիալական փաթեթների ապահովում</t>
  </si>
  <si>
    <t>Ծրագրի միջոցառումները</t>
  </si>
  <si>
    <t>Ծրագրի դասիչը՝</t>
  </si>
  <si>
    <t>Միջոցառման դասիչը</t>
  </si>
  <si>
    <t>Առաջին կիսամյակ</t>
  </si>
  <si>
    <t>Միջոցառման անվանումը՝</t>
  </si>
  <si>
    <t>Նկարագրությունը՝</t>
  </si>
  <si>
    <t>Պետական հիմնարկների և կազմակերպությունների աշխատողների հիպոթեքային վարկի ամսական վճարի, ուսման վճարի և հանգստի ապահովման գծով ծախսերի փոխհատուցում</t>
  </si>
  <si>
    <t>Միջոցառման տեսակը՝</t>
  </si>
  <si>
    <t>Տրանսֆերտների տրամադրում</t>
  </si>
  <si>
    <t>Միջոցառումն իրականացնողի անվանումը</t>
  </si>
  <si>
    <t>Շահառուների ընտրության չափանիշները</t>
  </si>
  <si>
    <t>Պետական հիմնարկների և կազմակերպությունների աշխատակիցներ</t>
  </si>
  <si>
    <t>Արդյունքի չափորոշիչներ</t>
  </si>
  <si>
    <t>Պետական հիմնարկների և կազմակերպությունների աշխատակիցների քանակ, մարդ</t>
  </si>
  <si>
    <t>Միջոցառման վրա կատարվող ծախսը (հազար դրամ)</t>
  </si>
  <si>
    <t xml:space="preserve">Աղյուսակ N 2 </t>
  </si>
  <si>
    <t>ՀԱՅԱՍՏԱՆԻ ՀԱՆՐԱՊԵՏՈՒԹՅԱՆ ԿԱՌԱՎԱՐՈՒԹՅԱՆ 2019 ԹՎԱԿԱՆԻ ԴԵԿՏԵՄԲԵՐԻ 26-Ի N 1919-Ն ՈՐՈՇՄԱՆ N  9.1 ՀԱՎԵԼՎԱԾԻ N 9.1.2 ԱՂՅՈՒՍԱԿՈՒՄ ԿԱՏԱՐՎՈՂ ԼՐԱՑՈՒՄՆԵՐԸ</t>
  </si>
  <si>
    <t xml:space="preserve">Աղյուսակ N 3 </t>
  </si>
  <si>
    <t>ՀԱՅԱՍՏԱՆԻ ՀԱՆՐԱՊԵՏՈՒԹՅԱՆ ԿԱՌԱՎԱՐՈՒԹՅԱՆ 2019 ԹՎԱԿԱՆԻ ԴԵԿՏԵՄԲԵՐԻ 26-Ի N 1919-Ն ՈՐՈՇՄԱՆ N  9.1 ՀԱՎԵԼՎԱԾԻ N 9.1.3 ԱՂՅՈՒՍԱԿՈՒՄ ԿԱՏԱՐՎՈՂ ԼՐԱՑՈՒՄՆԵՐԸ</t>
  </si>
  <si>
    <t xml:space="preserve">Աղյուսակ N 4 </t>
  </si>
  <si>
    <t>ՀԱՅԱՍՏԱՆԻ ՀԱՆՐԱՊԵՏՈՒԹՅԱՆ ԿԱՌԱՎԱՐՈՒԹՅԱՆ 2019 ԹՎԱԿԱՆԻ ԴԵԿՏԵՄԲԵՐԻ 26-Ի N 1919-Ն ՈՐՈՇՄԱՆ N  9.1 ՀԱՎԵԼՎԱԾԻ N 9.1.4 ԱՂՅՈՒՍԱԿՈՒՄ ԿԱՏԱՐՎՈՂ ԼՐԱՑՈՒՄՆԵՐԸ</t>
  </si>
  <si>
    <t xml:space="preserve">ՀՀ սահմանադրական դատարան </t>
  </si>
  <si>
    <t xml:space="preserve">Աղյուսակ N 5 </t>
  </si>
  <si>
    <t>ՀԱՅԱՍՏԱՆԻ ՀԱՆՐԱՊԵՏՈՒԹՅԱՆ ԿԱՌԱՎԱՐՈՒԹՅԱՆ 2019 ԹՎԱԿԱՆԻ ԴԵԿՏԵՄԲԵՐԻ 26-Ի N 1919-Ն ՈՐՈՇՄԱՆ N  9.1 ՀԱՎԵԼՎԱԾԻ N 9.1.5 ԱՂՅՈՒՍԱԿՈՒՄ ԿԱՏԱՐՎՈՂ ԼՐԱՑՈՒՄՆԵՐԸ</t>
  </si>
  <si>
    <t xml:space="preserve">ՀՀ դատական դեպարտամենտ </t>
  </si>
  <si>
    <t xml:space="preserve">Աղյուսակ N 6 </t>
  </si>
  <si>
    <t>ՀԱՅԱՍՏԱՆԻ ՀԱՆՐԱՊԵՏՈՒԹՅԱՆ ԿԱՌԱՎԱՐՈՒԹՅԱՆ 2019 ԹՎԱԿԱՆԻ ԴԵԿՏԵՄԲԵՐԻ 26-Ի N 1919-Ն ՈՐՈՇՄԱՆ N  9.1 ՀԱՎԵԼՎԱԾԻ N 9.1.6 ԱՂՅՈՒՍԱԿՈՒՄ ԿԱՏԱՐՎՈՂ ԼՐԱՑՈՒՄՆԵՐԸ</t>
  </si>
  <si>
    <t xml:space="preserve">Աղյուսակ N 7 </t>
  </si>
  <si>
    <t>ՀԱՅԱՍՏԱՆԻ ՀԱՆՐԱՊԵՏՈՒԹՅԱՆ ԿԱՌԱՎԱՐՈՒԹՅԱՆ 2019 ԹՎԱԿԱՆԻ ԴԵԿՏԵՄԲԵՐԻ 26-Ի N 1919-Ն ՈՐՈՇՄԱՆ N  9.1 ՀԱՎԵԼՎԱԾԻ N 9.1.7 ԱՂՅՈՒՍԱԿՈՒՄ ԿԱՏԱՐՎՈՂ ԼՐԱՑՈՒՄՆԵՐԸ</t>
  </si>
  <si>
    <t xml:space="preserve">Աղյուսակ N 8 </t>
  </si>
  <si>
    <t>ՀԱՅԱՍՏԱՆԻ ՀԱՆՐԱՊԵՏՈՒԹՅԱՆ ԿԱՌԱՎԱՐՈՒԹՅԱՆ 2019 ԹՎԱԿԱՆԻ ԴԵԿՏԵՄԲԵՐԻ 26-Ի N 1919-Ն ՈՐՈՇՄԱՆ N  9.1 ՀԱՎԵԼՎԱԾԻ N 9.1.8 ԱՂՅՈՒՍԱԿՈՒՄ ԿԱՏԱՐՎՈՂ ԼՐԱՑՈՒՄՆԵՐԸ</t>
  </si>
  <si>
    <t xml:space="preserve">Աղյուսակ N 9 </t>
  </si>
  <si>
    <t>ՀԱՅԱՍՏԱՆԻ ՀԱՆՐԱՊԵՏՈՒԹՅԱՆ ԿԱՌԱՎԱՐՈՒԹՅԱՆ 2019 ԹՎԱԿԱՆԻ ԴԵԿՏԵՄԲԵՐԻ 26-Ի N 1919-Ն ՈՐՈՇՄԱՆ N  9.1 ՀԱՎԵԼՎԱԾԻ N 9.1.9 ԱՂՅՈՒՍԱԿՈՒՄ ԿԱՏԱՐՎՈՂ ԼՐԱՑՈՒՄՆԵՐԸ</t>
  </si>
  <si>
    <t>Աղյուսակ N 10</t>
  </si>
  <si>
    <t>ՀԱՅԱՍՏԱՆԻ ՀԱՆՐԱՊԵՏՈՒԹՅԱՆ ԿԱՌԱՎԱՐՈՒԹՅԱՆ 2019 ԹՎԱԿԱՆԻ ԴԵԿՏԵՄԲԵՐԻ 26-Ի N 1919-Ն ՈՐՈՇՄԱՆ N  9.1 ՀԱՎԵԼՎԱԾԻ N 9.1.10 ԱՂՅՈՒՍԱԿՈՒՄ ԿԱՏԱՐՎՈՂ ԼՐԱՑՈՒՄՆԵՐԸ</t>
  </si>
  <si>
    <t>Աղյուսակ N 11</t>
  </si>
  <si>
    <t>ՀԱՅԱՍՏԱՆԻ ՀԱՆՐԱՊԵՏՈՒԹՅԱՆ ԿԱՌԱՎԱՐՈՒԹՅԱՆ 2019 ԹՎԱԿԱՆԻ ԴԵԿՏԵՄԲԵՐԻ 26-Ի N 1919-Ն ՈՐՈՇՄԱՆ N  9.1 ՀԱՎԵԼՎԱԾԻ N 9.1.11 ԱՂՅՈՒՍԱԿՈՒՄ ԿԱՏԱՐՎՈՂ ԼՐԱՑՈՒՄՆԵՐԸ</t>
  </si>
  <si>
    <t>Աղյուսակ N 12</t>
  </si>
  <si>
    <t>ՀԱՅԱՍՏԱՆԻ ՀԱՆՐԱՊԵՏՈՒԹՅԱՆ ԿԱՌԱՎԱՐՈՒԹՅԱՆ 2019 ԹՎԱԿԱՆԻ ԴԵԿՏԵՄԲԵՐԻ 26-Ի N 1919-Ն ՈՐՈՇՄԱՆ N  9.1 ՀԱՎԵԼՎԱԾԻ N 9.1.12 ԱՂՅՈՒՍԱԿՈՒՄ ԿԱՏԱՐՎՈՂ ԼՐԱՑՈՒՄՆԵՐԸ</t>
  </si>
  <si>
    <t>Աղյուսակ N 13</t>
  </si>
  <si>
    <t>ՀԱՅԱՍՏԱՆԻ ՀԱՆՐԱՊԵՏՈՒԹՅԱՆ ԿԱՌԱՎԱՐՈՒԹՅԱՆ 2019 ԹՎԱԿԱՆԻ ԴԵԿՏԵՄԲԵՐԻ 26-Ի N 1919-Ն ՈՐՈՇՄԱՆ N  9.1 ՀԱՎԵԼՎԱԾԻ N 9.1.13 ԱՂՅՈՒՍԱԿՈՒՄ ԿԱՏԱՐՎՈՂ ԼՐԱՑՈՒՄՆԵՐԸ</t>
  </si>
  <si>
    <t>Աղյուսակ N 14</t>
  </si>
  <si>
    <t>ՀԱՅԱՍՏԱՆԻ ՀԱՆՐԱՊԵՏՈՒԹՅԱՆ ԿԱՌԱՎԱՐՈՒԹՅԱՆ 2019 ԹՎԱԿԱՆԻ ԴԵԿՏԵՄԲԵՐԻ 26-Ի N 1919-Ն ՈՐՈՇՄԱՆ N  9.1 ՀԱՎԵԼՎԱԾԻ N 9.1.14 ԱՂՅՈՒՍԱԿՈՒՄ ԿԱՏԱՐՎՈՂ ԼՐԱՑՈՒՄՆԵՐԸ</t>
  </si>
  <si>
    <t>Աղյուսակ N 15</t>
  </si>
  <si>
    <t>ՀԱՅԱՍՏԱՆԻ ՀԱՆՐԱՊԵՏՈՒԹՅԱՆ ԿԱՌԱՎԱՐՈՒԹՅԱՆ 2019 ԹՎԱԿԱՆԻ ԴԵԿՏԵՄԲԵՐԻ 26-Ի N 1919-Ն ՈՐՈՇՄԱՆ N  9.1 ՀԱՎԵԼՎԱԾԻ N 9.1.16 ԱՂՅՈՒՍԱԿՈՒՄ ԿԱՏԱՐՎՈՂ ՓՈՓՈԽՈՒԹՅՈՒՆՆԵՐԸ</t>
  </si>
  <si>
    <t>Աղյուսակ N 16</t>
  </si>
  <si>
    <t>ՀԱՅԱՍՏԱՆԻ ՀԱՆՐԱՊԵՏՈՒԹՅԱՆ ԿԱՌԱՎԱՐՈՒԹՅԱՆ 2019 ԹՎԱԿԱՆԻ ԴԵԿՏԵՄԲԵՐԻ 26-Ի N 1919-Ն ՈՐՈՇՄԱՆ N  9.1 ՀԱՎԵԼՎԱԾԻ N 9.1.17 ԱՂՅՈՒՍԱԿՈՒՄ ԿԱՏԱՐՎՈՂ ԼՐԱՑՈՒՄՆԵՐԸ</t>
  </si>
  <si>
    <t>Աղյուսակ N 17</t>
  </si>
  <si>
    <t>ՀԱՅԱՍՏԱՆԻ ՀԱՆՐԱՊԵՏՈՒԹՅԱՆ ԿԱՌԱՎԱՐՈՒԹՅԱՆ 2019 ԹՎԱԿԱՆԻ ԴԵԿՏԵՄԲԵՐԻ 26-Ի N 1919-Ն ՈՐՈՇՄԱՆ N  9.1 ՀԱՎԵԼՎԱԾԻ N 9.1.18 ԱՂՅՈՒՍԱԿՈՒՄ ԿԱՏԱՐՎՈՂ ԼՐԱՑՈՒՄՆԵՐԸ</t>
  </si>
  <si>
    <t>Աղյուսակ N 18</t>
  </si>
  <si>
    <t>ՀԱՅԱՍՏԱՆԻ ՀԱՆՐԱՊԵՏՈՒԹՅԱՆ ԿԱՌԱՎԱՐՈՒԹՅԱՆ 2019 ԹՎԱԿԱՆԻ ԴԵԿՏԵՄԲԵՐԻ 26-Ի N 1919-Ն ՈՐՈՇՄԱՆ N  9.1 ՀԱՎԵԼՎԱԾԻ N 9.1.19 ԱՂՅՈՒՍԱԿՈՒՄ ԿԱՏԱՐՎՈՂ ԼՐԱՑՈՒՄՆԵՐԸ</t>
  </si>
  <si>
    <t>Աղյուսակ N 19</t>
  </si>
  <si>
    <t>ՀԱՅԱՍՏԱՆԻ ՀԱՆՐԱՊԵՏՈՒԹՅԱՆ ԿԱՌԱՎԱՐՈՒԹՅԱՆ 2019 ԹՎԱԿԱՆԻ ԴԵԿՏԵՄԲԵՐԻ 26-Ի N 1919-Ն ՈՐՈՇՄԱՆ N  9.1 ՀԱՎԵԼՎԱԾԻ N 9.1.20 ԱՂՅՈՒՍԱԿՈՒՄ ԿԱՏԱՐՎՈՂ ԼՐԱՑՈՒՄՆԵՐԸ</t>
  </si>
  <si>
    <t>Աղյուսակ N 20</t>
  </si>
  <si>
    <t>ՀԱՅԱՍՏԱՆԻ ՀԱՆՐԱՊԵՏՈՒԹՅԱՆ ԿԱՌԱՎԱՐՈՒԹՅԱՆ 2019 ԹՎԱԿԱՆԻ ԴԵԿՏԵՄԲԵՐԻ 26-Ի N 1919-Ն ՈՐՈՇՄԱՆ N  9.1 ՀԱՎԵԼՎԱԾԻ N 9.1.21 ԱՂՅՈՒՍԱԿՈՒՄ ԿԱՏԱՐՎՈՂ ԼՐԱՑՈՒՄՆԵՐԸ</t>
  </si>
  <si>
    <t>Աղյուսակ N 21</t>
  </si>
  <si>
    <t>ՀԱՅԱՍՏԱՆԻ ՀԱՆՐԱՊԵՏՈՒԹՅԱՆ ԿԱՌԱՎԱՐՈՒԹՅԱՆ 2019 ԹՎԱԿԱՆԻ ԴԵԿՏԵՄԲԵՐԻ 26-Ի N 1919-Ն ՈՐՈՇՄԱՆ N  9.1 ՀԱՎԵԼՎԱԾԻ N 9.1.22 ԱՂՅՈՒՍԱԿՈՒՄ ԿԱՏԱՐՎՈՂ ԼՐԱՑՈՒՄՆԵՐԸ</t>
  </si>
  <si>
    <t>Աղյուսակ N 22</t>
  </si>
  <si>
    <t>ՀԱՅԱՍՏԱՆԻ ՀԱՆՐԱՊԵՏՈՒԹՅԱՆ ԿԱՌԱՎԱՐՈՒԹՅԱՆ 2019 ԹՎԱԿԱՆԻ ԴԵԿՏԵՄԲԵՐԻ 26-Ի N 1919-Ն ՈՐՈՇՄԱՆ N  9.1 ՀԱՎԵԼՎԱԾԻ N 9.1.23 ԱՂՅՈՒՍԱԿՈՒՄ ԿԱՏԱՐՎՈՂ ԼՐԱՑՈՒՄՆԵՐԸ</t>
  </si>
  <si>
    <t>Աղյուսակ N 23</t>
  </si>
  <si>
    <t>ՀԱՅԱՍՏԱՆԻ ՀԱՆՐԱՊԵՏՈՒԹՅԱՆ ԿԱՌԱՎԱՐՈՒԹՅԱՆ 2019 ԹՎԱԿԱՆԻ ԴԵԿՏԵՄԲԵՐԻ 26-Ի N 1919-Ն ՈՐՈՇՄԱՆ N  9.1 ՀԱՎԵԼՎԱԾԻ N 9.1.24 ԱՂՅՈՒՍԱԿՈՒՄ ԿԱՏԱՐՎՈՂ ԼՐԱՑՈՒՄՆԵՐԸ</t>
  </si>
  <si>
    <t>Աղյուսակ N 24</t>
  </si>
  <si>
    <t>ՀԱՅԱՍՏԱՆԻ ՀԱՆՐԱՊԵՏՈՒԹՅԱՆ ԿԱՌԱՎԱՐՈՒԹՅԱՆ 2019 ԹՎԱԿԱՆԻ ԴԵԿՏԵՄԲԵՐԻ 26-Ի N 1919-Ն ՈՐՈՇՄԱՆ N  9.1 ՀԱՎԵԼՎԱԾԻ N 9.1.25 ԱՂՅՈՒՍԱԿՈՒՄ ԿԱՏԱՐՎՈՂ ԼՐԱՑՈՒՄՆԵՐԸ</t>
  </si>
  <si>
    <t>Աղյուսակ N 25</t>
  </si>
  <si>
    <t>ՀԱՅԱՍՏԱՆԻ ՀԱՆՐԱՊԵՏՈՒԹՅԱՆ ԿԱՌԱՎԱՐՈՒԹՅԱՆ 2019 ԹՎԱԿԱՆԻ ԴԵԿՏԵՄԲԵՐԻ 26-Ի N 1919-Ն ՈՐՈՇՄԱՆ N  9.1 ՀԱՎԵԼՎԱԾԻ N 9.1.26 ԱՂՅՈՒՍԱԿՈՒՄ ԿԱՏԱՐՎՈՂ ԼՐԱՑՈՒՄՆԵՐԸ</t>
  </si>
  <si>
    <t>Աղյուսակ N 26</t>
  </si>
  <si>
    <t>ՀԱՅԱՍՏԱՆԻ ՀԱՆՐԱՊԵՏՈՒԹՅԱՆ ԿԱՌԱՎԱՐՈՒԹՅԱՆ 2019 ԹՎԱԿԱՆԻ ԴԵԿՏԵՄԲԵՐԻ 26-Ի N 1919-Ն ՈՐՈՇՄԱՆ N  9.1 ՀԱՎԵԼՎԱԾԻ N 9.1.27 ԱՂՅՈՒՍԱԿՈՒՄ ԿԱՏԱՐՎՈՂ ԼՐԱՑՈՒՄՆԵՐԸ</t>
  </si>
  <si>
    <t>Աղյուսակ N 27</t>
  </si>
  <si>
    <t>ՀԱՅԱՍՏԱՆԻ ՀԱՆՐԱՊԵՏՈՒԹՅԱՆ ԿԱՌԱՎԱՐՈՒԹՅԱՆ 2019 ԹՎԱԿԱՆԻ ԴԵԿՏԵՄԲԵՐԻ 26-Ի N 1919-Ն ՈՐՈՇՄԱՆ N  9.1 ՀԱՎԵԼՎԱԾԻ N 9.1.28 ԱՂՅՈՒՍԱԿՈՒՄ ԿԱՏԱՐՎՈՂ ԼՐԱՑՈՒՄՆԵՐԸ</t>
  </si>
  <si>
    <t>Աղյուսակ N 28</t>
  </si>
  <si>
    <t>ՀԱՅԱՍՏԱՆԻ ՀԱՆՐԱՊԵՏՈՒԹՅԱՆ ԿԱՌԱՎԱՐՈՒԹՅԱՆ 2019 ԹՎԱԿԱՆԻ ԴԵԿՏԵՄԲԵՐԻ 26-Ի N 1919-Ն ՈՐՈՇՄԱՆ N  9.1 ՀԱՎԵԼՎԱԾԻ N 9.1.29 ԱՂՅՈՒՍԱԿՈՒՄ ԿԱՏԱՐՎՈՂ ԼՐԱՑՈՒՄՆԵՐԸ</t>
  </si>
  <si>
    <t>Աղյուսակ N 29</t>
  </si>
  <si>
    <t>ՀԱՅԱՍՏԱՆԻ ՀԱՆՐԱՊԵՏՈՒԹՅԱՆ ԿԱՌԱՎԱՐՈՒԹՅԱՆ 2019 ԹՎԱԿԱՆԻ ԴԵԿՏԵՄԲԵՐԻ 26-Ի N 1919-Ն ՈՐՈՇՄԱՆ N  9.1 ՀԱՎԵԼՎԱԾԻ N 9.1.30 ԱՂՅՈՒՍԱԿՈՒՄ ԿԱՏԱՐՎՈՂ ԼՐԱՑՈՒՄՆԵՐԸ</t>
  </si>
  <si>
    <t>Աղյուսակ N 30</t>
  </si>
  <si>
    <t>ՀԱՅԱՍՏԱՆԻ ՀԱՆՐԱՊԵՏՈՒԹՅԱՆ ԿԱՌԱՎԱՐՈՒԹՅԱՆ 2019 ԹՎԱԿԱՆԻ ԴԵԿՏԵՄԲԵՐԻ 26-Ի N 1919-Ն ՈՐՈՇՄԱՆ N  9.1 ՀԱՎԵԼՎԱԾԻ N 9.1.31 ԱՂՅՈՒՍԱԿՈՒՄ ԿԱՏԱՐՎՈՂ ԼՐԱՑՈՒՄՆԵՐԸ</t>
  </si>
  <si>
    <t>Աղյուսակ N 31</t>
  </si>
  <si>
    <t>ՀԱՅԱՍՏԱՆԻ ՀԱՆՐԱՊԵՏՈՒԹՅԱՆ ԿԱՌԱՎԱՐՈՒԹՅԱՆ 2019 ԹՎԱԿԱՆԻ ԴԵԿՏԵՄԲԵՐԻ 26-Ի N 1919-Ն ՈՐՈՇՄԱՆ N  9.1 ՀԱՎԵԼՎԱԾԻ N 9.1.34 ԱՂՅՈՒՍԱԿՈՒՄ ԿԱՏԱՐՎՈՂ ԼՐԱՑՈՒՄՆԵՐԸ</t>
  </si>
  <si>
    <t>Աղյուսակ N 32</t>
  </si>
  <si>
    <t>ՀԱՅԱՍՏԱՆԻ ՀԱՆՐԱՊԵՏՈՒԹՅԱՆ ԿԱՌԱՎԱՐՈՒԹՅԱՆ 2019 ԹՎԱԿԱՆԻ ԴԵԿՏԵՄԲԵՐԻ 26-Ի N 1919-Ն ՈՐՈՇՄԱՆ N  9.1 ՀԱՎԵԼՎԱԾԻ N 9.1.35 ԱՂՅՈՒՍԱԿՈՒՄ ԿԱՏԱՐՎՈՂ ԼՐԱՑՈՒՄՆԵՐԸ</t>
  </si>
  <si>
    <t>Աղյուսակ N 33</t>
  </si>
  <si>
    <t>ՀԱՅԱՍՏԱՆԻ ՀԱՆՐԱՊԵՏՈՒԹՅԱՆ ԿԱՌԱՎԱՐՈՒԹՅԱՆ 2019 ԹՎԱԿԱՆԻ ԴԵԿՏԵՄԲԵՐԻ 26-Ի N 1919-Ն ՈՐՈՇՄԱՆ N  9.1 ՀԱՎԵԼՎԱԾԻ N 9.1.36 ԱՂՅՈՒՍԱԿՈՒՄ ԿԱՏԱՐՎՈՂ ԼՐԱՑՈՒՄՆԵՐԸ</t>
  </si>
  <si>
    <t>Աղյուսակ N 34</t>
  </si>
  <si>
    <t>ՀԱՅԱՍՏԱՆԻ ՀԱՆՐԱՊԵՏՈՒԹՅԱՆ ԿԱՌԱՎԱՐՈՒԹՅԱՆ 2019 ԹՎԱԿԱՆԻ ԴԵԿՏԵՄԲԵՐԻ 26-Ի N 1919-Ն ՈՐՈՇՄԱՆ N  9.1 ՀԱՎԵԼՎԱԾԻ N 9.1.37 ԱՂՅՈՒՍԱԿՈՒՄ ԿԱՏԱՐՎՈՂ ԼՐԱՑՈՒՄՆԵՐԸ</t>
  </si>
  <si>
    <t>Աղյուսակ N 35</t>
  </si>
  <si>
    <t>ՀԱՅԱՍՏԱՆԻ ՀԱՆՐԱՊԵՏՈՒԹՅԱՆ ԿԱՌԱՎԱՐՈՒԹՅԱՆ 2019 ԹՎԱԿԱՆԻ ԴԵԿՏԵՄԲԵՐԻ 26-Ի N 1919-Ն ՈՐՈՇՄԱՆ N  9.1 ՀԱՎԵԼՎԱԾԻ N 9.1.38 ԱՂՅՈՒՍԱԿՈՒՄ ԿԱՏԱՐՎՈՂ ԼՐԱՑՈՒՄՆԵՐԸ</t>
  </si>
  <si>
    <t>Աղյուսակ N 36</t>
  </si>
  <si>
    <t>ՀԱՅԱՍՏԱՆԻ ՀԱՆՐԱՊԵՏՈՒԹՅԱՆ ԿԱՌԱՎԱՐՈՒԹՅԱՆ 2019 ԹՎԱԿԱՆԻ ԴԵԿՏԵՄԲԵՐԻ 26-Ի N 1919-Ն ՈՐՈՇՄԱՆ N  9.1 ՀԱՎԵԼՎԱԾԻ N 9.1.39 ԱՂՅՈՒՍԱԿՈՒՄ ԿԱՏԱՐՎՈՂ ԼՐԱՑՈՒՄՆԵՐԸ</t>
  </si>
  <si>
    <t>Աղյուսակ N 37</t>
  </si>
  <si>
    <t>ՀԱՅԱՍՏԱՆԻ ՀԱՆՐԱՊԵՏՈՒԹՅԱՆ ԿԱՌԱՎԱՐՈՒԹՅԱՆ 2019 ԹՎԱԿԱՆԻ ԴԵԿՏԵՄԲԵՐԻ 26-Ի N 1919-Ն ՈՐՈՇՄԱՆ N  9.1 ՀԱՎԵԼՎԱԾԻ N 9.1.41 ԱՂՅՈՒՍԱԿՈՒՄ ԿԱՏԱՐՎՈՂ ԼՐԱՑՈՒՄՆԵՐԸ</t>
  </si>
  <si>
    <t>Աղյուսակ N 38</t>
  </si>
  <si>
    <t>ՀԱՅԱՍՏԱՆԻ ՀԱՆՐԱՊԵՏՈՒԹՅԱՆ ԿԱՌԱՎԱՐՈՒԹՅԱՆ 2019 ԹՎԱԿԱՆԻ ԴԵԿՏԵՄԲԵՐԻ 26-Ի N 1919-Ն ՈՐՈՇՄԱՆ N  9.1 ՀԱՎԵԼՎԱԾԻ N 9.1.42 ԱՂՅՈՒՍԱԿՈՒՄ ԿԱՏԱՐՎՈՂ ԼՐԱՑՈՒՄՆԵՐԸ</t>
  </si>
  <si>
    <t>Աղյուսակ N 39</t>
  </si>
  <si>
    <t>ՀԱՅԱՍՏԱՆԻ ՀԱՆՐԱՊԵՏՈՒԹՅԱՆ ԿԱՌԱՎԱՐՈՒԹՅԱՆ 2019 ԹՎԱԿԱՆԻ ԴԵԿՏԵՄԲԵՐԻ 26-Ի N 1919-Ն ՈՐՈՇՄԱՆ N  9.1 ՀԱՎԵԼՎԱԾԻ N 9.1.43 ԱՂՅՈՒՍԱԿՈՒՄ ԿԱՏԱՐՎՈՂ ԼՐԱՑՈՒՄՆԵՐԸ</t>
  </si>
  <si>
    <t>Աղյուսակ N 40</t>
  </si>
  <si>
    <t>ՀԱՅԱՍՏԱՆԻ ՀԱՆՐԱՊԵՏՈՒԹՅԱՆ ԿԱՌԱՎԱՐՈՒԹՅԱՆ 2019 ԹՎԱԿԱՆԻ ԴԵԿՏԵՄԲԵՐԻ 26-Ի N 1919-Ն ՈՐՈՇՄԱՆ N  9.1 ՀԱՎԵԼՎԱԾԻ N 9.1.44 ԱՂՅՈՒՍԱԿՈՒՄ ԿԱՏԱՐՎՈՂ ԼՐԱՑՈՒՄՆԵՐԸ</t>
  </si>
  <si>
    <t>Աղյուսակ N 41</t>
  </si>
  <si>
    <t>ՀԱՅԱՍՏԱՆԻ ՀԱՆՐԱՊԵՏՈՒԹՅԱՆ ԿԱՌԱՎԱՐՈՒԹՅԱՆ 2019 ԹՎԱԿԱՆԻ ԴԵԿՏԵՄԲԵՐԻ 26-Ի N 1919-Ն ՈՐՈՇՄԱՆ N  9.1 ՀԱՎԵԼՎԱԾԻ N 9.1.45 ԱՂՅՈՒՍԱԿՈՒՄ ԿԱՏԱՐՎՈՂ ԼՐԱՑՈՒՄՆԵՐԸ</t>
  </si>
  <si>
    <t>Աղյուսակ N 42</t>
  </si>
  <si>
    <t>ՀԱՅԱՍՏԱՆԻ ՀԱՆՐԱՊԵՏՈՒԹՅԱՆ ԿԱՌԱՎԱՐՈՒԹՅԱՆ 2019 ԹՎԱԿԱՆԻ ԴԵԿՏԵՄԲԵՐԻ 26-Ի N 1919-Ն ՈՐՈՇՄԱՆ N  9.1 ՀԱՎԵԼՎԱԾԻ N 9.1.46 ԱՂՅՈՒՍԱԿՈՒՄ ԿԱՏԱՐՎՈՂ ԼՐԱՑՈՒՄՆԵՐԸ</t>
  </si>
  <si>
    <t>Աղյուսակ N 43</t>
  </si>
  <si>
    <t>ՀԱՅԱՍՏԱՆԻ ՀԱՆՐԱՊԵՏՈՒԹՅԱՆ ԿԱՌԱՎԱՐՈՒԹՅԱՆ 2019 ԹՎԱԿԱՆԻ ԴԵԿՏԵՄԲԵՐԻ 26-Ի N 1919-Ն ՈՐՈՇՄԱՆ N  9.1 ՀԱՎԵԼՎԱԾԻ N 9.1.47 ԱՂՅՈՒՍԱԿՈՒՄ ԿԱՏԱՐՎՈՂ ԼՐԱՑՈՒՄՆԵՐԸ</t>
  </si>
  <si>
    <t>Աղյուսակ N 44</t>
  </si>
  <si>
    <t>ՀԱՅԱՍՏԱՆԻ ՀԱՆՐԱՊԵՏՈՒԹՅԱՆ ԿԱՌԱՎԱՐՈՒԹՅԱՆ 2019 ԹՎԱԿԱՆԻ ԴԵԿՏԵՄԲԵՐԻ 26-Ի N 1919-Ն ՈՐՈՇՄԱՆ N  9.1 ՀԱՎԵԼՎԱԾԻ N 9.1.48 ԱՂՅՈՒՍԱԿՈՒՄ ԿԱՏԱՐՎՈՂ ԼՐԱՑՈՒՄՆԵՐԸ</t>
  </si>
  <si>
    <t>Աղյուսակ N 45</t>
  </si>
  <si>
    <t>ՀԱՅԱՍՏԱՆԻ ՀԱՆՐԱՊԵՏՈՒԹՅԱՆ ԿԱՌԱՎԱՐՈՒԹՅԱՆ 2019 ԹՎԱԿԱՆԻ ԴԵԿՏԵՄԲԵՐԻ 26-Ի N 1919-Ն ՈՐՈՇՄԱՆ N  9.1 ՀԱՎԵԼՎԱԾԻ N 9.1.49 ԱՂՅՈՒՍԱԿՈՒՄ ԿԱՏԱՐՎՈՂ ԼՐԱՑՈՒՄՆԵՐԸ</t>
  </si>
  <si>
    <t>Աղյուսակ N 46</t>
  </si>
  <si>
    <t>ՀԱՅԱՍՏԱՆԻ ՀԱՆՐԱՊԵՏՈՒԹՅԱՆ ԿԱՌԱՎԱՐՈՒԹՅԱՆ 2019 ԹՎԱԿԱՆԻ ԴԵԿՏԵՄԲԵՐԻ 26-Ի N 1919-Ն ՈՐՈՇՄԱՆ N  9.1 ՀԱՎԵԼՎԱԾԻ N 9.1.50 ԱՂՅՈՒՍԱԿՈՒՄ ԿԱՏԱՐՎՈՂ ԼՐԱՑՈՒՄՆԵՐԸ</t>
  </si>
  <si>
    <t>Աղյուսակ N 47</t>
  </si>
  <si>
    <t>ՀԱՅԱՍՏԱՆԻ ՀԱՆՐԱՊԵՏՈՒԹՅԱՆ ԿԱՌԱՎԱՐՈՒԹՅԱՆ 2019 ԹՎԱԿԱՆԻ ԴԵԿՏԵՄԲԵՐԻ 26-Ի N 1919-Ն ՈՐՈՇՄԱՆ N  9.1 ՀԱՎԵԼՎԱԾԻ N 9.1.51 ԱՂՅՈՒՍԱԿՈՒՄ ԿԱՏԱՐՎՈՂ ԼՐԱՑՈՒՄՆԵՐԸ</t>
  </si>
  <si>
    <t>Աղյուսակ N 48</t>
  </si>
  <si>
    <t>ՀԱՅԱՍՏԱՆԻ ՀԱՆՐԱՊԵՏՈՒԹՅԱՆ ԿԱՌԱՎԱՐՈՒԹՅԱՆ 2019 ԹՎԱԿԱՆԻ ԴԵԿՏԵՄԲԵՐԻ 26-Ի N 1919-Ն ՈՐՈՇՄԱՆ N  9.1 ՀԱՎԵԼՎԱԾԻ N 9.1.52 ԱՂՅՈՒՍԱԿՈՒՄ ԿԱՏԱՐՎՈՂ ԼՐԱՑՈՒՄՆԵՐԸ</t>
  </si>
  <si>
    <t>Աղյուսակ N 49</t>
  </si>
  <si>
    <t>ՀԱՅԱՍՏԱՆԻ ՀԱՆՐԱՊԵՏՈՒԹՅԱՆ ԿԱՌԱՎԱՐՈՒԹՅԱՆ 2019 ԹՎԱԿԱՆԻ ԴԵԿՏԵՄԲԵՐԻ 26-Ի N 1919-Ն ՈՐՈՇՄԱՆ N  9.1 ՀԱՎԵԼՎԱԾԻ N 9.1.53 ԱՂՅՈՒՍԱԿՈՒՄ ԿԱՏԱՐՎՈՂ ԼՐԱՑՈՒՄՆԵՐԸ</t>
  </si>
  <si>
    <t>Աղյուսակ N 50</t>
  </si>
  <si>
    <t>ՀԱՅԱՍՏԱՆԻ ՀԱՆՐԱՊԵՏՈՒԹՅԱՆ ԿԱՌԱՎԱՐՈՒԹՅԱՆ 2019 ԹՎԱԿԱՆԻ ԴԵԿՏԵՄԲԵՐԻ 26-Ի N 1919-Ն ՈՐՈՇՄԱՆ N  9.1 ՀԱՎԵԼՎԱԾԻ N 9.1.54 ԱՂՅՈՒՍԱԿՈՒՄ ԿԱՏԱՐՎՈՂ ԼՐԱՑՈՒՄՆԵՐԸ</t>
  </si>
  <si>
    <t>Աղյուսակ N 51</t>
  </si>
  <si>
    <t>ՀԱՅԱՍՏԱՆԻ ՀԱՆՐԱՊԵՏՈՒԹՅԱՆ ԿԱՌԱՎԱՐՈՒԹՅԱՆ 2019 ԹՎԱԿԱՆԻ ԴԵԿՏԵՄԲԵՐԻ 26-Ի N 1919-Ն ՈՐՈՇՄԱՆ N  9.1 ՀԱՎԵԼՎԱԾԻ N 9.1.55 ԱՂՅՈՒՍԱԿՈՒՄ ԿԱՏԱՐՎՈՂ ԼՐԱՑՈՒՄՆԵՐԸ</t>
  </si>
  <si>
    <t>Աղյուսակ N 52</t>
  </si>
  <si>
    <t>ՀԱՅԱՍՏԱՆԻ ՀԱՆՐԱՊԵՏՈՒԹՅԱՆ ԿԱՌԱՎԱՐՈՒԹՅԱՆ 2019 ԹՎԱԿԱՆԻ ԴԵԿՏԵՄԲԵՐԻ 26-Ի N 1919-Ն ՈՐՈՇՄԱՆ N  9.1 ՀԱՎԵԼՎԱԾԻ N 9.1.56 ԱՂՅՈՒՍԱԿՈՒՄ ԿԱՏԱՐՎՈՂ ԼՐԱՑՈՒՄՆԵՐԸ</t>
  </si>
  <si>
    <t>Աղյուսակ N 53</t>
  </si>
  <si>
    <t>ՀԱՅԱՍՏԱՆԻ ՀԱՆՐԱՊԵՏՈՒԹՅԱՆ ԿԱՌԱՎԱՐՈՒԹՅԱՆ 2019 ԹՎԱԿԱՆԻ ԴԵԿՏԵՄԲԵՐԻ 26-Ի N 1919-Ն ՈՐՈՇՄԱՆ N  9.1 ՀԱՎԵԼՎԱԾԻ N 9.1.57 ԱՂՅՈՒՍԱԿՈՒՄ ԿԱՏԱՐՎՈՂ ԼՐԱՑՈՒՄՆԵՐԸ</t>
  </si>
  <si>
    <t>Աղյուսակ N 54</t>
  </si>
  <si>
    <t>ՀԱՅԱՍՏԱՆԻ ՀԱՆՐԱՊԵՏՈՒԹՅԱՆ ԿԱՌԱՎԱՐՈՒԹՅԱՆ 2019 ԹՎԱԿԱՆԻ ԴԵԿՏԵՄԲԵՐԻ 26-Ի N 1919-Ն ՈՐՈՇՄԱՆ N  9.1 ՀԱՎԵԼՎԱԾԻ N 9.1.58 ԱՂՅՈՒՍԱԿՈՒՄ ԿԱՏԱՐՎՈՂ ԼՐԱՑՈՒՄՆԵՐԸ</t>
  </si>
  <si>
    <t>ՀԱՅԱՍՏԱՆԻ ՀԱՆՐԱՊԵՏՈՒԹՅԱՆ ԿԱՌԱՎԱՐՈՒԹՅԱՆ 2019 ԹՎԱԿԱՆԻ ԴԵԿՏԵՄԲԵՐԻ 26-Ի N 1919-Ն ՈՐՈՇՄԱՆ NN 3, 4 ՀԱՎԵԼՎԱԾՆԵՐՈՒՄ ԿԱՏԱՐՎՈՂ ՓՈՓՈԽՈՒԹՅՈՒՆՆԵՐԸ ԵՎ ԼՐԱՑՈՒՄՆԵՐԸ</t>
  </si>
  <si>
    <t>Ցուցանիշների փոփոխությունները (ավելացումները նշված են դրական նշանով)</t>
  </si>
  <si>
    <t>Ցուցանիշների փոփոխությունները (նվազեցումները նշված են փակագծերում)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</si>
</sst>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);\(#,##0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0"/>
      <name val="Arial Armenian"/>
      <family val="2"/>
    </font>
    <font>
      <sz val="12"/>
      <name val="GHEA Grapalat"/>
      <family val="3"/>
    </font>
    <font>
      <sz val="12"/>
      <color rgb="FFFF0000"/>
      <name val="GHEA Grapalat"/>
      <family val="3"/>
    </font>
    <font>
      <sz val="11"/>
      <name val="Calibri"/>
      <family val="2"/>
      <scheme val="minor"/>
    </font>
    <font>
      <b/>
      <sz val="12"/>
      <color theme="1"/>
      <name val="GHEA Grapalat"/>
      <family val="3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8" fillId="0" borderId="0"/>
    <xf numFmtId="0" fontId="1" fillId="0" borderId="0"/>
  </cellStyleXfs>
  <cellXfs count="11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right" vertical="top" wrapText="1"/>
    </xf>
    <xf numFmtId="0" fontId="2" fillId="0" borderId="0" xfId="0" applyFont="1" applyFill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164" fontId="2" fillId="0" borderId="0" xfId="0" applyNumberFormat="1" applyFont="1" applyFill="1" applyAlignment="1">
      <alignment horizontal="left" vertical="top" wrapText="1"/>
    </xf>
    <xf numFmtId="164" fontId="2" fillId="0" borderId="0" xfId="0" applyNumberFormat="1" applyFont="1" applyFill="1" applyAlignment="1">
      <alignment horizontal="right" vertical="top" wrapText="1"/>
    </xf>
    <xf numFmtId="164" fontId="4" fillId="0" borderId="0" xfId="0" applyNumberFormat="1" applyFont="1" applyFill="1" applyAlignment="1">
      <alignment horizontal="right" vertical="top" wrapText="1"/>
    </xf>
    <xf numFmtId="164" fontId="5" fillId="0" borderId="0" xfId="0" applyNumberFormat="1" applyFont="1" applyFill="1" applyAlignment="1">
      <alignment horizontal="right" vertical="top" wrapText="1"/>
    </xf>
    <xf numFmtId="164" fontId="4" fillId="0" borderId="0" xfId="1" applyNumberFormat="1" applyFont="1" applyFill="1" applyAlignment="1">
      <alignment horizontal="right" vertical="center" wrapText="1"/>
    </xf>
    <xf numFmtId="0" fontId="2" fillId="0" borderId="5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9" fontId="4" fillId="0" borderId="5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horizontal="right" vertical="top" wrapText="1"/>
    </xf>
    <xf numFmtId="49" fontId="4" fillId="0" borderId="1" xfId="0" applyNumberFormat="1" applyFont="1" applyFill="1" applyBorder="1" applyAlignment="1">
      <alignment horizontal="center" wrapText="1"/>
    </xf>
    <xf numFmtId="0" fontId="6" fillId="0" borderId="5" xfId="0" applyFont="1" applyFill="1" applyBorder="1"/>
    <xf numFmtId="0" fontId="6" fillId="0" borderId="1" xfId="0" applyFont="1" applyFill="1" applyBorder="1"/>
    <xf numFmtId="164" fontId="2" fillId="0" borderId="1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wrapText="1"/>
    </xf>
    <xf numFmtId="164" fontId="2" fillId="0" borderId="6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164" fontId="4" fillId="0" borderId="6" xfId="0" applyNumberFormat="1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64" fontId="4" fillId="0" borderId="10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5" xfId="2" applyFont="1" applyFill="1" applyBorder="1" applyAlignment="1">
      <alignment vertical="top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top" wrapText="1"/>
    </xf>
    <xf numFmtId="0" fontId="2" fillId="0" borderId="5" xfId="2" applyFont="1" applyFill="1" applyBorder="1" applyAlignment="1">
      <alignment wrapText="1"/>
    </xf>
    <xf numFmtId="0" fontId="2" fillId="0" borderId="1" xfId="3" applyFont="1" applyFill="1" applyBorder="1" applyAlignment="1">
      <alignment vertical="top" wrapText="1"/>
    </xf>
    <xf numFmtId="0" fontId="4" fillId="0" borderId="1" xfId="3" applyFont="1" applyFill="1" applyBorder="1" applyAlignment="1">
      <alignment vertical="top" wrapText="1"/>
    </xf>
    <xf numFmtId="0" fontId="2" fillId="0" borderId="1" xfId="2" applyFont="1" applyFill="1" applyBorder="1" applyAlignment="1">
      <alignment vertical="top" wrapText="1"/>
    </xf>
    <xf numFmtId="3" fontId="2" fillId="0" borderId="1" xfId="2" applyNumberFormat="1" applyFont="1" applyFill="1" applyBorder="1" applyAlignment="1">
      <alignment horizontal="center" vertical="top" wrapText="1"/>
    </xf>
    <xf numFmtId="3" fontId="2" fillId="0" borderId="6" xfId="2" applyNumberFormat="1" applyFont="1" applyFill="1" applyBorder="1" applyAlignment="1">
      <alignment horizontal="center" vertical="top" wrapText="1"/>
    </xf>
    <xf numFmtId="164" fontId="2" fillId="0" borderId="9" xfId="2" applyNumberFormat="1" applyFont="1" applyFill="1" applyBorder="1" applyAlignment="1">
      <alignment horizontal="left" vertical="top"/>
    </xf>
    <xf numFmtId="164" fontId="2" fillId="0" borderId="10" xfId="2" applyNumberFormat="1" applyFont="1" applyFill="1" applyBorder="1" applyAlignment="1">
      <alignment horizontal="left" vertical="top"/>
    </xf>
    <xf numFmtId="164" fontId="2" fillId="0" borderId="10" xfId="2" applyNumberFormat="1" applyFont="1" applyFill="1" applyBorder="1" applyAlignment="1">
      <alignment horizontal="center" vertical="top" wrapText="1"/>
    </xf>
    <xf numFmtId="164" fontId="2" fillId="0" borderId="11" xfId="2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/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7" fillId="0" borderId="2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6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33" xfId="2" applyFont="1" applyFill="1" applyBorder="1" applyAlignment="1">
      <alignment horizontal="left" vertical="top" wrapText="1"/>
    </xf>
    <xf numFmtId="0" fontId="2" fillId="0" borderId="34" xfId="2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6" xfId="2" applyFont="1" applyFill="1" applyBorder="1" applyAlignment="1">
      <alignment horizontal="center" wrapText="1"/>
    </xf>
    <xf numFmtId="0" fontId="2" fillId="0" borderId="27" xfId="2" applyFont="1" applyFill="1" applyBorder="1" applyAlignment="1">
      <alignment horizontal="center" wrapText="1"/>
    </xf>
    <xf numFmtId="0" fontId="2" fillId="0" borderId="28" xfId="2" applyFont="1" applyFill="1" applyBorder="1" applyAlignment="1">
      <alignment horizontal="center" wrapText="1"/>
    </xf>
    <xf numFmtId="0" fontId="2" fillId="0" borderId="7" xfId="2" applyFont="1" applyFill="1" applyBorder="1" applyAlignment="1">
      <alignment horizontal="center" vertical="top" wrapText="1"/>
    </xf>
    <xf numFmtId="0" fontId="2" fillId="0" borderId="30" xfId="2" applyFont="1" applyFill="1" applyBorder="1" applyAlignment="1">
      <alignment horizontal="center" vertical="top" wrapText="1"/>
    </xf>
    <xf numFmtId="0" fontId="2" fillId="0" borderId="8" xfId="2" applyFont="1" applyFill="1" applyBorder="1" applyAlignment="1">
      <alignment horizontal="center" vertical="top" wrapText="1"/>
    </xf>
    <xf numFmtId="0" fontId="2" fillId="0" borderId="29" xfId="2" applyFont="1" applyFill="1" applyBorder="1" applyAlignment="1">
      <alignment horizontal="center" vertical="top" wrapText="1"/>
    </xf>
    <xf numFmtId="0" fontId="2" fillId="0" borderId="31" xfId="2" applyFont="1" applyFill="1" applyBorder="1" applyAlignment="1">
      <alignment horizontal="center" vertical="top" wrapText="1"/>
    </xf>
    <xf numFmtId="0" fontId="2" fillId="0" borderId="32" xfId="2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wrapText="1"/>
    </xf>
    <xf numFmtId="37" fontId="2" fillId="0" borderId="1" xfId="2" applyNumberFormat="1" applyFont="1" applyFill="1" applyBorder="1" applyAlignment="1">
      <alignment horizontal="center" vertical="top" wrapText="1"/>
    </xf>
    <xf numFmtId="0" fontId="2" fillId="0" borderId="35" xfId="0" applyNumberFormat="1" applyFont="1" applyFill="1" applyBorder="1" applyAlignment="1">
      <alignment horizontal="center" vertical="top" wrapText="1"/>
    </xf>
    <xf numFmtId="165" fontId="2" fillId="0" borderId="10" xfId="2" applyNumberFormat="1" applyFont="1" applyFill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4" xfId="3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J176"/>
  <sheetViews>
    <sheetView topLeftCell="A49" workbookViewId="0">
      <selection activeCell="F43" sqref="F43"/>
    </sheetView>
  </sheetViews>
  <sheetFormatPr defaultRowHeight="17.25" x14ac:dyDescent="0.3"/>
  <cols>
    <col min="1" max="1" width="8.5703125" style="1" bestFit="1" customWidth="1"/>
    <col min="2" max="2" width="8" style="1" bestFit="1" customWidth="1"/>
    <col min="3" max="3" width="6.28515625" style="1" bestFit="1" customWidth="1"/>
    <col min="4" max="4" width="6.5703125" style="1" customWidth="1"/>
    <col min="5" max="5" width="8.140625" style="1" bestFit="1" customWidth="1"/>
    <col min="6" max="6" width="52.42578125" style="1" customWidth="1"/>
    <col min="7" max="7" width="18" style="44" customWidth="1"/>
    <col min="8" max="8" width="17.85546875" style="44" customWidth="1"/>
    <col min="9" max="9" width="14.7109375" style="44" bestFit="1" customWidth="1"/>
    <col min="10" max="10" width="18" style="44" customWidth="1"/>
    <col min="11" max="11" width="9.5703125" style="1" bestFit="1" customWidth="1"/>
    <col min="12" max="12" width="9.42578125" style="1" bestFit="1" customWidth="1"/>
    <col min="13" max="13" width="14" style="1" bestFit="1" customWidth="1"/>
    <col min="14" max="14" width="12.85546875" style="1" bestFit="1" customWidth="1"/>
    <col min="15" max="16384" width="9.140625" style="1"/>
  </cols>
  <sheetData>
    <row r="1" spans="1:15" x14ac:dyDescent="0.3">
      <c r="D1" s="2"/>
      <c r="E1" s="2"/>
      <c r="F1" s="3"/>
      <c r="G1" s="4"/>
      <c r="H1" s="4"/>
      <c r="I1" s="4"/>
      <c r="J1" s="4"/>
    </row>
    <row r="2" spans="1:15" ht="53.25" customHeight="1" x14ac:dyDescent="0.3">
      <c r="A2" s="5"/>
      <c r="B2" s="5"/>
      <c r="C2" s="5"/>
      <c r="D2" s="6"/>
      <c r="E2" s="6"/>
      <c r="F2" s="7"/>
      <c r="G2" s="8"/>
      <c r="H2" s="69" t="s">
        <v>0</v>
      </c>
      <c r="I2" s="69"/>
      <c r="J2" s="69"/>
    </row>
    <row r="3" spans="1:15" ht="18" thickBot="1" x14ac:dyDescent="0.35">
      <c r="A3" s="5"/>
      <c r="B3" s="5"/>
      <c r="C3" s="5"/>
      <c r="D3" s="6"/>
      <c r="E3" s="6"/>
      <c r="F3" s="7"/>
      <c r="G3" s="9"/>
      <c r="H3" s="9"/>
      <c r="I3" s="10"/>
      <c r="J3" s="11"/>
    </row>
    <row r="4" spans="1:15" ht="54.75" customHeight="1" x14ac:dyDescent="0.3">
      <c r="A4" s="70" t="s">
        <v>207</v>
      </c>
      <c r="B4" s="71"/>
      <c r="C4" s="71"/>
      <c r="D4" s="71"/>
      <c r="E4" s="71"/>
      <c r="F4" s="71"/>
      <c r="G4" s="71"/>
      <c r="H4" s="71"/>
      <c r="I4" s="71"/>
      <c r="J4" s="72"/>
    </row>
    <row r="5" spans="1:15" x14ac:dyDescent="0.3">
      <c r="A5" s="12"/>
      <c r="B5" s="13"/>
      <c r="C5" s="13"/>
      <c r="D5" s="14"/>
      <c r="E5" s="14"/>
      <c r="F5" s="15"/>
      <c r="G5" s="16"/>
      <c r="H5" s="16"/>
      <c r="I5" s="73" t="s">
        <v>1</v>
      </c>
      <c r="J5" s="74"/>
    </row>
    <row r="6" spans="1:15" x14ac:dyDescent="0.3">
      <c r="A6" s="75" t="s">
        <v>2</v>
      </c>
      <c r="B6" s="76"/>
      <c r="C6" s="76"/>
      <c r="D6" s="77" t="s">
        <v>3</v>
      </c>
      <c r="E6" s="77"/>
      <c r="F6" s="78" t="s">
        <v>4</v>
      </c>
      <c r="G6" s="80" t="s">
        <v>5</v>
      </c>
      <c r="H6" s="80" t="s">
        <v>6</v>
      </c>
      <c r="I6" s="80" t="s">
        <v>7</v>
      </c>
      <c r="J6" s="82" t="s">
        <v>8</v>
      </c>
    </row>
    <row r="7" spans="1:15" ht="34.5" x14ac:dyDescent="0.3">
      <c r="A7" s="17" t="s">
        <v>9</v>
      </c>
      <c r="B7" s="18" t="s">
        <v>10</v>
      </c>
      <c r="C7" s="18" t="s">
        <v>11</v>
      </c>
      <c r="D7" s="13" t="s">
        <v>12</v>
      </c>
      <c r="E7" s="13" t="s">
        <v>13</v>
      </c>
      <c r="F7" s="79"/>
      <c r="G7" s="81"/>
      <c r="H7" s="81"/>
      <c r="I7" s="81"/>
      <c r="J7" s="83"/>
    </row>
    <row r="8" spans="1:15" customFormat="1" ht="34.5" x14ac:dyDescent="0.3">
      <c r="A8" s="19" t="s">
        <v>14</v>
      </c>
      <c r="B8" s="18"/>
      <c r="C8" s="18"/>
      <c r="D8" s="20"/>
      <c r="E8" s="14"/>
      <c r="F8" s="21" t="s">
        <v>15</v>
      </c>
      <c r="G8" s="16" t="s">
        <v>16</v>
      </c>
      <c r="H8" s="16" t="s">
        <v>16</v>
      </c>
      <c r="I8" s="16" t="s">
        <v>16</v>
      </c>
      <c r="J8" s="22" t="s">
        <v>16</v>
      </c>
    </row>
    <row r="9" spans="1:15" customFormat="1" ht="51.75" x14ac:dyDescent="0.3">
      <c r="A9" s="17"/>
      <c r="B9" s="23" t="s">
        <v>17</v>
      </c>
      <c r="C9" s="18"/>
      <c r="D9" s="20"/>
      <c r="E9" s="14"/>
      <c r="F9" s="21" t="s">
        <v>18</v>
      </c>
      <c r="G9" s="16" t="s">
        <v>16</v>
      </c>
      <c r="H9" s="16" t="s">
        <v>16</v>
      </c>
      <c r="I9" s="16" t="s">
        <v>16</v>
      </c>
      <c r="J9" s="22" t="s">
        <v>16</v>
      </c>
    </row>
    <row r="10" spans="1:15" customFormat="1" ht="69" x14ac:dyDescent="0.3">
      <c r="A10" s="17"/>
      <c r="B10" s="18"/>
      <c r="C10" s="23" t="s">
        <v>19</v>
      </c>
      <c r="D10" s="20"/>
      <c r="E10" s="14"/>
      <c r="F10" s="21" t="s">
        <v>20</v>
      </c>
      <c r="G10" s="16" t="s">
        <v>16</v>
      </c>
      <c r="H10" s="16" t="s">
        <v>16</v>
      </c>
      <c r="I10" s="16" t="s">
        <v>16</v>
      </c>
      <c r="J10" s="22" t="s">
        <v>16</v>
      </c>
    </row>
    <row r="11" spans="1:15" customFormat="1" ht="51.75" x14ac:dyDescent="0.3">
      <c r="A11" s="24"/>
      <c r="B11" s="25"/>
      <c r="C11" s="25"/>
      <c r="D11" s="18">
        <v>1015</v>
      </c>
      <c r="E11" s="13">
        <v>12001</v>
      </c>
      <c r="F11" s="13" t="s">
        <v>21</v>
      </c>
      <c r="G11" s="26">
        <f>SUM(G12)</f>
        <v>-1.9999999924039003E-2</v>
      </c>
      <c r="H11" s="26">
        <f t="shared" ref="H11:J11" si="0">SUM(H12)</f>
        <v>1.8917489796876907E-10</v>
      </c>
      <c r="I11" s="26">
        <f t="shared" si="0"/>
        <v>2.0000000295112841E-2</v>
      </c>
      <c r="J11" s="27">
        <f t="shared" si="0"/>
        <v>-1.9999999552965164E-2</v>
      </c>
    </row>
    <row r="12" spans="1:15" customFormat="1" ht="34.5" x14ac:dyDescent="0.3">
      <c r="A12" s="12"/>
      <c r="B12" s="13"/>
      <c r="C12" s="13"/>
      <c r="D12" s="13"/>
      <c r="E12" s="13"/>
      <c r="F12" s="13" t="s">
        <v>22</v>
      </c>
      <c r="G12" s="26">
        <f>1769916-(G15+G17+G19+G21+G23+G25+G27+G29+G31+G33+G35+G37+G39+G41+G45+G47+G49+G51+G53+G55+G57+G59+G61+G63+G65+G67+G69+ G71+G73+G75+G77+G79+G81+G83+G85+G87+G89+G91+G93+G95+G97+G99+G101+G103+G105+G107+G109+G111+G113+G115+G117+G119+G121)-31246.1</f>
        <v>-1.9999999924039003E-2</v>
      </c>
      <c r="H12" s="26">
        <f>4424790-(H15+H17+H19+H21+H23+H25+H27+H29+H31+H33+H35+H37+H39+H41+H45+H47+H49+H51+H53+H55+H57+H59+H61+H63+H65+H67+H69+ H71+H73+H75+H77+H79+H81+H83+H85+H87+H89+H91+H93+H95+H97+H99+H101+H103+H105+H107+H109+H111+H113+H115+H117+H119+H121)-78115.2</f>
        <v>1.8917489796876907E-10</v>
      </c>
      <c r="I12" s="26">
        <f>7079664-(I15+I17+I19+I21+I23+I25+I27+I29+I31+I33+I35+I37+I39+I41+I45+I47+I49+I51+I53+I55+I57+I59+I61+I63+I65+I67+I69+ I71+I73+I75+I77+I79+I81+I83+I85+I87+I89+I91+I93+I95+I97+I99+I101+I103+I105+I107+I109+I111+I113+I115+I117+I119+I121)-125488.3</f>
        <v>2.0000000295112841E-2</v>
      </c>
      <c r="J12" s="27">
        <f>10619496-(J15+J17+J19+J21+J23+J25+J27+J29+J31+J33+J35+J37+J39+J41+J45+J47+J49+J51+J53+J55+J57+J59+J61+J63+J65+J67+J69+ J71+J73+J75+J77+J79+J81+J83+J85+J87+J89+J91+J93+J95+J97+J99+J101+J103+J105+J107+J109+J111+J113+J115+J117+J119+J121)-188988.5</f>
        <v>-1.9999999552965164E-2</v>
      </c>
    </row>
    <row r="13" spans="1:15" customFormat="1" x14ac:dyDescent="0.3">
      <c r="A13" s="12"/>
      <c r="B13" s="13"/>
      <c r="C13" s="13"/>
      <c r="D13" s="13"/>
      <c r="E13" s="13"/>
      <c r="F13" s="18" t="s">
        <v>23</v>
      </c>
      <c r="G13" s="26"/>
      <c r="H13" s="26"/>
      <c r="I13" s="26"/>
      <c r="J13" s="27"/>
    </row>
    <row r="14" spans="1:15" ht="34.5" x14ac:dyDescent="0.3">
      <c r="A14" s="12"/>
      <c r="B14" s="13"/>
      <c r="C14" s="13"/>
      <c r="D14" s="13"/>
      <c r="E14" s="13"/>
      <c r="F14" s="18" t="s">
        <v>24</v>
      </c>
      <c r="G14" s="28">
        <f>SUM(G15)</f>
        <v>1320</v>
      </c>
      <c r="H14" s="28">
        <f t="shared" ref="H14:J14" si="1">SUM(H15)</f>
        <v>3300</v>
      </c>
      <c r="I14" s="28">
        <f t="shared" si="1"/>
        <v>6720</v>
      </c>
      <c r="J14" s="29">
        <f t="shared" si="1"/>
        <v>10080</v>
      </c>
      <c r="K14"/>
      <c r="L14"/>
      <c r="M14"/>
      <c r="N14"/>
      <c r="O14"/>
    </row>
    <row r="15" spans="1:15" x14ac:dyDescent="0.3">
      <c r="A15" s="12"/>
      <c r="B15" s="13"/>
      <c r="C15" s="13"/>
      <c r="D15" s="13"/>
      <c r="E15" s="13"/>
      <c r="F15" s="30" t="s">
        <v>25</v>
      </c>
      <c r="G15" s="28">
        <v>1320</v>
      </c>
      <c r="H15" s="28">
        <v>3300</v>
      </c>
      <c r="I15" s="28">
        <v>6720</v>
      </c>
      <c r="J15" s="29">
        <v>10080</v>
      </c>
      <c r="K15"/>
      <c r="L15"/>
      <c r="M15"/>
      <c r="N15"/>
      <c r="O15"/>
    </row>
    <row r="16" spans="1:15" x14ac:dyDescent="0.3">
      <c r="A16" s="12"/>
      <c r="B16" s="13"/>
      <c r="C16" s="13"/>
      <c r="D16" s="13"/>
      <c r="E16" s="13"/>
      <c r="F16" s="18" t="s">
        <v>26</v>
      </c>
      <c r="G16" s="28">
        <f t="shared" ref="G16:J16" si="2">SUM(G17)</f>
        <v>6240</v>
      </c>
      <c r="H16" s="28">
        <f t="shared" si="2"/>
        <v>15600</v>
      </c>
      <c r="I16" s="28">
        <f t="shared" si="2"/>
        <v>26166</v>
      </c>
      <c r="J16" s="29">
        <f t="shared" si="2"/>
        <v>40254</v>
      </c>
    </row>
    <row r="17" spans="1:10" x14ac:dyDescent="0.3">
      <c r="A17" s="12"/>
      <c r="B17" s="13"/>
      <c r="C17" s="13"/>
      <c r="D17" s="13"/>
      <c r="E17" s="13"/>
      <c r="F17" s="30" t="s">
        <v>25</v>
      </c>
      <c r="G17" s="28">
        <v>6240</v>
      </c>
      <c r="H17" s="28">
        <v>15600</v>
      </c>
      <c r="I17" s="28">
        <v>26166</v>
      </c>
      <c r="J17" s="29">
        <v>40254</v>
      </c>
    </row>
    <row r="18" spans="1:10" x14ac:dyDescent="0.3">
      <c r="A18" s="12"/>
      <c r="B18" s="13"/>
      <c r="C18" s="13"/>
      <c r="D18" s="13"/>
      <c r="E18" s="13"/>
      <c r="F18" s="18" t="s">
        <v>27</v>
      </c>
      <c r="G18" s="31">
        <f>SUM(G19)</f>
        <v>24306</v>
      </c>
      <c r="H18" s="31">
        <f t="shared" ref="H18:J18" si="3">SUM(H19)</f>
        <v>60765</v>
      </c>
      <c r="I18" s="31">
        <f t="shared" si="3"/>
        <v>97224</v>
      </c>
      <c r="J18" s="32">
        <f t="shared" si="3"/>
        <v>145836</v>
      </c>
    </row>
    <row r="19" spans="1:10" x14ac:dyDescent="0.3">
      <c r="A19" s="12"/>
      <c r="B19" s="13"/>
      <c r="C19" s="13"/>
      <c r="D19" s="13"/>
      <c r="E19" s="13"/>
      <c r="F19" s="30" t="s">
        <v>25</v>
      </c>
      <c r="G19" s="31">
        <v>24306</v>
      </c>
      <c r="H19" s="31">
        <v>60765</v>
      </c>
      <c r="I19" s="31">
        <v>97224</v>
      </c>
      <c r="J19" s="32">
        <v>145836</v>
      </c>
    </row>
    <row r="20" spans="1:10" x14ac:dyDescent="0.3">
      <c r="A20" s="12"/>
      <c r="B20" s="13"/>
      <c r="C20" s="13"/>
      <c r="D20" s="13"/>
      <c r="E20" s="13"/>
      <c r="F20" s="18" t="s">
        <v>28</v>
      </c>
      <c r="G20" s="28">
        <f t="shared" ref="G20:I20" si="4">SUM(G21)</f>
        <v>1272</v>
      </c>
      <c r="H20" s="28">
        <f t="shared" si="4"/>
        <v>3180</v>
      </c>
      <c r="I20" s="28">
        <f t="shared" si="4"/>
        <v>5088</v>
      </c>
      <c r="J20" s="29">
        <f>SUM(J21)</f>
        <v>7632</v>
      </c>
    </row>
    <row r="21" spans="1:10" x14ac:dyDescent="0.3">
      <c r="A21" s="12"/>
      <c r="B21" s="13"/>
      <c r="C21" s="13"/>
      <c r="D21" s="13"/>
      <c r="E21" s="13"/>
      <c r="F21" s="30" t="s">
        <v>25</v>
      </c>
      <c r="G21" s="28">
        <v>1272</v>
      </c>
      <c r="H21" s="28">
        <v>3180</v>
      </c>
      <c r="I21" s="28">
        <v>5088</v>
      </c>
      <c r="J21" s="29">
        <v>7632</v>
      </c>
    </row>
    <row r="22" spans="1:10" x14ac:dyDescent="0.3">
      <c r="A22" s="12"/>
      <c r="B22" s="13"/>
      <c r="C22" s="13"/>
      <c r="D22" s="13"/>
      <c r="E22" s="13"/>
      <c r="F22" s="18" t="s">
        <v>29</v>
      </c>
      <c r="G22" s="28">
        <f>SUM(G23)</f>
        <v>30132</v>
      </c>
      <c r="H22" s="28">
        <f t="shared" ref="H22:J22" si="5">SUM(H23)</f>
        <v>75330</v>
      </c>
      <c r="I22" s="28">
        <f t="shared" si="5"/>
        <v>120528</v>
      </c>
      <c r="J22" s="29">
        <f t="shared" si="5"/>
        <v>180792</v>
      </c>
    </row>
    <row r="23" spans="1:10" x14ac:dyDescent="0.3">
      <c r="A23" s="12"/>
      <c r="B23" s="13"/>
      <c r="C23" s="13"/>
      <c r="D23" s="13"/>
      <c r="E23" s="13"/>
      <c r="F23" s="18" t="s">
        <v>25</v>
      </c>
      <c r="G23" s="28">
        <v>30132</v>
      </c>
      <c r="H23" s="28">
        <v>75330</v>
      </c>
      <c r="I23" s="28">
        <v>120528</v>
      </c>
      <c r="J23" s="29">
        <v>180792</v>
      </c>
    </row>
    <row r="24" spans="1:10" x14ac:dyDescent="0.3">
      <c r="A24" s="12"/>
      <c r="B24" s="13"/>
      <c r="C24" s="13"/>
      <c r="D24" s="13"/>
      <c r="E24" s="13"/>
      <c r="F24" s="18" t="s">
        <v>30</v>
      </c>
      <c r="G24" s="28">
        <f>SUM(G25)</f>
        <v>7536</v>
      </c>
      <c r="H24" s="28">
        <f t="shared" ref="H24:J24" si="6">SUM(H25)</f>
        <v>18840</v>
      </c>
      <c r="I24" s="28">
        <f t="shared" si="6"/>
        <v>30144</v>
      </c>
      <c r="J24" s="29">
        <f t="shared" si="6"/>
        <v>45216</v>
      </c>
    </row>
    <row r="25" spans="1:10" x14ac:dyDescent="0.3">
      <c r="A25" s="12"/>
      <c r="B25" s="13"/>
      <c r="C25" s="13"/>
      <c r="D25" s="13"/>
      <c r="E25" s="13"/>
      <c r="F25" s="18" t="s">
        <v>25</v>
      </c>
      <c r="G25" s="28">
        <v>7536</v>
      </c>
      <c r="H25" s="28">
        <v>18840</v>
      </c>
      <c r="I25" s="28">
        <v>30144</v>
      </c>
      <c r="J25" s="29">
        <v>45216</v>
      </c>
    </row>
    <row r="26" spans="1:10" x14ac:dyDescent="0.3">
      <c r="A26" s="12"/>
      <c r="B26" s="13"/>
      <c r="C26" s="13"/>
      <c r="D26" s="13"/>
      <c r="E26" s="13"/>
      <c r="F26" s="18" t="s">
        <v>31</v>
      </c>
      <c r="G26" s="28">
        <f>SUM(G27)</f>
        <v>1116</v>
      </c>
      <c r="H26" s="28">
        <f t="shared" ref="H26:J26" si="7">SUM(H27)</f>
        <v>2790</v>
      </c>
      <c r="I26" s="28">
        <f t="shared" si="7"/>
        <v>4464</v>
      </c>
      <c r="J26" s="29">
        <f t="shared" si="7"/>
        <v>6696</v>
      </c>
    </row>
    <row r="27" spans="1:10" x14ac:dyDescent="0.3">
      <c r="A27" s="12"/>
      <c r="B27" s="13"/>
      <c r="C27" s="13"/>
      <c r="D27" s="13"/>
      <c r="E27" s="13"/>
      <c r="F27" s="18" t="s">
        <v>25</v>
      </c>
      <c r="G27" s="28">
        <v>1116</v>
      </c>
      <c r="H27" s="28">
        <v>2790</v>
      </c>
      <c r="I27" s="28">
        <v>4464</v>
      </c>
      <c r="J27" s="29">
        <v>6696</v>
      </c>
    </row>
    <row r="28" spans="1:10" ht="34.5" x14ac:dyDescent="0.3">
      <c r="A28" s="12"/>
      <c r="B28" s="13"/>
      <c r="C28" s="13"/>
      <c r="D28" s="13"/>
      <c r="E28" s="13"/>
      <c r="F28" s="18" t="s">
        <v>32</v>
      </c>
      <c r="G28" s="28">
        <f>SUM(G29)</f>
        <v>129984</v>
      </c>
      <c r="H28" s="28">
        <f t="shared" ref="H28:J28" si="8">SUM(H29)</f>
        <v>324960</v>
      </c>
      <c r="I28" s="28">
        <f t="shared" si="8"/>
        <v>519936</v>
      </c>
      <c r="J28" s="29">
        <f t="shared" si="8"/>
        <v>779904</v>
      </c>
    </row>
    <row r="29" spans="1:10" x14ac:dyDescent="0.3">
      <c r="A29" s="12"/>
      <c r="B29" s="13"/>
      <c r="C29" s="13"/>
      <c r="D29" s="13"/>
      <c r="E29" s="13"/>
      <c r="F29" s="18" t="s">
        <v>25</v>
      </c>
      <c r="G29" s="28">
        <v>129984</v>
      </c>
      <c r="H29" s="28">
        <v>324960</v>
      </c>
      <c r="I29" s="28">
        <v>519936</v>
      </c>
      <c r="J29" s="29">
        <v>779904</v>
      </c>
    </row>
    <row r="30" spans="1:10" x14ac:dyDescent="0.3">
      <c r="A30" s="12"/>
      <c r="B30" s="13"/>
      <c r="C30" s="13"/>
      <c r="D30" s="13"/>
      <c r="E30" s="13"/>
      <c r="F30" s="18" t="s">
        <v>33</v>
      </c>
      <c r="G30" s="28">
        <f>SUM(G31)</f>
        <v>2448</v>
      </c>
      <c r="H30" s="28">
        <f t="shared" ref="H30:J30" si="9">SUM(H31)</f>
        <v>4896</v>
      </c>
      <c r="I30" s="28">
        <f t="shared" si="9"/>
        <v>9792</v>
      </c>
      <c r="J30" s="29">
        <f t="shared" si="9"/>
        <v>14688</v>
      </c>
    </row>
    <row r="31" spans="1:10" x14ac:dyDescent="0.3">
      <c r="A31" s="12"/>
      <c r="B31" s="13"/>
      <c r="C31" s="13"/>
      <c r="D31" s="13"/>
      <c r="E31" s="13"/>
      <c r="F31" s="18" t="s">
        <v>25</v>
      </c>
      <c r="G31" s="28">
        <v>2448</v>
      </c>
      <c r="H31" s="28">
        <v>4896</v>
      </c>
      <c r="I31" s="28">
        <v>9792</v>
      </c>
      <c r="J31" s="29">
        <v>14688</v>
      </c>
    </row>
    <row r="32" spans="1:10" x14ac:dyDescent="0.3">
      <c r="A32" s="12"/>
      <c r="B32" s="13"/>
      <c r="C32" s="13"/>
      <c r="D32" s="13"/>
      <c r="E32" s="13"/>
      <c r="F32" s="18" t="s">
        <v>34</v>
      </c>
      <c r="G32" s="28">
        <f>SUM(G33)</f>
        <v>10440</v>
      </c>
      <c r="H32" s="28">
        <f t="shared" ref="H32:J32" si="10">SUM(H33)</f>
        <v>26100</v>
      </c>
      <c r="I32" s="28">
        <f t="shared" si="10"/>
        <v>41760</v>
      </c>
      <c r="J32" s="29">
        <f t="shared" si="10"/>
        <v>62640</v>
      </c>
    </row>
    <row r="33" spans="1:10" s="35" customFormat="1" x14ac:dyDescent="0.3">
      <c r="A33" s="33"/>
      <c r="B33" s="34"/>
      <c r="C33" s="34"/>
      <c r="D33" s="34"/>
      <c r="E33" s="34"/>
      <c r="F33" s="18" t="s">
        <v>25</v>
      </c>
      <c r="G33" s="28">
        <v>10440</v>
      </c>
      <c r="H33" s="28">
        <v>26100</v>
      </c>
      <c r="I33" s="28">
        <v>41760</v>
      </c>
      <c r="J33" s="29">
        <v>62640</v>
      </c>
    </row>
    <row r="34" spans="1:10" x14ac:dyDescent="0.3">
      <c r="A34" s="12"/>
      <c r="B34" s="13"/>
      <c r="C34" s="13"/>
      <c r="D34" s="13"/>
      <c r="E34" s="13"/>
      <c r="F34" s="18" t="s">
        <v>35</v>
      </c>
      <c r="G34" s="28">
        <f>SUM(G35)</f>
        <v>6768</v>
      </c>
      <c r="H34" s="28">
        <f t="shared" ref="H34:J34" si="11">SUM(H35)</f>
        <v>16920</v>
      </c>
      <c r="I34" s="28">
        <f t="shared" si="11"/>
        <v>27072</v>
      </c>
      <c r="J34" s="29">
        <f t="shared" si="11"/>
        <v>40608</v>
      </c>
    </row>
    <row r="35" spans="1:10" x14ac:dyDescent="0.3">
      <c r="A35" s="12"/>
      <c r="B35" s="13"/>
      <c r="C35" s="13"/>
      <c r="D35" s="13"/>
      <c r="E35" s="13"/>
      <c r="F35" s="18" t="s">
        <v>25</v>
      </c>
      <c r="G35" s="28">
        <v>6768</v>
      </c>
      <c r="H35" s="28">
        <v>16920</v>
      </c>
      <c r="I35" s="28">
        <v>27072</v>
      </c>
      <c r="J35" s="29">
        <v>40608</v>
      </c>
    </row>
    <row r="36" spans="1:10" x14ac:dyDescent="0.3">
      <c r="A36" s="12"/>
      <c r="B36" s="13"/>
      <c r="C36" s="13"/>
      <c r="D36" s="13"/>
      <c r="E36" s="13"/>
      <c r="F36" s="18" t="s">
        <v>36</v>
      </c>
      <c r="G36" s="28">
        <f>SUM(G37)</f>
        <v>4188</v>
      </c>
      <c r="H36" s="28">
        <f t="shared" ref="H36:J36" si="12">SUM(H37)</f>
        <v>10470</v>
      </c>
      <c r="I36" s="28">
        <f t="shared" si="12"/>
        <v>16752</v>
      </c>
      <c r="J36" s="29">
        <f t="shared" si="12"/>
        <v>25128</v>
      </c>
    </row>
    <row r="37" spans="1:10" x14ac:dyDescent="0.3">
      <c r="A37" s="12"/>
      <c r="B37" s="13"/>
      <c r="C37" s="13"/>
      <c r="D37" s="13"/>
      <c r="E37" s="13"/>
      <c r="F37" s="18" t="s">
        <v>25</v>
      </c>
      <c r="G37" s="28">
        <v>4188</v>
      </c>
      <c r="H37" s="28">
        <v>10470</v>
      </c>
      <c r="I37" s="28">
        <v>16752</v>
      </c>
      <c r="J37" s="29">
        <v>25128</v>
      </c>
    </row>
    <row r="38" spans="1:10" x14ac:dyDescent="0.3">
      <c r="A38" s="12"/>
      <c r="B38" s="13"/>
      <c r="C38" s="13"/>
      <c r="D38" s="13"/>
      <c r="E38" s="13"/>
      <c r="F38" s="18" t="s">
        <v>37</v>
      </c>
      <c r="G38" s="28">
        <f>SUM(G39)</f>
        <v>3048</v>
      </c>
      <c r="H38" s="28">
        <f t="shared" ref="H38:J38" si="13">SUM(H39)</f>
        <v>7620</v>
      </c>
      <c r="I38" s="28">
        <f t="shared" si="13"/>
        <v>12192</v>
      </c>
      <c r="J38" s="29">
        <f t="shared" si="13"/>
        <v>18288</v>
      </c>
    </row>
    <row r="39" spans="1:10" x14ac:dyDescent="0.3">
      <c r="A39" s="12"/>
      <c r="B39" s="13"/>
      <c r="C39" s="13"/>
      <c r="D39" s="13"/>
      <c r="E39" s="13"/>
      <c r="F39" s="18" t="s">
        <v>25</v>
      </c>
      <c r="G39" s="28">
        <v>3048</v>
      </c>
      <c r="H39" s="28">
        <v>7620</v>
      </c>
      <c r="I39" s="28">
        <v>12192</v>
      </c>
      <c r="J39" s="29">
        <v>18288</v>
      </c>
    </row>
    <row r="40" spans="1:10" ht="34.5" x14ac:dyDescent="0.3">
      <c r="A40" s="12"/>
      <c r="B40" s="13"/>
      <c r="C40" s="13"/>
      <c r="D40" s="13"/>
      <c r="E40" s="13"/>
      <c r="F40" s="18" t="s">
        <v>38</v>
      </c>
      <c r="G40" s="28">
        <f>SUM(G41)</f>
        <v>160308</v>
      </c>
      <c r="H40" s="28">
        <f t="shared" ref="H40:J40" si="14">SUM(H41)</f>
        <v>400770</v>
      </c>
      <c r="I40" s="28">
        <f t="shared" si="14"/>
        <v>641232</v>
      </c>
      <c r="J40" s="29">
        <f t="shared" si="14"/>
        <v>961848</v>
      </c>
    </row>
    <row r="41" spans="1:10" x14ac:dyDescent="0.3">
      <c r="A41" s="12"/>
      <c r="B41" s="13"/>
      <c r="C41" s="13"/>
      <c r="D41" s="13"/>
      <c r="E41" s="13"/>
      <c r="F41" s="18" t="s">
        <v>25</v>
      </c>
      <c r="G41" s="28">
        <v>160308</v>
      </c>
      <c r="H41" s="28">
        <v>400770</v>
      </c>
      <c r="I41" s="28">
        <v>641232</v>
      </c>
      <c r="J41" s="29">
        <v>961848</v>
      </c>
    </row>
    <row r="42" spans="1:10" ht="34.5" x14ac:dyDescent="0.3">
      <c r="A42" s="12"/>
      <c r="B42" s="13"/>
      <c r="C42" s="13"/>
      <c r="D42" s="13"/>
      <c r="E42" s="13"/>
      <c r="F42" s="18" t="s">
        <v>22</v>
      </c>
      <c r="G42" s="111">
        <f>SUM(G43)</f>
        <v>-1738669.9</v>
      </c>
      <c r="H42" s="111">
        <f t="shared" ref="H42:J42" si="15">SUM(H43)</f>
        <v>-4346674.8</v>
      </c>
      <c r="I42" s="111">
        <f t="shared" si="15"/>
        <v>-6954175.7000000002</v>
      </c>
      <c r="J42" s="111">
        <f t="shared" si="15"/>
        <v>-10430507.5</v>
      </c>
    </row>
    <row r="43" spans="1:10" x14ac:dyDescent="0.3">
      <c r="A43" s="12"/>
      <c r="B43" s="13"/>
      <c r="C43" s="13"/>
      <c r="D43" s="13"/>
      <c r="E43" s="13"/>
      <c r="F43" s="18" t="s">
        <v>25</v>
      </c>
      <c r="G43" s="111">
        <f>-1769916+31246.1</f>
        <v>-1738669.9</v>
      </c>
      <c r="H43" s="111">
        <f>-4424790+78115.2</f>
        <v>-4346674.8</v>
      </c>
      <c r="I43" s="111">
        <f>-7079664+125488.3</f>
        <v>-6954175.7000000002</v>
      </c>
      <c r="J43" s="111">
        <f>-10619496+188988.5</f>
        <v>-10430507.5</v>
      </c>
    </row>
    <row r="44" spans="1:10" ht="34.5" x14ac:dyDescent="0.3">
      <c r="A44" s="12"/>
      <c r="B44" s="13"/>
      <c r="C44" s="13"/>
      <c r="D44" s="13"/>
      <c r="E44" s="13"/>
      <c r="F44" s="18" t="s">
        <v>39</v>
      </c>
      <c r="G44" s="31">
        <f>SUM(G45)</f>
        <v>1980</v>
      </c>
      <c r="H44" s="31">
        <f t="shared" ref="H44:J46" si="16">SUM(H45)</f>
        <v>5670</v>
      </c>
      <c r="I44" s="31">
        <f t="shared" si="16"/>
        <v>9882</v>
      </c>
      <c r="J44" s="32">
        <f t="shared" si="16"/>
        <v>15498</v>
      </c>
    </row>
    <row r="45" spans="1:10" x14ac:dyDescent="0.3">
      <c r="A45" s="12"/>
      <c r="B45" s="13"/>
      <c r="C45" s="13"/>
      <c r="D45" s="13"/>
      <c r="E45" s="13"/>
      <c r="F45" s="18" t="s">
        <v>25</v>
      </c>
      <c r="G45" s="28">
        <v>1980</v>
      </c>
      <c r="H45" s="28">
        <v>5670</v>
      </c>
      <c r="I45" s="28">
        <v>9882</v>
      </c>
      <c r="J45" s="29">
        <v>15498</v>
      </c>
    </row>
    <row r="46" spans="1:10" x14ac:dyDescent="0.3">
      <c r="A46" s="12"/>
      <c r="B46" s="13"/>
      <c r="C46" s="13"/>
      <c r="D46" s="13"/>
      <c r="E46" s="13"/>
      <c r="F46" s="18" t="s">
        <v>40</v>
      </c>
      <c r="G46" s="31">
        <f>SUM(G47)</f>
        <v>5508</v>
      </c>
      <c r="H46" s="31">
        <f t="shared" si="16"/>
        <v>16764</v>
      </c>
      <c r="I46" s="31">
        <f t="shared" si="16"/>
        <v>25830</v>
      </c>
      <c r="J46" s="32">
        <f t="shared" si="16"/>
        <v>35136</v>
      </c>
    </row>
    <row r="47" spans="1:10" x14ac:dyDescent="0.3">
      <c r="A47" s="12"/>
      <c r="B47" s="13"/>
      <c r="C47" s="13"/>
      <c r="D47" s="13"/>
      <c r="E47" s="13"/>
      <c r="F47" s="18" t="s">
        <v>25</v>
      </c>
      <c r="G47" s="28">
        <v>5508</v>
      </c>
      <c r="H47" s="28">
        <v>16764</v>
      </c>
      <c r="I47" s="28">
        <v>25830</v>
      </c>
      <c r="J47" s="29">
        <v>35136</v>
      </c>
    </row>
    <row r="48" spans="1:10" ht="34.5" x14ac:dyDescent="0.3">
      <c r="A48" s="12"/>
      <c r="B48" s="13"/>
      <c r="C48" s="13"/>
      <c r="D48" s="13"/>
      <c r="E48" s="13"/>
      <c r="F48" s="18" t="s">
        <v>41</v>
      </c>
      <c r="G48" s="28">
        <f>SUM(G49)</f>
        <v>43584</v>
      </c>
      <c r="H48" s="28">
        <f t="shared" ref="H48:J48" si="17">SUM(H49)</f>
        <v>111336</v>
      </c>
      <c r="I48" s="28">
        <f t="shared" si="17"/>
        <v>179088</v>
      </c>
      <c r="J48" s="29">
        <f t="shared" si="17"/>
        <v>269424</v>
      </c>
    </row>
    <row r="49" spans="1:10" x14ac:dyDescent="0.3">
      <c r="A49" s="12"/>
      <c r="B49" s="13"/>
      <c r="C49" s="13"/>
      <c r="D49" s="13"/>
      <c r="E49" s="13"/>
      <c r="F49" s="18" t="s">
        <v>25</v>
      </c>
      <c r="G49" s="28">
        <v>43584</v>
      </c>
      <c r="H49" s="28">
        <v>111336</v>
      </c>
      <c r="I49" s="28">
        <v>179088</v>
      </c>
      <c r="J49" s="29">
        <v>269424</v>
      </c>
    </row>
    <row r="50" spans="1:10" ht="51.75" x14ac:dyDescent="0.3">
      <c r="A50" s="12"/>
      <c r="B50" s="13"/>
      <c r="C50" s="13"/>
      <c r="D50" s="13"/>
      <c r="E50" s="13"/>
      <c r="F50" s="18" t="s">
        <v>42</v>
      </c>
      <c r="G50" s="28">
        <f t="shared" ref="G50:J50" si="18">SUM(G51)</f>
        <v>7476</v>
      </c>
      <c r="H50" s="28">
        <f t="shared" si="18"/>
        <v>18690</v>
      </c>
      <c r="I50" s="28">
        <f t="shared" si="18"/>
        <v>29904</v>
      </c>
      <c r="J50" s="29">
        <f t="shared" si="18"/>
        <v>44856</v>
      </c>
    </row>
    <row r="51" spans="1:10" x14ac:dyDescent="0.3">
      <c r="A51" s="12"/>
      <c r="B51" s="13"/>
      <c r="C51" s="13"/>
      <c r="D51" s="13"/>
      <c r="E51" s="13"/>
      <c r="F51" s="18" t="s">
        <v>25</v>
      </c>
      <c r="G51" s="28">
        <v>7476</v>
      </c>
      <c r="H51" s="28">
        <v>18690</v>
      </c>
      <c r="I51" s="28">
        <v>29904</v>
      </c>
      <c r="J51" s="29">
        <v>44856</v>
      </c>
    </row>
    <row r="52" spans="1:10" x14ac:dyDescent="0.3">
      <c r="A52" s="12"/>
      <c r="B52" s="13"/>
      <c r="C52" s="13"/>
      <c r="D52" s="13"/>
      <c r="E52" s="13"/>
      <c r="F52" s="18" t="s">
        <v>43</v>
      </c>
      <c r="G52" s="28">
        <f>SUM(G53)</f>
        <v>4020</v>
      </c>
      <c r="H52" s="28">
        <f t="shared" ref="H52:J52" si="19">SUM(H53)</f>
        <v>10050</v>
      </c>
      <c r="I52" s="28">
        <f t="shared" si="19"/>
        <v>16080</v>
      </c>
      <c r="J52" s="29">
        <f t="shared" si="19"/>
        <v>24120</v>
      </c>
    </row>
    <row r="53" spans="1:10" x14ac:dyDescent="0.3">
      <c r="A53" s="12"/>
      <c r="B53" s="13"/>
      <c r="C53" s="13"/>
      <c r="D53" s="13"/>
      <c r="E53" s="13"/>
      <c r="F53" s="18" t="s">
        <v>25</v>
      </c>
      <c r="G53" s="28">
        <v>4020</v>
      </c>
      <c r="H53" s="28">
        <v>10050</v>
      </c>
      <c r="I53" s="28">
        <v>16080</v>
      </c>
      <c r="J53" s="29">
        <v>24120</v>
      </c>
    </row>
    <row r="54" spans="1:10" ht="34.5" x14ac:dyDescent="0.3">
      <c r="A54" s="12"/>
      <c r="B54" s="13"/>
      <c r="C54" s="13"/>
      <c r="D54" s="13"/>
      <c r="E54" s="13"/>
      <c r="F54" s="18" t="s">
        <v>44</v>
      </c>
      <c r="G54" s="28">
        <f>SUM(G55)</f>
        <v>1344</v>
      </c>
      <c r="H54" s="28">
        <f t="shared" ref="H54:J54" si="20">SUM(H55)</f>
        <v>3390</v>
      </c>
      <c r="I54" s="28">
        <f t="shared" si="20"/>
        <v>5712</v>
      </c>
      <c r="J54" s="29">
        <f t="shared" si="20"/>
        <v>8856</v>
      </c>
    </row>
    <row r="55" spans="1:10" x14ac:dyDescent="0.3">
      <c r="A55" s="12"/>
      <c r="B55" s="13"/>
      <c r="C55" s="13"/>
      <c r="D55" s="13"/>
      <c r="E55" s="13"/>
      <c r="F55" s="18" t="s">
        <v>25</v>
      </c>
      <c r="G55" s="28">
        <v>1344</v>
      </c>
      <c r="H55" s="28">
        <v>3390</v>
      </c>
      <c r="I55" s="28">
        <v>5712</v>
      </c>
      <c r="J55" s="29">
        <v>8856</v>
      </c>
    </row>
    <row r="56" spans="1:10" x14ac:dyDescent="0.3">
      <c r="A56" s="12"/>
      <c r="B56" s="13"/>
      <c r="C56" s="13"/>
      <c r="D56" s="13"/>
      <c r="E56" s="13"/>
      <c r="F56" s="18" t="s">
        <v>45</v>
      </c>
      <c r="G56" s="28">
        <f t="shared" ref="G56:J56" si="21">SUM(G57)</f>
        <v>792</v>
      </c>
      <c r="H56" s="28">
        <f t="shared" si="21"/>
        <v>1980</v>
      </c>
      <c r="I56" s="28">
        <f t="shared" si="21"/>
        <v>3168</v>
      </c>
      <c r="J56" s="29">
        <f t="shared" si="21"/>
        <v>4752</v>
      </c>
    </row>
    <row r="57" spans="1:10" x14ac:dyDescent="0.3">
      <c r="A57" s="12"/>
      <c r="B57" s="13"/>
      <c r="C57" s="13"/>
      <c r="D57" s="13"/>
      <c r="E57" s="13"/>
      <c r="F57" s="18" t="s">
        <v>25</v>
      </c>
      <c r="G57" s="28">
        <v>792</v>
      </c>
      <c r="H57" s="28">
        <v>1980</v>
      </c>
      <c r="I57" s="28">
        <v>3168</v>
      </c>
      <c r="J57" s="29">
        <v>4752</v>
      </c>
    </row>
    <row r="58" spans="1:10" ht="34.5" x14ac:dyDescent="0.3">
      <c r="A58" s="12"/>
      <c r="B58" s="13"/>
      <c r="C58" s="13"/>
      <c r="D58" s="13"/>
      <c r="E58" s="13"/>
      <c r="F58" s="18" t="s">
        <v>46</v>
      </c>
      <c r="G58" s="28">
        <f>SUM(G59)</f>
        <v>828</v>
      </c>
      <c r="H58" s="28">
        <f t="shared" ref="H58:J58" si="22">SUM(H59)</f>
        <v>2070</v>
      </c>
      <c r="I58" s="28">
        <f t="shared" si="22"/>
        <v>3312</v>
      </c>
      <c r="J58" s="29">
        <f t="shared" si="22"/>
        <v>4968</v>
      </c>
    </row>
    <row r="59" spans="1:10" x14ac:dyDescent="0.3">
      <c r="A59" s="12"/>
      <c r="B59" s="13"/>
      <c r="C59" s="13"/>
      <c r="D59" s="13"/>
      <c r="E59" s="13"/>
      <c r="F59" s="18" t="s">
        <v>25</v>
      </c>
      <c r="G59" s="28">
        <v>828</v>
      </c>
      <c r="H59" s="28">
        <v>2070</v>
      </c>
      <c r="I59" s="28">
        <v>3312</v>
      </c>
      <c r="J59" s="29">
        <v>4968</v>
      </c>
    </row>
    <row r="60" spans="1:10" x14ac:dyDescent="0.3">
      <c r="A60" s="12"/>
      <c r="B60" s="13"/>
      <c r="C60" s="13"/>
      <c r="D60" s="13"/>
      <c r="E60" s="13"/>
      <c r="F60" s="18" t="s">
        <v>47</v>
      </c>
      <c r="G60" s="28">
        <f>SUM(G61)</f>
        <v>10716</v>
      </c>
      <c r="H60" s="28">
        <f t="shared" ref="H60:J60" si="23">SUM(H61)</f>
        <v>26790</v>
      </c>
      <c r="I60" s="28">
        <f t="shared" si="23"/>
        <v>42864</v>
      </c>
      <c r="J60" s="29">
        <f t="shared" si="23"/>
        <v>64296</v>
      </c>
    </row>
    <row r="61" spans="1:10" x14ac:dyDescent="0.3">
      <c r="A61" s="12"/>
      <c r="B61" s="13"/>
      <c r="C61" s="13"/>
      <c r="D61" s="13"/>
      <c r="E61" s="13"/>
      <c r="F61" s="18" t="s">
        <v>25</v>
      </c>
      <c r="G61" s="28">
        <v>10716</v>
      </c>
      <c r="H61" s="28">
        <v>26790</v>
      </c>
      <c r="I61" s="28">
        <v>42864</v>
      </c>
      <c r="J61" s="29">
        <v>64296</v>
      </c>
    </row>
    <row r="62" spans="1:10" ht="51.75" x14ac:dyDescent="0.3">
      <c r="A62" s="12"/>
      <c r="B62" s="13"/>
      <c r="C62" s="13"/>
      <c r="D62" s="13"/>
      <c r="E62" s="13"/>
      <c r="F62" s="18" t="s">
        <v>48</v>
      </c>
      <c r="G62" s="28">
        <f>SUM(G63)</f>
        <v>900</v>
      </c>
      <c r="H62" s="28">
        <f t="shared" ref="H62:J62" si="24">SUM(H63)</f>
        <v>2250</v>
      </c>
      <c r="I62" s="28">
        <f t="shared" si="24"/>
        <v>3600</v>
      </c>
      <c r="J62" s="29">
        <f t="shared" si="24"/>
        <v>5400</v>
      </c>
    </row>
    <row r="63" spans="1:10" x14ac:dyDescent="0.3">
      <c r="A63" s="12"/>
      <c r="B63" s="13"/>
      <c r="C63" s="13"/>
      <c r="D63" s="13"/>
      <c r="E63" s="13"/>
      <c r="F63" s="18" t="s">
        <v>25</v>
      </c>
      <c r="G63" s="28">
        <v>900</v>
      </c>
      <c r="H63" s="28">
        <v>2250</v>
      </c>
      <c r="I63" s="28">
        <v>3600</v>
      </c>
      <c r="J63" s="29">
        <v>5400</v>
      </c>
    </row>
    <row r="64" spans="1:10" ht="34.5" x14ac:dyDescent="0.3">
      <c r="A64" s="12"/>
      <c r="B64" s="13"/>
      <c r="C64" s="13"/>
      <c r="D64" s="13"/>
      <c r="E64" s="13"/>
      <c r="F64" s="18" t="s">
        <v>49</v>
      </c>
      <c r="G64" s="28">
        <f>SUM(G65)</f>
        <v>612</v>
      </c>
      <c r="H64" s="28">
        <f t="shared" ref="H64:J64" si="25">SUM(H65)</f>
        <v>1530</v>
      </c>
      <c r="I64" s="28">
        <f t="shared" si="25"/>
        <v>2502</v>
      </c>
      <c r="J64" s="29">
        <f t="shared" si="25"/>
        <v>3798</v>
      </c>
    </row>
    <row r="65" spans="1:296" x14ac:dyDescent="0.3">
      <c r="A65" s="12"/>
      <c r="B65" s="13"/>
      <c r="C65" s="13"/>
      <c r="D65" s="13"/>
      <c r="E65" s="13"/>
      <c r="F65" s="18" t="s">
        <v>25</v>
      </c>
      <c r="G65" s="28">
        <v>612</v>
      </c>
      <c r="H65" s="28">
        <v>1530</v>
      </c>
      <c r="I65" s="28">
        <v>2502</v>
      </c>
      <c r="J65" s="29">
        <v>3798</v>
      </c>
    </row>
    <row r="66" spans="1:296" x14ac:dyDescent="0.3">
      <c r="A66" s="12"/>
      <c r="B66" s="13"/>
      <c r="C66" s="13"/>
      <c r="D66" s="13"/>
      <c r="E66" s="13"/>
      <c r="F66" s="18" t="s">
        <v>50</v>
      </c>
      <c r="G66" s="28">
        <f>SUM(G67)</f>
        <v>39528</v>
      </c>
      <c r="H66" s="28">
        <f t="shared" ref="H66:J66" si="26">SUM(H67)</f>
        <v>98820</v>
      </c>
      <c r="I66" s="31">
        <f t="shared" si="26"/>
        <v>158112</v>
      </c>
      <c r="J66" s="29">
        <f t="shared" si="26"/>
        <v>237168</v>
      </c>
    </row>
    <row r="67" spans="1:296" s="36" customFormat="1" x14ac:dyDescent="0.3">
      <c r="A67" s="12"/>
      <c r="B67" s="13"/>
      <c r="C67" s="13"/>
      <c r="D67" s="13"/>
      <c r="E67" s="13"/>
      <c r="F67" s="18" t="s">
        <v>25</v>
      </c>
      <c r="G67" s="28">
        <v>39528</v>
      </c>
      <c r="H67" s="28">
        <v>98820</v>
      </c>
      <c r="I67" s="31">
        <v>158112</v>
      </c>
      <c r="J67" s="29">
        <v>237168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</row>
    <row r="68" spans="1:296" s="37" customFormat="1" ht="34.5" x14ac:dyDescent="0.3">
      <c r="A68" s="12"/>
      <c r="B68" s="13"/>
      <c r="C68" s="13"/>
      <c r="D68" s="13"/>
      <c r="E68" s="13"/>
      <c r="F68" s="18" t="s">
        <v>51</v>
      </c>
      <c r="G68" s="28">
        <f>SUM(G69)</f>
        <v>40500</v>
      </c>
      <c r="H68" s="28">
        <f t="shared" ref="H68:J68" si="27">SUM(H69)</f>
        <v>101250</v>
      </c>
      <c r="I68" s="28">
        <f t="shared" si="27"/>
        <v>162000</v>
      </c>
      <c r="J68" s="29">
        <f t="shared" si="27"/>
        <v>243000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</row>
    <row r="69" spans="1:296" s="37" customFormat="1" x14ac:dyDescent="0.3">
      <c r="A69" s="12"/>
      <c r="B69" s="13"/>
      <c r="C69" s="13"/>
      <c r="D69" s="13"/>
      <c r="E69" s="13"/>
      <c r="F69" s="18" t="s">
        <v>25</v>
      </c>
      <c r="G69" s="28">
        <v>40500</v>
      </c>
      <c r="H69" s="28">
        <v>101250</v>
      </c>
      <c r="I69" s="28">
        <v>162000</v>
      </c>
      <c r="J69" s="29">
        <v>243000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</row>
    <row r="70" spans="1:296" s="37" customFormat="1" ht="51.75" x14ac:dyDescent="0.3">
      <c r="A70" s="12"/>
      <c r="B70" s="13"/>
      <c r="C70" s="13"/>
      <c r="D70" s="13"/>
      <c r="E70" s="13"/>
      <c r="F70" s="18" t="s">
        <v>52</v>
      </c>
      <c r="G70" s="28">
        <f>SUM(G71)</f>
        <v>480</v>
      </c>
      <c r="H70" s="28">
        <f t="shared" ref="H70:J70" si="28">SUM(H71)</f>
        <v>1236</v>
      </c>
      <c r="I70" s="28">
        <f t="shared" si="28"/>
        <v>2064</v>
      </c>
      <c r="J70" s="29">
        <f t="shared" si="28"/>
        <v>3456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</row>
    <row r="71" spans="1:296" s="37" customFormat="1" x14ac:dyDescent="0.3">
      <c r="A71" s="12"/>
      <c r="B71" s="13"/>
      <c r="C71" s="13"/>
      <c r="D71" s="13"/>
      <c r="E71" s="13"/>
      <c r="F71" s="18" t="s">
        <v>25</v>
      </c>
      <c r="G71" s="28">
        <v>480</v>
      </c>
      <c r="H71" s="28">
        <v>1236</v>
      </c>
      <c r="I71" s="28">
        <v>2064</v>
      </c>
      <c r="J71" s="29">
        <v>3456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</row>
    <row r="72" spans="1:296" s="37" customFormat="1" ht="34.5" x14ac:dyDescent="0.3">
      <c r="A72" s="12"/>
      <c r="B72" s="13"/>
      <c r="C72" s="13"/>
      <c r="D72" s="13"/>
      <c r="E72" s="13"/>
      <c r="F72" s="18" t="s">
        <v>53</v>
      </c>
      <c r="G72" s="28">
        <f>SUM(G73)</f>
        <v>300</v>
      </c>
      <c r="H72" s="28">
        <f t="shared" ref="H72:J72" si="29">SUM(H73)</f>
        <v>750</v>
      </c>
      <c r="I72" s="28">
        <f t="shared" si="29"/>
        <v>1200</v>
      </c>
      <c r="J72" s="29">
        <f t="shared" si="29"/>
        <v>1800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</row>
    <row r="73" spans="1:296" x14ac:dyDescent="0.3">
      <c r="A73" s="12"/>
      <c r="B73" s="13"/>
      <c r="C73" s="13"/>
      <c r="D73" s="13"/>
      <c r="E73" s="13"/>
      <c r="F73" s="18" t="s">
        <v>25</v>
      </c>
      <c r="G73" s="28">
        <v>300</v>
      </c>
      <c r="H73" s="28">
        <v>750</v>
      </c>
      <c r="I73" s="28">
        <v>1200</v>
      </c>
      <c r="J73" s="29">
        <v>1800</v>
      </c>
    </row>
    <row r="74" spans="1:296" ht="51.75" x14ac:dyDescent="0.3">
      <c r="A74" s="12"/>
      <c r="B74" s="13"/>
      <c r="C74" s="13"/>
      <c r="D74" s="13"/>
      <c r="E74" s="13"/>
      <c r="F74" s="18" t="s">
        <v>54</v>
      </c>
      <c r="G74" s="28">
        <f>SUM(G75)</f>
        <v>900</v>
      </c>
      <c r="H74" s="28">
        <f t="shared" ref="H74:J74" si="30">SUM(H75)</f>
        <v>2250</v>
      </c>
      <c r="I74" s="28">
        <f t="shared" si="30"/>
        <v>3600</v>
      </c>
      <c r="J74" s="29">
        <f t="shared" si="30"/>
        <v>5400</v>
      </c>
    </row>
    <row r="75" spans="1:296" x14ac:dyDescent="0.3">
      <c r="A75" s="12"/>
      <c r="B75" s="13"/>
      <c r="C75" s="13"/>
      <c r="D75" s="13"/>
      <c r="E75" s="13"/>
      <c r="F75" s="18" t="s">
        <v>25</v>
      </c>
      <c r="G75" s="28">
        <v>900</v>
      </c>
      <c r="H75" s="28">
        <v>2250</v>
      </c>
      <c r="I75" s="28">
        <v>3600</v>
      </c>
      <c r="J75" s="29">
        <v>5400</v>
      </c>
    </row>
    <row r="76" spans="1:296" ht="51.75" x14ac:dyDescent="0.3">
      <c r="A76" s="12"/>
      <c r="B76" s="13"/>
      <c r="C76" s="13"/>
      <c r="D76" s="13"/>
      <c r="E76" s="13"/>
      <c r="F76" s="18" t="s">
        <v>55</v>
      </c>
      <c r="G76" s="28">
        <f>SUM(G77)</f>
        <v>552</v>
      </c>
      <c r="H76" s="28">
        <f t="shared" ref="H76:J76" si="31">SUM(H77)</f>
        <v>1380</v>
      </c>
      <c r="I76" s="28">
        <f t="shared" si="31"/>
        <v>2208</v>
      </c>
      <c r="J76" s="29">
        <f t="shared" si="31"/>
        <v>3312</v>
      </c>
    </row>
    <row r="77" spans="1:296" x14ac:dyDescent="0.3">
      <c r="A77" s="12"/>
      <c r="B77" s="13"/>
      <c r="C77" s="13"/>
      <c r="D77" s="13"/>
      <c r="E77" s="13"/>
      <c r="F77" s="18" t="s">
        <v>25</v>
      </c>
      <c r="G77" s="28">
        <v>552</v>
      </c>
      <c r="H77" s="28">
        <v>1380</v>
      </c>
      <c r="I77" s="28">
        <v>2208</v>
      </c>
      <c r="J77" s="29">
        <v>3312</v>
      </c>
    </row>
    <row r="78" spans="1:296" ht="34.5" x14ac:dyDescent="0.3">
      <c r="A78" s="12"/>
      <c r="B78" s="13"/>
      <c r="C78" s="13"/>
      <c r="D78" s="13"/>
      <c r="E78" s="13"/>
      <c r="F78" s="18" t="s">
        <v>56</v>
      </c>
      <c r="G78" s="28">
        <f>SUM(G79)</f>
        <v>204</v>
      </c>
      <c r="H78" s="28">
        <f t="shared" ref="H78:J78" si="32">SUM(H79)</f>
        <v>510</v>
      </c>
      <c r="I78" s="28">
        <f t="shared" si="32"/>
        <v>852</v>
      </c>
      <c r="J78" s="29">
        <f t="shared" si="32"/>
        <v>1308</v>
      </c>
    </row>
    <row r="79" spans="1:296" x14ac:dyDescent="0.3">
      <c r="A79" s="12"/>
      <c r="B79" s="13"/>
      <c r="C79" s="13"/>
      <c r="D79" s="13"/>
      <c r="E79" s="13"/>
      <c r="F79" s="18" t="s">
        <v>25</v>
      </c>
      <c r="G79" s="28">
        <v>204</v>
      </c>
      <c r="H79" s="28">
        <v>510</v>
      </c>
      <c r="I79" s="28">
        <v>852</v>
      </c>
      <c r="J79" s="29">
        <v>1308</v>
      </c>
    </row>
    <row r="80" spans="1:296" x14ac:dyDescent="0.3">
      <c r="A80" s="12"/>
      <c r="B80" s="13"/>
      <c r="C80" s="13"/>
      <c r="D80" s="13"/>
      <c r="E80" s="13"/>
      <c r="F80" s="18" t="s">
        <v>57</v>
      </c>
      <c r="G80" s="28">
        <f>SUM(G81)</f>
        <v>1776</v>
      </c>
      <c r="H80" s="28">
        <f t="shared" ref="H80:J80" si="33">SUM(H81)</f>
        <v>4440</v>
      </c>
      <c r="I80" s="28">
        <f t="shared" si="33"/>
        <v>7104</v>
      </c>
      <c r="J80" s="29">
        <f t="shared" si="33"/>
        <v>10656</v>
      </c>
    </row>
    <row r="81" spans="1:10" x14ac:dyDescent="0.3">
      <c r="A81" s="12"/>
      <c r="B81" s="13"/>
      <c r="C81" s="13"/>
      <c r="D81" s="13"/>
      <c r="E81" s="13"/>
      <c r="F81" s="18" t="s">
        <v>25</v>
      </c>
      <c r="G81" s="28">
        <v>1776</v>
      </c>
      <c r="H81" s="28">
        <v>4440</v>
      </c>
      <c r="I81" s="28">
        <v>7104</v>
      </c>
      <c r="J81" s="29">
        <v>10656</v>
      </c>
    </row>
    <row r="82" spans="1:10" ht="34.5" x14ac:dyDescent="0.3">
      <c r="A82" s="12"/>
      <c r="B82" s="13"/>
      <c r="C82" s="13"/>
      <c r="D82" s="13"/>
      <c r="E82" s="13"/>
      <c r="F82" s="18" t="s">
        <v>58</v>
      </c>
      <c r="G82" s="28">
        <f>SUM(G83)</f>
        <v>864</v>
      </c>
      <c r="H82" s="28">
        <f t="shared" ref="H82:J82" si="34">SUM(H83)</f>
        <v>2196</v>
      </c>
      <c r="I82" s="28">
        <f t="shared" si="34"/>
        <v>3762</v>
      </c>
      <c r="J82" s="29">
        <f t="shared" si="34"/>
        <v>6042</v>
      </c>
    </row>
    <row r="83" spans="1:10" x14ac:dyDescent="0.3">
      <c r="A83" s="12"/>
      <c r="B83" s="13"/>
      <c r="C83" s="13"/>
      <c r="D83" s="13"/>
      <c r="E83" s="13"/>
      <c r="F83" s="18" t="s">
        <v>25</v>
      </c>
      <c r="G83" s="28">
        <v>864</v>
      </c>
      <c r="H83" s="28">
        <v>2196</v>
      </c>
      <c r="I83" s="28">
        <v>3762</v>
      </c>
      <c r="J83" s="29">
        <v>6042</v>
      </c>
    </row>
    <row r="84" spans="1:10" ht="34.5" x14ac:dyDescent="0.3">
      <c r="A84" s="12"/>
      <c r="B84" s="13"/>
      <c r="C84" s="13"/>
      <c r="D84" s="13"/>
      <c r="E84" s="13"/>
      <c r="F84" s="18" t="s">
        <v>59</v>
      </c>
      <c r="G84" s="28">
        <f>SUM(G85)</f>
        <v>396</v>
      </c>
      <c r="H84" s="28">
        <f t="shared" ref="H84:J84" si="35">SUM(H85)</f>
        <v>990</v>
      </c>
      <c r="I84" s="28">
        <f t="shared" si="35"/>
        <v>1692</v>
      </c>
      <c r="J84" s="29">
        <f t="shared" si="35"/>
        <v>2628</v>
      </c>
    </row>
    <row r="85" spans="1:10" x14ac:dyDescent="0.3">
      <c r="A85" s="12"/>
      <c r="B85" s="13"/>
      <c r="C85" s="13"/>
      <c r="D85" s="13"/>
      <c r="E85" s="13"/>
      <c r="F85" s="18" t="s">
        <v>25</v>
      </c>
      <c r="G85" s="28">
        <v>396</v>
      </c>
      <c r="H85" s="28">
        <v>990</v>
      </c>
      <c r="I85" s="28">
        <v>1692</v>
      </c>
      <c r="J85" s="29">
        <v>2628</v>
      </c>
    </row>
    <row r="86" spans="1:10" x14ac:dyDescent="0.3">
      <c r="A86" s="12"/>
      <c r="B86" s="13"/>
      <c r="C86" s="13"/>
      <c r="D86" s="13"/>
      <c r="E86" s="13"/>
      <c r="F86" s="18" t="s">
        <v>60</v>
      </c>
      <c r="G86" s="28">
        <f>SUM(G87)</f>
        <v>10920</v>
      </c>
      <c r="H86" s="28">
        <f t="shared" ref="H86:J86" si="36">SUM(H87)</f>
        <v>27480</v>
      </c>
      <c r="I86" s="28">
        <f t="shared" si="36"/>
        <v>44940</v>
      </c>
      <c r="J86" s="29">
        <f t="shared" si="36"/>
        <v>68940</v>
      </c>
    </row>
    <row r="87" spans="1:10" x14ac:dyDescent="0.3">
      <c r="A87" s="12"/>
      <c r="B87" s="13"/>
      <c r="C87" s="13"/>
      <c r="D87" s="13"/>
      <c r="E87" s="13"/>
      <c r="F87" s="18" t="s">
        <v>25</v>
      </c>
      <c r="G87" s="28">
        <v>10920</v>
      </c>
      <c r="H87" s="28">
        <v>27480</v>
      </c>
      <c r="I87" s="28">
        <v>44940</v>
      </c>
      <c r="J87" s="29">
        <v>68940</v>
      </c>
    </row>
    <row r="88" spans="1:10" x14ac:dyDescent="0.3">
      <c r="A88" s="12"/>
      <c r="B88" s="13"/>
      <c r="C88" s="13"/>
      <c r="D88" s="13"/>
      <c r="E88" s="13"/>
      <c r="F88" s="18" t="s">
        <v>61</v>
      </c>
      <c r="G88" s="28">
        <f>SUM(G89)</f>
        <v>1596</v>
      </c>
      <c r="H88" s="28">
        <f t="shared" ref="H88:J88" si="37">SUM(H89)</f>
        <v>4230</v>
      </c>
      <c r="I88" s="28">
        <f t="shared" si="37"/>
        <v>6960</v>
      </c>
      <c r="J88" s="29">
        <f t="shared" si="37"/>
        <v>10440</v>
      </c>
    </row>
    <row r="89" spans="1:10" x14ac:dyDescent="0.3">
      <c r="A89" s="12"/>
      <c r="B89" s="13"/>
      <c r="C89" s="13"/>
      <c r="D89" s="13"/>
      <c r="E89" s="13"/>
      <c r="F89" s="18" t="s">
        <v>25</v>
      </c>
      <c r="G89" s="28">
        <v>1596</v>
      </c>
      <c r="H89" s="28">
        <v>4230</v>
      </c>
      <c r="I89" s="28">
        <v>6960</v>
      </c>
      <c r="J89" s="29">
        <v>10440</v>
      </c>
    </row>
    <row r="90" spans="1:10" s="38" customFormat="1" ht="34.5" x14ac:dyDescent="0.3">
      <c r="A90" s="17"/>
      <c r="B90" s="18"/>
      <c r="C90" s="18"/>
      <c r="D90" s="18"/>
      <c r="E90" s="18"/>
      <c r="F90" s="18" t="s">
        <v>62</v>
      </c>
      <c r="G90" s="31">
        <f>SUM(G91)</f>
        <v>24336</v>
      </c>
      <c r="H90" s="31">
        <f t="shared" ref="H90:J90" si="38">SUM(H91)</f>
        <v>60840</v>
      </c>
      <c r="I90" s="31">
        <f t="shared" si="38"/>
        <v>100044</v>
      </c>
      <c r="J90" s="32">
        <f t="shared" si="38"/>
        <v>152316</v>
      </c>
    </row>
    <row r="91" spans="1:10" s="38" customFormat="1" x14ac:dyDescent="0.3">
      <c r="A91" s="17"/>
      <c r="B91" s="18"/>
      <c r="C91" s="18"/>
      <c r="D91" s="18"/>
      <c r="E91" s="18"/>
      <c r="F91" s="18" t="s">
        <v>25</v>
      </c>
      <c r="G91" s="31">
        <v>24336</v>
      </c>
      <c r="H91" s="31">
        <v>60840</v>
      </c>
      <c r="I91" s="31">
        <v>100044</v>
      </c>
      <c r="J91" s="32">
        <v>152316</v>
      </c>
    </row>
    <row r="92" spans="1:10" s="38" customFormat="1" ht="51.75" x14ac:dyDescent="0.3">
      <c r="A92" s="17"/>
      <c r="B92" s="18"/>
      <c r="C92" s="18"/>
      <c r="D92" s="18"/>
      <c r="E92" s="18"/>
      <c r="F92" s="18" t="s">
        <v>63</v>
      </c>
      <c r="G92" s="31">
        <f>SUM(G93)</f>
        <v>4908</v>
      </c>
      <c r="H92" s="31">
        <f t="shared" ref="H92:J92" si="39">SUM(H93)</f>
        <v>12270</v>
      </c>
      <c r="I92" s="31">
        <f t="shared" si="39"/>
        <v>23358</v>
      </c>
      <c r="J92" s="32">
        <f t="shared" si="39"/>
        <v>38142</v>
      </c>
    </row>
    <row r="93" spans="1:10" x14ac:dyDescent="0.3">
      <c r="A93" s="12"/>
      <c r="B93" s="13"/>
      <c r="C93" s="13"/>
      <c r="D93" s="13"/>
      <c r="E93" s="13"/>
      <c r="F93" s="18" t="s">
        <v>25</v>
      </c>
      <c r="G93" s="28">
        <v>4908</v>
      </c>
      <c r="H93" s="28">
        <v>12270</v>
      </c>
      <c r="I93" s="28">
        <v>23358</v>
      </c>
      <c r="J93" s="29">
        <v>38142</v>
      </c>
    </row>
    <row r="94" spans="1:10" x14ac:dyDescent="0.3">
      <c r="A94" s="12"/>
      <c r="B94" s="13"/>
      <c r="C94" s="13"/>
      <c r="D94" s="13"/>
      <c r="E94" s="13"/>
      <c r="F94" s="18" t="s">
        <v>64</v>
      </c>
      <c r="G94" s="28">
        <f>SUM(G95)</f>
        <v>420</v>
      </c>
      <c r="H94" s="28">
        <f t="shared" ref="H94:J94" si="40">SUM(H95)</f>
        <v>1050</v>
      </c>
      <c r="I94" s="28">
        <f t="shared" si="40"/>
        <v>1680</v>
      </c>
      <c r="J94" s="29">
        <f t="shared" si="40"/>
        <v>2520</v>
      </c>
    </row>
    <row r="95" spans="1:10" x14ac:dyDescent="0.3">
      <c r="A95" s="12"/>
      <c r="B95" s="13"/>
      <c r="C95" s="13"/>
      <c r="D95" s="13"/>
      <c r="E95" s="13"/>
      <c r="F95" s="18" t="s">
        <v>25</v>
      </c>
      <c r="G95" s="28">
        <v>420</v>
      </c>
      <c r="H95" s="28">
        <v>1050</v>
      </c>
      <c r="I95" s="28">
        <v>1680</v>
      </c>
      <c r="J95" s="29">
        <v>2520</v>
      </c>
    </row>
    <row r="96" spans="1:10" ht="34.5" x14ac:dyDescent="0.3">
      <c r="A96" s="12"/>
      <c r="B96" s="13"/>
      <c r="C96" s="13"/>
      <c r="D96" s="13"/>
      <c r="E96" s="13"/>
      <c r="F96" s="18" t="s">
        <v>65</v>
      </c>
      <c r="G96" s="28">
        <f>SUM(G97)</f>
        <v>612</v>
      </c>
      <c r="H96" s="28">
        <f t="shared" ref="H96:J96" si="41">SUM(H97)</f>
        <v>1530</v>
      </c>
      <c r="I96" s="28">
        <f t="shared" si="41"/>
        <v>2448</v>
      </c>
      <c r="J96" s="29">
        <f t="shared" si="41"/>
        <v>3672</v>
      </c>
    </row>
    <row r="97" spans="1:10" x14ac:dyDescent="0.3">
      <c r="A97" s="12"/>
      <c r="B97" s="13"/>
      <c r="C97" s="13"/>
      <c r="D97" s="13"/>
      <c r="E97" s="13"/>
      <c r="F97" s="18" t="s">
        <v>25</v>
      </c>
      <c r="G97" s="28">
        <v>612</v>
      </c>
      <c r="H97" s="28">
        <v>1530</v>
      </c>
      <c r="I97" s="28">
        <v>2448</v>
      </c>
      <c r="J97" s="29">
        <v>3672</v>
      </c>
    </row>
    <row r="98" spans="1:10" x14ac:dyDescent="0.3">
      <c r="A98" s="12"/>
      <c r="B98" s="13"/>
      <c r="C98" s="13"/>
      <c r="D98" s="13"/>
      <c r="E98" s="13"/>
      <c r="F98" s="18" t="s">
        <v>66</v>
      </c>
      <c r="G98" s="28">
        <f>SUM(G99)</f>
        <v>1068</v>
      </c>
      <c r="H98" s="28">
        <f t="shared" ref="H98:J98" si="42">SUM(H99)</f>
        <v>2760</v>
      </c>
      <c r="I98" s="28">
        <f t="shared" si="42"/>
        <v>4866</v>
      </c>
      <c r="J98" s="32">
        <f t="shared" si="42"/>
        <v>7890</v>
      </c>
    </row>
    <row r="99" spans="1:10" x14ac:dyDescent="0.3">
      <c r="A99" s="12"/>
      <c r="B99" s="13"/>
      <c r="C99" s="13"/>
      <c r="D99" s="13"/>
      <c r="E99" s="13"/>
      <c r="F99" s="18" t="s">
        <v>25</v>
      </c>
      <c r="G99" s="28">
        <v>1068</v>
      </c>
      <c r="H99" s="28">
        <v>2760</v>
      </c>
      <c r="I99" s="28">
        <v>4866</v>
      </c>
      <c r="J99" s="32">
        <v>7890</v>
      </c>
    </row>
    <row r="100" spans="1:10" x14ac:dyDescent="0.3">
      <c r="A100" s="12"/>
      <c r="B100" s="13"/>
      <c r="C100" s="13"/>
      <c r="D100" s="13"/>
      <c r="E100" s="13"/>
      <c r="F100" s="18" t="s">
        <v>67</v>
      </c>
      <c r="G100" s="28">
        <f>SUM(G101)</f>
        <v>36420</v>
      </c>
      <c r="H100" s="28">
        <f t="shared" ref="H100:J100" si="43">SUM(H101)</f>
        <v>93336</v>
      </c>
      <c r="I100" s="28">
        <f t="shared" si="43"/>
        <v>150252</v>
      </c>
      <c r="J100" s="29">
        <f t="shared" si="43"/>
        <v>227664</v>
      </c>
    </row>
    <row r="101" spans="1:10" x14ac:dyDescent="0.3">
      <c r="A101" s="12"/>
      <c r="B101" s="13"/>
      <c r="C101" s="13"/>
      <c r="D101" s="13"/>
      <c r="E101" s="13"/>
      <c r="F101" s="18" t="s">
        <v>25</v>
      </c>
      <c r="G101" s="28">
        <v>36420</v>
      </c>
      <c r="H101" s="28">
        <v>93336</v>
      </c>
      <c r="I101" s="28">
        <v>150252</v>
      </c>
      <c r="J101" s="29">
        <v>227664</v>
      </c>
    </row>
    <row r="102" spans="1:10" x14ac:dyDescent="0.3">
      <c r="A102" s="12"/>
      <c r="B102" s="13"/>
      <c r="C102" s="13"/>
      <c r="D102" s="13"/>
      <c r="E102" s="13"/>
      <c r="F102" s="18" t="s">
        <v>68</v>
      </c>
      <c r="G102" s="28">
        <f>SUM(G103)</f>
        <v>48588</v>
      </c>
      <c r="H102" s="28">
        <f t="shared" ref="H102:J102" si="44">SUM(H103)</f>
        <v>121470</v>
      </c>
      <c r="I102" s="28">
        <f t="shared" si="44"/>
        <v>194352</v>
      </c>
      <c r="J102" s="29">
        <f t="shared" si="44"/>
        <v>291528</v>
      </c>
    </row>
    <row r="103" spans="1:10" x14ac:dyDescent="0.3">
      <c r="A103" s="12"/>
      <c r="B103" s="13"/>
      <c r="C103" s="13"/>
      <c r="D103" s="13"/>
      <c r="E103" s="13"/>
      <c r="F103" s="18" t="s">
        <v>25</v>
      </c>
      <c r="G103" s="28">
        <v>48588</v>
      </c>
      <c r="H103" s="28">
        <v>121470</v>
      </c>
      <c r="I103" s="28">
        <v>194352</v>
      </c>
      <c r="J103" s="29">
        <v>291528</v>
      </c>
    </row>
    <row r="104" spans="1:10" x14ac:dyDescent="0.3">
      <c r="A104" s="12"/>
      <c r="B104" s="13"/>
      <c r="C104" s="13"/>
      <c r="D104" s="13"/>
      <c r="E104" s="13"/>
      <c r="F104" s="18" t="s">
        <v>69</v>
      </c>
      <c r="G104" s="28">
        <f>SUM(G105)</f>
        <v>53496</v>
      </c>
      <c r="H104" s="28">
        <f t="shared" ref="H104:J104" si="45">SUM(H105)</f>
        <v>133740</v>
      </c>
      <c r="I104" s="28">
        <f t="shared" si="45"/>
        <v>213984</v>
      </c>
      <c r="J104" s="29">
        <f t="shared" si="45"/>
        <v>320976</v>
      </c>
    </row>
    <row r="105" spans="1:10" x14ac:dyDescent="0.3">
      <c r="A105" s="12"/>
      <c r="B105" s="13"/>
      <c r="C105" s="13"/>
      <c r="D105" s="13"/>
      <c r="E105" s="13"/>
      <c r="F105" s="18" t="s">
        <v>25</v>
      </c>
      <c r="G105" s="28">
        <v>53496</v>
      </c>
      <c r="H105" s="28">
        <v>133740</v>
      </c>
      <c r="I105" s="28">
        <v>213984</v>
      </c>
      <c r="J105" s="29">
        <v>320976</v>
      </c>
    </row>
    <row r="106" spans="1:10" x14ac:dyDescent="0.3">
      <c r="A106" s="12"/>
      <c r="B106" s="13"/>
      <c r="C106" s="13"/>
      <c r="D106" s="13"/>
      <c r="E106" s="13"/>
      <c r="F106" s="18" t="s">
        <v>70</v>
      </c>
      <c r="G106" s="28">
        <f>SUM(G107)</f>
        <v>44352</v>
      </c>
      <c r="H106" s="28">
        <f t="shared" ref="H106:J106" si="46">SUM(H107)</f>
        <v>110880</v>
      </c>
      <c r="I106" s="28">
        <f t="shared" si="46"/>
        <v>177408</v>
      </c>
      <c r="J106" s="29">
        <f t="shared" si="46"/>
        <v>266112</v>
      </c>
    </row>
    <row r="107" spans="1:10" x14ac:dyDescent="0.3">
      <c r="A107" s="12"/>
      <c r="B107" s="13"/>
      <c r="C107" s="13"/>
      <c r="D107" s="13"/>
      <c r="E107" s="13"/>
      <c r="F107" s="18" t="s">
        <v>25</v>
      </c>
      <c r="G107" s="28">
        <v>44352</v>
      </c>
      <c r="H107" s="28">
        <v>110880</v>
      </c>
      <c r="I107" s="28">
        <v>177408</v>
      </c>
      <c r="J107" s="29">
        <v>266112</v>
      </c>
    </row>
    <row r="108" spans="1:10" x14ac:dyDescent="0.3">
      <c r="A108" s="12"/>
      <c r="B108" s="13"/>
      <c r="C108" s="13"/>
      <c r="D108" s="13"/>
      <c r="E108" s="13"/>
      <c r="F108" s="18" t="s">
        <v>71</v>
      </c>
      <c r="G108" s="28">
        <f>SUM(G109)</f>
        <v>50832</v>
      </c>
      <c r="H108" s="28">
        <f t="shared" ref="H108:J108" si="47">SUM(H109)</f>
        <v>127080</v>
      </c>
      <c r="I108" s="28">
        <f t="shared" si="47"/>
        <v>203328</v>
      </c>
      <c r="J108" s="29">
        <f t="shared" si="47"/>
        <v>304992</v>
      </c>
    </row>
    <row r="109" spans="1:10" x14ac:dyDescent="0.3">
      <c r="A109" s="12"/>
      <c r="B109" s="13"/>
      <c r="C109" s="13"/>
      <c r="D109" s="13"/>
      <c r="E109" s="13"/>
      <c r="F109" s="18" t="s">
        <v>25</v>
      </c>
      <c r="G109" s="28">
        <v>50832</v>
      </c>
      <c r="H109" s="28">
        <v>127080</v>
      </c>
      <c r="I109" s="28">
        <v>203328</v>
      </c>
      <c r="J109" s="29">
        <v>304992</v>
      </c>
    </row>
    <row r="110" spans="1:10" x14ac:dyDescent="0.3">
      <c r="A110" s="12"/>
      <c r="B110" s="13"/>
      <c r="C110" s="13"/>
      <c r="D110" s="13"/>
      <c r="E110" s="13"/>
      <c r="F110" s="18" t="s">
        <v>72</v>
      </c>
      <c r="G110" s="28">
        <f>SUM(G111)</f>
        <v>40776</v>
      </c>
      <c r="H110" s="28">
        <f t="shared" ref="H110:J110" si="48">SUM(H111)</f>
        <v>101940</v>
      </c>
      <c r="I110" s="28">
        <f t="shared" si="48"/>
        <v>163104</v>
      </c>
      <c r="J110" s="29">
        <f t="shared" si="48"/>
        <v>244656</v>
      </c>
    </row>
    <row r="111" spans="1:10" x14ac:dyDescent="0.3">
      <c r="A111" s="12"/>
      <c r="B111" s="13"/>
      <c r="C111" s="13"/>
      <c r="D111" s="13"/>
      <c r="E111" s="13"/>
      <c r="F111" s="18" t="s">
        <v>25</v>
      </c>
      <c r="G111" s="28">
        <v>40776</v>
      </c>
      <c r="H111" s="28">
        <v>101940</v>
      </c>
      <c r="I111" s="28">
        <v>163104</v>
      </c>
      <c r="J111" s="29">
        <v>244656</v>
      </c>
    </row>
    <row r="112" spans="1:10" x14ac:dyDescent="0.3">
      <c r="A112" s="12"/>
      <c r="B112" s="13"/>
      <c r="C112" s="13"/>
      <c r="D112" s="13"/>
      <c r="E112" s="13"/>
      <c r="F112" s="18" t="s">
        <v>73</v>
      </c>
      <c r="G112" s="28">
        <f>SUM(G113)</f>
        <v>50592</v>
      </c>
      <c r="H112" s="28">
        <f t="shared" ref="H112:J112" si="49">SUM(H113)</f>
        <v>126480</v>
      </c>
      <c r="I112" s="28">
        <f t="shared" si="49"/>
        <v>202368</v>
      </c>
      <c r="J112" s="29">
        <f t="shared" si="49"/>
        <v>303552</v>
      </c>
    </row>
    <row r="113" spans="1:10" x14ac:dyDescent="0.3">
      <c r="A113" s="12"/>
      <c r="B113" s="13"/>
      <c r="C113" s="13"/>
      <c r="D113" s="13"/>
      <c r="E113" s="13"/>
      <c r="F113" s="18" t="s">
        <v>25</v>
      </c>
      <c r="G113" s="28">
        <v>50592</v>
      </c>
      <c r="H113" s="28">
        <v>126480</v>
      </c>
      <c r="I113" s="28">
        <v>202368</v>
      </c>
      <c r="J113" s="29">
        <v>303552</v>
      </c>
    </row>
    <row r="114" spans="1:10" x14ac:dyDescent="0.3">
      <c r="A114" s="12"/>
      <c r="B114" s="13"/>
      <c r="C114" s="13"/>
      <c r="D114" s="13"/>
      <c r="E114" s="13"/>
      <c r="F114" s="18" t="s">
        <v>74</v>
      </c>
      <c r="G114" s="28">
        <f>SUM(G115)</f>
        <v>38496</v>
      </c>
      <c r="H114" s="28">
        <f t="shared" ref="H114:J114" si="50">SUM(H115)</f>
        <v>96240</v>
      </c>
      <c r="I114" s="28">
        <f t="shared" si="50"/>
        <v>153984</v>
      </c>
      <c r="J114" s="29">
        <f t="shared" si="50"/>
        <v>230976</v>
      </c>
    </row>
    <row r="115" spans="1:10" x14ac:dyDescent="0.3">
      <c r="A115" s="12"/>
      <c r="B115" s="13"/>
      <c r="C115" s="13"/>
      <c r="D115" s="13"/>
      <c r="E115" s="13"/>
      <c r="F115" s="18" t="s">
        <v>25</v>
      </c>
      <c r="G115" s="28">
        <v>38496</v>
      </c>
      <c r="H115" s="28">
        <v>96240</v>
      </c>
      <c r="I115" s="28">
        <v>153984</v>
      </c>
      <c r="J115" s="29">
        <v>230976</v>
      </c>
    </row>
    <row r="116" spans="1:10" x14ac:dyDescent="0.3">
      <c r="A116" s="12"/>
      <c r="B116" s="13"/>
      <c r="C116" s="13"/>
      <c r="D116" s="13"/>
      <c r="E116" s="13"/>
      <c r="F116" s="18" t="s">
        <v>75</v>
      </c>
      <c r="G116" s="28">
        <f>SUM(G117)</f>
        <v>14722</v>
      </c>
      <c r="H116" s="28">
        <f t="shared" ref="H116:J116" si="51">SUM(H117)</f>
        <v>36930</v>
      </c>
      <c r="I116" s="28">
        <f t="shared" si="51"/>
        <v>59088</v>
      </c>
      <c r="J116" s="29">
        <f t="shared" si="51"/>
        <v>88632</v>
      </c>
    </row>
    <row r="117" spans="1:10" x14ac:dyDescent="0.3">
      <c r="A117" s="12"/>
      <c r="B117" s="13"/>
      <c r="C117" s="13"/>
      <c r="D117" s="13"/>
      <c r="E117" s="13"/>
      <c r="F117" s="18" t="s">
        <v>25</v>
      </c>
      <c r="G117" s="28">
        <v>14722</v>
      </c>
      <c r="H117" s="28">
        <v>36930</v>
      </c>
      <c r="I117" s="28">
        <v>59088</v>
      </c>
      <c r="J117" s="29">
        <v>88632</v>
      </c>
    </row>
    <row r="118" spans="1:10" x14ac:dyDescent="0.3">
      <c r="A118" s="12"/>
      <c r="B118" s="13"/>
      <c r="C118" s="13"/>
      <c r="D118" s="13"/>
      <c r="E118" s="13"/>
      <c r="F118" s="18" t="s">
        <v>76</v>
      </c>
      <c r="G118" s="28">
        <f>SUM(G119)</f>
        <v>28008</v>
      </c>
      <c r="H118" s="28">
        <f t="shared" ref="H118:J118" si="52">SUM(H119)</f>
        <v>69960</v>
      </c>
      <c r="I118" s="28">
        <f t="shared" si="52"/>
        <v>111882</v>
      </c>
      <c r="J118" s="29">
        <f t="shared" si="52"/>
        <v>167778</v>
      </c>
    </row>
    <row r="119" spans="1:10" x14ac:dyDescent="0.3">
      <c r="A119" s="12"/>
      <c r="B119" s="13"/>
      <c r="C119" s="13"/>
      <c r="D119" s="13"/>
      <c r="E119" s="13"/>
      <c r="F119" s="18" t="s">
        <v>25</v>
      </c>
      <c r="G119" s="28">
        <v>28008</v>
      </c>
      <c r="H119" s="28">
        <v>69960</v>
      </c>
      <c r="I119" s="28">
        <v>111882</v>
      </c>
      <c r="J119" s="29">
        <v>167778</v>
      </c>
    </row>
    <row r="120" spans="1:10" x14ac:dyDescent="0.3">
      <c r="A120" s="12"/>
      <c r="B120" s="13"/>
      <c r="C120" s="13"/>
      <c r="D120" s="13"/>
      <c r="E120" s="13"/>
      <c r="F120" s="18" t="s">
        <v>77</v>
      </c>
      <c r="G120" s="28">
        <f>SUM(G121)</f>
        <v>736161.91999999993</v>
      </c>
      <c r="H120" s="28">
        <f t="shared" ref="H120:J120" si="53">SUM(H121)</f>
        <v>1832575.7999999998</v>
      </c>
      <c r="I120" s="28">
        <f t="shared" si="53"/>
        <v>2916523.6799999997</v>
      </c>
      <c r="J120" s="29">
        <f t="shared" si="53"/>
        <v>4364237.5199999996</v>
      </c>
    </row>
    <row r="121" spans="1:10" ht="18" thickBot="1" x14ac:dyDescent="0.35">
      <c r="A121" s="39"/>
      <c r="B121" s="40"/>
      <c r="C121" s="40"/>
      <c r="D121" s="40"/>
      <c r="E121" s="40"/>
      <c r="F121" s="41" t="s">
        <v>25</v>
      </c>
      <c r="G121" s="42">
        <v>736161.91999999993</v>
      </c>
      <c r="H121" s="42">
        <v>1832575.7999999998</v>
      </c>
      <c r="I121" s="42">
        <v>2916523.6799999997</v>
      </c>
      <c r="J121" s="43">
        <v>4364237.5199999996</v>
      </c>
    </row>
    <row r="131" spans="7:10" x14ac:dyDescent="0.3">
      <c r="G131" s="1"/>
      <c r="H131" s="1"/>
      <c r="I131" s="1"/>
      <c r="J131" s="1"/>
    </row>
    <row r="132" spans="7:10" x14ac:dyDescent="0.3">
      <c r="G132" s="1"/>
      <c r="H132" s="1"/>
      <c r="I132" s="1"/>
      <c r="J132" s="1"/>
    </row>
    <row r="133" spans="7:10" x14ac:dyDescent="0.3">
      <c r="G133" s="1"/>
      <c r="H133" s="1"/>
      <c r="I133" s="1"/>
      <c r="J133" s="1"/>
    </row>
    <row r="134" spans="7:10" x14ac:dyDescent="0.3">
      <c r="G134" s="1"/>
      <c r="H134" s="1"/>
      <c r="I134" s="1"/>
      <c r="J134" s="1"/>
    </row>
    <row r="135" spans="7:10" x14ac:dyDescent="0.3">
      <c r="G135" s="1"/>
      <c r="H135" s="1"/>
      <c r="I135" s="1"/>
      <c r="J135" s="1"/>
    </row>
    <row r="136" spans="7:10" x14ac:dyDescent="0.3">
      <c r="G136" s="1"/>
      <c r="H136" s="1"/>
      <c r="I136" s="1"/>
      <c r="J136" s="1"/>
    </row>
    <row r="137" spans="7:10" x14ac:dyDescent="0.3">
      <c r="G137" s="1"/>
      <c r="H137" s="1"/>
      <c r="I137" s="1"/>
      <c r="J137" s="1"/>
    </row>
    <row r="138" spans="7:10" x14ac:dyDescent="0.3">
      <c r="G138" s="1"/>
      <c r="H138" s="1"/>
      <c r="I138" s="1"/>
      <c r="J138" s="1"/>
    </row>
    <row r="139" spans="7:10" x14ac:dyDescent="0.3">
      <c r="G139" s="1"/>
      <c r="H139" s="1"/>
      <c r="I139" s="1"/>
      <c r="J139" s="1"/>
    </row>
    <row r="140" spans="7:10" x14ac:dyDescent="0.3">
      <c r="G140" s="1"/>
      <c r="H140" s="1"/>
      <c r="I140" s="1"/>
      <c r="J140" s="1"/>
    </row>
    <row r="141" spans="7:10" x14ac:dyDescent="0.3">
      <c r="G141" s="1"/>
      <c r="H141" s="1"/>
      <c r="I141" s="1"/>
      <c r="J141" s="1"/>
    </row>
    <row r="142" spans="7:10" x14ac:dyDescent="0.3">
      <c r="G142" s="1"/>
      <c r="H142" s="1"/>
      <c r="I142" s="1"/>
      <c r="J142" s="1"/>
    </row>
    <row r="143" spans="7:10" x14ac:dyDescent="0.3">
      <c r="G143" s="1"/>
      <c r="H143" s="1"/>
      <c r="I143" s="1"/>
      <c r="J143" s="1"/>
    </row>
    <row r="144" spans="7:10" x14ac:dyDescent="0.3">
      <c r="G144" s="1"/>
      <c r="H144" s="1"/>
      <c r="I144" s="1"/>
      <c r="J144" s="1"/>
    </row>
    <row r="145" spans="7:10" x14ac:dyDescent="0.3">
      <c r="G145" s="1"/>
      <c r="H145" s="1"/>
      <c r="I145" s="1"/>
      <c r="J145" s="1"/>
    </row>
    <row r="146" spans="7:10" x14ac:dyDescent="0.3">
      <c r="G146" s="1"/>
      <c r="H146" s="1"/>
      <c r="I146" s="1"/>
      <c r="J146" s="1"/>
    </row>
    <row r="147" spans="7:10" x14ac:dyDescent="0.3">
      <c r="G147" s="1"/>
      <c r="H147" s="1"/>
      <c r="I147" s="1"/>
      <c r="J147" s="1"/>
    </row>
    <row r="148" spans="7:10" x14ac:dyDescent="0.3">
      <c r="G148" s="1"/>
      <c r="H148" s="1"/>
      <c r="I148" s="1"/>
      <c r="J148" s="1"/>
    </row>
    <row r="149" spans="7:10" x14ac:dyDescent="0.3">
      <c r="G149" s="1"/>
      <c r="H149" s="1"/>
      <c r="I149" s="1"/>
      <c r="J149" s="1"/>
    </row>
    <row r="150" spans="7:10" x14ac:dyDescent="0.3">
      <c r="G150" s="1"/>
      <c r="H150" s="1"/>
      <c r="I150" s="1"/>
      <c r="J150" s="1"/>
    </row>
    <row r="151" spans="7:10" x14ac:dyDescent="0.3">
      <c r="G151" s="1"/>
      <c r="H151" s="1"/>
      <c r="I151" s="1"/>
      <c r="J151" s="1"/>
    </row>
    <row r="152" spans="7:10" x14ac:dyDescent="0.3">
      <c r="G152" s="1"/>
      <c r="H152" s="1"/>
      <c r="I152" s="1"/>
      <c r="J152" s="1"/>
    </row>
    <row r="153" spans="7:10" x14ac:dyDescent="0.3">
      <c r="G153" s="1"/>
      <c r="H153" s="1"/>
      <c r="I153" s="1"/>
      <c r="J153" s="1"/>
    </row>
    <row r="154" spans="7:10" x14ac:dyDescent="0.3">
      <c r="G154" s="1"/>
      <c r="H154" s="1"/>
      <c r="I154" s="1"/>
      <c r="J154" s="1"/>
    </row>
    <row r="155" spans="7:10" x14ac:dyDescent="0.3">
      <c r="G155" s="1"/>
      <c r="H155" s="1"/>
      <c r="I155" s="1"/>
      <c r="J155" s="1"/>
    </row>
    <row r="156" spans="7:10" x14ac:dyDescent="0.3">
      <c r="G156" s="1"/>
      <c r="H156" s="1"/>
      <c r="I156" s="1"/>
      <c r="J156" s="1"/>
    </row>
    <row r="157" spans="7:10" x14ac:dyDescent="0.3">
      <c r="G157" s="1"/>
      <c r="H157" s="1"/>
      <c r="I157" s="1"/>
      <c r="J157" s="1"/>
    </row>
    <row r="158" spans="7:10" x14ac:dyDescent="0.3">
      <c r="G158" s="1"/>
      <c r="H158" s="1"/>
      <c r="I158" s="1"/>
      <c r="J158" s="1"/>
    </row>
    <row r="159" spans="7:10" x14ac:dyDescent="0.3">
      <c r="G159" s="1"/>
      <c r="H159" s="1"/>
      <c r="I159" s="1"/>
      <c r="J159" s="1"/>
    </row>
    <row r="160" spans="7:10" x14ac:dyDescent="0.3">
      <c r="G160" s="1"/>
      <c r="H160" s="1"/>
      <c r="I160" s="1"/>
      <c r="J160" s="1"/>
    </row>
    <row r="161" spans="7:10" x14ac:dyDescent="0.3">
      <c r="G161" s="1"/>
      <c r="H161" s="1"/>
      <c r="I161" s="1"/>
      <c r="J161" s="1"/>
    </row>
    <row r="162" spans="7:10" x14ac:dyDescent="0.3">
      <c r="G162" s="1"/>
      <c r="H162" s="1"/>
      <c r="I162" s="1"/>
      <c r="J162" s="1"/>
    </row>
    <row r="163" spans="7:10" x14ac:dyDescent="0.3">
      <c r="G163" s="1"/>
      <c r="H163" s="1"/>
      <c r="I163" s="1"/>
      <c r="J163" s="1"/>
    </row>
    <row r="164" spans="7:10" x14ac:dyDescent="0.3">
      <c r="G164" s="1"/>
      <c r="H164" s="1"/>
      <c r="I164" s="1"/>
      <c r="J164" s="1"/>
    </row>
    <row r="165" spans="7:10" x14ac:dyDescent="0.3">
      <c r="G165" s="1"/>
      <c r="H165" s="1"/>
      <c r="I165" s="1"/>
      <c r="J165" s="1"/>
    </row>
    <row r="166" spans="7:10" x14ac:dyDescent="0.3">
      <c r="G166" s="1"/>
      <c r="H166" s="1"/>
      <c r="I166" s="1"/>
      <c r="J166" s="1"/>
    </row>
    <row r="167" spans="7:10" x14ac:dyDescent="0.3">
      <c r="G167" s="1"/>
      <c r="H167" s="1"/>
      <c r="I167" s="1"/>
      <c r="J167" s="1"/>
    </row>
    <row r="168" spans="7:10" x14ac:dyDescent="0.3">
      <c r="G168" s="1"/>
      <c r="H168" s="1"/>
      <c r="I168" s="1"/>
      <c r="J168" s="1"/>
    </row>
    <row r="169" spans="7:10" x14ac:dyDescent="0.3">
      <c r="G169" s="1"/>
      <c r="H169" s="1"/>
      <c r="I169" s="1"/>
      <c r="J169" s="1"/>
    </row>
    <row r="174" spans="7:10" x14ac:dyDescent="0.3">
      <c r="G174" s="1"/>
      <c r="H174" s="1"/>
      <c r="I174" s="1"/>
      <c r="J174" s="1"/>
    </row>
    <row r="175" spans="7:10" x14ac:dyDescent="0.3">
      <c r="G175" s="1"/>
      <c r="H175" s="1"/>
      <c r="I175" s="1"/>
      <c r="J175" s="1"/>
    </row>
    <row r="176" spans="7:10" x14ac:dyDescent="0.3">
      <c r="G176" s="1"/>
      <c r="H176" s="1"/>
      <c r="I176" s="1"/>
      <c r="J176" s="1"/>
    </row>
  </sheetData>
  <mergeCells count="10">
    <mergeCell ref="H2:J2"/>
    <mergeCell ref="A4:J4"/>
    <mergeCell ref="I5:J5"/>
    <mergeCell ref="A6:C6"/>
    <mergeCell ref="D6:E6"/>
    <mergeCell ref="F6:F7"/>
    <mergeCell ref="G6:G7"/>
    <mergeCell ref="H6:H7"/>
    <mergeCell ref="I6:I7"/>
    <mergeCell ref="J6:J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6"/>
  <sheetViews>
    <sheetView tabSelected="1" topLeftCell="A292" workbookViewId="0">
      <selection activeCell="E296" sqref="E296:E302"/>
    </sheetView>
  </sheetViews>
  <sheetFormatPr defaultRowHeight="17.25" x14ac:dyDescent="0.3"/>
  <cols>
    <col min="1" max="1" width="21.7109375" style="59" customWidth="1"/>
    <col min="2" max="2" width="55.140625" style="59" customWidth="1"/>
    <col min="3" max="6" width="17.7109375" style="59" customWidth="1"/>
    <col min="7" max="8" width="11.28515625" style="59" bestFit="1" customWidth="1"/>
    <col min="9" max="9" width="11.85546875" style="59" bestFit="1" customWidth="1"/>
    <col min="10" max="10" width="14.28515625" style="59" bestFit="1" customWidth="1"/>
    <col min="11" max="11" width="13.140625" style="59" bestFit="1" customWidth="1"/>
    <col min="12" max="12" width="14" style="59" bestFit="1" customWidth="1"/>
    <col min="13" max="13" width="14.140625" style="59" bestFit="1" customWidth="1"/>
    <col min="14" max="14" width="13.42578125" style="59" bestFit="1" customWidth="1"/>
    <col min="15" max="15" width="15" style="59" bestFit="1" customWidth="1"/>
    <col min="16" max="16384" width="9.140625" style="59"/>
  </cols>
  <sheetData>
    <row r="1" spans="1:12" x14ac:dyDescent="0.3">
      <c r="A1" s="5"/>
      <c r="B1" s="5"/>
      <c r="C1" s="5"/>
      <c r="D1" s="5"/>
      <c r="E1" s="100" t="s">
        <v>78</v>
      </c>
      <c r="F1" s="100"/>
    </row>
    <row r="2" spans="1:12" ht="18" thickBot="1" x14ac:dyDescent="0.35">
      <c r="A2" s="5"/>
      <c r="B2" s="5"/>
      <c r="C2" s="5"/>
      <c r="D2" s="58"/>
      <c r="E2" s="58"/>
      <c r="F2" s="7" t="s">
        <v>79</v>
      </c>
    </row>
    <row r="3" spans="1:12" ht="40.5" customHeight="1" thickBot="1" x14ac:dyDescent="0.35">
      <c r="A3" s="101" t="s">
        <v>80</v>
      </c>
      <c r="B3" s="102"/>
      <c r="C3" s="102"/>
      <c r="D3" s="102"/>
      <c r="E3" s="102"/>
      <c r="F3" s="103"/>
    </row>
    <row r="4" spans="1:12" ht="18" thickBot="1" x14ac:dyDescent="0.35">
      <c r="A4" s="60"/>
      <c r="B4" s="61"/>
      <c r="C4" s="61"/>
      <c r="D4" s="61"/>
      <c r="E4" s="61"/>
      <c r="F4" s="62"/>
      <c r="L4" s="63"/>
    </row>
    <row r="5" spans="1:12" x14ac:dyDescent="0.3">
      <c r="A5" s="64" t="s">
        <v>81</v>
      </c>
      <c r="B5" s="104" t="s">
        <v>82</v>
      </c>
      <c r="C5" s="105"/>
      <c r="D5" s="105"/>
      <c r="E5" s="105"/>
      <c r="F5" s="106"/>
      <c r="L5" s="63"/>
    </row>
    <row r="6" spans="1:12" ht="18" thickBot="1" x14ac:dyDescent="0.35">
      <c r="A6" s="65">
        <v>1015</v>
      </c>
      <c r="B6" s="107" t="s">
        <v>83</v>
      </c>
      <c r="C6" s="108"/>
      <c r="D6" s="108"/>
      <c r="E6" s="108"/>
      <c r="F6" s="109"/>
    </row>
    <row r="7" spans="1:12" x14ac:dyDescent="0.3">
      <c r="A7" s="66"/>
      <c r="B7" s="110"/>
      <c r="C7" s="89"/>
      <c r="D7" s="89"/>
      <c r="E7" s="89"/>
      <c r="F7" s="90"/>
    </row>
    <row r="8" spans="1:12" ht="35.25" thickBot="1" x14ac:dyDescent="0.35">
      <c r="A8" s="67" t="s">
        <v>84</v>
      </c>
      <c r="B8" s="86"/>
      <c r="C8" s="87"/>
      <c r="D8" s="87"/>
      <c r="E8" s="87"/>
      <c r="F8" s="88"/>
    </row>
    <row r="9" spans="1:12" x14ac:dyDescent="0.3">
      <c r="A9" s="68"/>
      <c r="B9" s="89"/>
      <c r="C9" s="89"/>
      <c r="D9" s="89"/>
      <c r="E9" s="89"/>
      <c r="F9" s="90"/>
    </row>
    <row r="10" spans="1:12" ht="34.5" customHeight="1" x14ac:dyDescent="0.3">
      <c r="A10" s="45" t="s">
        <v>85</v>
      </c>
      <c r="B10" s="46">
        <v>1015</v>
      </c>
      <c r="C10" s="91" t="s">
        <v>208</v>
      </c>
      <c r="D10" s="92"/>
      <c r="E10" s="92"/>
      <c r="F10" s="93"/>
    </row>
    <row r="11" spans="1:12" ht="34.5" x14ac:dyDescent="0.3">
      <c r="A11" s="45" t="s">
        <v>86</v>
      </c>
      <c r="B11" s="47">
        <v>12001</v>
      </c>
      <c r="C11" s="94" t="s">
        <v>5</v>
      </c>
      <c r="D11" s="94" t="s">
        <v>87</v>
      </c>
      <c r="E11" s="94" t="s">
        <v>7</v>
      </c>
      <c r="F11" s="97" t="s">
        <v>8</v>
      </c>
    </row>
    <row r="12" spans="1:12" ht="51.75" x14ac:dyDescent="0.3">
      <c r="A12" s="48" t="s">
        <v>88</v>
      </c>
      <c r="B12" s="49" t="s">
        <v>21</v>
      </c>
      <c r="C12" s="95"/>
      <c r="D12" s="95"/>
      <c r="E12" s="95"/>
      <c r="F12" s="98"/>
    </row>
    <row r="13" spans="1:12" ht="86.25" x14ac:dyDescent="0.3">
      <c r="A13" s="48" t="s">
        <v>89</v>
      </c>
      <c r="B13" s="50" t="s">
        <v>90</v>
      </c>
      <c r="C13" s="95"/>
      <c r="D13" s="95"/>
      <c r="E13" s="95"/>
      <c r="F13" s="98"/>
    </row>
    <row r="14" spans="1:12" ht="34.5" x14ac:dyDescent="0.3">
      <c r="A14" s="48" t="s">
        <v>91</v>
      </c>
      <c r="B14" s="51" t="s">
        <v>92</v>
      </c>
      <c r="C14" s="95"/>
      <c r="D14" s="95"/>
      <c r="E14" s="95"/>
      <c r="F14" s="98"/>
    </row>
    <row r="15" spans="1:12" ht="51.75" x14ac:dyDescent="0.3">
      <c r="A15" s="48" t="s">
        <v>93</v>
      </c>
      <c r="B15" s="51" t="s">
        <v>24</v>
      </c>
      <c r="C15" s="95"/>
      <c r="D15" s="95"/>
      <c r="E15" s="95"/>
      <c r="F15" s="98"/>
    </row>
    <row r="16" spans="1:12" ht="51.75" x14ac:dyDescent="0.3">
      <c r="A16" s="48" t="s">
        <v>94</v>
      </c>
      <c r="B16" s="49" t="s">
        <v>95</v>
      </c>
      <c r="C16" s="95"/>
      <c r="D16" s="95"/>
      <c r="E16" s="95"/>
      <c r="F16" s="98"/>
    </row>
    <row r="17" spans="1:6" x14ac:dyDescent="0.3">
      <c r="A17" s="45"/>
      <c r="B17" s="51" t="s">
        <v>96</v>
      </c>
      <c r="C17" s="96"/>
      <c r="D17" s="96"/>
      <c r="E17" s="96"/>
      <c r="F17" s="99"/>
    </row>
    <row r="18" spans="1:6" ht="39.75" customHeight="1" x14ac:dyDescent="0.3">
      <c r="A18" s="84" t="s">
        <v>97</v>
      </c>
      <c r="B18" s="85"/>
      <c r="C18" s="52">
        <v>110</v>
      </c>
      <c r="D18" s="52">
        <v>110</v>
      </c>
      <c r="E18" s="52">
        <v>140</v>
      </c>
      <c r="F18" s="53">
        <v>140</v>
      </c>
    </row>
    <row r="19" spans="1:6" ht="18" thickBot="1" x14ac:dyDescent="0.35">
      <c r="A19" s="54" t="s">
        <v>98</v>
      </c>
      <c r="B19" s="55"/>
      <c r="C19" s="56">
        <v>1320</v>
      </c>
      <c r="D19" s="56">
        <v>3300</v>
      </c>
      <c r="E19" s="56">
        <v>6720</v>
      </c>
      <c r="F19" s="57">
        <v>10080</v>
      </c>
    </row>
    <row r="20" spans="1:6" x14ac:dyDescent="0.3">
      <c r="A20" s="5"/>
      <c r="B20" s="5"/>
      <c r="C20" s="5"/>
      <c r="D20" s="5"/>
      <c r="E20" s="5"/>
      <c r="F20" s="5"/>
    </row>
    <row r="21" spans="1:6" ht="18" thickBot="1" x14ac:dyDescent="0.35">
      <c r="A21" s="5"/>
      <c r="B21" s="5"/>
      <c r="C21" s="5"/>
      <c r="D21" s="5"/>
      <c r="E21" s="113" t="s">
        <v>99</v>
      </c>
      <c r="F21" s="113"/>
    </row>
    <row r="22" spans="1:6" ht="39.75" customHeight="1" thickBot="1" x14ac:dyDescent="0.35">
      <c r="A22" s="101" t="s">
        <v>100</v>
      </c>
      <c r="B22" s="102"/>
      <c r="C22" s="102"/>
      <c r="D22" s="102"/>
      <c r="E22" s="102"/>
      <c r="F22" s="103"/>
    </row>
    <row r="23" spans="1:6" ht="18" thickBot="1" x14ac:dyDescent="0.35">
      <c r="A23" s="60"/>
      <c r="B23" s="61"/>
      <c r="C23" s="61"/>
      <c r="D23" s="61"/>
      <c r="E23" s="61"/>
      <c r="F23" s="62"/>
    </row>
    <row r="24" spans="1:6" x14ac:dyDescent="0.3">
      <c r="A24" s="64" t="s">
        <v>81</v>
      </c>
      <c r="B24" s="104" t="s">
        <v>82</v>
      </c>
      <c r="C24" s="105"/>
      <c r="D24" s="105"/>
      <c r="E24" s="105"/>
      <c r="F24" s="106"/>
    </row>
    <row r="25" spans="1:6" ht="18" thickBot="1" x14ac:dyDescent="0.35">
      <c r="A25" s="65">
        <v>1015</v>
      </c>
      <c r="B25" s="107" t="s">
        <v>83</v>
      </c>
      <c r="C25" s="108"/>
      <c r="D25" s="108"/>
      <c r="E25" s="108"/>
      <c r="F25" s="109"/>
    </row>
    <row r="26" spans="1:6" x14ac:dyDescent="0.3">
      <c r="A26" s="66"/>
      <c r="B26" s="110"/>
      <c r="C26" s="89"/>
      <c r="D26" s="89"/>
      <c r="E26" s="89"/>
      <c r="F26" s="90"/>
    </row>
    <row r="27" spans="1:6" ht="35.25" thickBot="1" x14ac:dyDescent="0.35">
      <c r="A27" s="67" t="s">
        <v>84</v>
      </c>
      <c r="B27" s="86"/>
      <c r="C27" s="87"/>
      <c r="D27" s="87"/>
      <c r="E27" s="87"/>
      <c r="F27" s="88"/>
    </row>
    <row r="28" spans="1:6" x14ac:dyDescent="0.3">
      <c r="A28" s="68"/>
      <c r="B28" s="89"/>
      <c r="C28" s="89"/>
      <c r="D28" s="89"/>
      <c r="E28" s="89"/>
      <c r="F28" s="90"/>
    </row>
    <row r="29" spans="1:6" ht="37.5" customHeight="1" x14ac:dyDescent="0.3">
      <c r="A29" s="45" t="s">
        <v>85</v>
      </c>
      <c r="B29" s="46">
        <v>1015</v>
      </c>
      <c r="C29" s="91" t="s">
        <v>208</v>
      </c>
      <c r="D29" s="92"/>
      <c r="E29" s="92"/>
      <c r="F29" s="93"/>
    </row>
    <row r="30" spans="1:6" ht="34.5" x14ac:dyDescent="0.3">
      <c r="A30" s="45" t="s">
        <v>86</v>
      </c>
      <c r="B30" s="47">
        <v>12001</v>
      </c>
      <c r="C30" s="94" t="s">
        <v>5</v>
      </c>
      <c r="D30" s="94" t="s">
        <v>87</v>
      </c>
      <c r="E30" s="94" t="s">
        <v>7</v>
      </c>
      <c r="F30" s="97" t="s">
        <v>8</v>
      </c>
    </row>
    <row r="31" spans="1:6" ht="51.75" x14ac:dyDescent="0.3">
      <c r="A31" s="48" t="s">
        <v>88</v>
      </c>
      <c r="B31" s="49" t="s">
        <v>21</v>
      </c>
      <c r="C31" s="95"/>
      <c r="D31" s="95"/>
      <c r="E31" s="95"/>
      <c r="F31" s="98"/>
    </row>
    <row r="32" spans="1:6" ht="86.25" x14ac:dyDescent="0.3">
      <c r="A32" s="48" t="s">
        <v>89</v>
      </c>
      <c r="B32" s="50" t="s">
        <v>90</v>
      </c>
      <c r="C32" s="95"/>
      <c r="D32" s="95"/>
      <c r="E32" s="95"/>
      <c r="F32" s="98"/>
    </row>
    <row r="33" spans="1:6" ht="34.5" x14ac:dyDescent="0.3">
      <c r="A33" s="48" t="s">
        <v>91</v>
      </c>
      <c r="B33" s="51" t="s">
        <v>92</v>
      </c>
      <c r="C33" s="95"/>
      <c r="D33" s="95"/>
      <c r="E33" s="95"/>
      <c r="F33" s="98"/>
    </row>
    <row r="34" spans="1:6" ht="51.75" x14ac:dyDescent="0.3">
      <c r="A34" s="48" t="s">
        <v>93</v>
      </c>
      <c r="B34" s="51" t="s">
        <v>26</v>
      </c>
      <c r="C34" s="95"/>
      <c r="D34" s="95"/>
      <c r="E34" s="95"/>
      <c r="F34" s="98"/>
    </row>
    <row r="35" spans="1:6" ht="51.75" x14ac:dyDescent="0.3">
      <c r="A35" s="48" t="s">
        <v>94</v>
      </c>
      <c r="B35" s="49" t="s">
        <v>95</v>
      </c>
      <c r="C35" s="95"/>
      <c r="D35" s="95"/>
      <c r="E35" s="95"/>
      <c r="F35" s="98"/>
    </row>
    <row r="36" spans="1:6" x14ac:dyDescent="0.3">
      <c r="A36" s="45"/>
      <c r="B36" s="51" t="s">
        <v>96</v>
      </c>
      <c r="C36" s="96"/>
      <c r="D36" s="96"/>
      <c r="E36" s="96"/>
      <c r="F36" s="99"/>
    </row>
    <row r="37" spans="1:6" ht="33" customHeight="1" x14ac:dyDescent="0.3">
      <c r="A37" s="84" t="s">
        <v>97</v>
      </c>
      <c r="B37" s="85"/>
      <c r="C37" s="52">
        <v>520</v>
      </c>
      <c r="D37" s="52">
        <v>520</v>
      </c>
      <c r="E37" s="52">
        <v>587</v>
      </c>
      <c r="F37" s="53">
        <v>587</v>
      </c>
    </row>
    <row r="38" spans="1:6" ht="18" thickBot="1" x14ac:dyDescent="0.35">
      <c r="A38" s="54" t="s">
        <v>98</v>
      </c>
      <c r="B38" s="55"/>
      <c r="C38" s="56">
        <v>6240</v>
      </c>
      <c r="D38" s="56">
        <v>15600</v>
      </c>
      <c r="E38" s="56">
        <v>26166</v>
      </c>
      <c r="F38" s="57">
        <v>40254</v>
      </c>
    </row>
    <row r="39" spans="1:6" x14ac:dyDescent="0.3">
      <c r="A39" s="5"/>
      <c r="B39" s="5"/>
      <c r="C39" s="5"/>
      <c r="D39" s="5"/>
      <c r="E39" s="5"/>
      <c r="F39" s="5"/>
    </row>
    <row r="40" spans="1:6" ht="18" thickBot="1" x14ac:dyDescent="0.35">
      <c r="A40" s="5"/>
      <c r="B40" s="5"/>
      <c r="C40" s="5"/>
      <c r="D40" s="5"/>
      <c r="E40" s="113" t="s">
        <v>101</v>
      </c>
      <c r="F40" s="113"/>
    </row>
    <row r="41" spans="1:6" ht="34.5" customHeight="1" thickBot="1" x14ac:dyDescent="0.35">
      <c r="A41" s="101" t="s">
        <v>102</v>
      </c>
      <c r="B41" s="102"/>
      <c r="C41" s="102"/>
      <c r="D41" s="102"/>
      <c r="E41" s="102"/>
      <c r="F41" s="103"/>
    </row>
    <row r="42" spans="1:6" ht="18" thickBot="1" x14ac:dyDescent="0.35">
      <c r="A42" s="60"/>
      <c r="B42" s="61"/>
      <c r="C42" s="61"/>
      <c r="D42" s="61"/>
      <c r="E42" s="61"/>
      <c r="F42" s="62"/>
    </row>
    <row r="43" spans="1:6" x14ac:dyDescent="0.3">
      <c r="A43" s="64" t="s">
        <v>81</v>
      </c>
      <c r="B43" s="104" t="s">
        <v>82</v>
      </c>
      <c r="C43" s="105"/>
      <c r="D43" s="105"/>
      <c r="E43" s="105"/>
      <c r="F43" s="106"/>
    </row>
    <row r="44" spans="1:6" ht="18" thickBot="1" x14ac:dyDescent="0.35">
      <c r="A44" s="65">
        <v>1015</v>
      </c>
      <c r="B44" s="107" t="s">
        <v>83</v>
      </c>
      <c r="C44" s="108"/>
      <c r="D44" s="108"/>
      <c r="E44" s="108"/>
      <c r="F44" s="109"/>
    </row>
    <row r="45" spans="1:6" x14ac:dyDescent="0.3">
      <c r="A45" s="66"/>
      <c r="B45" s="110"/>
      <c r="C45" s="89"/>
      <c r="D45" s="89"/>
      <c r="E45" s="89"/>
      <c r="F45" s="90"/>
    </row>
    <row r="46" spans="1:6" ht="35.25" thickBot="1" x14ac:dyDescent="0.35">
      <c r="A46" s="67" t="s">
        <v>84</v>
      </c>
      <c r="B46" s="86"/>
      <c r="C46" s="87"/>
      <c r="D46" s="87"/>
      <c r="E46" s="87"/>
      <c r="F46" s="88"/>
    </row>
    <row r="47" spans="1:6" x14ac:dyDescent="0.3">
      <c r="A47" s="68"/>
      <c r="B47" s="89"/>
      <c r="C47" s="89"/>
      <c r="D47" s="89"/>
      <c r="E47" s="89"/>
      <c r="F47" s="90"/>
    </row>
    <row r="48" spans="1:6" ht="34.5" customHeight="1" x14ac:dyDescent="0.3">
      <c r="A48" s="45" t="s">
        <v>85</v>
      </c>
      <c r="B48" s="46">
        <v>1015</v>
      </c>
      <c r="C48" s="91" t="s">
        <v>208</v>
      </c>
      <c r="D48" s="92"/>
      <c r="E48" s="92"/>
      <c r="F48" s="93"/>
    </row>
    <row r="49" spans="1:6" ht="34.5" x14ac:dyDescent="0.3">
      <c r="A49" s="45" t="s">
        <v>86</v>
      </c>
      <c r="B49" s="47">
        <v>12001</v>
      </c>
      <c r="C49" s="94" t="s">
        <v>5</v>
      </c>
      <c r="D49" s="94" t="s">
        <v>87</v>
      </c>
      <c r="E49" s="94" t="s">
        <v>7</v>
      </c>
      <c r="F49" s="97" t="s">
        <v>8</v>
      </c>
    </row>
    <row r="50" spans="1:6" ht="51.75" x14ac:dyDescent="0.3">
      <c r="A50" s="48" t="s">
        <v>88</v>
      </c>
      <c r="B50" s="49" t="s">
        <v>21</v>
      </c>
      <c r="C50" s="95"/>
      <c r="D50" s="95"/>
      <c r="E50" s="95"/>
      <c r="F50" s="98"/>
    </row>
    <row r="51" spans="1:6" ht="86.25" x14ac:dyDescent="0.3">
      <c r="A51" s="48" t="s">
        <v>89</v>
      </c>
      <c r="B51" s="50" t="s">
        <v>90</v>
      </c>
      <c r="C51" s="95"/>
      <c r="D51" s="95"/>
      <c r="E51" s="95"/>
      <c r="F51" s="98"/>
    </row>
    <row r="52" spans="1:6" ht="34.5" x14ac:dyDescent="0.3">
      <c r="A52" s="48" t="s">
        <v>91</v>
      </c>
      <c r="B52" s="51" t="s">
        <v>92</v>
      </c>
      <c r="C52" s="95"/>
      <c r="D52" s="95"/>
      <c r="E52" s="95"/>
      <c r="F52" s="98"/>
    </row>
    <row r="53" spans="1:6" ht="51.75" x14ac:dyDescent="0.3">
      <c r="A53" s="48" t="s">
        <v>93</v>
      </c>
      <c r="B53" s="51" t="s">
        <v>27</v>
      </c>
      <c r="C53" s="95"/>
      <c r="D53" s="95"/>
      <c r="E53" s="95"/>
      <c r="F53" s="98"/>
    </row>
    <row r="54" spans="1:6" ht="51.75" x14ac:dyDescent="0.3">
      <c r="A54" s="48" t="s">
        <v>94</v>
      </c>
      <c r="B54" s="49" t="s">
        <v>95</v>
      </c>
      <c r="C54" s="95"/>
      <c r="D54" s="95"/>
      <c r="E54" s="95"/>
      <c r="F54" s="98"/>
    </row>
    <row r="55" spans="1:6" x14ac:dyDescent="0.3">
      <c r="A55" s="45"/>
      <c r="B55" s="51" t="s">
        <v>96</v>
      </c>
      <c r="C55" s="96"/>
      <c r="D55" s="96"/>
      <c r="E55" s="96"/>
      <c r="F55" s="99"/>
    </row>
    <row r="56" spans="1:6" ht="37.5" customHeight="1" x14ac:dyDescent="0.3">
      <c r="A56" s="84" t="s">
        <v>97</v>
      </c>
      <c r="B56" s="85"/>
      <c r="C56" s="52">
        <v>2025.5</v>
      </c>
      <c r="D56" s="52">
        <v>2025.5</v>
      </c>
      <c r="E56" s="52">
        <v>2025.5</v>
      </c>
      <c r="F56" s="53">
        <v>2025.5</v>
      </c>
    </row>
    <row r="57" spans="1:6" ht="18" thickBot="1" x14ac:dyDescent="0.35">
      <c r="A57" s="54" t="s">
        <v>98</v>
      </c>
      <c r="B57" s="55"/>
      <c r="C57" s="56">
        <v>24306</v>
      </c>
      <c r="D57" s="56">
        <v>60765</v>
      </c>
      <c r="E57" s="56">
        <v>97224</v>
      </c>
      <c r="F57" s="57">
        <v>145836</v>
      </c>
    </row>
    <row r="59" spans="1:6" ht="18" thickBot="1" x14ac:dyDescent="0.35">
      <c r="A59" s="5"/>
      <c r="B59" s="5"/>
      <c r="C59" s="5"/>
      <c r="D59" s="5"/>
      <c r="E59" s="113" t="s">
        <v>103</v>
      </c>
      <c r="F59" s="113"/>
    </row>
    <row r="60" spans="1:6" ht="40.5" customHeight="1" thickBot="1" x14ac:dyDescent="0.35">
      <c r="A60" s="101" t="s">
        <v>104</v>
      </c>
      <c r="B60" s="102"/>
      <c r="C60" s="102"/>
      <c r="D60" s="102"/>
      <c r="E60" s="102"/>
      <c r="F60" s="103"/>
    </row>
    <row r="61" spans="1:6" ht="18" thickBot="1" x14ac:dyDescent="0.35">
      <c r="A61" s="60"/>
      <c r="B61" s="61"/>
      <c r="C61" s="61"/>
      <c r="D61" s="61"/>
      <c r="E61" s="61"/>
      <c r="F61" s="62"/>
    </row>
    <row r="62" spans="1:6" x14ac:dyDescent="0.3">
      <c r="A62" s="64" t="s">
        <v>81</v>
      </c>
      <c r="B62" s="104" t="s">
        <v>82</v>
      </c>
      <c r="C62" s="105"/>
      <c r="D62" s="105"/>
      <c r="E62" s="105"/>
      <c r="F62" s="106"/>
    </row>
    <row r="63" spans="1:6" ht="18" thickBot="1" x14ac:dyDescent="0.35">
      <c r="A63" s="65">
        <v>1015</v>
      </c>
      <c r="B63" s="107" t="s">
        <v>83</v>
      </c>
      <c r="C63" s="108"/>
      <c r="D63" s="108"/>
      <c r="E63" s="108"/>
      <c r="F63" s="109"/>
    </row>
    <row r="64" spans="1:6" x14ac:dyDescent="0.3">
      <c r="A64" s="66"/>
      <c r="B64" s="110"/>
      <c r="C64" s="89"/>
      <c r="D64" s="89"/>
      <c r="E64" s="89"/>
      <c r="F64" s="90"/>
    </row>
    <row r="65" spans="1:6" ht="35.25" thickBot="1" x14ac:dyDescent="0.35">
      <c r="A65" s="67" t="s">
        <v>84</v>
      </c>
      <c r="B65" s="86"/>
      <c r="C65" s="87"/>
      <c r="D65" s="87"/>
      <c r="E65" s="87"/>
      <c r="F65" s="88"/>
    </row>
    <row r="66" spans="1:6" x14ac:dyDescent="0.3">
      <c r="A66" s="68"/>
      <c r="B66" s="89"/>
      <c r="C66" s="89"/>
      <c r="D66" s="89"/>
      <c r="E66" s="89"/>
      <c r="F66" s="90"/>
    </row>
    <row r="67" spans="1:6" ht="33.75" customHeight="1" x14ac:dyDescent="0.3">
      <c r="A67" s="45" t="s">
        <v>85</v>
      </c>
      <c r="B67" s="46">
        <v>1015</v>
      </c>
      <c r="C67" s="91" t="s">
        <v>208</v>
      </c>
      <c r="D67" s="92"/>
      <c r="E67" s="92"/>
      <c r="F67" s="93"/>
    </row>
    <row r="68" spans="1:6" ht="34.5" x14ac:dyDescent="0.3">
      <c r="A68" s="45" t="s">
        <v>86</v>
      </c>
      <c r="B68" s="47">
        <v>12001</v>
      </c>
      <c r="C68" s="94" t="s">
        <v>5</v>
      </c>
      <c r="D68" s="94" t="s">
        <v>87</v>
      </c>
      <c r="E68" s="94" t="s">
        <v>7</v>
      </c>
      <c r="F68" s="97" t="s">
        <v>8</v>
      </c>
    </row>
    <row r="69" spans="1:6" ht="51.75" x14ac:dyDescent="0.3">
      <c r="A69" s="48" t="s">
        <v>88</v>
      </c>
      <c r="B69" s="49" t="s">
        <v>21</v>
      </c>
      <c r="C69" s="95"/>
      <c r="D69" s="95"/>
      <c r="E69" s="95"/>
      <c r="F69" s="98"/>
    </row>
    <row r="70" spans="1:6" ht="86.25" x14ac:dyDescent="0.3">
      <c r="A70" s="48" t="s">
        <v>89</v>
      </c>
      <c r="B70" s="50" t="s">
        <v>90</v>
      </c>
      <c r="C70" s="95"/>
      <c r="D70" s="95"/>
      <c r="E70" s="95"/>
      <c r="F70" s="98"/>
    </row>
    <row r="71" spans="1:6" ht="34.5" x14ac:dyDescent="0.3">
      <c r="A71" s="48" t="s">
        <v>91</v>
      </c>
      <c r="B71" s="51" t="s">
        <v>92</v>
      </c>
      <c r="C71" s="95"/>
      <c r="D71" s="95"/>
      <c r="E71" s="95"/>
      <c r="F71" s="98"/>
    </row>
    <row r="72" spans="1:6" ht="51.75" x14ac:dyDescent="0.3">
      <c r="A72" s="48" t="s">
        <v>93</v>
      </c>
      <c r="B72" s="51" t="s">
        <v>105</v>
      </c>
      <c r="C72" s="95"/>
      <c r="D72" s="95"/>
      <c r="E72" s="95"/>
      <c r="F72" s="98"/>
    </row>
    <row r="73" spans="1:6" ht="51.75" x14ac:dyDescent="0.3">
      <c r="A73" s="48" t="s">
        <v>94</v>
      </c>
      <c r="B73" s="49" t="s">
        <v>95</v>
      </c>
      <c r="C73" s="95"/>
      <c r="D73" s="95"/>
      <c r="E73" s="95"/>
      <c r="F73" s="98"/>
    </row>
    <row r="74" spans="1:6" x14ac:dyDescent="0.3">
      <c r="A74" s="45"/>
      <c r="B74" s="51" t="s">
        <v>96</v>
      </c>
      <c r="C74" s="96"/>
      <c r="D74" s="96"/>
      <c r="E74" s="96"/>
      <c r="F74" s="99"/>
    </row>
    <row r="75" spans="1:6" ht="35.25" customHeight="1" x14ac:dyDescent="0.3">
      <c r="A75" s="84" t="s">
        <v>97</v>
      </c>
      <c r="B75" s="85"/>
      <c r="C75" s="52">
        <v>106</v>
      </c>
      <c r="D75" s="52">
        <v>106</v>
      </c>
      <c r="E75" s="52">
        <v>106</v>
      </c>
      <c r="F75" s="53">
        <v>106</v>
      </c>
    </row>
    <row r="76" spans="1:6" ht="18" thickBot="1" x14ac:dyDescent="0.35">
      <c r="A76" s="54" t="s">
        <v>98</v>
      </c>
      <c r="B76" s="55"/>
      <c r="C76" s="56">
        <v>1272</v>
      </c>
      <c r="D76" s="56">
        <v>3180</v>
      </c>
      <c r="E76" s="56">
        <v>5088</v>
      </c>
      <c r="F76" s="57">
        <v>7632</v>
      </c>
    </row>
    <row r="78" spans="1:6" ht="18" thickBot="1" x14ac:dyDescent="0.35">
      <c r="A78" s="5"/>
      <c r="B78" s="5"/>
      <c r="C78" s="5"/>
      <c r="D78" s="5"/>
      <c r="E78" s="113" t="s">
        <v>106</v>
      </c>
      <c r="F78" s="113"/>
    </row>
    <row r="79" spans="1:6" ht="41.25" customHeight="1" thickBot="1" x14ac:dyDescent="0.35">
      <c r="A79" s="101" t="s">
        <v>107</v>
      </c>
      <c r="B79" s="102"/>
      <c r="C79" s="102"/>
      <c r="D79" s="102"/>
      <c r="E79" s="102"/>
      <c r="F79" s="103"/>
    </row>
    <row r="80" spans="1:6" ht="18" thickBot="1" x14ac:dyDescent="0.35">
      <c r="A80" s="60"/>
      <c r="B80" s="61"/>
      <c r="C80" s="61"/>
      <c r="D80" s="61"/>
      <c r="E80" s="61"/>
      <c r="F80" s="62"/>
    </row>
    <row r="81" spans="1:6" x14ac:dyDescent="0.3">
      <c r="A81" s="64" t="s">
        <v>81</v>
      </c>
      <c r="B81" s="104" t="s">
        <v>82</v>
      </c>
      <c r="C81" s="105"/>
      <c r="D81" s="105"/>
      <c r="E81" s="105"/>
      <c r="F81" s="106"/>
    </row>
    <row r="82" spans="1:6" ht="18" thickBot="1" x14ac:dyDescent="0.35">
      <c r="A82" s="65">
        <v>1015</v>
      </c>
      <c r="B82" s="107" t="s">
        <v>83</v>
      </c>
      <c r="C82" s="108"/>
      <c r="D82" s="108"/>
      <c r="E82" s="108"/>
      <c r="F82" s="109"/>
    </row>
    <row r="83" spans="1:6" x14ac:dyDescent="0.3">
      <c r="A83" s="66"/>
      <c r="B83" s="110"/>
      <c r="C83" s="89"/>
      <c r="D83" s="89"/>
      <c r="E83" s="89"/>
      <c r="F83" s="90"/>
    </row>
    <row r="84" spans="1:6" ht="35.25" thickBot="1" x14ac:dyDescent="0.35">
      <c r="A84" s="67" t="s">
        <v>84</v>
      </c>
      <c r="B84" s="86"/>
      <c r="C84" s="87"/>
      <c r="D84" s="87"/>
      <c r="E84" s="87"/>
      <c r="F84" s="88"/>
    </row>
    <row r="85" spans="1:6" x14ac:dyDescent="0.3">
      <c r="A85" s="68"/>
      <c r="B85" s="89"/>
      <c r="C85" s="89"/>
      <c r="D85" s="89"/>
      <c r="E85" s="89"/>
      <c r="F85" s="90"/>
    </row>
    <row r="86" spans="1:6" ht="33.75" customHeight="1" x14ac:dyDescent="0.3">
      <c r="A86" s="45" t="s">
        <v>85</v>
      </c>
      <c r="B86" s="46">
        <v>1015</v>
      </c>
      <c r="C86" s="91" t="s">
        <v>208</v>
      </c>
      <c r="D86" s="92"/>
      <c r="E86" s="92"/>
      <c r="F86" s="93"/>
    </row>
    <row r="87" spans="1:6" ht="34.5" x14ac:dyDescent="0.3">
      <c r="A87" s="45" t="s">
        <v>86</v>
      </c>
      <c r="B87" s="47">
        <v>12001</v>
      </c>
      <c r="C87" s="94" t="s">
        <v>5</v>
      </c>
      <c r="D87" s="94" t="s">
        <v>87</v>
      </c>
      <c r="E87" s="94" t="s">
        <v>7</v>
      </c>
      <c r="F87" s="97" t="s">
        <v>8</v>
      </c>
    </row>
    <row r="88" spans="1:6" ht="51.75" x14ac:dyDescent="0.3">
      <c r="A88" s="48" t="s">
        <v>88</v>
      </c>
      <c r="B88" s="49" t="s">
        <v>21</v>
      </c>
      <c r="C88" s="95"/>
      <c r="D88" s="95"/>
      <c r="E88" s="95"/>
      <c r="F88" s="98"/>
    </row>
    <row r="89" spans="1:6" ht="86.25" x14ac:dyDescent="0.3">
      <c r="A89" s="48" t="s">
        <v>89</v>
      </c>
      <c r="B89" s="50" t="s">
        <v>90</v>
      </c>
      <c r="C89" s="95"/>
      <c r="D89" s="95"/>
      <c r="E89" s="95"/>
      <c r="F89" s="98"/>
    </row>
    <row r="90" spans="1:6" ht="34.5" x14ac:dyDescent="0.3">
      <c r="A90" s="48" t="s">
        <v>91</v>
      </c>
      <c r="B90" s="51" t="s">
        <v>92</v>
      </c>
      <c r="C90" s="95"/>
      <c r="D90" s="95"/>
      <c r="E90" s="95"/>
      <c r="F90" s="98"/>
    </row>
    <row r="91" spans="1:6" ht="51.75" x14ac:dyDescent="0.3">
      <c r="A91" s="48" t="s">
        <v>93</v>
      </c>
      <c r="B91" s="51" t="s">
        <v>108</v>
      </c>
      <c r="C91" s="95"/>
      <c r="D91" s="95"/>
      <c r="E91" s="95"/>
      <c r="F91" s="98"/>
    </row>
    <row r="92" spans="1:6" ht="51.75" x14ac:dyDescent="0.3">
      <c r="A92" s="48" t="s">
        <v>94</v>
      </c>
      <c r="B92" s="49" t="s">
        <v>95</v>
      </c>
      <c r="C92" s="95"/>
      <c r="D92" s="95"/>
      <c r="E92" s="95"/>
      <c r="F92" s="98"/>
    </row>
    <row r="93" spans="1:6" x14ac:dyDescent="0.3">
      <c r="A93" s="45"/>
      <c r="B93" s="51" t="s">
        <v>96</v>
      </c>
      <c r="C93" s="96"/>
      <c r="D93" s="96"/>
      <c r="E93" s="96"/>
      <c r="F93" s="99"/>
    </row>
    <row r="94" spans="1:6" ht="33" customHeight="1" x14ac:dyDescent="0.3">
      <c r="A94" s="84" t="s">
        <v>97</v>
      </c>
      <c r="B94" s="85"/>
      <c r="C94" s="52">
        <v>2511</v>
      </c>
      <c r="D94" s="52">
        <v>2511</v>
      </c>
      <c r="E94" s="52">
        <v>2511</v>
      </c>
      <c r="F94" s="53">
        <v>2511</v>
      </c>
    </row>
    <row r="95" spans="1:6" ht="18" thickBot="1" x14ac:dyDescent="0.35">
      <c r="A95" s="54" t="s">
        <v>98</v>
      </c>
      <c r="B95" s="55"/>
      <c r="C95" s="56">
        <v>30132</v>
      </c>
      <c r="D95" s="56">
        <v>75330</v>
      </c>
      <c r="E95" s="56">
        <v>120528</v>
      </c>
      <c r="F95" s="57">
        <v>180792</v>
      </c>
    </row>
    <row r="97" spans="1:6" ht="18" thickBot="1" x14ac:dyDescent="0.35">
      <c r="A97" s="5"/>
      <c r="B97" s="5"/>
      <c r="C97" s="5"/>
      <c r="D97" s="5"/>
      <c r="E97" s="113" t="s">
        <v>109</v>
      </c>
      <c r="F97" s="113"/>
    </row>
    <row r="98" spans="1:6" ht="39" customHeight="1" thickBot="1" x14ac:dyDescent="0.35">
      <c r="A98" s="101" t="s">
        <v>110</v>
      </c>
      <c r="B98" s="102"/>
      <c r="C98" s="102"/>
      <c r="D98" s="102"/>
      <c r="E98" s="102"/>
      <c r="F98" s="103"/>
    </row>
    <row r="99" spans="1:6" ht="18" thickBot="1" x14ac:dyDescent="0.35">
      <c r="A99" s="60"/>
      <c r="B99" s="61"/>
      <c r="C99" s="61"/>
      <c r="D99" s="61"/>
      <c r="E99" s="61"/>
      <c r="F99" s="62"/>
    </row>
    <row r="100" spans="1:6" x14ac:dyDescent="0.3">
      <c r="A100" s="64" t="s">
        <v>81</v>
      </c>
      <c r="B100" s="104" t="s">
        <v>82</v>
      </c>
      <c r="C100" s="105"/>
      <c r="D100" s="105"/>
      <c r="E100" s="105"/>
      <c r="F100" s="106"/>
    </row>
    <row r="101" spans="1:6" ht="18" thickBot="1" x14ac:dyDescent="0.35">
      <c r="A101" s="65">
        <v>1015</v>
      </c>
      <c r="B101" s="107" t="s">
        <v>83</v>
      </c>
      <c r="C101" s="108"/>
      <c r="D101" s="108"/>
      <c r="E101" s="108"/>
      <c r="F101" s="109"/>
    </row>
    <row r="102" spans="1:6" x14ac:dyDescent="0.3">
      <c r="A102" s="66"/>
      <c r="B102" s="110"/>
      <c r="C102" s="89"/>
      <c r="D102" s="89"/>
      <c r="E102" s="89"/>
      <c r="F102" s="90"/>
    </row>
    <row r="103" spans="1:6" ht="35.25" thickBot="1" x14ac:dyDescent="0.35">
      <c r="A103" s="67" t="s">
        <v>84</v>
      </c>
      <c r="B103" s="86"/>
      <c r="C103" s="87"/>
      <c r="D103" s="87"/>
      <c r="E103" s="87"/>
      <c r="F103" s="88"/>
    </row>
    <row r="104" spans="1:6" x14ac:dyDescent="0.3">
      <c r="A104" s="68"/>
      <c r="B104" s="89"/>
      <c r="C104" s="89"/>
      <c r="D104" s="89"/>
      <c r="E104" s="89"/>
      <c r="F104" s="90"/>
    </row>
    <row r="105" spans="1:6" ht="39.75" customHeight="1" x14ac:dyDescent="0.3">
      <c r="A105" s="45" t="s">
        <v>85</v>
      </c>
      <c r="B105" s="46">
        <v>1015</v>
      </c>
      <c r="C105" s="91" t="s">
        <v>208</v>
      </c>
      <c r="D105" s="92"/>
      <c r="E105" s="92"/>
      <c r="F105" s="93"/>
    </row>
    <row r="106" spans="1:6" ht="34.5" x14ac:dyDescent="0.3">
      <c r="A106" s="45" t="s">
        <v>86</v>
      </c>
      <c r="B106" s="47">
        <v>12001</v>
      </c>
      <c r="C106" s="94" t="s">
        <v>5</v>
      </c>
      <c r="D106" s="94" t="s">
        <v>87</v>
      </c>
      <c r="E106" s="94" t="s">
        <v>7</v>
      </c>
      <c r="F106" s="97" t="s">
        <v>8</v>
      </c>
    </row>
    <row r="107" spans="1:6" ht="51.75" x14ac:dyDescent="0.3">
      <c r="A107" s="48" t="s">
        <v>88</v>
      </c>
      <c r="B107" s="49" t="s">
        <v>21</v>
      </c>
      <c r="C107" s="95"/>
      <c r="D107" s="95"/>
      <c r="E107" s="95"/>
      <c r="F107" s="98"/>
    </row>
    <row r="108" spans="1:6" ht="86.25" x14ac:dyDescent="0.3">
      <c r="A108" s="48" t="s">
        <v>89</v>
      </c>
      <c r="B108" s="50" t="s">
        <v>90</v>
      </c>
      <c r="C108" s="95"/>
      <c r="D108" s="95"/>
      <c r="E108" s="95"/>
      <c r="F108" s="98"/>
    </row>
    <row r="109" spans="1:6" ht="34.5" x14ac:dyDescent="0.3">
      <c r="A109" s="48" t="s">
        <v>91</v>
      </c>
      <c r="B109" s="51" t="s">
        <v>92</v>
      </c>
      <c r="C109" s="95"/>
      <c r="D109" s="95"/>
      <c r="E109" s="95"/>
      <c r="F109" s="98"/>
    </row>
    <row r="110" spans="1:6" ht="51.75" x14ac:dyDescent="0.3">
      <c r="A110" s="48" t="s">
        <v>93</v>
      </c>
      <c r="B110" s="51" t="s">
        <v>30</v>
      </c>
      <c r="C110" s="95"/>
      <c r="D110" s="95"/>
      <c r="E110" s="95"/>
      <c r="F110" s="98"/>
    </row>
    <row r="111" spans="1:6" ht="51.75" x14ac:dyDescent="0.3">
      <c r="A111" s="48" t="s">
        <v>94</v>
      </c>
      <c r="B111" s="49" t="s">
        <v>95</v>
      </c>
      <c r="C111" s="95"/>
      <c r="D111" s="95"/>
      <c r="E111" s="95"/>
      <c r="F111" s="98"/>
    </row>
    <row r="112" spans="1:6" x14ac:dyDescent="0.3">
      <c r="A112" s="45"/>
      <c r="B112" s="51" t="s">
        <v>96</v>
      </c>
      <c r="C112" s="96"/>
      <c r="D112" s="96"/>
      <c r="E112" s="96"/>
      <c r="F112" s="99"/>
    </row>
    <row r="113" spans="1:6" ht="36" customHeight="1" x14ac:dyDescent="0.3">
      <c r="A113" s="84" t="s">
        <v>97</v>
      </c>
      <c r="B113" s="85"/>
      <c r="C113" s="52">
        <v>628</v>
      </c>
      <c r="D113" s="52">
        <v>628</v>
      </c>
      <c r="E113" s="52">
        <v>628</v>
      </c>
      <c r="F113" s="53">
        <v>628</v>
      </c>
    </row>
    <row r="114" spans="1:6" ht="18" thickBot="1" x14ac:dyDescent="0.35">
      <c r="A114" s="54" t="s">
        <v>98</v>
      </c>
      <c r="B114" s="55"/>
      <c r="C114" s="56">
        <v>7536</v>
      </c>
      <c r="D114" s="56">
        <v>18840</v>
      </c>
      <c r="E114" s="56">
        <v>30144</v>
      </c>
      <c r="F114" s="57">
        <v>45216</v>
      </c>
    </row>
    <row r="116" spans="1:6" ht="18" thickBot="1" x14ac:dyDescent="0.35">
      <c r="A116" s="5"/>
      <c r="B116" s="5"/>
      <c r="C116" s="5"/>
      <c r="D116" s="5"/>
      <c r="E116" s="113" t="s">
        <v>111</v>
      </c>
      <c r="F116" s="113"/>
    </row>
    <row r="117" spans="1:6" ht="33" customHeight="1" thickBot="1" x14ac:dyDescent="0.35">
      <c r="A117" s="101" t="s">
        <v>112</v>
      </c>
      <c r="B117" s="102"/>
      <c r="C117" s="102"/>
      <c r="D117" s="102"/>
      <c r="E117" s="102"/>
      <c r="F117" s="103"/>
    </row>
    <row r="118" spans="1:6" ht="18" thickBot="1" x14ac:dyDescent="0.35">
      <c r="A118" s="60"/>
      <c r="B118" s="61"/>
      <c r="C118" s="61"/>
      <c r="D118" s="61"/>
      <c r="E118" s="61"/>
      <c r="F118" s="62"/>
    </row>
    <row r="119" spans="1:6" x14ac:dyDescent="0.3">
      <c r="A119" s="64" t="s">
        <v>81</v>
      </c>
      <c r="B119" s="104" t="s">
        <v>82</v>
      </c>
      <c r="C119" s="105"/>
      <c r="D119" s="105"/>
      <c r="E119" s="105"/>
      <c r="F119" s="106"/>
    </row>
    <row r="120" spans="1:6" ht="18" thickBot="1" x14ac:dyDescent="0.35">
      <c r="A120" s="65">
        <v>1015</v>
      </c>
      <c r="B120" s="107" t="s">
        <v>83</v>
      </c>
      <c r="C120" s="108"/>
      <c r="D120" s="108"/>
      <c r="E120" s="108"/>
      <c r="F120" s="109"/>
    </row>
    <row r="121" spans="1:6" x14ac:dyDescent="0.3">
      <c r="A121" s="66"/>
      <c r="B121" s="110"/>
      <c r="C121" s="89"/>
      <c r="D121" s="89"/>
      <c r="E121" s="89"/>
      <c r="F121" s="90"/>
    </row>
    <row r="122" spans="1:6" ht="35.25" thickBot="1" x14ac:dyDescent="0.35">
      <c r="A122" s="67" t="s">
        <v>84</v>
      </c>
      <c r="B122" s="86"/>
      <c r="C122" s="87"/>
      <c r="D122" s="87"/>
      <c r="E122" s="87"/>
      <c r="F122" s="88"/>
    </row>
    <row r="123" spans="1:6" x14ac:dyDescent="0.3">
      <c r="A123" s="68"/>
      <c r="B123" s="89"/>
      <c r="C123" s="89"/>
      <c r="D123" s="89"/>
      <c r="E123" s="89"/>
      <c r="F123" s="90"/>
    </row>
    <row r="124" spans="1:6" ht="39" customHeight="1" x14ac:dyDescent="0.3">
      <c r="A124" s="45" t="s">
        <v>85</v>
      </c>
      <c r="B124" s="46">
        <v>1015</v>
      </c>
      <c r="C124" s="91" t="s">
        <v>208</v>
      </c>
      <c r="D124" s="92"/>
      <c r="E124" s="92"/>
      <c r="F124" s="93"/>
    </row>
    <row r="125" spans="1:6" ht="34.5" x14ac:dyDescent="0.3">
      <c r="A125" s="45" t="s">
        <v>86</v>
      </c>
      <c r="B125" s="47">
        <v>12001</v>
      </c>
      <c r="C125" s="94" t="s">
        <v>5</v>
      </c>
      <c r="D125" s="94" t="s">
        <v>87</v>
      </c>
      <c r="E125" s="94" t="s">
        <v>7</v>
      </c>
      <c r="F125" s="97" t="s">
        <v>8</v>
      </c>
    </row>
    <row r="126" spans="1:6" ht="51.75" x14ac:dyDescent="0.3">
      <c r="A126" s="48" t="s">
        <v>88</v>
      </c>
      <c r="B126" s="49" t="s">
        <v>21</v>
      </c>
      <c r="C126" s="95"/>
      <c r="D126" s="95"/>
      <c r="E126" s="95"/>
      <c r="F126" s="98"/>
    </row>
    <row r="127" spans="1:6" ht="86.25" x14ac:dyDescent="0.3">
      <c r="A127" s="48" t="s">
        <v>89</v>
      </c>
      <c r="B127" s="50" t="s">
        <v>90</v>
      </c>
      <c r="C127" s="95"/>
      <c r="D127" s="95"/>
      <c r="E127" s="95"/>
      <c r="F127" s="98"/>
    </row>
    <row r="128" spans="1:6" ht="34.5" x14ac:dyDescent="0.3">
      <c r="A128" s="48" t="s">
        <v>91</v>
      </c>
      <c r="B128" s="51" t="s">
        <v>92</v>
      </c>
      <c r="C128" s="95"/>
      <c r="D128" s="95"/>
      <c r="E128" s="95"/>
      <c r="F128" s="98"/>
    </row>
    <row r="129" spans="1:6" ht="51.75" x14ac:dyDescent="0.3">
      <c r="A129" s="48" t="s">
        <v>93</v>
      </c>
      <c r="B129" s="51" t="s">
        <v>31</v>
      </c>
      <c r="C129" s="95"/>
      <c r="D129" s="95"/>
      <c r="E129" s="95"/>
      <c r="F129" s="98"/>
    </row>
    <row r="130" spans="1:6" ht="51.75" x14ac:dyDescent="0.3">
      <c r="A130" s="48" t="s">
        <v>94</v>
      </c>
      <c r="B130" s="49" t="s">
        <v>95</v>
      </c>
      <c r="C130" s="95"/>
      <c r="D130" s="95"/>
      <c r="E130" s="95"/>
      <c r="F130" s="98"/>
    </row>
    <row r="131" spans="1:6" x14ac:dyDescent="0.3">
      <c r="A131" s="45"/>
      <c r="B131" s="51" t="s">
        <v>96</v>
      </c>
      <c r="C131" s="96"/>
      <c r="D131" s="96"/>
      <c r="E131" s="96"/>
      <c r="F131" s="99"/>
    </row>
    <row r="132" spans="1:6" ht="36" customHeight="1" x14ac:dyDescent="0.3">
      <c r="A132" s="84" t="s">
        <v>97</v>
      </c>
      <c r="B132" s="85"/>
      <c r="C132" s="52">
        <v>93</v>
      </c>
      <c r="D132" s="52">
        <v>93</v>
      </c>
      <c r="E132" s="52">
        <v>93</v>
      </c>
      <c r="F132" s="53">
        <v>93</v>
      </c>
    </row>
    <row r="133" spans="1:6" ht="18" thickBot="1" x14ac:dyDescent="0.35">
      <c r="A133" s="54" t="s">
        <v>98</v>
      </c>
      <c r="B133" s="55"/>
      <c r="C133" s="56">
        <v>1116</v>
      </c>
      <c r="D133" s="56">
        <v>2790</v>
      </c>
      <c r="E133" s="56">
        <v>4464</v>
      </c>
      <c r="F133" s="57">
        <v>6696</v>
      </c>
    </row>
    <row r="135" spans="1:6" ht="18" thickBot="1" x14ac:dyDescent="0.35">
      <c r="A135" s="5"/>
      <c r="B135" s="5"/>
      <c r="C135" s="5"/>
      <c r="D135" s="5"/>
      <c r="E135" s="113" t="s">
        <v>113</v>
      </c>
      <c r="F135" s="113"/>
    </row>
    <row r="136" spans="1:6" ht="33" customHeight="1" thickBot="1" x14ac:dyDescent="0.35">
      <c r="A136" s="101" t="s">
        <v>114</v>
      </c>
      <c r="B136" s="102"/>
      <c r="C136" s="102"/>
      <c r="D136" s="102"/>
      <c r="E136" s="102"/>
      <c r="F136" s="103"/>
    </row>
    <row r="137" spans="1:6" ht="18" thickBot="1" x14ac:dyDescent="0.35">
      <c r="A137" s="60"/>
      <c r="B137" s="61"/>
      <c r="C137" s="61"/>
      <c r="D137" s="61"/>
      <c r="E137" s="61"/>
      <c r="F137" s="62"/>
    </row>
    <row r="138" spans="1:6" x14ac:dyDescent="0.3">
      <c r="A138" s="64" t="s">
        <v>81</v>
      </c>
      <c r="B138" s="104" t="s">
        <v>82</v>
      </c>
      <c r="C138" s="105"/>
      <c r="D138" s="105"/>
      <c r="E138" s="105"/>
      <c r="F138" s="106"/>
    </row>
    <row r="139" spans="1:6" ht="18" thickBot="1" x14ac:dyDescent="0.35">
      <c r="A139" s="65">
        <v>1015</v>
      </c>
      <c r="B139" s="107" t="s">
        <v>83</v>
      </c>
      <c r="C139" s="108"/>
      <c r="D139" s="108"/>
      <c r="E139" s="108"/>
      <c r="F139" s="109"/>
    </row>
    <row r="140" spans="1:6" x14ac:dyDescent="0.3">
      <c r="A140" s="66"/>
      <c r="B140" s="110"/>
      <c r="C140" s="89"/>
      <c r="D140" s="89"/>
      <c r="E140" s="89"/>
      <c r="F140" s="90"/>
    </row>
    <row r="141" spans="1:6" ht="35.25" thickBot="1" x14ac:dyDescent="0.35">
      <c r="A141" s="67" t="s">
        <v>84</v>
      </c>
      <c r="B141" s="86"/>
      <c r="C141" s="87"/>
      <c r="D141" s="87"/>
      <c r="E141" s="87"/>
      <c r="F141" s="88"/>
    </row>
    <row r="142" spans="1:6" x14ac:dyDescent="0.3">
      <c r="A142" s="68"/>
      <c r="B142" s="89"/>
      <c r="C142" s="89"/>
      <c r="D142" s="89"/>
      <c r="E142" s="89"/>
      <c r="F142" s="90"/>
    </row>
    <row r="143" spans="1:6" ht="36" customHeight="1" x14ac:dyDescent="0.3">
      <c r="A143" s="45" t="s">
        <v>85</v>
      </c>
      <c r="B143" s="46">
        <v>1015</v>
      </c>
      <c r="C143" s="91" t="s">
        <v>208</v>
      </c>
      <c r="D143" s="92"/>
      <c r="E143" s="92"/>
      <c r="F143" s="93"/>
    </row>
    <row r="144" spans="1:6" ht="34.5" x14ac:dyDescent="0.3">
      <c r="A144" s="45" t="s">
        <v>86</v>
      </c>
      <c r="B144" s="47">
        <v>12001</v>
      </c>
      <c r="C144" s="94" t="s">
        <v>5</v>
      </c>
      <c r="D144" s="94" t="s">
        <v>87</v>
      </c>
      <c r="E144" s="94" t="s">
        <v>7</v>
      </c>
      <c r="F144" s="97" t="s">
        <v>8</v>
      </c>
    </row>
    <row r="145" spans="1:6" ht="51.75" x14ac:dyDescent="0.3">
      <c r="A145" s="48" t="s">
        <v>88</v>
      </c>
      <c r="B145" s="49" t="s">
        <v>21</v>
      </c>
      <c r="C145" s="95"/>
      <c r="D145" s="95"/>
      <c r="E145" s="95"/>
      <c r="F145" s="98"/>
    </row>
    <row r="146" spans="1:6" ht="86.25" x14ac:dyDescent="0.3">
      <c r="A146" s="48" t="s">
        <v>89</v>
      </c>
      <c r="B146" s="50" t="s">
        <v>90</v>
      </c>
      <c r="C146" s="95"/>
      <c r="D146" s="95"/>
      <c r="E146" s="95"/>
      <c r="F146" s="98"/>
    </row>
    <row r="147" spans="1:6" ht="34.5" x14ac:dyDescent="0.3">
      <c r="A147" s="48" t="s">
        <v>91</v>
      </c>
      <c r="B147" s="51" t="s">
        <v>92</v>
      </c>
      <c r="C147" s="95"/>
      <c r="D147" s="95"/>
      <c r="E147" s="95"/>
      <c r="F147" s="98"/>
    </row>
    <row r="148" spans="1:6" ht="51.75" x14ac:dyDescent="0.3">
      <c r="A148" s="48" t="s">
        <v>93</v>
      </c>
      <c r="B148" s="51" t="s">
        <v>32</v>
      </c>
      <c r="C148" s="95"/>
      <c r="D148" s="95"/>
      <c r="E148" s="95"/>
      <c r="F148" s="98"/>
    </row>
    <row r="149" spans="1:6" ht="51.75" x14ac:dyDescent="0.3">
      <c r="A149" s="48" t="s">
        <v>94</v>
      </c>
      <c r="B149" s="49" t="s">
        <v>95</v>
      </c>
      <c r="C149" s="95"/>
      <c r="D149" s="95"/>
      <c r="E149" s="95"/>
      <c r="F149" s="98"/>
    </row>
    <row r="150" spans="1:6" x14ac:dyDescent="0.3">
      <c r="A150" s="45"/>
      <c r="B150" s="51" t="s">
        <v>96</v>
      </c>
      <c r="C150" s="96"/>
      <c r="D150" s="96"/>
      <c r="E150" s="96"/>
      <c r="F150" s="99"/>
    </row>
    <row r="151" spans="1:6" ht="36" customHeight="1" x14ac:dyDescent="0.3">
      <c r="A151" s="84" t="s">
        <v>97</v>
      </c>
      <c r="B151" s="85"/>
      <c r="C151" s="52">
        <v>10832</v>
      </c>
      <c r="D151" s="52">
        <v>10832</v>
      </c>
      <c r="E151" s="52">
        <v>10832</v>
      </c>
      <c r="F151" s="53">
        <v>10832</v>
      </c>
    </row>
    <row r="152" spans="1:6" ht="18" thickBot="1" x14ac:dyDescent="0.35">
      <c r="A152" s="54" t="s">
        <v>98</v>
      </c>
      <c r="B152" s="55"/>
      <c r="C152" s="56">
        <v>129984</v>
      </c>
      <c r="D152" s="56">
        <v>324960</v>
      </c>
      <c r="E152" s="56">
        <v>519936</v>
      </c>
      <c r="F152" s="57">
        <v>779904</v>
      </c>
    </row>
    <row r="154" spans="1:6" ht="18" thickBot="1" x14ac:dyDescent="0.35">
      <c r="A154" s="5"/>
      <c r="B154" s="5"/>
      <c r="C154" s="5"/>
      <c r="D154" s="5"/>
      <c r="E154" s="113" t="s">
        <v>115</v>
      </c>
      <c r="F154" s="113"/>
    </row>
    <row r="155" spans="1:6" ht="44.25" customHeight="1" thickBot="1" x14ac:dyDescent="0.35">
      <c r="A155" s="101" t="s">
        <v>116</v>
      </c>
      <c r="B155" s="102"/>
      <c r="C155" s="102"/>
      <c r="D155" s="102"/>
      <c r="E155" s="102"/>
      <c r="F155" s="103"/>
    </row>
    <row r="156" spans="1:6" ht="18" thickBot="1" x14ac:dyDescent="0.35">
      <c r="A156" s="60"/>
      <c r="B156" s="61"/>
      <c r="C156" s="61"/>
      <c r="D156" s="61"/>
      <c r="E156" s="61"/>
      <c r="F156" s="62"/>
    </row>
    <row r="157" spans="1:6" x14ac:dyDescent="0.3">
      <c r="A157" s="64" t="s">
        <v>81</v>
      </c>
      <c r="B157" s="104" t="s">
        <v>82</v>
      </c>
      <c r="C157" s="105"/>
      <c r="D157" s="105"/>
      <c r="E157" s="105"/>
      <c r="F157" s="106"/>
    </row>
    <row r="158" spans="1:6" ht="18" thickBot="1" x14ac:dyDescent="0.35">
      <c r="A158" s="65">
        <v>1015</v>
      </c>
      <c r="B158" s="107" t="s">
        <v>83</v>
      </c>
      <c r="C158" s="108"/>
      <c r="D158" s="108"/>
      <c r="E158" s="108"/>
      <c r="F158" s="109"/>
    </row>
    <row r="159" spans="1:6" x14ac:dyDescent="0.3">
      <c r="A159" s="66"/>
      <c r="B159" s="110"/>
      <c r="C159" s="89"/>
      <c r="D159" s="89"/>
      <c r="E159" s="89"/>
      <c r="F159" s="90"/>
    </row>
    <row r="160" spans="1:6" ht="35.25" thickBot="1" x14ac:dyDescent="0.35">
      <c r="A160" s="67" t="s">
        <v>84</v>
      </c>
      <c r="B160" s="86"/>
      <c r="C160" s="87"/>
      <c r="D160" s="87"/>
      <c r="E160" s="87"/>
      <c r="F160" s="88"/>
    </row>
    <row r="161" spans="1:6" x14ac:dyDescent="0.3">
      <c r="A161" s="68"/>
      <c r="B161" s="89"/>
      <c r="C161" s="89"/>
      <c r="D161" s="89"/>
      <c r="E161" s="89"/>
      <c r="F161" s="90"/>
    </row>
    <row r="162" spans="1:6" ht="41.25" customHeight="1" x14ac:dyDescent="0.3">
      <c r="A162" s="45" t="s">
        <v>85</v>
      </c>
      <c r="B162" s="46">
        <v>1015</v>
      </c>
      <c r="C162" s="91" t="s">
        <v>208</v>
      </c>
      <c r="D162" s="92"/>
      <c r="E162" s="92"/>
      <c r="F162" s="93"/>
    </row>
    <row r="163" spans="1:6" ht="34.5" x14ac:dyDescent="0.3">
      <c r="A163" s="45" t="s">
        <v>86</v>
      </c>
      <c r="B163" s="47">
        <v>12001</v>
      </c>
      <c r="C163" s="94" t="s">
        <v>5</v>
      </c>
      <c r="D163" s="94" t="s">
        <v>87</v>
      </c>
      <c r="E163" s="94" t="s">
        <v>7</v>
      </c>
      <c r="F163" s="97" t="s">
        <v>8</v>
      </c>
    </row>
    <row r="164" spans="1:6" ht="51.75" x14ac:dyDescent="0.3">
      <c r="A164" s="48" t="s">
        <v>88</v>
      </c>
      <c r="B164" s="49" t="s">
        <v>21</v>
      </c>
      <c r="C164" s="95"/>
      <c r="D164" s="95"/>
      <c r="E164" s="95"/>
      <c r="F164" s="98"/>
    </row>
    <row r="165" spans="1:6" ht="86.25" x14ac:dyDescent="0.3">
      <c r="A165" s="48" t="s">
        <v>89</v>
      </c>
      <c r="B165" s="50" t="s">
        <v>90</v>
      </c>
      <c r="C165" s="95"/>
      <c r="D165" s="95"/>
      <c r="E165" s="95"/>
      <c r="F165" s="98"/>
    </row>
    <row r="166" spans="1:6" ht="34.5" x14ac:dyDescent="0.3">
      <c r="A166" s="48" t="s">
        <v>91</v>
      </c>
      <c r="B166" s="51" t="s">
        <v>92</v>
      </c>
      <c r="C166" s="95"/>
      <c r="D166" s="95"/>
      <c r="E166" s="95"/>
      <c r="F166" s="98"/>
    </row>
    <row r="167" spans="1:6" ht="51.75" x14ac:dyDescent="0.3">
      <c r="A167" s="48" t="s">
        <v>93</v>
      </c>
      <c r="B167" s="51" t="s">
        <v>33</v>
      </c>
      <c r="C167" s="95"/>
      <c r="D167" s="95"/>
      <c r="E167" s="95"/>
      <c r="F167" s="98"/>
    </row>
    <row r="168" spans="1:6" ht="51.75" x14ac:dyDescent="0.3">
      <c r="A168" s="48" t="s">
        <v>94</v>
      </c>
      <c r="B168" s="49" t="s">
        <v>95</v>
      </c>
      <c r="C168" s="95"/>
      <c r="D168" s="95"/>
      <c r="E168" s="95"/>
      <c r="F168" s="98"/>
    </row>
    <row r="169" spans="1:6" x14ac:dyDescent="0.3">
      <c r="A169" s="45"/>
      <c r="B169" s="51" t="s">
        <v>96</v>
      </c>
      <c r="C169" s="96"/>
      <c r="D169" s="96"/>
      <c r="E169" s="96"/>
      <c r="F169" s="99"/>
    </row>
    <row r="170" spans="1:6" ht="41.25" customHeight="1" x14ac:dyDescent="0.3">
      <c r="A170" s="84" t="s">
        <v>97</v>
      </c>
      <c r="B170" s="85"/>
      <c r="C170" s="52">
        <v>204</v>
      </c>
      <c r="D170" s="52">
        <v>204</v>
      </c>
      <c r="E170" s="52">
        <v>204</v>
      </c>
      <c r="F170" s="53">
        <v>204</v>
      </c>
    </row>
    <row r="171" spans="1:6" ht="18" thickBot="1" x14ac:dyDescent="0.35">
      <c r="A171" s="54" t="s">
        <v>98</v>
      </c>
      <c r="B171" s="55"/>
      <c r="C171" s="56">
        <v>2448</v>
      </c>
      <c r="D171" s="56">
        <v>4896</v>
      </c>
      <c r="E171" s="56">
        <v>9792</v>
      </c>
      <c r="F171" s="57">
        <v>14688</v>
      </c>
    </row>
    <row r="173" spans="1:6" ht="18" thickBot="1" x14ac:dyDescent="0.35">
      <c r="A173" s="5"/>
      <c r="B173" s="5"/>
      <c r="C173" s="5"/>
      <c r="D173" s="5"/>
      <c r="E173" s="113" t="s">
        <v>117</v>
      </c>
      <c r="F173" s="113"/>
    </row>
    <row r="174" spans="1:6" ht="36.75" customHeight="1" thickBot="1" x14ac:dyDescent="0.35">
      <c r="A174" s="101" t="s">
        <v>118</v>
      </c>
      <c r="B174" s="102"/>
      <c r="C174" s="102"/>
      <c r="D174" s="102"/>
      <c r="E174" s="102"/>
      <c r="F174" s="103"/>
    </row>
    <row r="175" spans="1:6" ht="18" thickBot="1" x14ac:dyDescent="0.35">
      <c r="A175" s="60"/>
      <c r="B175" s="61"/>
      <c r="C175" s="61"/>
      <c r="D175" s="61"/>
      <c r="E175" s="61"/>
      <c r="F175" s="62"/>
    </row>
    <row r="176" spans="1:6" x14ac:dyDescent="0.3">
      <c r="A176" s="64" t="s">
        <v>81</v>
      </c>
      <c r="B176" s="104" t="s">
        <v>82</v>
      </c>
      <c r="C176" s="105"/>
      <c r="D176" s="105"/>
      <c r="E176" s="105"/>
      <c r="F176" s="106"/>
    </row>
    <row r="177" spans="1:6" ht="18" thickBot="1" x14ac:dyDescent="0.35">
      <c r="A177" s="65">
        <v>1015</v>
      </c>
      <c r="B177" s="107" t="s">
        <v>83</v>
      </c>
      <c r="C177" s="108"/>
      <c r="D177" s="108"/>
      <c r="E177" s="108"/>
      <c r="F177" s="109"/>
    </row>
    <row r="178" spans="1:6" x14ac:dyDescent="0.3">
      <c r="A178" s="66"/>
      <c r="B178" s="110"/>
      <c r="C178" s="89"/>
      <c r="D178" s="89"/>
      <c r="E178" s="89"/>
      <c r="F178" s="90"/>
    </row>
    <row r="179" spans="1:6" ht="35.25" thickBot="1" x14ac:dyDescent="0.35">
      <c r="A179" s="67" t="s">
        <v>84</v>
      </c>
      <c r="B179" s="86"/>
      <c r="C179" s="87"/>
      <c r="D179" s="87"/>
      <c r="E179" s="87"/>
      <c r="F179" s="88"/>
    </row>
    <row r="180" spans="1:6" x14ac:dyDescent="0.3">
      <c r="A180" s="68"/>
      <c r="B180" s="89"/>
      <c r="C180" s="89"/>
      <c r="D180" s="89"/>
      <c r="E180" s="89"/>
      <c r="F180" s="90"/>
    </row>
    <row r="181" spans="1:6" ht="36.75" customHeight="1" x14ac:dyDescent="0.3">
      <c r="A181" s="45" t="s">
        <v>85</v>
      </c>
      <c r="B181" s="46">
        <v>1015</v>
      </c>
      <c r="C181" s="91" t="s">
        <v>208</v>
      </c>
      <c r="D181" s="92"/>
      <c r="E181" s="92"/>
      <c r="F181" s="93"/>
    </row>
    <row r="182" spans="1:6" ht="34.5" x14ac:dyDescent="0.3">
      <c r="A182" s="45" t="s">
        <v>86</v>
      </c>
      <c r="B182" s="47">
        <v>12001</v>
      </c>
      <c r="C182" s="94" t="s">
        <v>5</v>
      </c>
      <c r="D182" s="94" t="s">
        <v>87</v>
      </c>
      <c r="E182" s="94" t="s">
        <v>7</v>
      </c>
      <c r="F182" s="97" t="s">
        <v>8</v>
      </c>
    </row>
    <row r="183" spans="1:6" ht="51.75" x14ac:dyDescent="0.3">
      <c r="A183" s="48" t="s">
        <v>88</v>
      </c>
      <c r="B183" s="49" t="s">
        <v>21</v>
      </c>
      <c r="C183" s="95"/>
      <c r="D183" s="95"/>
      <c r="E183" s="95"/>
      <c r="F183" s="98"/>
    </row>
    <row r="184" spans="1:6" ht="86.25" x14ac:dyDescent="0.3">
      <c r="A184" s="48" t="s">
        <v>89</v>
      </c>
      <c r="B184" s="50" t="s">
        <v>90</v>
      </c>
      <c r="C184" s="95"/>
      <c r="D184" s="95"/>
      <c r="E184" s="95"/>
      <c r="F184" s="98"/>
    </row>
    <row r="185" spans="1:6" ht="34.5" x14ac:dyDescent="0.3">
      <c r="A185" s="48" t="s">
        <v>91</v>
      </c>
      <c r="B185" s="51" t="s">
        <v>92</v>
      </c>
      <c r="C185" s="95"/>
      <c r="D185" s="95"/>
      <c r="E185" s="95"/>
      <c r="F185" s="98"/>
    </row>
    <row r="186" spans="1:6" ht="51.75" x14ac:dyDescent="0.3">
      <c r="A186" s="48" t="s">
        <v>93</v>
      </c>
      <c r="B186" s="51" t="s">
        <v>34</v>
      </c>
      <c r="C186" s="95"/>
      <c r="D186" s="95"/>
      <c r="E186" s="95"/>
      <c r="F186" s="98"/>
    </row>
    <row r="187" spans="1:6" ht="51.75" x14ac:dyDescent="0.3">
      <c r="A187" s="48" t="s">
        <v>94</v>
      </c>
      <c r="B187" s="49" t="s">
        <v>95</v>
      </c>
      <c r="C187" s="95"/>
      <c r="D187" s="95"/>
      <c r="E187" s="95"/>
      <c r="F187" s="98"/>
    </row>
    <row r="188" spans="1:6" x14ac:dyDescent="0.3">
      <c r="A188" s="45"/>
      <c r="B188" s="51" t="s">
        <v>96</v>
      </c>
      <c r="C188" s="96"/>
      <c r="D188" s="96"/>
      <c r="E188" s="96"/>
      <c r="F188" s="99"/>
    </row>
    <row r="189" spans="1:6" ht="34.5" customHeight="1" x14ac:dyDescent="0.3">
      <c r="A189" s="84" t="s">
        <v>97</v>
      </c>
      <c r="B189" s="85"/>
      <c r="C189" s="52">
        <v>870</v>
      </c>
      <c r="D189" s="52">
        <v>870</v>
      </c>
      <c r="E189" s="52">
        <v>870</v>
      </c>
      <c r="F189" s="53">
        <v>870</v>
      </c>
    </row>
    <row r="190" spans="1:6" ht="18" thickBot="1" x14ac:dyDescent="0.35">
      <c r="A190" s="54" t="s">
        <v>98</v>
      </c>
      <c r="B190" s="55"/>
      <c r="C190" s="56">
        <v>10440</v>
      </c>
      <c r="D190" s="56">
        <v>26100</v>
      </c>
      <c r="E190" s="56">
        <v>41760</v>
      </c>
      <c r="F190" s="57">
        <v>62640</v>
      </c>
    </row>
    <row r="192" spans="1:6" ht="18" thickBot="1" x14ac:dyDescent="0.35">
      <c r="A192" s="5"/>
      <c r="B192" s="5"/>
      <c r="C192" s="5"/>
      <c r="D192" s="5"/>
      <c r="E192" s="113" t="s">
        <v>119</v>
      </c>
      <c r="F192" s="113"/>
    </row>
    <row r="193" spans="1:6" ht="37.5" customHeight="1" thickBot="1" x14ac:dyDescent="0.35">
      <c r="A193" s="101" t="s">
        <v>120</v>
      </c>
      <c r="B193" s="102"/>
      <c r="C193" s="102"/>
      <c r="D193" s="102"/>
      <c r="E193" s="102"/>
      <c r="F193" s="103"/>
    </row>
    <row r="194" spans="1:6" ht="18" thickBot="1" x14ac:dyDescent="0.35">
      <c r="A194" s="60"/>
      <c r="B194" s="61"/>
      <c r="C194" s="61"/>
      <c r="D194" s="61"/>
      <c r="E194" s="61"/>
      <c r="F194" s="62"/>
    </row>
    <row r="195" spans="1:6" x14ac:dyDescent="0.3">
      <c r="A195" s="64" t="s">
        <v>81</v>
      </c>
      <c r="B195" s="104" t="s">
        <v>82</v>
      </c>
      <c r="C195" s="105"/>
      <c r="D195" s="105"/>
      <c r="E195" s="105"/>
      <c r="F195" s="106"/>
    </row>
    <row r="196" spans="1:6" ht="18" thickBot="1" x14ac:dyDescent="0.35">
      <c r="A196" s="65">
        <v>1015</v>
      </c>
      <c r="B196" s="107" t="s">
        <v>83</v>
      </c>
      <c r="C196" s="108"/>
      <c r="D196" s="108"/>
      <c r="E196" s="108"/>
      <c r="F196" s="109"/>
    </row>
    <row r="197" spans="1:6" x14ac:dyDescent="0.3">
      <c r="A197" s="66"/>
      <c r="B197" s="110"/>
      <c r="C197" s="89"/>
      <c r="D197" s="89"/>
      <c r="E197" s="89"/>
      <c r="F197" s="90"/>
    </row>
    <row r="198" spans="1:6" ht="35.25" thickBot="1" x14ac:dyDescent="0.35">
      <c r="A198" s="67" t="s">
        <v>84</v>
      </c>
      <c r="B198" s="86"/>
      <c r="C198" s="87"/>
      <c r="D198" s="87"/>
      <c r="E198" s="87"/>
      <c r="F198" s="88"/>
    </row>
    <row r="199" spans="1:6" x14ac:dyDescent="0.3">
      <c r="A199" s="68"/>
      <c r="B199" s="89"/>
      <c r="C199" s="89"/>
      <c r="D199" s="89"/>
      <c r="E199" s="89"/>
      <c r="F199" s="90"/>
    </row>
    <row r="200" spans="1:6" ht="37.5" customHeight="1" x14ac:dyDescent="0.3">
      <c r="A200" s="45" t="s">
        <v>85</v>
      </c>
      <c r="B200" s="46">
        <v>1015</v>
      </c>
      <c r="C200" s="91" t="s">
        <v>208</v>
      </c>
      <c r="D200" s="92"/>
      <c r="E200" s="92"/>
      <c r="F200" s="93"/>
    </row>
    <row r="201" spans="1:6" ht="34.5" x14ac:dyDescent="0.3">
      <c r="A201" s="45" t="s">
        <v>86</v>
      </c>
      <c r="B201" s="47">
        <v>12001</v>
      </c>
      <c r="C201" s="94" t="s">
        <v>5</v>
      </c>
      <c r="D201" s="94" t="s">
        <v>87</v>
      </c>
      <c r="E201" s="94" t="s">
        <v>7</v>
      </c>
      <c r="F201" s="97" t="s">
        <v>8</v>
      </c>
    </row>
    <row r="202" spans="1:6" ht="51.75" x14ac:dyDescent="0.3">
      <c r="A202" s="48" t="s">
        <v>88</v>
      </c>
      <c r="B202" s="49" t="s">
        <v>21</v>
      </c>
      <c r="C202" s="95"/>
      <c r="D202" s="95"/>
      <c r="E202" s="95"/>
      <c r="F202" s="98"/>
    </row>
    <row r="203" spans="1:6" ht="86.25" x14ac:dyDescent="0.3">
      <c r="A203" s="48" t="s">
        <v>89</v>
      </c>
      <c r="B203" s="50" t="s">
        <v>90</v>
      </c>
      <c r="C203" s="95"/>
      <c r="D203" s="95"/>
      <c r="E203" s="95"/>
      <c r="F203" s="98"/>
    </row>
    <row r="204" spans="1:6" ht="34.5" x14ac:dyDescent="0.3">
      <c r="A204" s="48" t="s">
        <v>91</v>
      </c>
      <c r="B204" s="51" t="s">
        <v>92</v>
      </c>
      <c r="C204" s="95"/>
      <c r="D204" s="95"/>
      <c r="E204" s="95"/>
      <c r="F204" s="98"/>
    </row>
    <row r="205" spans="1:6" ht="51.75" x14ac:dyDescent="0.3">
      <c r="A205" s="48" t="s">
        <v>93</v>
      </c>
      <c r="B205" s="51" t="s">
        <v>35</v>
      </c>
      <c r="C205" s="95"/>
      <c r="D205" s="95"/>
      <c r="E205" s="95"/>
      <c r="F205" s="98"/>
    </row>
    <row r="206" spans="1:6" ht="51.75" x14ac:dyDescent="0.3">
      <c r="A206" s="48" t="s">
        <v>94</v>
      </c>
      <c r="B206" s="49" t="s">
        <v>95</v>
      </c>
      <c r="C206" s="95"/>
      <c r="D206" s="95"/>
      <c r="E206" s="95"/>
      <c r="F206" s="98"/>
    </row>
    <row r="207" spans="1:6" x14ac:dyDescent="0.3">
      <c r="A207" s="45"/>
      <c r="B207" s="51" t="s">
        <v>96</v>
      </c>
      <c r="C207" s="96"/>
      <c r="D207" s="96"/>
      <c r="E207" s="96"/>
      <c r="F207" s="99"/>
    </row>
    <row r="208" spans="1:6" ht="35.25" customHeight="1" x14ac:dyDescent="0.3">
      <c r="A208" s="84" t="s">
        <v>97</v>
      </c>
      <c r="B208" s="85"/>
      <c r="C208" s="52">
        <v>564</v>
      </c>
      <c r="D208" s="52">
        <v>564</v>
      </c>
      <c r="E208" s="52">
        <v>564</v>
      </c>
      <c r="F208" s="53">
        <v>564</v>
      </c>
    </row>
    <row r="209" spans="1:6" ht="18" thickBot="1" x14ac:dyDescent="0.35">
      <c r="A209" s="54" t="s">
        <v>98</v>
      </c>
      <c r="B209" s="55"/>
      <c r="C209" s="56">
        <v>6768</v>
      </c>
      <c r="D209" s="56">
        <v>16920</v>
      </c>
      <c r="E209" s="56">
        <v>27072</v>
      </c>
      <c r="F209" s="57">
        <v>40608</v>
      </c>
    </row>
    <row r="211" spans="1:6" ht="18" thickBot="1" x14ac:dyDescent="0.35">
      <c r="A211" s="5"/>
      <c r="B211" s="5"/>
      <c r="C211" s="5"/>
      <c r="D211" s="5"/>
      <c r="E211" s="113" t="s">
        <v>121</v>
      </c>
      <c r="F211" s="113"/>
    </row>
    <row r="212" spans="1:6" ht="39" customHeight="1" thickBot="1" x14ac:dyDescent="0.35">
      <c r="A212" s="101" t="s">
        <v>122</v>
      </c>
      <c r="B212" s="102"/>
      <c r="C212" s="102"/>
      <c r="D212" s="102"/>
      <c r="E212" s="102"/>
      <c r="F212" s="103"/>
    </row>
    <row r="213" spans="1:6" ht="18" thickBot="1" x14ac:dyDescent="0.35">
      <c r="A213" s="60"/>
      <c r="B213" s="61"/>
      <c r="C213" s="61"/>
      <c r="D213" s="61"/>
      <c r="E213" s="61"/>
      <c r="F213" s="62"/>
    </row>
    <row r="214" spans="1:6" x14ac:dyDescent="0.3">
      <c r="A214" s="64" t="s">
        <v>81</v>
      </c>
      <c r="B214" s="104" t="s">
        <v>82</v>
      </c>
      <c r="C214" s="105"/>
      <c r="D214" s="105"/>
      <c r="E214" s="105"/>
      <c r="F214" s="106"/>
    </row>
    <row r="215" spans="1:6" ht="18" thickBot="1" x14ac:dyDescent="0.35">
      <c r="A215" s="65">
        <v>1015</v>
      </c>
      <c r="B215" s="107" t="s">
        <v>83</v>
      </c>
      <c r="C215" s="108"/>
      <c r="D215" s="108"/>
      <c r="E215" s="108"/>
      <c r="F215" s="109"/>
    </row>
    <row r="216" spans="1:6" x14ac:dyDescent="0.3">
      <c r="A216" s="66"/>
      <c r="B216" s="110"/>
      <c r="C216" s="89"/>
      <c r="D216" s="89"/>
      <c r="E216" s="89"/>
      <c r="F216" s="90"/>
    </row>
    <row r="217" spans="1:6" ht="35.25" thickBot="1" x14ac:dyDescent="0.35">
      <c r="A217" s="67" t="s">
        <v>84</v>
      </c>
      <c r="B217" s="86"/>
      <c r="C217" s="87"/>
      <c r="D217" s="87"/>
      <c r="E217" s="87"/>
      <c r="F217" s="88"/>
    </row>
    <row r="218" spans="1:6" x14ac:dyDescent="0.3">
      <c r="A218" s="68"/>
      <c r="B218" s="89"/>
      <c r="C218" s="89"/>
      <c r="D218" s="89"/>
      <c r="E218" s="89"/>
      <c r="F218" s="90"/>
    </row>
    <row r="219" spans="1:6" ht="39.75" customHeight="1" x14ac:dyDescent="0.3">
      <c r="A219" s="45" t="s">
        <v>85</v>
      </c>
      <c r="B219" s="46">
        <v>1015</v>
      </c>
      <c r="C219" s="91" t="s">
        <v>208</v>
      </c>
      <c r="D219" s="92"/>
      <c r="E219" s="92"/>
      <c r="F219" s="93"/>
    </row>
    <row r="220" spans="1:6" ht="34.5" x14ac:dyDescent="0.3">
      <c r="A220" s="45" t="s">
        <v>86</v>
      </c>
      <c r="B220" s="47">
        <v>12001</v>
      </c>
      <c r="C220" s="94" t="s">
        <v>5</v>
      </c>
      <c r="D220" s="94" t="s">
        <v>87</v>
      </c>
      <c r="E220" s="94" t="s">
        <v>7</v>
      </c>
      <c r="F220" s="97" t="s">
        <v>8</v>
      </c>
    </row>
    <row r="221" spans="1:6" ht="51.75" x14ac:dyDescent="0.3">
      <c r="A221" s="48" t="s">
        <v>88</v>
      </c>
      <c r="B221" s="49" t="s">
        <v>21</v>
      </c>
      <c r="C221" s="95"/>
      <c r="D221" s="95"/>
      <c r="E221" s="95"/>
      <c r="F221" s="98"/>
    </row>
    <row r="222" spans="1:6" ht="86.25" x14ac:dyDescent="0.3">
      <c r="A222" s="48" t="s">
        <v>89</v>
      </c>
      <c r="B222" s="50" t="s">
        <v>90</v>
      </c>
      <c r="C222" s="95"/>
      <c r="D222" s="95"/>
      <c r="E222" s="95"/>
      <c r="F222" s="98"/>
    </row>
    <row r="223" spans="1:6" ht="34.5" x14ac:dyDescent="0.3">
      <c r="A223" s="48" t="s">
        <v>91</v>
      </c>
      <c r="B223" s="51" t="s">
        <v>92</v>
      </c>
      <c r="C223" s="95"/>
      <c r="D223" s="95"/>
      <c r="E223" s="95"/>
      <c r="F223" s="98"/>
    </row>
    <row r="224" spans="1:6" ht="51.75" x14ac:dyDescent="0.3">
      <c r="A224" s="48" t="s">
        <v>93</v>
      </c>
      <c r="B224" s="51" t="s">
        <v>36</v>
      </c>
      <c r="C224" s="95"/>
      <c r="D224" s="95"/>
      <c r="E224" s="95"/>
      <c r="F224" s="98"/>
    </row>
    <row r="225" spans="1:6" ht="51.75" x14ac:dyDescent="0.3">
      <c r="A225" s="48" t="s">
        <v>94</v>
      </c>
      <c r="B225" s="49" t="s">
        <v>95</v>
      </c>
      <c r="C225" s="95"/>
      <c r="D225" s="95"/>
      <c r="E225" s="95"/>
      <c r="F225" s="98"/>
    </row>
    <row r="226" spans="1:6" x14ac:dyDescent="0.3">
      <c r="A226" s="45"/>
      <c r="B226" s="51" t="s">
        <v>96</v>
      </c>
      <c r="C226" s="96"/>
      <c r="D226" s="96"/>
      <c r="E226" s="96"/>
      <c r="F226" s="99"/>
    </row>
    <row r="227" spans="1:6" ht="40.5" customHeight="1" x14ac:dyDescent="0.3">
      <c r="A227" s="84" t="s">
        <v>97</v>
      </c>
      <c r="B227" s="85"/>
      <c r="C227" s="52">
        <v>349</v>
      </c>
      <c r="D227" s="52">
        <v>349</v>
      </c>
      <c r="E227" s="52">
        <v>349</v>
      </c>
      <c r="F227" s="53">
        <v>349</v>
      </c>
    </row>
    <row r="228" spans="1:6" ht="18" thickBot="1" x14ac:dyDescent="0.35">
      <c r="A228" s="54" t="s">
        <v>98</v>
      </c>
      <c r="B228" s="55"/>
      <c r="C228" s="56">
        <v>4188</v>
      </c>
      <c r="D228" s="56">
        <v>10470</v>
      </c>
      <c r="E228" s="56">
        <v>16752</v>
      </c>
      <c r="F228" s="57">
        <v>25128</v>
      </c>
    </row>
    <row r="230" spans="1:6" ht="18" thickBot="1" x14ac:dyDescent="0.35">
      <c r="A230" s="5"/>
      <c r="B230" s="5"/>
      <c r="C230" s="5"/>
      <c r="D230" s="5"/>
      <c r="E230" s="113" t="s">
        <v>123</v>
      </c>
      <c r="F230" s="113"/>
    </row>
    <row r="231" spans="1:6" ht="36" customHeight="1" thickBot="1" x14ac:dyDescent="0.35">
      <c r="A231" s="101" t="s">
        <v>124</v>
      </c>
      <c r="B231" s="102"/>
      <c r="C231" s="102"/>
      <c r="D231" s="102"/>
      <c r="E231" s="102"/>
      <c r="F231" s="103"/>
    </row>
    <row r="232" spans="1:6" ht="18" thickBot="1" x14ac:dyDescent="0.35">
      <c r="A232" s="60"/>
      <c r="B232" s="61"/>
      <c r="C232" s="61"/>
      <c r="D232" s="61"/>
      <c r="E232" s="61"/>
      <c r="F232" s="62"/>
    </row>
    <row r="233" spans="1:6" x14ac:dyDescent="0.3">
      <c r="A233" s="64" t="s">
        <v>81</v>
      </c>
      <c r="B233" s="104" t="s">
        <v>82</v>
      </c>
      <c r="C233" s="105"/>
      <c r="D233" s="105"/>
      <c r="E233" s="105"/>
      <c r="F233" s="106"/>
    </row>
    <row r="234" spans="1:6" ht="18" thickBot="1" x14ac:dyDescent="0.35">
      <c r="A234" s="65">
        <v>1015</v>
      </c>
      <c r="B234" s="107" t="s">
        <v>83</v>
      </c>
      <c r="C234" s="108"/>
      <c r="D234" s="108"/>
      <c r="E234" s="108"/>
      <c r="F234" s="109"/>
    </row>
    <row r="235" spans="1:6" x14ac:dyDescent="0.3">
      <c r="A235" s="66"/>
      <c r="B235" s="110"/>
      <c r="C235" s="89"/>
      <c r="D235" s="89"/>
      <c r="E235" s="89"/>
      <c r="F235" s="90"/>
    </row>
    <row r="236" spans="1:6" ht="35.25" thickBot="1" x14ac:dyDescent="0.35">
      <c r="A236" s="67" t="s">
        <v>84</v>
      </c>
      <c r="B236" s="86"/>
      <c r="C236" s="87"/>
      <c r="D236" s="87"/>
      <c r="E236" s="87"/>
      <c r="F236" s="88"/>
    </row>
    <row r="237" spans="1:6" x14ac:dyDescent="0.3">
      <c r="A237" s="68"/>
      <c r="B237" s="89"/>
      <c r="C237" s="89"/>
      <c r="D237" s="89"/>
      <c r="E237" s="89"/>
      <c r="F237" s="90"/>
    </row>
    <row r="238" spans="1:6" ht="34.5" customHeight="1" x14ac:dyDescent="0.3">
      <c r="A238" s="45" t="s">
        <v>85</v>
      </c>
      <c r="B238" s="46">
        <v>1015</v>
      </c>
      <c r="C238" s="91" t="s">
        <v>208</v>
      </c>
      <c r="D238" s="92"/>
      <c r="E238" s="92"/>
      <c r="F238" s="93"/>
    </row>
    <row r="239" spans="1:6" ht="34.5" x14ac:dyDescent="0.3">
      <c r="A239" s="45" t="s">
        <v>86</v>
      </c>
      <c r="B239" s="47">
        <v>12001</v>
      </c>
      <c r="C239" s="94" t="s">
        <v>5</v>
      </c>
      <c r="D239" s="94" t="s">
        <v>87</v>
      </c>
      <c r="E239" s="94" t="s">
        <v>7</v>
      </c>
      <c r="F239" s="97" t="s">
        <v>8</v>
      </c>
    </row>
    <row r="240" spans="1:6" ht="51.75" x14ac:dyDescent="0.3">
      <c r="A240" s="48" t="s">
        <v>88</v>
      </c>
      <c r="B240" s="49" t="s">
        <v>21</v>
      </c>
      <c r="C240" s="95"/>
      <c r="D240" s="95"/>
      <c r="E240" s="95"/>
      <c r="F240" s="98"/>
    </row>
    <row r="241" spans="1:6" ht="86.25" x14ac:dyDescent="0.3">
      <c r="A241" s="48" t="s">
        <v>89</v>
      </c>
      <c r="B241" s="50" t="s">
        <v>90</v>
      </c>
      <c r="C241" s="95"/>
      <c r="D241" s="95"/>
      <c r="E241" s="95"/>
      <c r="F241" s="98"/>
    </row>
    <row r="242" spans="1:6" ht="34.5" x14ac:dyDescent="0.3">
      <c r="A242" s="48" t="s">
        <v>91</v>
      </c>
      <c r="B242" s="51" t="s">
        <v>92</v>
      </c>
      <c r="C242" s="95"/>
      <c r="D242" s="95"/>
      <c r="E242" s="95"/>
      <c r="F242" s="98"/>
    </row>
    <row r="243" spans="1:6" ht="51.75" x14ac:dyDescent="0.3">
      <c r="A243" s="48" t="s">
        <v>93</v>
      </c>
      <c r="B243" s="51" t="s">
        <v>37</v>
      </c>
      <c r="C243" s="95"/>
      <c r="D243" s="95"/>
      <c r="E243" s="95"/>
      <c r="F243" s="98"/>
    </row>
    <row r="244" spans="1:6" ht="51.75" x14ac:dyDescent="0.3">
      <c r="A244" s="48" t="s">
        <v>94</v>
      </c>
      <c r="B244" s="49" t="s">
        <v>95</v>
      </c>
      <c r="C244" s="95"/>
      <c r="D244" s="95"/>
      <c r="E244" s="95"/>
      <c r="F244" s="98"/>
    </row>
    <row r="245" spans="1:6" x14ac:dyDescent="0.3">
      <c r="A245" s="45"/>
      <c r="B245" s="51" t="s">
        <v>96</v>
      </c>
      <c r="C245" s="96"/>
      <c r="D245" s="96"/>
      <c r="E245" s="96"/>
      <c r="F245" s="99"/>
    </row>
    <row r="246" spans="1:6" ht="35.25" customHeight="1" x14ac:dyDescent="0.3">
      <c r="A246" s="84" t="s">
        <v>97</v>
      </c>
      <c r="B246" s="85"/>
      <c r="C246" s="52">
        <v>254</v>
      </c>
      <c r="D246" s="52">
        <v>254</v>
      </c>
      <c r="E246" s="52">
        <v>254</v>
      </c>
      <c r="F246" s="53">
        <v>254</v>
      </c>
    </row>
    <row r="247" spans="1:6" ht="18" thickBot="1" x14ac:dyDescent="0.35">
      <c r="A247" s="54" t="s">
        <v>98</v>
      </c>
      <c r="B247" s="55"/>
      <c r="C247" s="56">
        <v>3048</v>
      </c>
      <c r="D247" s="56">
        <v>7620</v>
      </c>
      <c r="E247" s="56">
        <v>12192</v>
      </c>
      <c r="F247" s="57">
        <v>18288</v>
      </c>
    </row>
    <row r="249" spans="1:6" ht="18" thickBot="1" x14ac:dyDescent="0.35">
      <c r="A249" s="5"/>
      <c r="B249" s="5"/>
      <c r="C249" s="5"/>
      <c r="D249" s="5"/>
      <c r="E249" s="113" t="s">
        <v>125</v>
      </c>
      <c r="F249" s="113"/>
    </row>
    <row r="250" spans="1:6" ht="39" customHeight="1" thickBot="1" x14ac:dyDescent="0.35">
      <c r="A250" s="101" t="s">
        <v>126</v>
      </c>
      <c r="B250" s="102"/>
      <c r="C250" s="102"/>
      <c r="D250" s="102"/>
      <c r="E250" s="102"/>
      <c r="F250" s="103"/>
    </row>
    <row r="251" spans="1:6" ht="18" thickBot="1" x14ac:dyDescent="0.35">
      <c r="A251" s="60"/>
      <c r="B251" s="61"/>
      <c r="C251" s="61"/>
      <c r="D251" s="61"/>
      <c r="E251" s="61"/>
      <c r="F251" s="62"/>
    </row>
    <row r="252" spans="1:6" x14ac:dyDescent="0.3">
      <c r="A252" s="64" t="s">
        <v>81</v>
      </c>
      <c r="B252" s="104" t="s">
        <v>82</v>
      </c>
      <c r="C252" s="105"/>
      <c r="D252" s="105"/>
      <c r="E252" s="105"/>
      <c r="F252" s="106"/>
    </row>
    <row r="253" spans="1:6" ht="18" thickBot="1" x14ac:dyDescent="0.35">
      <c r="A253" s="65">
        <v>1015</v>
      </c>
      <c r="B253" s="107" t="s">
        <v>83</v>
      </c>
      <c r="C253" s="108"/>
      <c r="D253" s="108"/>
      <c r="E253" s="108"/>
      <c r="F253" s="109"/>
    </row>
    <row r="254" spans="1:6" x14ac:dyDescent="0.3">
      <c r="A254" s="66"/>
      <c r="B254" s="110"/>
      <c r="C254" s="89"/>
      <c r="D254" s="89"/>
      <c r="E254" s="89"/>
      <c r="F254" s="90"/>
    </row>
    <row r="255" spans="1:6" ht="35.25" thickBot="1" x14ac:dyDescent="0.35">
      <c r="A255" s="67" t="s">
        <v>84</v>
      </c>
      <c r="B255" s="86"/>
      <c r="C255" s="87"/>
      <c r="D255" s="87"/>
      <c r="E255" s="87"/>
      <c r="F255" s="88"/>
    </row>
    <row r="256" spans="1:6" x14ac:dyDescent="0.3">
      <c r="A256" s="68"/>
      <c r="B256" s="89"/>
      <c r="C256" s="89"/>
      <c r="D256" s="89"/>
      <c r="E256" s="89"/>
      <c r="F256" s="90"/>
    </row>
    <row r="257" spans="1:6" ht="35.25" customHeight="1" x14ac:dyDescent="0.3">
      <c r="A257" s="45" t="s">
        <v>85</v>
      </c>
      <c r="B257" s="46">
        <v>1015</v>
      </c>
      <c r="C257" s="91" t="s">
        <v>208</v>
      </c>
      <c r="D257" s="92"/>
      <c r="E257" s="92"/>
      <c r="F257" s="93"/>
    </row>
    <row r="258" spans="1:6" ht="34.5" x14ac:dyDescent="0.3">
      <c r="A258" s="45" t="s">
        <v>86</v>
      </c>
      <c r="B258" s="47">
        <v>12001</v>
      </c>
      <c r="C258" s="94" t="s">
        <v>5</v>
      </c>
      <c r="D258" s="94" t="s">
        <v>87</v>
      </c>
      <c r="E258" s="94" t="s">
        <v>7</v>
      </c>
      <c r="F258" s="97" t="s">
        <v>8</v>
      </c>
    </row>
    <row r="259" spans="1:6" ht="51.75" x14ac:dyDescent="0.3">
      <c r="A259" s="48" t="s">
        <v>88</v>
      </c>
      <c r="B259" s="49" t="s">
        <v>21</v>
      </c>
      <c r="C259" s="95"/>
      <c r="D259" s="95"/>
      <c r="E259" s="95"/>
      <c r="F259" s="98"/>
    </row>
    <row r="260" spans="1:6" ht="86.25" x14ac:dyDescent="0.3">
      <c r="A260" s="48" t="s">
        <v>89</v>
      </c>
      <c r="B260" s="50" t="s">
        <v>90</v>
      </c>
      <c r="C260" s="95"/>
      <c r="D260" s="95"/>
      <c r="E260" s="95"/>
      <c r="F260" s="98"/>
    </row>
    <row r="261" spans="1:6" ht="34.5" x14ac:dyDescent="0.3">
      <c r="A261" s="48" t="s">
        <v>91</v>
      </c>
      <c r="B261" s="51" t="s">
        <v>92</v>
      </c>
      <c r="C261" s="95"/>
      <c r="D261" s="95"/>
      <c r="E261" s="95"/>
      <c r="F261" s="98"/>
    </row>
    <row r="262" spans="1:6" ht="51.75" x14ac:dyDescent="0.3">
      <c r="A262" s="48" t="s">
        <v>93</v>
      </c>
      <c r="B262" s="51" t="s">
        <v>38</v>
      </c>
      <c r="C262" s="95"/>
      <c r="D262" s="95"/>
      <c r="E262" s="95"/>
      <c r="F262" s="98"/>
    </row>
    <row r="263" spans="1:6" ht="51.75" x14ac:dyDescent="0.3">
      <c r="A263" s="48" t="s">
        <v>94</v>
      </c>
      <c r="B263" s="49" t="s">
        <v>95</v>
      </c>
      <c r="C263" s="95"/>
      <c r="D263" s="95"/>
      <c r="E263" s="95"/>
      <c r="F263" s="98"/>
    </row>
    <row r="264" spans="1:6" x14ac:dyDescent="0.3">
      <c r="A264" s="45"/>
      <c r="B264" s="51" t="s">
        <v>96</v>
      </c>
      <c r="C264" s="96"/>
      <c r="D264" s="96"/>
      <c r="E264" s="96"/>
      <c r="F264" s="99"/>
    </row>
    <row r="265" spans="1:6" x14ac:dyDescent="0.3">
      <c r="A265" s="84" t="s">
        <v>97</v>
      </c>
      <c r="B265" s="85"/>
      <c r="C265" s="52">
        <v>13359</v>
      </c>
      <c r="D265" s="52">
        <v>13359</v>
      </c>
      <c r="E265" s="52">
        <v>13359</v>
      </c>
      <c r="F265" s="53">
        <v>13359</v>
      </c>
    </row>
    <row r="266" spans="1:6" ht="18" thickBot="1" x14ac:dyDescent="0.35">
      <c r="A266" s="54" t="s">
        <v>98</v>
      </c>
      <c r="B266" s="55"/>
      <c r="C266" s="56">
        <v>160308</v>
      </c>
      <c r="D266" s="56">
        <v>400770</v>
      </c>
      <c r="E266" s="56">
        <v>641232</v>
      </c>
      <c r="F266" s="57">
        <v>961848</v>
      </c>
    </row>
    <row r="268" spans="1:6" ht="18" thickBot="1" x14ac:dyDescent="0.35">
      <c r="A268" s="5"/>
      <c r="B268" s="5"/>
      <c r="C268" s="5"/>
      <c r="D268" s="5"/>
      <c r="E268" s="113" t="s">
        <v>127</v>
      </c>
      <c r="F268" s="113"/>
    </row>
    <row r="269" spans="1:6" ht="40.5" customHeight="1" thickBot="1" x14ac:dyDescent="0.35">
      <c r="A269" s="101" t="s">
        <v>128</v>
      </c>
      <c r="B269" s="102"/>
      <c r="C269" s="102"/>
      <c r="D269" s="102"/>
      <c r="E269" s="102"/>
      <c r="F269" s="103"/>
    </row>
    <row r="270" spans="1:6" ht="18" thickBot="1" x14ac:dyDescent="0.35">
      <c r="A270" s="60"/>
      <c r="B270" s="61"/>
      <c r="C270" s="61"/>
      <c r="D270" s="61"/>
      <c r="E270" s="61"/>
      <c r="F270" s="62"/>
    </row>
    <row r="271" spans="1:6" x14ac:dyDescent="0.3">
      <c r="A271" s="64" t="s">
        <v>81</v>
      </c>
      <c r="B271" s="104" t="s">
        <v>82</v>
      </c>
      <c r="C271" s="105"/>
      <c r="D271" s="105"/>
      <c r="E271" s="105"/>
      <c r="F271" s="106"/>
    </row>
    <row r="272" spans="1:6" ht="18" thickBot="1" x14ac:dyDescent="0.35">
      <c r="A272" s="65">
        <v>1015</v>
      </c>
      <c r="B272" s="107" t="s">
        <v>83</v>
      </c>
      <c r="C272" s="108"/>
      <c r="D272" s="108"/>
      <c r="E272" s="108"/>
      <c r="F272" s="109"/>
    </row>
    <row r="273" spans="1:6" x14ac:dyDescent="0.3">
      <c r="A273" s="66"/>
      <c r="B273" s="110"/>
      <c r="C273" s="89"/>
      <c r="D273" s="89"/>
      <c r="E273" s="89"/>
      <c r="F273" s="90"/>
    </row>
    <row r="274" spans="1:6" ht="35.25" thickBot="1" x14ac:dyDescent="0.35">
      <c r="A274" s="67" t="s">
        <v>84</v>
      </c>
      <c r="B274" s="86"/>
      <c r="C274" s="87"/>
      <c r="D274" s="87"/>
      <c r="E274" s="87"/>
      <c r="F274" s="88"/>
    </row>
    <row r="275" spans="1:6" x14ac:dyDescent="0.3">
      <c r="A275" s="68"/>
      <c r="B275" s="89"/>
      <c r="C275" s="89"/>
      <c r="D275" s="89"/>
      <c r="E275" s="89"/>
      <c r="F275" s="90"/>
    </row>
    <row r="276" spans="1:6" ht="45.75" customHeight="1" x14ac:dyDescent="0.3">
      <c r="A276" s="45" t="s">
        <v>85</v>
      </c>
      <c r="B276" s="46">
        <v>1015</v>
      </c>
      <c r="C276" s="91" t="s">
        <v>209</v>
      </c>
      <c r="D276" s="92"/>
      <c r="E276" s="92"/>
      <c r="F276" s="93"/>
    </row>
    <row r="277" spans="1:6" ht="34.5" x14ac:dyDescent="0.3">
      <c r="A277" s="45" t="s">
        <v>86</v>
      </c>
      <c r="B277" s="47">
        <v>12001</v>
      </c>
      <c r="C277" s="94" t="s">
        <v>5</v>
      </c>
      <c r="D277" s="94" t="s">
        <v>87</v>
      </c>
      <c r="E277" s="94" t="s">
        <v>7</v>
      </c>
      <c r="F277" s="97" t="s">
        <v>8</v>
      </c>
    </row>
    <row r="278" spans="1:6" ht="51.75" x14ac:dyDescent="0.3">
      <c r="A278" s="48" t="s">
        <v>88</v>
      </c>
      <c r="B278" s="49" t="s">
        <v>21</v>
      </c>
      <c r="C278" s="95"/>
      <c r="D278" s="95"/>
      <c r="E278" s="95"/>
      <c r="F278" s="98"/>
    </row>
    <row r="279" spans="1:6" ht="86.25" x14ac:dyDescent="0.3">
      <c r="A279" s="48" t="s">
        <v>89</v>
      </c>
      <c r="B279" s="50" t="s">
        <v>90</v>
      </c>
      <c r="C279" s="95"/>
      <c r="D279" s="95"/>
      <c r="E279" s="95"/>
      <c r="F279" s="98"/>
    </row>
    <row r="280" spans="1:6" ht="34.5" x14ac:dyDescent="0.3">
      <c r="A280" s="48" t="s">
        <v>91</v>
      </c>
      <c r="B280" s="51" t="s">
        <v>92</v>
      </c>
      <c r="C280" s="95"/>
      <c r="D280" s="95"/>
      <c r="E280" s="95"/>
      <c r="F280" s="98"/>
    </row>
    <row r="281" spans="1:6" ht="51.75" x14ac:dyDescent="0.3">
      <c r="A281" s="48" t="s">
        <v>93</v>
      </c>
      <c r="B281" s="51" t="s">
        <v>22</v>
      </c>
      <c r="C281" s="95"/>
      <c r="D281" s="95"/>
      <c r="E281" s="95"/>
      <c r="F281" s="98"/>
    </row>
    <row r="282" spans="1:6" ht="51.75" x14ac:dyDescent="0.3">
      <c r="A282" s="48" t="s">
        <v>94</v>
      </c>
      <c r="B282" s="49" t="s">
        <v>95</v>
      </c>
      <c r="C282" s="95"/>
      <c r="D282" s="95"/>
      <c r="E282" s="95"/>
      <c r="F282" s="98"/>
    </row>
    <row r="283" spans="1:6" x14ac:dyDescent="0.3">
      <c r="A283" s="45"/>
      <c r="B283" s="51" t="s">
        <v>96</v>
      </c>
      <c r="C283" s="96"/>
      <c r="D283" s="96"/>
      <c r="E283" s="96"/>
      <c r="F283" s="99"/>
    </row>
    <row r="284" spans="1:6" ht="33" customHeight="1" x14ac:dyDescent="0.3">
      <c r="A284" s="84" t="s">
        <v>97</v>
      </c>
      <c r="B284" s="85"/>
      <c r="C284" s="112">
        <v>-144889.16</v>
      </c>
      <c r="D284" s="112">
        <v>-144889.16</v>
      </c>
      <c r="E284" s="112">
        <v>-144847.16</v>
      </c>
      <c r="F284" s="112">
        <v>-144847.16</v>
      </c>
    </row>
    <row r="285" spans="1:6" ht="18" thickBot="1" x14ac:dyDescent="0.35">
      <c r="A285" s="54" t="s">
        <v>98</v>
      </c>
      <c r="B285" s="55"/>
      <c r="C285" s="114">
        <v>-1738669.9</v>
      </c>
      <c r="D285" s="114">
        <v>-4346674.8</v>
      </c>
      <c r="E285" s="114">
        <v>-6954175.7000000002</v>
      </c>
      <c r="F285" s="114">
        <v>-10430507.5</v>
      </c>
    </row>
    <row r="287" spans="1:6" ht="18" thickBot="1" x14ac:dyDescent="0.35">
      <c r="A287" s="5"/>
      <c r="B287" s="5"/>
      <c r="C287" s="5"/>
      <c r="D287" s="5"/>
      <c r="E287" s="113" t="s">
        <v>129</v>
      </c>
      <c r="F287" s="113"/>
    </row>
    <row r="288" spans="1:6" ht="39" customHeight="1" thickBot="1" x14ac:dyDescent="0.35">
      <c r="A288" s="101" t="s">
        <v>130</v>
      </c>
      <c r="B288" s="102"/>
      <c r="C288" s="102"/>
      <c r="D288" s="102"/>
      <c r="E288" s="102"/>
      <c r="F288" s="103"/>
    </row>
    <row r="289" spans="1:6" ht="18" thickBot="1" x14ac:dyDescent="0.35">
      <c r="A289" s="60"/>
      <c r="B289" s="61"/>
      <c r="C289" s="61"/>
      <c r="D289" s="61"/>
      <c r="E289" s="61"/>
      <c r="F289" s="62"/>
    </row>
    <row r="290" spans="1:6" x14ac:dyDescent="0.3">
      <c r="A290" s="64" t="s">
        <v>81</v>
      </c>
      <c r="B290" s="104" t="s">
        <v>82</v>
      </c>
      <c r="C290" s="105"/>
      <c r="D290" s="105"/>
      <c r="E290" s="105"/>
      <c r="F290" s="106"/>
    </row>
    <row r="291" spans="1:6" ht="18" thickBot="1" x14ac:dyDescent="0.35">
      <c r="A291" s="65">
        <v>1015</v>
      </c>
      <c r="B291" s="107" t="s">
        <v>83</v>
      </c>
      <c r="C291" s="108"/>
      <c r="D291" s="108"/>
      <c r="E291" s="108"/>
      <c r="F291" s="109"/>
    </row>
    <row r="292" spans="1:6" x14ac:dyDescent="0.3">
      <c r="A292" s="66"/>
      <c r="B292" s="110"/>
      <c r="C292" s="89"/>
      <c r="D292" s="89"/>
      <c r="E292" s="89"/>
      <c r="F292" s="90"/>
    </row>
    <row r="293" spans="1:6" ht="35.25" thickBot="1" x14ac:dyDescent="0.35">
      <c r="A293" s="67" t="s">
        <v>84</v>
      </c>
      <c r="B293" s="86"/>
      <c r="C293" s="87"/>
      <c r="D293" s="87"/>
      <c r="E293" s="87"/>
      <c r="F293" s="88"/>
    </row>
    <row r="294" spans="1:6" x14ac:dyDescent="0.3">
      <c r="A294" s="68"/>
      <c r="B294" s="89"/>
      <c r="C294" s="89"/>
      <c r="D294" s="89"/>
      <c r="E294" s="89"/>
      <c r="F294" s="90"/>
    </row>
    <row r="295" spans="1:6" ht="42.75" customHeight="1" x14ac:dyDescent="0.3">
      <c r="A295" s="45" t="s">
        <v>85</v>
      </c>
      <c r="B295" s="46">
        <v>1015</v>
      </c>
      <c r="C295" s="91" t="s">
        <v>208</v>
      </c>
      <c r="D295" s="92"/>
      <c r="E295" s="92"/>
      <c r="F295" s="93"/>
    </row>
    <row r="296" spans="1:6" ht="34.5" x14ac:dyDescent="0.3">
      <c r="A296" s="45" t="s">
        <v>86</v>
      </c>
      <c r="B296" s="47">
        <v>12001</v>
      </c>
      <c r="C296" s="94" t="s">
        <v>5</v>
      </c>
      <c r="D296" s="94" t="s">
        <v>87</v>
      </c>
      <c r="E296" s="94" t="s">
        <v>7</v>
      </c>
      <c r="F296" s="97" t="s">
        <v>8</v>
      </c>
    </row>
    <row r="297" spans="1:6" ht="51.75" x14ac:dyDescent="0.3">
      <c r="A297" s="48" t="s">
        <v>88</v>
      </c>
      <c r="B297" s="49" t="s">
        <v>21</v>
      </c>
      <c r="C297" s="95"/>
      <c r="D297" s="95"/>
      <c r="E297" s="95"/>
      <c r="F297" s="98"/>
    </row>
    <row r="298" spans="1:6" ht="86.25" x14ac:dyDescent="0.3">
      <c r="A298" s="48" t="s">
        <v>89</v>
      </c>
      <c r="B298" s="50" t="s">
        <v>90</v>
      </c>
      <c r="C298" s="95"/>
      <c r="D298" s="95"/>
      <c r="E298" s="95"/>
      <c r="F298" s="98"/>
    </row>
    <row r="299" spans="1:6" ht="34.5" x14ac:dyDescent="0.3">
      <c r="A299" s="48" t="s">
        <v>91</v>
      </c>
      <c r="B299" s="51" t="s">
        <v>92</v>
      </c>
      <c r="C299" s="95"/>
      <c r="D299" s="95"/>
      <c r="E299" s="95"/>
      <c r="F299" s="98"/>
    </row>
    <row r="300" spans="1:6" ht="51.75" x14ac:dyDescent="0.3">
      <c r="A300" s="48" t="s">
        <v>93</v>
      </c>
      <c r="B300" s="51" t="s">
        <v>39</v>
      </c>
      <c r="C300" s="95"/>
      <c r="D300" s="95"/>
      <c r="E300" s="95"/>
      <c r="F300" s="98"/>
    </row>
    <row r="301" spans="1:6" ht="51.75" x14ac:dyDescent="0.3">
      <c r="A301" s="48" t="s">
        <v>94</v>
      </c>
      <c r="B301" s="49" t="s">
        <v>95</v>
      </c>
      <c r="C301" s="95"/>
      <c r="D301" s="95"/>
      <c r="E301" s="95"/>
      <c r="F301" s="98"/>
    </row>
    <row r="302" spans="1:6" x14ac:dyDescent="0.3">
      <c r="A302" s="45"/>
      <c r="B302" s="51" t="s">
        <v>96</v>
      </c>
      <c r="C302" s="96"/>
      <c r="D302" s="96"/>
      <c r="E302" s="96"/>
      <c r="F302" s="99"/>
    </row>
    <row r="303" spans="1:6" ht="34.5" customHeight="1" x14ac:dyDescent="0.3">
      <c r="A303" s="84" t="s">
        <v>97</v>
      </c>
      <c r="B303" s="85"/>
      <c r="C303" s="52">
        <v>165</v>
      </c>
      <c r="D303" s="52">
        <v>205</v>
      </c>
      <c r="E303" s="52">
        <v>234</v>
      </c>
      <c r="F303" s="53">
        <v>234</v>
      </c>
    </row>
    <row r="304" spans="1:6" ht="18" thickBot="1" x14ac:dyDescent="0.35">
      <c r="A304" s="54" t="s">
        <v>98</v>
      </c>
      <c r="B304" s="55"/>
      <c r="C304" s="56">
        <v>1980</v>
      </c>
      <c r="D304" s="56">
        <v>5670</v>
      </c>
      <c r="E304" s="56">
        <v>9882</v>
      </c>
      <c r="F304" s="57">
        <v>15498</v>
      </c>
    </row>
    <row r="306" spans="1:6" ht="18" thickBot="1" x14ac:dyDescent="0.35">
      <c r="A306" s="5"/>
      <c r="B306" s="5"/>
      <c r="C306" s="5"/>
      <c r="D306" s="5"/>
      <c r="E306" s="113" t="s">
        <v>131</v>
      </c>
      <c r="F306" s="113"/>
    </row>
    <row r="307" spans="1:6" ht="39.75" customHeight="1" thickBot="1" x14ac:dyDescent="0.35">
      <c r="A307" s="101" t="s">
        <v>132</v>
      </c>
      <c r="B307" s="102"/>
      <c r="C307" s="102"/>
      <c r="D307" s="102"/>
      <c r="E307" s="102"/>
      <c r="F307" s="103"/>
    </row>
    <row r="308" spans="1:6" ht="18" thickBot="1" x14ac:dyDescent="0.35">
      <c r="A308" s="60"/>
      <c r="B308" s="61"/>
      <c r="C308" s="61"/>
      <c r="D308" s="61"/>
      <c r="E308" s="61"/>
      <c r="F308" s="62"/>
    </row>
    <row r="309" spans="1:6" x14ac:dyDescent="0.3">
      <c r="A309" s="64" t="s">
        <v>81</v>
      </c>
      <c r="B309" s="104" t="s">
        <v>82</v>
      </c>
      <c r="C309" s="105"/>
      <c r="D309" s="105"/>
      <c r="E309" s="105"/>
      <c r="F309" s="106"/>
    </row>
    <row r="310" spans="1:6" ht="18" thickBot="1" x14ac:dyDescent="0.35">
      <c r="A310" s="65">
        <v>1015</v>
      </c>
      <c r="B310" s="107" t="s">
        <v>83</v>
      </c>
      <c r="C310" s="108"/>
      <c r="D310" s="108"/>
      <c r="E310" s="108"/>
      <c r="F310" s="109"/>
    </row>
    <row r="311" spans="1:6" x14ac:dyDescent="0.3">
      <c r="A311" s="66"/>
      <c r="B311" s="110"/>
      <c r="C311" s="89"/>
      <c r="D311" s="89"/>
      <c r="E311" s="89"/>
      <c r="F311" s="90"/>
    </row>
    <row r="312" spans="1:6" ht="35.25" thickBot="1" x14ac:dyDescent="0.35">
      <c r="A312" s="67" t="s">
        <v>84</v>
      </c>
      <c r="B312" s="86"/>
      <c r="C312" s="87"/>
      <c r="D312" s="87"/>
      <c r="E312" s="87"/>
      <c r="F312" s="88"/>
    </row>
    <row r="313" spans="1:6" x14ac:dyDescent="0.3">
      <c r="A313" s="68"/>
      <c r="B313" s="89"/>
      <c r="C313" s="89"/>
      <c r="D313" s="89"/>
      <c r="E313" s="89"/>
      <c r="F313" s="90"/>
    </row>
    <row r="314" spans="1:6" ht="38.25" customHeight="1" x14ac:dyDescent="0.3">
      <c r="A314" s="45" t="s">
        <v>85</v>
      </c>
      <c r="B314" s="46">
        <v>1015</v>
      </c>
      <c r="C314" s="91" t="s">
        <v>208</v>
      </c>
      <c r="D314" s="92"/>
      <c r="E314" s="92"/>
      <c r="F314" s="93"/>
    </row>
    <row r="315" spans="1:6" ht="34.5" x14ac:dyDescent="0.3">
      <c r="A315" s="45" t="s">
        <v>86</v>
      </c>
      <c r="B315" s="47">
        <v>12001</v>
      </c>
      <c r="C315" s="94" t="s">
        <v>5</v>
      </c>
      <c r="D315" s="94" t="s">
        <v>87</v>
      </c>
      <c r="E315" s="94" t="s">
        <v>7</v>
      </c>
      <c r="F315" s="97" t="s">
        <v>8</v>
      </c>
    </row>
    <row r="316" spans="1:6" ht="51.75" x14ac:dyDescent="0.3">
      <c r="A316" s="48" t="s">
        <v>88</v>
      </c>
      <c r="B316" s="49" t="s">
        <v>21</v>
      </c>
      <c r="C316" s="95"/>
      <c r="D316" s="95"/>
      <c r="E316" s="95"/>
      <c r="F316" s="98"/>
    </row>
    <row r="317" spans="1:6" ht="86.25" x14ac:dyDescent="0.3">
      <c r="A317" s="48" t="s">
        <v>89</v>
      </c>
      <c r="B317" s="50" t="s">
        <v>90</v>
      </c>
      <c r="C317" s="95"/>
      <c r="D317" s="95"/>
      <c r="E317" s="95"/>
      <c r="F317" s="98"/>
    </row>
    <row r="318" spans="1:6" ht="34.5" x14ac:dyDescent="0.3">
      <c r="A318" s="48" t="s">
        <v>91</v>
      </c>
      <c r="B318" s="51" t="s">
        <v>92</v>
      </c>
      <c r="C318" s="95"/>
      <c r="D318" s="95"/>
      <c r="E318" s="95"/>
      <c r="F318" s="98"/>
    </row>
    <row r="319" spans="1:6" ht="51.75" x14ac:dyDescent="0.3">
      <c r="A319" s="48" t="s">
        <v>93</v>
      </c>
      <c r="B319" s="51" t="s">
        <v>40</v>
      </c>
      <c r="C319" s="95"/>
      <c r="D319" s="95"/>
      <c r="E319" s="95"/>
      <c r="F319" s="98"/>
    </row>
    <row r="320" spans="1:6" ht="51.75" x14ac:dyDescent="0.3">
      <c r="A320" s="48" t="s">
        <v>94</v>
      </c>
      <c r="B320" s="49" t="s">
        <v>95</v>
      </c>
      <c r="C320" s="95"/>
      <c r="D320" s="95"/>
      <c r="E320" s="95"/>
      <c r="F320" s="98"/>
    </row>
    <row r="321" spans="1:6" x14ac:dyDescent="0.3">
      <c r="A321" s="45"/>
      <c r="B321" s="51" t="s">
        <v>96</v>
      </c>
      <c r="C321" s="96"/>
      <c r="D321" s="96"/>
      <c r="E321" s="96"/>
      <c r="F321" s="99"/>
    </row>
    <row r="322" spans="1:6" ht="36" customHeight="1" x14ac:dyDescent="0.3">
      <c r="A322" s="84" t="s">
        <v>97</v>
      </c>
      <c r="B322" s="85"/>
      <c r="C322" s="52">
        <v>459</v>
      </c>
      <c r="D322" s="52">
        <v>459</v>
      </c>
      <c r="E322" s="52">
        <v>517</v>
      </c>
      <c r="F322" s="53">
        <v>517</v>
      </c>
    </row>
    <row r="323" spans="1:6" ht="18" thickBot="1" x14ac:dyDescent="0.35">
      <c r="A323" s="54" t="s">
        <v>98</v>
      </c>
      <c r="B323" s="55"/>
      <c r="C323" s="56">
        <v>5508</v>
      </c>
      <c r="D323" s="56">
        <v>16764</v>
      </c>
      <c r="E323" s="56">
        <v>25830</v>
      </c>
      <c r="F323" s="57">
        <v>35136</v>
      </c>
    </row>
    <row r="325" spans="1:6" ht="18" thickBot="1" x14ac:dyDescent="0.35">
      <c r="A325" s="5"/>
      <c r="B325" s="5"/>
      <c r="C325" s="5"/>
      <c r="D325" s="5"/>
      <c r="E325" s="113" t="s">
        <v>133</v>
      </c>
      <c r="F325" s="113"/>
    </row>
    <row r="326" spans="1:6" ht="36" customHeight="1" thickBot="1" x14ac:dyDescent="0.35">
      <c r="A326" s="101" t="s">
        <v>134</v>
      </c>
      <c r="B326" s="102"/>
      <c r="C326" s="102"/>
      <c r="D326" s="102"/>
      <c r="E326" s="102"/>
      <c r="F326" s="103"/>
    </row>
    <row r="327" spans="1:6" ht="18" thickBot="1" x14ac:dyDescent="0.35">
      <c r="A327" s="60"/>
      <c r="B327" s="61"/>
      <c r="C327" s="61"/>
      <c r="D327" s="61"/>
      <c r="E327" s="61"/>
      <c r="F327" s="62"/>
    </row>
    <row r="328" spans="1:6" x14ac:dyDescent="0.3">
      <c r="A328" s="64" t="s">
        <v>81</v>
      </c>
      <c r="B328" s="104" t="s">
        <v>82</v>
      </c>
      <c r="C328" s="105"/>
      <c r="D328" s="105"/>
      <c r="E328" s="105"/>
      <c r="F328" s="106"/>
    </row>
    <row r="329" spans="1:6" ht="18" thickBot="1" x14ac:dyDescent="0.35">
      <c r="A329" s="65">
        <v>1015</v>
      </c>
      <c r="B329" s="107" t="s">
        <v>83</v>
      </c>
      <c r="C329" s="108"/>
      <c r="D329" s="108"/>
      <c r="E329" s="108"/>
      <c r="F329" s="109"/>
    </row>
    <row r="330" spans="1:6" x14ac:dyDescent="0.3">
      <c r="A330" s="66"/>
      <c r="B330" s="110"/>
      <c r="C330" s="89"/>
      <c r="D330" s="89"/>
      <c r="E330" s="89"/>
      <c r="F330" s="90"/>
    </row>
    <row r="331" spans="1:6" ht="35.25" thickBot="1" x14ac:dyDescent="0.35">
      <c r="A331" s="67" t="s">
        <v>84</v>
      </c>
      <c r="B331" s="86"/>
      <c r="C331" s="87"/>
      <c r="D331" s="87"/>
      <c r="E331" s="87"/>
      <c r="F331" s="88"/>
    </row>
    <row r="332" spans="1:6" x14ac:dyDescent="0.3">
      <c r="A332" s="68"/>
      <c r="B332" s="89"/>
      <c r="C332" s="89"/>
      <c r="D332" s="89"/>
      <c r="E332" s="89"/>
      <c r="F332" s="90"/>
    </row>
    <row r="333" spans="1:6" ht="36" customHeight="1" x14ac:dyDescent="0.3">
      <c r="A333" s="45" t="s">
        <v>85</v>
      </c>
      <c r="B333" s="46">
        <v>1015</v>
      </c>
      <c r="C333" s="91" t="s">
        <v>208</v>
      </c>
      <c r="D333" s="92"/>
      <c r="E333" s="92"/>
      <c r="F333" s="93"/>
    </row>
    <row r="334" spans="1:6" ht="34.5" x14ac:dyDescent="0.3">
      <c r="A334" s="45" t="s">
        <v>86</v>
      </c>
      <c r="B334" s="47">
        <v>12001</v>
      </c>
      <c r="C334" s="94" t="s">
        <v>5</v>
      </c>
      <c r="D334" s="94" t="s">
        <v>87</v>
      </c>
      <c r="E334" s="94" t="s">
        <v>7</v>
      </c>
      <c r="F334" s="97" t="s">
        <v>8</v>
      </c>
    </row>
    <row r="335" spans="1:6" ht="51.75" x14ac:dyDescent="0.3">
      <c r="A335" s="48" t="s">
        <v>88</v>
      </c>
      <c r="B335" s="49" t="s">
        <v>21</v>
      </c>
      <c r="C335" s="95"/>
      <c r="D335" s="95"/>
      <c r="E335" s="95"/>
      <c r="F335" s="98"/>
    </row>
    <row r="336" spans="1:6" ht="86.25" x14ac:dyDescent="0.3">
      <c r="A336" s="48" t="s">
        <v>89</v>
      </c>
      <c r="B336" s="50" t="s">
        <v>90</v>
      </c>
      <c r="C336" s="95"/>
      <c r="D336" s="95"/>
      <c r="E336" s="95"/>
      <c r="F336" s="98"/>
    </row>
    <row r="337" spans="1:6" ht="34.5" x14ac:dyDescent="0.3">
      <c r="A337" s="48" t="s">
        <v>91</v>
      </c>
      <c r="B337" s="51" t="s">
        <v>92</v>
      </c>
      <c r="C337" s="95"/>
      <c r="D337" s="95"/>
      <c r="E337" s="95"/>
      <c r="F337" s="98"/>
    </row>
    <row r="338" spans="1:6" ht="51.75" x14ac:dyDescent="0.3">
      <c r="A338" s="48" t="s">
        <v>93</v>
      </c>
      <c r="B338" s="51" t="s">
        <v>41</v>
      </c>
      <c r="C338" s="95"/>
      <c r="D338" s="95"/>
      <c r="E338" s="95"/>
      <c r="F338" s="98"/>
    </row>
    <row r="339" spans="1:6" ht="51.75" x14ac:dyDescent="0.3">
      <c r="A339" s="48" t="s">
        <v>94</v>
      </c>
      <c r="B339" s="49" t="s">
        <v>95</v>
      </c>
      <c r="C339" s="95"/>
      <c r="D339" s="95"/>
      <c r="E339" s="95"/>
      <c r="F339" s="98"/>
    </row>
    <row r="340" spans="1:6" x14ac:dyDescent="0.3">
      <c r="A340" s="45"/>
      <c r="B340" s="51" t="s">
        <v>96</v>
      </c>
      <c r="C340" s="96"/>
      <c r="D340" s="96"/>
      <c r="E340" s="96"/>
      <c r="F340" s="99"/>
    </row>
    <row r="341" spans="1:6" ht="33.75" customHeight="1" x14ac:dyDescent="0.3">
      <c r="A341" s="84" t="s">
        <v>97</v>
      </c>
      <c r="B341" s="85"/>
      <c r="C341" s="52">
        <v>3632</v>
      </c>
      <c r="D341" s="52">
        <v>3764</v>
      </c>
      <c r="E341" s="52">
        <v>3764</v>
      </c>
      <c r="F341" s="53">
        <v>3764</v>
      </c>
    </row>
    <row r="342" spans="1:6" ht="18" thickBot="1" x14ac:dyDescent="0.35">
      <c r="A342" s="54" t="s">
        <v>98</v>
      </c>
      <c r="B342" s="55"/>
      <c r="C342" s="56">
        <v>43584</v>
      </c>
      <c r="D342" s="56">
        <v>111336</v>
      </c>
      <c r="E342" s="56">
        <v>179088</v>
      </c>
      <c r="F342" s="57">
        <v>269424</v>
      </c>
    </row>
    <row r="344" spans="1:6" ht="18" thickBot="1" x14ac:dyDescent="0.35">
      <c r="A344" s="5"/>
      <c r="B344" s="5"/>
      <c r="C344" s="5"/>
      <c r="D344" s="5"/>
      <c r="E344" s="113" t="s">
        <v>135</v>
      </c>
      <c r="F344" s="113"/>
    </row>
    <row r="345" spans="1:6" ht="38.25" customHeight="1" thickBot="1" x14ac:dyDescent="0.35">
      <c r="A345" s="101" t="s">
        <v>136</v>
      </c>
      <c r="B345" s="102"/>
      <c r="C345" s="102"/>
      <c r="D345" s="102"/>
      <c r="E345" s="102"/>
      <c r="F345" s="103"/>
    </row>
    <row r="346" spans="1:6" ht="18" thickBot="1" x14ac:dyDescent="0.35">
      <c r="A346" s="60"/>
      <c r="B346" s="61"/>
      <c r="C346" s="61"/>
      <c r="D346" s="61"/>
      <c r="E346" s="61"/>
      <c r="F346" s="62"/>
    </row>
    <row r="347" spans="1:6" x14ac:dyDescent="0.3">
      <c r="A347" s="64" t="s">
        <v>81</v>
      </c>
      <c r="B347" s="104" t="s">
        <v>82</v>
      </c>
      <c r="C347" s="105"/>
      <c r="D347" s="105"/>
      <c r="E347" s="105"/>
      <c r="F347" s="106"/>
    </row>
    <row r="348" spans="1:6" ht="18" thickBot="1" x14ac:dyDescent="0.35">
      <c r="A348" s="65">
        <v>1015</v>
      </c>
      <c r="B348" s="107" t="s">
        <v>83</v>
      </c>
      <c r="C348" s="108"/>
      <c r="D348" s="108"/>
      <c r="E348" s="108"/>
      <c r="F348" s="109"/>
    </row>
    <row r="349" spans="1:6" x14ac:dyDescent="0.3">
      <c r="A349" s="66"/>
      <c r="B349" s="110"/>
      <c r="C349" s="89"/>
      <c r="D349" s="89"/>
      <c r="E349" s="89"/>
      <c r="F349" s="90"/>
    </row>
    <row r="350" spans="1:6" ht="35.25" thickBot="1" x14ac:dyDescent="0.35">
      <c r="A350" s="67" t="s">
        <v>84</v>
      </c>
      <c r="B350" s="86"/>
      <c r="C350" s="87"/>
      <c r="D350" s="87"/>
      <c r="E350" s="87"/>
      <c r="F350" s="88"/>
    </row>
    <row r="351" spans="1:6" x14ac:dyDescent="0.3">
      <c r="A351" s="68"/>
      <c r="B351" s="89"/>
      <c r="C351" s="89"/>
      <c r="D351" s="89"/>
      <c r="E351" s="89"/>
      <c r="F351" s="90"/>
    </row>
    <row r="352" spans="1:6" ht="38.25" customHeight="1" x14ac:dyDescent="0.3">
      <c r="A352" s="45" t="s">
        <v>85</v>
      </c>
      <c r="B352" s="46">
        <v>1015</v>
      </c>
      <c r="C352" s="91" t="s">
        <v>208</v>
      </c>
      <c r="D352" s="92"/>
      <c r="E352" s="92"/>
      <c r="F352" s="93"/>
    </row>
    <row r="353" spans="1:6" ht="34.5" x14ac:dyDescent="0.3">
      <c r="A353" s="45" t="s">
        <v>86</v>
      </c>
      <c r="B353" s="47">
        <v>12001</v>
      </c>
      <c r="C353" s="94" t="s">
        <v>5</v>
      </c>
      <c r="D353" s="94" t="s">
        <v>87</v>
      </c>
      <c r="E353" s="94" t="s">
        <v>7</v>
      </c>
      <c r="F353" s="97" t="s">
        <v>8</v>
      </c>
    </row>
    <row r="354" spans="1:6" ht="51.75" x14ac:dyDescent="0.3">
      <c r="A354" s="48" t="s">
        <v>88</v>
      </c>
      <c r="B354" s="49" t="s">
        <v>21</v>
      </c>
      <c r="C354" s="95"/>
      <c r="D354" s="95"/>
      <c r="E354" s="95"/>
      <c r="F354" s="98"/>
    </row>
    <row r="355" spans="1:6" ht="86.25" x14ac:dyDescent="0.3">
      <c r="A355" s="48" t="s">
        <v>89</v>
      </c>
      <c r="B355" s="50" t="s">
        <v>90</v>
      </c>
      <c r="C355" s="95"/>
      <c r="D355" s="95"/>
      <c r="E355" s="95"/>
      <c r="F355" s="98"/>
    </row>
    <row r="356" spans="1:6" ht="34.5" x14ac:dyDescent="0.3">
      <c r="A356" s="48" t="s">
        <v>91</v>
      </c>
      <c r="B356" s="51" t="s">
        <v>92</v>
      </c>
      <c r="C356" s="95"/>
      <c r="D356" s="95"/>
      <c r="E356" s="95"/>
      <c r="F356" s="98"/>
    </row>
    <row r="357" spans="1:6" ht="51.75" x14ac:dyDescent="0.3">
      <c r="A357" s="48" t="s">
        <v>93</v>
      </c>
      <c r="B357" s="51" t="s">
        <v>42</v>
      </c>
      <c r="C357" s="95"/>
      <c r="D357" s="95"/>
      <c r="E357" s="95"/>
      <c r="F357" s="98"/>
    </row>
    <row r="358" spans="1:6" ht="51.75" x14ac:dyDescent="0.3">
      <c r="A358" s="48" t="s">
        <v>94</v>
      </c>
      <c r="B358" s="49" t="s">
        <v>95</v>
      </c>
      <c r="C358" s="95"/>
      <c r="D358" s="95"/>
      <c r="E358" s="95"/>
      <c r="F358" s="98"/>
    </row>
    <row r="359" spans="1:6" x14ac:dyDescent="0.3">
      <c r="A359" s="45"/>
      <c r="B359" s="51" t="s">
        <v>96</v>
      </c>
      <c r="C359" s="96"/>
      <c r="D359" s="96"/>
      <c r="E359" s="96"/>
      <c r="F359" s="99"/>
    </row>
    <row r="360" spans="1:6" ht="34.5" customHeight="1" x14ac:dyDescent="0.3">
      <c r="A360" s="84" t="s">
        <v>97</v>
      </c>
      <c r="B360" s="85"/>
      <c r="C360" s="52">
        <v>623</v>
      </c>
      <c r="D360" s="52">
        <v>623</v>
      </c>
      <c r="E360" s="52">
        <v>623</v>
      </c>
      <c r="F360" s="53">
        <v>623</v>
      </c>
    </row>
    <row r="361" spans="1:6" ht="18" thickBot="1" x14ac:dyDescent="0.35">
      <c r="A361" s="54" t="s">
        <v>98</v>
      </c>
      <c r="B361" s="55"/>
      <c r="C361" s="56">
        <v>7476</v>
      </c>
      <c r="D361" s="56">
        <v>18690</v>
      </c>
      <c r="E361" s="56">
        <v>29904</v>
      </c>
      <c r="F361" s="57">
        <v>44856</v>
      </c>
    </row>
    <row r="363" spans="1:6" ht="18" thickBot="1" x14ac:dyDescent="0.35">
      <c r="A363" s="5"/>
      <c r="B363" s="5"/>
      <c r="C363" s="5"/>
      <c r="D363" s="5"/>
      <c r="E363" s="113" t="s">
        <v>137</v>
      </c>
      <c r="F363" s="113"/>
    </row>
    <row r="364" spans="1:6" ht="34.5" customHeight="1" thickBot="1" x14ac:dyDescent="0.35">
      <c r="A364" s="101" t="s">
        <v>138</v>
      </c>
      <c r="B364" s="102"/>
      <c r="C364" s="102"/>
      <c r="D364" s="102"/>
      <c r="E364" s="102"/>
      <c r="F364" s="103"/>
    </row>
    <row r="365" spans="1:6" ht="18" thickBot="1" x14ac:dyDescent="0.35">
      <c r="A365" s="60"/>
      <c r="B365" s="61"/>
      <c r="C365" s="61"/>
      <c r="D365" s="61"/>
      <c r="E365" s="61"/>
      <c r="F365" s="62"/>
    </row>
    <row r="366" spans="1:6" x14ac:dyDescent="0.3">
      <c r="A366" s="64" t="s">
        <v>81</v>
      </c>
      <c r="B366" s="104" t="s">
        <v>82</v>
      </c>
      <c r="C366" s="105"/>
      <c r="D366" s="105"/>
      <c r="E366" s="105"/>
      <c r="F366" s="106"/>
    </row>
    <row r="367" spans="1:6" ht="18" thickBot="1" x14ac:dyDescent="0.35">
      <c r="A367" s="65">
        <v>1015</v>
      </c>
      <c r="B367" s="107" t="s">
        <v>83</v>
      </c>
      <c r="C367" s="108"/>
      <c r="D367" s="108"/>
      <c r="E367" s="108"/>
      <c r="F367" s="109"/>
    </row>
    <row r="368" spans="1:6" x14ac:dyDescent="0.3">
      <c r="A368" s="66"/>
      <c r="B368" s="110"/>
      <c r="C368" s="89"/>
      <c r="D368" s="89"/>
      <c r="E368" s="89"/>
      <c r="F368" s="90"/>
    </row>
    <row r="369" spans="1:6" ht="35.25" thickBot="1" x14ac:dyDescent="0.35">
      <c r="A369" s="67" t="s">
        <v>84</v>
      </c>
      <c r="B369" s="86"/>
      <c r="C369" s="87"/>
      <c r="D369" s="87"/>
      <c r="E369" s="87"/>
      <c r="F369" s="88"/>
    </row>
    <row r="370" spans="1:6" x14ac:dyDescent="0.3">
      <c r="A370" s="68"/>
      <c r="B370" s="89"/>
      <c r="C370" s="89"/>
      <c r="D370" s="89"/>
      <c r="E370" s="89"/>
      <c r="F370" s="90"/>
    </row>
    <row r="371" spans="1:6" ht="39" customHeight="1" x14ac:dyDescent="0.3">
      <c r="A371" s="45" t="s">
        <v>85</v>
      </c>
      <c r="B371" s="46">
        <v>1015</v>
      </c>
      <c r="C371" s="91" t="s">
        <v>208</v>
      </c>
      <c r="D371" s="92"/>
      <c r="E371" s="92"/>
      <c r="F371" s="93"/>
    </row>
    <row r="372" spans="1:6" ht="34.5" x14ac:dyDescent="0.3">
      <c r="A372" s="45" t="s">
        <v>86</v>
      </c>
      <c r="B372" s="47">
        <v>12001</v>
      </c>
      <c r="C372" s="94" t="s">
        <v>5</v>
      </c>
      <c r="D372" s="94" t="s">
        <v>87</v>
      </c>
      <c r="E372" s="94" t="s">
        <v>7</v>
      </c>
      <c r="F372" s="97" t="s">
        <v>8</v>
      </c>
    </row>
    <row r="373" spans="1:6" ht="51.75" x14ac:dyDescent="0.3">
      <c r="A373" s="48" t="s">
        <v>88</v>
      </c>
      <c r="B373" s="49" t="s">
        <v>21</v>
      </c>
      <c r="C373" s="95"/>
      <c r="D373" s="95"/>
      <c r="E373" s="95"/>
      <c r="F373" s="98"/>
    </row>
    <row r="374" spans="1:6" ht="86.25" x14ac:dyDescent="0.3">
      <c r="A374" s="48" t="s">
        <v>89</v>
      </c>
      <c r="B374" s="50" t="s">
        <v>90</v>
      </c>
      <c r="C374" s="95"/>
      <c r="D374" s="95"/>
      <c r="E374" s="95"/>
      <c r="F374" s="98"/>
    </row>
    <row r="375" spans="1:6" ht="34.5" x14ac:dyDescent="0.3">
      <c r="A375" s="48" t="s">
        <v>91</v>
      </c>
      <c r="B375" s="51" t="s">
        <v>92</v>
      </c>
      <c r="C375" s="95"/>
      <c r="D375" s="95"/>
      <c r="E375" s="95"/>
      <c r="F375" s="98"/>
    </row>
    <row r="376" spans="1:6" ht="51.75" x14ac:dyDescent="0.3">
      <c r="A376" s="48" t="s">
        <v>93</v>
      </c>
      <c r="B376" s="51" t="s">
        <v>43</v>
      </c>
      <c r="C376" s="95"/>
      <c r="D376" s="95"/>
      <c r="E376" s="95"/>
      <c r="F376" s="98"/>
    </row>
    <row r="377" spans="1:6" ht="51.75" x14ac:dyDescent="0.3">
      <c r="A377" s="48" t="s">
        <v>94</v>
      </c>
      <c r="B377" s="49" t="s">
        <v>95</v>
      </c>
      <c r="C377" s="95"/>
      <c r="D377" s="95"/>
      <c r="E377" s="95"/>
      <c r="F377" s="98"/>
    </row>
    <row r="378" spans="1:6" x14ac:dyDescent="0.3">
      <c r="A378" s="45"/>
      <c r="B378" s="51" t="s">
        <v>96</v>
      </c>
      <c r="C378" s="96"/>
      <c r="D378" s="96"/>
      <c r="E378" s="96"/>
      <c r="F378" s="99"/>
    </row>
    <row r="379" spans="1:6" ht="34.5" customHeight="1" x14ac:dyDescent="0.3">
      <c r="A379" s="84" t="s">
        <v>97</v>
      </c>
      <c r="B379" s="85"/>
      <c r="C379" s="52">
        <v>335</v>
      </c>
      <c r="D379" s="52">
        <v>335</v>
      </c>
      <c r="E379" s="52">
        <v>335</v>
      </c>
      <c r="F379" s="53">
        <v>335</v>
      </c>
    </row>
    <row r="380" spans="1:6" ht="18" thickBot="1" x14ac:dyDescent="0.35">
      <c r="A380" s="54" t="s">
        <v>98</v>
      </c>
      <c r="B380" s="55"/>
      <c r="C380" s="56">
        <v>4020</v>
      </c>
      <c r="D380" s="56">
        <v>10050</v>
      </c>
      <c r="E380" s="56">
        <v>16080</v>
      </c>
      <c r="F380" s="57">
        <v>24120</v>
      </c>
    </row>
    <row r="382" spans="1:6" ht="18" thickBot="1" x14ac:dyDescent="0.35">
      <c r="A382" s="5"/>
      <c r="B382" s="5"/>
      <c r="C382" s="5"/>
      <c r="D382" s="5"/>
      <c r="E382" s="113" t="s">
        <v>139</v>
      </c>
      <c r="F382" s="113"/>
    </row>
    <row r="383" spans="1:6" ht="36.75" customHeight="1" thickBot="1" x14ac:dyDescent="0.35">
      <c r="A383" s="101" t="s">
        <v>140</v>
      </c>
      <c r="B383" s="102"/>
      <c r="C383" s="102"/>
      <c r="D383" s="102"/>
      <c r="E383" s="102"/>
      <c r="F383" s="103"/>
    </row>
    <row r="384" spans="1:6" ht="18" thickBot="1" x14ac:dyDescent="0.35">
      <c r="A384" s="60"/>
      <c r="B384" s="61"/>
      <c r="C384" s="61"/>
      <c r="D384" s="61"/>
      <c r="E384" s="61"/>
      <c r="F384" s="62"/>
    </row>
    <row r="385" spans="1:6" x14ac:dyDescent="0.3">
      <c r="A385" s="64" t="s">
        <v>81</v>
      </c>
      <c r="B385" s="104" t="s">
        <v>82</v>
      </c>
      <c r="C385" s="105"/>
      <c r="D385" s="105"/>
      <c r="E385" s="105"/>
      <c r="F385" s="106"/>
    </row>
    <row r="386" spans="1:6" ht="18" thickBot="1" x14ac:dyDescent="0.35">
      <c r="A386" s="65">
        <v>1015</v>
      </c>
      <c r="B386" s="107" t="s">
        <v>83</v>
      </c>
      <c r="C386" s="108"/>
      <c r="D386" s="108"/>
      <c r="E386" s="108"/>
      <c r="F386" s="109"/>
    </row>
    <row r="387" spans="1:6" x14ac:dyDescent="0.3">
      <c r="A387" s="66"/>
      <c r="B387" s="110"/>
      <c r="C387" s="89"/>
      <c r="D387" s="89"/>
      <c r="E387" s="89"/>
      <c r="F387" s="90"/>
    </row>
    <row r="388" spans="1:6" ht="35.25" thickBot="1" x14ac:dyDescent="0.35">
      <c r="A388" s="67" t="s">
        <v>84</v>
      </c>
      <c r="B388" s="86"/>
      <c r="C388" s="87"/>
      <c r="D388" s="87"/>
      <c r="E388" s="87"/>
      <c r="F388" s="88"/>
    </row>
    <row r="389" spans="1:6" x14ac:dyDescent="0.3">
      <c r="A389" s="68"/>
      <c r="B389" s="89"/>
      <c r="C389" s="89"/>
      <c r="D389" s="89"/>
      <c r="E389" s="89"/>
      <c r="F389" s="90"/>
    </row>
    <row r="390" spans="1:6" ht="39.75" customHeight="1" x14ac:dyDescent="0.3">
      <c r="A390" s="45" t="s">
        <v>85</v>
      </c>
      <c r="B390" s="46">
        <v>1015</v>
      </c>
      <c r="C390" s="91" t="s">
        <v>208</v>
      </c>
      <c r="D390" s="92"/>
      <c r="E390" s="92"/>
      <c r="F390" s="93"/>
    </row>
    <row r="391" spans="1:6" ht="34.5" x14ac:dyDescent="0.3">
      <c r="A391" s="45" t="s">
        <v>86</v>
      </c>
      <c r="B391" s="47">
        <v>12001</v>
      </c>
      <c r="C391" s="94" t="s">
        <v>5</v>
      </c>
      <c r="D391" s="94" t="s">
        <v>87</v>
      </c>
      <c r="E391" s="94" t="s">
        <v>7</v>
      </c>
      <c r="F391" s="97" t="s">
        <v>8</v>
      </c>
    </row>
    <row r="392" spans="1:6" ht="51.75" x14ac:dyDescent="0.3">
      <c r="A392" s="48" t="s">
        <v>88</v>
      </c>
      <c r="B392" s="49" t="s">
        <v>21</v>
      </c>
      <c r="C392" s="95"/>
      <c r="D392" s="95"/>
      <c r="E392" s="95"/>
      <c r="F392" s="98"/>
    </row>
    <row r="393" spans="1:6" ht="86.25" x14ac:dyDescent="0.3">
      <c r="A393" s="48" t="s">
        <v>89</v>
      </c>
      <c r="B393" s="50" t="s">
        <v>90</v>
      </c>
      <c r="C393" s="95"/>
      <c r="D393" s="95"/>
      <c r="E393" s="95"/>
      <c r="F393" s="98"/>
    </row>
    <row r="394" spans="1:6" ht="34.5" x14ac:dyDescent="0.3">
      <c r="A394" s="48" t="s">
        <v>91</v>
      </c>
      <c r="B394" s="51" t="s">
        <v>92</v>
      </c>
      <c r="C394" s="95"/>
      <c r="D394" s="95"/>
      <c r="E394" s="95"/>
      <c r="F394" s="98"/>
    </row>
    <row r="395" spans="1:6" ht="51.75" x14ac:dyDescent="0.3">
      <c r="A395" s="48" t="s">
        <v>93</v>
      </c>
      <c r="B395" s="51" t="s">
        <v>44</v>
      </c>
      <c r="C395" s="95"/>
      <c r="D395" s="95"/>
      <c r="E395" s="95"/>
      <c r="F395" s="98"/>
    </row>
    <row r="396" spans="1:6" ht="51.75" x14ac:dyDescent="0.3">
      <c r="A396" s="48" t="s">
        <v>94</v>
      </c>
      <c r="B396" s="49" t="s">
        <v>95</v>
      </c>
      <c r="C396" s="95"/>
      <c r="D396" s="95"/>
      <c r="E396" s="95"/>
      <c r="F396" s="98"/>
    </row>
    <row r="397" spans="1:6" x14ac:dyDescent="0.3">
      <c r="A397" s="45"/>
      <c r="B397" s="51" t="s">
        <v>96</v>
      </c>
      <c r="C397" s="96"/>
      <c r="D397" s="96"/>
      <c r="E397" s="96"/>
      <c r="F397" s="99"/>
    </row>
    <row r="398" spans="1:6" ht="39" customHeight="1" x14ac:dyDescent="0.3">
      <c r="A398" s="84" t="s">
        <v>97</v>
      </c>
      <c r="B398" s="85"/>
      <c r="C398" s="52">
        <v>112</v>
      </c>
      <c r="D398" s="52">
        <v>113</v>
      </c>
      <c r="E398" s="52">
        <v>119</v>
      </c>
      <c r="F398" s="53">
        <v>123</v>
      </c>
    </row>
    <row r="399" spans="1:6" ht="18" thickBot="1" x14ac:dyDescent="0.35">
      <c r="A399" s="54" t="s">
        <v>98</v>
      </c>
      <c r="B399" s="55"/>
      <c r="C399" s="56">
        <v>1344</v>
      </c>
      <c r="D399" s="56">
        <v>3390</v>
      </c>
      <c r="E399" s="56">
        <v>5712</v>
      </c>
      <c r="F399" s="57">
        <v>8856</v>
      </c>
    </row>
    <row r="401" spans="1:6" ht="18" thickBot="1" x14ac:dyDescent="0.35">
      <c r="A401" s="5"/>
      <c r="B401" s="5"/>
      <c r="C401" s="5"/>
      <c r="D401" s="5"/>
      <c r="E401" s="113" t="s">
        <v>141</v>
      </c>
      <c r="F401" s="113"/>
    </row>
    <row r="402" spans="1:6" ht="37.5" customHeight="1" thickBot="1" x14ac:dyDescent="0.35">
      <c r="A402" s="101" t="s">
        <v>142</v>
      </c>
      <c r="B402" s="102"/>
      <c r="C402" s="102"/>
      <c r="D402" s="102"/>
      <c r="E402" s="102"/>
      <c r="F402" s="103"/>
    </row>
    <row r="403" spans="1:6" ht="18" thickBot="1" x14ac:dyDescent="0.35">
      <c r="A403" s="60"/>
      <c r="B403" s="61"/>
      <c r="C403" s="61"/>
      <c r="D403" s="61"/>
      <c r="E403" s="61"/>
      <c r="F403" s="62"/>
    </row>
    <row r="404" spans="1:6" x14ac:dyDescent="0.3">
      <c r="A404" s="64" t="s">
        <v>81</v>
      </c>
      <c r="B404" s="104" t="s">
        <v>82</v>
      </c>
      <c r="C404" s="105"/>
      <c r="D404" s="105"/>
      <c r="E404" s="105"/>
      <c r="F404" s="106"/>
    </row>
    <row r="405" spans="1:6" ht="18" thickBot="1" x14ac:dyDescent="0.35">
      <c r="A405" s="65">
        <v>1015</v>
      </c>
      <c r="B405" s="107" t="s">
        <v>83</v>
      </c>
      <c r="C405" s="108"/>
      <c r="D405" s="108"/>
      <c r="E405" s="108"/>
      <c r="F405" s="109"/>
    </row>
    <row r="406" spans="1:6" x14ac:dyDescent="0.3">
      <c r="A406" s="66"/>
      <c r="B406" s="110"/>
      <c r="C406" s="89"/>
      <c r="D406" s="89"/>
      <c r="E406" s="89"/>
      <c r="F406" s="90"/>
    </row>
    <row r="407" spans="1:6" ht="35.25" thickBot="1" x14ac:dyDescent="0.35">
      <c r="A407" s="67" t="s">
        <v>84</v>
      </c>
      <c r="B407" s="86"/>
      <c r="C407" s="87"/>
      <c r="D407" s="87"/>
      <c r="E407" s="87"/>
      <c r="F407" s="88"/>
    </row>
    <row r="408" spans="1:6" ht="19.5" customHeight="1" x14ac:dyDescent="0.3">
      <c r="A408" s="68"/>
      <c r="B408" s="89"/>
      <c r="C408" s="89"/>
      <c r="D408" s="89"/>
      <c r="E408" s="89"/>
      <c r="F408" s="90"/>
    </row>
    <row r="409" spans="1:6" ht="35.25" customHeight="1" x14ac:dyDescent="0.3">
      <c r="A409" s="45" t="s">
        <v>85</v>
      </c>
      <c r="B409" s="46">
        <v>1015</v>
      </c>
      <c r="C409" s="91" t="s">
        <v>208</v>
      </c>
      <c r="D409" s="92"/>
      <c r="E409" s="92"/>
      <c r="F409" s="93"/>
    </row>
    <row r="410" spans="1:6" ht="34.5" x14ac:dyDescent="0.3">
      <c r="A410" s="45" t="s">
        <v>86</v>
      </c>
      <c r="B410" s="47">
        <v>12001</v>
      </c>
      <c r="C410" s="94" t="s">
        <v>5</v>
      </c>
      <c r="D410" s="94" t="s">
        <v>87</v>
      </c>
      <c r="E410" s="94" t="s">
        <v>7</v>
      </c>
      <c r="F410" s="97" t="s">
        <v>8</v>
      </c>
    </row>
    <row r="411" spans="1:6" ht="51.75" x14ac:dyDescent="0.3">
      <c r="A411" s="48" t="s">
        <v>88</v>
      </c>
      <c r="B411" s="49" t="s">
        <v>21</v>
      </c>
      <c r="C411" s="95"/>
      <c r="D411" s="95"/>
      <c r="E411" s="95"/>
      <c r="F411" s="98"/>
    </row>
    <row r="412" spans="1:6" ht="86.25" x14ac:dyDescent="0.3">
      <c r="A412" s="48" t="s">
        <v>89</v>
      </c>
      <c r="B412" s="50" t="s">
        <v>90</v>
      </c>
      <c r="C412" s="95"/>
      <c r="D412" s="95"/>
      <c r="E412" s="95"/>
      <c r="F412" s="98"/>
    </row>
    <row r="413" spans="1:6" ht="34.5" x14ac:dyDescent="0.3">
      <c r="A413" s="48" t="s">
        <v>91</v>
      </c>
      <c r="B413" s="51" t="s">
        <v>92</v>
      </c>
      <c r="C413" s="95"/>
      <c r="D413" s="95"/>
      <c r="E413" s="95"/>
      <c r="F413" s="98"/>
    </row>
    <row r="414" spans="1:6" ht="51.75" x14ac:dyDescent="0.3">
      <c r="A414" s="48" t="s">
        <v>93</v>
      </c>
      <c r="B414" s="51" t="s">
        <v>45</v>
      </c>
      <c r="C414" s="95"/>
      <c r="D414" s="95"/>
      <c r="E414" s="95"/>
      <c r="F414" s="98"/>
    </row>
    <row r="415" spans="1:6" ht="51.75" x14ac:dyDescent="0.3">
      <c r="A415" s="48" t="s">
        <v>94</v>
      </c>
      <c r="B415" s="49" t="s">
        <v>95</v>
      </c>
      <c r="C415" s="95"/>
      <c r="D415" s="95"/>
      <c r="E415" s="95"/>
      <c r="F415" s="98"/>
    </row>
    <row r="416" spans="1:6" x14ac:dyDescent="0.3">
      <c r="A416" s="45"/>
      <c r="B416" s="51" t="s">
        <v>96</v>
      </c>
      <c r="C416" s="96"/>
      <c r="D416" s="96"/>
      <c r="E416" s="96"/>
      <c r="F416" s="99"/>
    </row>
    <row r="417" spans="1:6" ht="35.25" customHeight="1" x14ac:dyDescent="0.3">
      <c r="A417" s="84" t="s">
        <v>97</v>
      </c>
      <c r="B417" s="85"/>
      <c r="C417" s="52">
        <v>66</v>
      </c>
      <c r="D417" s="52">
        <v>66</v>
      </c>
      <c r="E417" s="52">
        <v>66</v>
      </c>
      <c r="F417" s="53">
        <v>66</v>
      </c>
    </row>
    <row r="418" spans="1:6" ht="18" thickBot="1" x14ac:dyDescent="0.35">
      <c r="A418" s="54" t="s">
        <v>98</v>
      </c>
      <c r="B418" s="55"/>
      <c r="C418" s="56">
        <v>792</v>
      </c>
      <c r="D418" s="56">
        <v>1980</v>
      </c>
      <c r="E418" s="56">
        <v>3168</v>
      </c>
      <c r="F418" s="57">
        <v>4752</v>
      </c>
    </row>
    <row r="420" spans="1:6" ht="18" thickBot="1" x14ac:dyDescent="0.35">
      <c r="A420" s="5"/>
      <c r="B420" s="5"/>
      <c r="C420" s="5"/>
      <c r="D420" s="5"/>
      <c r="E420" s="113" t="s">
        <v>143</v>
      </c>
      <c r="F420" s="113"/>
    </row>
    <row r="421" spans="1:6" ht="39.75" customHeight="1" thickBot="1" x14ac:dyDescent="0.35">
      <c r="A421" s="101" t="s">
        <v>144</v>
      </c>
      <c r="B421" s="102"/>
      <c r="C421" s="102"/>
      <c r="D421" s="102"/>
      <c r="E421" s="102"/>
      <c r="F421" s="103"/>
    </row>
    <row r="422" spans="1:6" ht="18" thickBot="1" x14ac:dyDescent="0.35">
      <c r="A422" s="60"/>
      <c r="B422" s="61"/>
      <c r="C422" s="61"/>
      <c r="D422" s="61"/>
      <c r="E422" s="61"/>
      <c r="F422" s="62"/>
    </row>
    <row r="423" spans="1:6" x14ac:dyDescent="0.3">
      <c r="A423" s="64" t="s">
        <v>81</v>
      </c>
      <c r="B423" s="104" t="s">
        <v>82</v>
      </c>
      <c r="C423" s="105"/>
      <c r="D423" s="105"/>
      <c r="E423" s="105"/>
      <c r="F423" s="106"/>
    </row>
    <row r="424" spans="1:6" ht="18" thickBot="1" x14ac:dyDescent="0.35">
      <c r="A424" s="65">
        <v>1015</v>
      </c>
      <c r="B424" s="107" t="s">
        <v>83</v>
      </c>
      <c r="C424" s="108"/>
      <c r="D424" s="108"/>
      <c r="E424" s="108"/>
      <c r="F424" s="109"/>
    </row>
    <row r="425" spans="1:6" x14ac:dyDescent="0.3">
      <c r="A425" s="66"/>
      <c r="B425" s="110"/>
      <c r="C425" s="89"/>
      <c r="D425" s="89"/>
      <c r="E425" s="89"/>
      <c r="F425" s="90"/>
    </row>
    <row r="426" spans="1:6" ht="35.25" thickBot="1" x14ac:dyDescent="0.35">
      <c r="A426" s="67" t="s">
        <v>84</v>
      </c>
      <c r="B426" s="86"/>
      <c r="C426" s="87"/>
      <c r="D426" s="87"/>
      <c r="E426" s="87"/>
      <c r="F426" s="88"/>
    </row>
    <row r="427" spans="1:6" x14ac:dyDescent="0.3">
      <c r="A427" s="68"/>
      <c r="B427" s="89"/>
      <c r="C427" s="89"/>
      <c r="D427" s="89"/>
      <c r="E427" s="89"/>
      <c r="F427" s="90"/>
    </row>
    <row r="428" spans="1:6" ht="38.25" customHeight="1" x14ac:dyDescent="0.3">
      <c r="A428" s="45" t="s">
        <v>85</v>
      </c>
      <c r="B428" s="46">
        <v>1015</v>
      </c>
      <c r="C428" s="91" t="s">
        <v>208</v>
      </c>
      <c r="D428" s="92"/>
      <c r="E428" s="92"/>
      <c r="F428" s="93"/>
    </row>
    <row r="429" spans="1:6" ht="34.5" x14ac:dyDescent="0.3">
      <c r="A429" s="45" t="s">
        <v>86</v>
      </c>
      <c r="B429" s="47">
        <v>12001</v>
      </c>
      <c r="C429" s="94" t="s">
        <v>5</v>
      </c>
      <c r="D429" s="94" t="s">
        <v>87</v>
      </c>
      <c r="E429" s="94" t="s">
        <v>7</v>
      </c>
      <c r="F429" s="97" t="s">
        <v>8</v>
      </c>
    </row>
    <row r="430" spans="1:6" ht="51.75" x14ac:dyDescent="0.3">
      <c r="A430" s="48" t="s">
        <v>88</v>
      </c>
      <c r="B430" s="49" t="s">
        <v>21</v>
      </c>
      <c r="C430" s="95"/>
      <c r="D430" s="95"/>
      <c r="E430" s="95"/>
      <c r="F430" s="98"/>
    </row>
    <row r="431" spans="1:6" ht="86.25" x14ac:dyDescent="0.3">
      <c r="A431" s="48" t="s">
        <v>89</v>
      </c>
      <c r="B431" s="50" t="s">
        <v>90</v>
      </c>
      <c r="C431" s="95"/>
      <c r="D431" s="95"/>
      <c r="E431" s="95"/>
      <c r="F431" s="98"/>
    </row>
    <row r="432" spans="1:6" ht="34.5" x14ac:dyDescent="0.3">
      <c r="A432" s="48" t="s">
        <v>91</v>
      </c>
      <c r="B432" s="51" t="s">
        <v>92</v>
      </c>
      <c r="C432" s="95"/>
      <c r="D432" s="95"/>
      <c r="E432" s="95"/>
      <c r="F432" s="98"/>
    </row>
    <row r="433" spans="1:6" ht="51.75" x14ac:dyDescent="0.3">
      <c r="A433" s="48" t="s">
        <v>93</v>
      </c>
      <c r="B433" s="51" t="s">
        <v>46</v>
      </c>
      <c r="C433" s="95"/>
      <c r="D433" s="95"/>
      <c r="E433" s="95"/>
      <c r="F433" s="98"/>
    </row>
    <row r="434" spans="1:6" ht="51.75" x14ac:dyDescent="0.3">
      <c r="A434" s="48" t="s">
        <v>94</v>
      </c>
      <c r="B434" s="49" t="s">
        <v>95</v>
      </c>
      <c r="C434" s="95"/>
      <c r="D434" s="95"/>
      <c r="E434" s="95"/>
      <c r="F434" s="98"/>
    </row>
    <row r="435" spans="1:6" x14ac:dyDescent="0.3">
      <c r="A435" s="45"/>
      <c r="B435" s="51" t="s">
        <v>96</v>
      </c>
      <c r="C435" s="96"/>
      <c r="D435" s="96"/>
      <c r="E435" s="96"/>
      <c r="F435" s="99"/>
    </row>
    <row r="436" spans="1:6" ht="39" customHeight="1" x14ac:dyDescent="0.3">
      <c r="A436" s="84" t="s">
        <v>97</v>
      </c>
      <c r="B436" s="85"/>
      <c r="C436" s="52">
        <v>69</v>
      </c>
      <c r="D436" s="52">
        <v>69</v>
      </c>
      <c r="E436" s="52">
        <v>69</v>
      </c>
      <c r="F436" s="53">
        <v>69</v>
      </c>
    </row>
    <row r="437" spans="1:6" ht="18" thickBot="1" x14ac:dyDescent="0.35">
      <c r="A437" s="54" t="s">
        <v>98</v>
      </c>
      <c r="B437" s="55"/>
      <c r="C437" s="56">
        <v>828</v>
      </c>
      <c r="D437" s="56">
        <v>2070</v>
      </c>
      <c r="E437" s="56">
        <v>3312</v>
      </c>
      <c r="F437" s="57">
        <v>4968</v>
      </c>
    </row>
    <row r="439" spans="1:6" ht="18" thickBot="1" x14ac:dyDescent="0.35">
      <c r="A439" s="5"/>
      <c r="B439" s="5"/>
      <c r="C439" s="5"/>
      <c r="D439" s="5"/>
      <c r="E439" s="113" t="s">
        <v>145</v>
      </c>
      <c r="F439" s="113"/>
    </row>
    <row r="440" spans="1:6" ht="37.5" customHeight="1" thickBot="1" x14ac:dyDescent="0.35">
      <c r="A440" s="101" t="s">
        <v>146</v>
      </c>
      <c r="B440" s="102"/>
      <c r="C440" s="102"/>
      <c r="D440" s="102"/>
      <c r="E440" s="102"/>
      <c r="F440" s="103"/>
    </row>
    <row r="441" spans="1:6" ht="18" thickBot="1" x14ac:dyDescent="0.35">
      <c r="A441" s="60"/>
      <c r="B441" s="61"/>
      <c r="C441" s="61"/>
      <c r="D441" s="61"/>
      <c r="E441" s="61"/>
      <c r="F441" s="62"/>
    </row>
    <row r="442" spans="1:6" x14ac:dyDescent="0.3">
      <c r="A442" s="64" t="s">
        <v>81</v>
      </c>
      <c r="B442" s="104" t="s">
        <v>82</v>
      </c>
      <c r="C442" s="105"/>
      <c r="D442" s="105"/>
      <c r="E442" s="105"/>
      <c r="F442" s="106"/>
    </row>
    <row r="443" spans="1:6" ht="18" thickBot="1" x14ac:dyDescent="0.35">
      <c r="A443" s="65">
        <v>1015</v>
      </c>
      <c r="B443" s="107" t="s">
        <v>83</v>
      </c>
      <c r="C443" s="108"/>
      <c r="D443" s="108"/>
      <c r="E443" s="108"/>
      <c r="F443" s="109"/>
    </row>
    <row r="444" spans="1:6" x14ac:dyDescent="0.3">
      <c r="A444" s="66"/>
      <c r="B444" s="110"/>
      <c r="C444" s="89"/>
      <c r="D444" s="89"/>
      <c r="E444" s="89"/>
      <c r="F444" s="90"/>
    </row>
    <row r="445" spans="1:6" ht="35.25" thickBot="1" x14ac:dyDescent="0.35">
      <c r="A445" s="67" t="s">
        <v>84</v>
      </c>
      <c r="B445" s="86"/>
      <c r="C445" s="87"/>
      <c r="D445" s="87"/>
      <c r="E445" s="87"/>
      <c r="F445" s="88"/>
    </row>
    <row r="446" spans="1:6" x14ac:dyDescent="0.3">
      <c r="A446" s="68"/>
      <c r="B446" s="89"/>
      <c r="C446" s="89"/>
      <c r="D446" s="89"/>
      <c r="E446" s="89"/>
      <c r="F446" s="90"/>
    </row>
    <row r="447" spans="1:6" ht="36" customHeight="1" x14ac:dyDescent="0.3">
      <c r="A447" s="45" t="s">
        <v>85</v>
      </c>
      <c r="B447" s="46">
        <v>1015</v>
      </c>
      <c r="C447" s="91" t="s">
        <v>208</v>
      </c>
      <c r="D447" s="92"/>
      <c r="E447" s="92"/>
      <c r="F447" s="93"/>
    </row>
    <row r="448" spans="1:6" ht="34.5" x14ac:dyDescent="0.3">
      <c r="A448" s="45" t="s">
        <v>86</v>
      </c>
      <c r="B448" s="47">
        <v>12001</v>
      </c>
      <c r="C448" s="94" t="s">
        <v>5</v>
      </c>
      <c r="D448" s="94" t="s">
        <v>87</v>
      </c>
      <c r="E448" s="94" t="s">
        <v>7</v>
      </c>
      <c r="F448" s="97" t="s">
        <v>8</v>
      </c>
    </row>
    <row r="449" spans="1:6" ht="51.75" x14ac:dyDescent="0.3">
      <c r="A449" s="48" t="s">
        <v>88</v>
      </c>
      <c r="B449" s="49" t="s">
        <v>21</v>
      </c>
      <c r="C449" s="95"/>
      <c r="D449" s="95"/>
      <c r="E449" s="95"/>
      <c r="F449" s="98"/>
    </row>
    <row r="450" spans="1:6" ht="86.25" x14ac:dyDescent="0.3">
      <c r="A450" s="48" t="s">
        <v>89</v>
      </c>
      <c r="B450" s="50" t="s">
        <v>90</v>
      </c>
      <c r="C450" s="95"/>
      <c r="D450" s="95"/>
      <c r="E450" s="95"/>
      <c r="F450" s="98"/>
    </row>
    <row r="451" spans="1:6" ht="34.5" x14ac:dyDescent="0.3">
      <c r="A451" s="48" t="s">
        <v>91</v>
      </c>
      <c r="B451" s="51" t="s">
        <v>92</v>
      </c>
      <c r="C451" s="95"/>
      <c r="D451" s="95"/>
      <c r="E451" s="95"/>
      <c r="F451" s="98"/>
    </row>
    <row r="452" spans="1:6" ht="51.75" x14ac:dyDescent="0.3">
      <c r="A452" s="48" t="s">
        <v>93</v>
      </c>
      <c r="B452" s="51" t="s">
        <v>47</v>
      </c>
      <c r="C452" s="95"/>
      <c r="D452" s="95"/>
      <c r="E452" s="95"/>
      <c r="F452" s="98"/>
    </row>
    <row r="453" spans="1:6" ht="51.75" x14ac:dyDescent="0.3">
      <c r="A453" s="48" t="s">
        <v>94</v>
      </c>
      <c r="B453" s="49" t="s">
        <v>95</v>
      </c>
      <c r="C453" s="95"/>
      <c r="D453" s="95"/>
      <c r="E453" s="95"/>
      <c r="F453" s="98"/>
    </row>
    <row r="454" spans="1:6" x14ac:dyDescent="0.3">
      <c r="A454" s="45"/>
      <c r="B454" s="51" t="s">
        <v>96</v>
      </c>
      <c r="C454" s="96"/>
      <c r="D454" s="96"/>
      <c r="E454" s="96"/>
      <c r="F454" s="99"/>
    </row>
    <row r="455" spans="1:6" ht="38.25" customHeight="1" x14ac:dyDescent="0.3">
      <c r="A455" s="84" t="s">
        <v>97</v>
      </c>
      <c r="B455" s="85"/>
      <c r="C455" s="52">
        <v>893</v>
      </c>
      <c r="D455" s="52">
        <v>893</v>
      </c>
      <c r="E455" s="52">
        <v>893</v>
      </c>
      <c r="F455" s="53">
        <v>893</v>
      </c>
    </row>
    <row r="456" spans="1:6" ht="18" thickBot="1" x14ac:dyDescent="0.35">
      <c r="A456" s="54" t="s">
        <v>98</v>
      </c>
      <c r="B456" s="55"/>
      <c r="C456" s="56">
        <v>10716</v>
      </c>
      <c r="D456" s="56">
        <v>26790</v>
      </c>
      <c r="E456" s="56">
        <v>42864</v>
      </c>
      <c r="F456" s="57">
        <v>64296</v>
      </c>
    </row>
    <row r="458" spans="1:6" ht="18" thickBot="1" x14ac:dyDescent="0.35">
      <c r="A458" s="5"/>
      <c r="B458" s="5"/>
      <c r="C458" s="5"/>
      <c r="D458" s="5"/>
      <c r="E458" s="113" t="s">
        <v>147</v>
      </c>
      <c r="F458" s="113"/>
    </row>
    <row r="459" spans="1:6" ht="37.5" customHeight="1" thickBot="1" x14ac:dyDescent="0.35">
      <c r="A459" s="101" t="s">
        <v>148</v>
      </c>
      <c r="B459" s="102"/>
      <c r="C459" s="102"/>
      <c r="D459" s="102"/>
      <c r="E459" s="102"/>
      <c r="F459" s="103"/>
    </row>
    <row r="460" spans="1:6" ht="18" thickBot="1" x14ac:dyDescent="0.35">
      <c r="A460" s="60"/>
      <c r="B460" s="61"/>
      <c r="C460" s="61"/>
      <c r="D460" s="61"/>
      <c r="E460" s="61"/>
      <c r="F460" s="62"/>
    </row>
    <row r="461" spans="1:6" x14ac:dyDescent="0.3">
      <c r="A461" s="64" t="s">
        <v>81</v>
      </c>
      <c r="B461" s="104" t="s">
        <v>82</v>
      </c>
      <c r="C461" s="105"/>
      <c r="D461" s="105"/>
      <c r="E461" s="105"/>
      <c r="F461" s="106"/>
    </row>
    <row r="462" spans="1:6" ht="18" thickBot="1" x14ac:dyDescent="0.35">
      <c r="A462" s="65">
        <v>1015</v>
      </c>
      <c r="B462" s="107" t="s">
        <v>83</v>
      </c>
      <c r="C462" s="108"/>
      <c r="D462" s="108"/>
      <c r="E462" s="108"/>
      <c r="F462" s="109"/>
    </row>
    <row r="463" spans="1:6" x14ac:dyDescent="0.3">
      <c r="A463" s="66"/>
      <c r="B463" s="110"/>
      <c r="C463" s="89"/>
      <c r="D463" s="89"/>
      <c r="E463" s="89"/>
      <c r="F463" s="90"/>
    </row>
    <row r="464" spans="1:6" ht="35.25" thickBot="1" x14ac:dyDescent="0.35">
      <c r="A464" s="67" t="s">
        <v>84</v>
      </c>
      <c r="B464" s="86"/>
      <c r="C464" s="87"/>
      <c r="D464" s="87"/>
      <c r="E464" s="87"/>
      <c r="F464" s="88"/>
    </row>
    <row r="465" spans="1:6" x14ac:dyDescent="0.3">
      <c r="A465" s="68"/>
      <c r="B465" s="89"/>
      <c r="C465" s="89"/>
      <c r="D465" s="89"/>
      <c r="E465" s="89"/>
      <c r="F465" s="90"/>
    </row>
    <row r="466" spans="1:6" ht="42" customHeight="1" x14ac:dyDescent="0.3">
      <c r="A466" s="45" t="s">
        <v>85</v>
      </c>
      <c r="B466" s="46">
        <v>1015</v>
      </c>
      <c r="C466" s="91" t="s">
        <v>208</v>
      </c>
      <c r="D466" s="92"/>
      <c r="E466" s="92"/>
      <c r="F466" s="93"/>
    </row>
    <row r="467" spans="1:6" ht="34.5" x14ac:dyDescent="0.3">
      <c r="A467" s="45" t="s">
        <v>86</v>
      </c>
      <c r="B467" s="47">
        <v>12001</v>
      </c>
      <c r="C467" s="94" t="s">
        <v>5</v>
      </c>
      <c r="D467" s="94" t="s">
        <v>87</v>
      </c>
      <c r="E467" s="94" t="s">
        <v>7</v>
      </c>
      <c r="F467" s="97" t="s">
        <v>8</v>
      </c>
    </row>
    <row r="468" spans="1:6" ht="51.75" x14ac:dyDescent="0.3">
      <c r="A468" s="48" t="s">
        <v>88</v>
      </c>
      <c r="B468" s="49" t="s">
        <v>21</v>
      </c>
      <c r="C468" s="95"/>
      <c r="D468" s="95"/>
      <c r="E468" s="95"/>
      <c r="F468" s="98"/>
    </row>
    <row r="469" spans="1:6" ht="86.25" x14ac:dyDescent="0.3">
      <c r="A469" s="48" t="s">
        <v>89</v>
      </c>
      <c r="B469" s="50" t="s">
        <v>90</v>
      </c>
      <c r="C469" s="95"/>
      <c r="D469" s="95"/>
      <c r="E469" s="95"/>
      <c r="F469" s="98"/>
    </row>
    <row r="470" spans="1:6" ht="34.5" x14ac:dyDescent="0.3">
      <c r="A470" s="48" t="s">
        <v>91</v>
      </c>
      <c r="B470" s="51" t="s">
        <v>92</v>
      </c>
      <c r="C470" s="95"/>
      <c r="D470" s="95"/>
      <c r="E470" s="95"/>
      <c r="F470" s="98"/>
    </row>
    <row r="471" spans="1:6" ht="51.75" x14ac:dyDescent="0.3">
      <c r="A471" s="48" t="s">
        <v>93</v>
      </c>
      <c r="B471" s="51" t="s">
        <v>48</v>
      </c>
      <c r="C471" s="95"/>
      <c r="D471" s="95"/>
      <c r="E471" s="95"/>
      <c r="F471" s="98"/>
    </row>
    <row r="472" spans="1:6" ht="51.75" x14ac:dyDescent="0.3">
      <c r="A472" s="48" t="s">
        <v>94</v>
      </c>
      <c r="B472" s="49" t="s">
        <v>95</v>
      </c>
      <c r="C472" s="95"/>
      <c r="D472" s="95"/>
      <c r="E472" s="95"/>
      <c r="F472" s="98"/>
    </row>
    <row r="473" spans="1:6" x14ac:dyDescent="0.3">
      <c r="A473" s="45"/>
      <c r="B473" s="51" t="s">
        <v>96</v>
      </c>
      <c r="C473" s="96"/>
      <c r="D473" s="96"/>
      <c r="E473" s="96"/>
      <c r="F473" s="99"/>
    </row>
    <row r="474" spans="1:6" ht="36" customHeight="1" x14ac:dyDescent="0.3">
      <c r="A474" s="84" t="s">
        <v>97</v>
      </c>
      <c r="B474" s="85"/>
      <c r="C474" s="52">
        <v>75</v>
      </c>
      <c r="D474" s="52">
        <v>75</v>
      </c>
      <c r="E474" s="52">
        <v>75</v>
      </c>
      <c r="F474" s="53">
        <v>75</v>
      </c>
    </row>
    <row r="475" spans="1:6" ht="18" thickBot="1" x14ac:dyDescent="0.35">
      <c r="A475" s="54" t="s">
        <v>98</v>
      </c>
      <c r="B475" s="55"/>
      <c r="C475" s="56">
        <v>900</v>
      </c>
      <c r="D475" s="56">
        <v>2250</v>
      </c>
      <c r="E475" s="56">
        <v>3600</v>
      </c>
      <c r="F475" s="57">
        <v>5400</v>
      </c>
    </row>
    <row r="477" spans="1:6" ht="18" thickBot="1" x14ac:dyDescent="0.35">
      <c r="A477" s="5"/>
      <c r="B477" s="5"/>
      <c r="C477" s="5"/>
      <c r="D477" s="5"/>
      <c r="E477" s="113" t="s">
        <v>149</v>
      </c>
      <c r="F477" s="113"/>
    </row>
    <row r="478" spans="1:6" ht="37.5" customHeight="1" thickBot="1" x14ac:dyDescent="0.35">
      <c r="A478" s="101" t="s">
        <v>150</v>
      </c>
      <c r="B478" s="102"/>
      <c r="C478" s="102"/>
      <c r="D478" s="102"/>
      <c r="E478" s="102"/>
      <c r="F478" s="103"/>
    </row>
    <row r="479" spans="1:6" ht="18" thickBot="1" x14ac:dyDescent="0.35">
      <c r="A479" s="60"/>
      <c r="B479" s="61"/>
      <c r="C479" s="61"/>
      <c r="D479" s="61"/>
      <c r="E479" s="61"/>
      <c r="F479" s="62"/>
    </row>
    <row r="480" spans="1:6" x14ac:dyDescent="0.3">
      <c r="A480" s="64" t="s">
        <v>81</v>
      </c>
      <c r="B480" s="104" t="s">
        <v>82</v>
      </c>
      <c r="C480" s="105"/>
      <c r="D480" s="105"/>
      <c r="E480" s="105"/>
      <c r="F480" s="106"/>
    </row>
    <row r="481" spans="1:6" ht="18" thickBot="1" x14ac:dyDescent="0.35">
      <c r="A481" s="65">
        <v>1015</v>
      </c>
      <c r="B481" s="107" t="s">
        <v>83</v>
      </c>
      <c r="C481" s="108"/>
      <c r="D481" s="108"/>
      <c r="E481" s="108"/>
      <c r="F481" s="109"/>
    </row>
    <row r="482" spans="1:6" x14ac:dyDescent="0.3">
      <c r="A482" s="66"/>
      <c r="B482" s="110"/>
      <c r="C482" s="89"/>
      <c r="D482" s="89"/>
      <c r="E482" s="89"/>
      <c r="F482" s="90"/>
    </row>
    <row r="483" spans="1:6" ht="35.25" thickBot="1" x14ac:dyDescent="0.35">
      <c r="A483" s="67" t="s">
        <v>84</v>
      </c>
      <c r="B483" s="86"/>
      <c r="C483" s="87"/>
      <c r="D483" s="87"/>
      <c r="E483" s="87"/>
      <c r="F483" s="88"/>
    </row>
    <row r="484" spans="1:6" x14ac:dyDescent="0.3">
      <c r="A484" s="68"/>
      <c r="B484" s="89"/>
      <c r="C484" s="89"/>
      <c r="D484" s="89"/>
      <c r="E484" s="89"/>
      <c r="F484" s="90"/>
    </row>
    <row r="485" spans="1:6" ht="37.5" customHeight="1" x14ac:dyDescent="0.3">
      <c r="A485" s="45" t="s">
        <v>85</v>
      </c>
      <c r="B485" s="46">
        <v>1015</v>
      </c>
      <c r="C485" s="91" t="s">
        <v>208</v>
      </c>
      <c r="D485" s="92"/>
      <c r="E485" s="92"/>
      <c r="F485" s="93"/>
    </row>
    <row r="486" spans="1:6" ht="34.5" x14ac:dyDescent="0.3">
      <c r="A486" s="45" t="s">
        <v>86</v>
      </c>
      <c r="B486" s="47">
        <v>12001</v>
      </c>
      <c r="C486" s="94" t="s">
        <v>5</v>
      </c>
      <c r="D486" s="94" t="s">
        <v>87</v>
      </c>
      <c r="E486" s="94" t="s">
        <v>7</v>
      </c>
      <c r="F486" s="97" t="s">
        <v>8</v>
      </c>
    </row>
    <row r="487" spans="1:6" ht="51.75" x14ac:dyDescent="0.3">
      <c r="A487" s="48" t="s">
        <v>88</v>
      </c>
      <c r="B487" s="49" t="s">
        <v>21</v>
      </c>
      <c r="C487" s="95"/>
      <c r="D487" s="95"/>
      <c r="E487" s="95"/>
      <c r="F487" s="98"/>
    </row>
    <row r="488" spans="1:6" ht="86.25" x14ac:dyDescent="0.3">
      <c r="A488" s="48" t="s">
        <v>89</v>
      </c>
      <c r="B488" s="50" t="s">
        <v>90</v>
      </c>
      <c r="C488" s="95"/>
      <c r="D488" s="95"/>
      <c r="E488" s="95"/>
      <c r="F488" s="98"/>
    </row>
    <row r="489" spans="1:6" ht="34.5" x14ac:dyDescent="0.3">
      <c r="A489" s="48" t="s">
        <v>91</v>
      </c>
      <c r="B489" s="51" t="s">
        <v>92</v>
      </c>
      <c r="C489" s="95"/>
      <c r="D489" s="95"/>
      <c r="E489" s="95"/>
      <c r="F489" s="98"/>
    </row>
    <row r="490" spans="1:6" ht="51.75" x14ac:dyDescent="0.3">
      <c r="A490" s="48" t="s">
        <v>93</v>
      </c>
      <c r="B490" s="51" t="s">
        <v>49</v>
      </c>
      <c r="C490" s="95"/>
      <c r="D490" s="95"/>
      <c r="E490" s="95"/>
      <c r="F490" s="98"/>
    </row>
    <row r="491" spans="1:6" ht="51.75" x14ac:dyDescent="0.3">
      <c r="A491" s="48" t="s">
        <v>94</v>
      </c>
      <c r="B491" s="49" t="s">
        <v>95</v>
      </c>
      <c r="C491" s="95"/>
      <c r="D491" s="95"/>
      <c r="E491" s="95"/>
      <c r="F491" s="98"/>
    </row>
    <row r="492" spans="1:6" x14ac:dyDescent="0.3">
      <c r="A492" s="45"/>
      <c r="B492" s="51" t="s">
        <v>96</v>
      </c>
      <c r="C492" s="96"/>
      <c r="D492" s="96"/>
      <c r="E492" s="96"/>
      <c r="F492" s="99"/>
    </row>
    <row r="493" spans="1:6" ht="39.75" customHeight="1" x14ac:dyDescent="0.3">
      <c r="A493" s="84" t="s">
        <v>97</v>
      </c>
      <c r="B493" s="85"/>
      <c r="C493" s="52">
        <v>51</v>
      </c>
      <c r="D493" s="52">
        <v>51</v>
      </c>
      <c r="E493" s="52">
        <v>54</v>
      </c>
      <c r="F493" s="53">
        <v>54</v>
      </c>
    </row>
    <row r="494" spans="1:6" ht="18" thickBot="1" x14ac:dyDescent="0.35">
      <c r="A494" s="54" t="s">
        <v>98</v>
      </c>
      <c r="B494" s="55"/>
      <c r="C494" s="56">
        <v>612</v>
      </c>
      <c r="D494" s="56">
        <v>1530</v>
      </c>
      <c r="E494" s="56">
        <v>2502</v>
      </c>
      <c r="F494" s="57">
        <v>3798</v>
      </c>
    </row>
    <row r="496" spans="1:6" ht="18" thickBot="1" x14ac:dyDescent="0.35">
      <c r="A496" s="5"/>
      <c r="B496" s="5"/>
      <c r="C496" s="5"/>
      <c r="D496" s="5"/>
      <c r="E496" s="113" t="s">
        <v>151</v>
      </c>
      <c r="F496" s="113"/>
    </row>
    <row r="497" spans="1:6" ht="39.75" customHeight="1" thickBot="1" x14ac:dyDescent="0.35">
      <c r="A497" s="101" t="s">
        <v>152</v>
      </c>
      <c r="B497" s="102"/>
      <c r="C497" s="102"/>
      <c r="D497" s="102"/>
      <c r="E497" s="102"/>
      <c r="F497" s="103"/>
    </row>
    <row r="498" spans="1:6" ht="18" thickBot="1" x14ac:dyDescent="0.35">
      <c r="A498" s="60"/>
      <c r="B498" s="61"/>
      <c r="C498" s="61"/>
      <c r="D498" s="61"/>
      <c r="E498" s="61"/>
      <c r="F498" s="62"/>
    </row>
    <row r="499" spans="1:6" x14ac:dyDescent="0.3">
      <c r="A499" s="64" t="s">
        <v>81</v>
      </c>
      <c r="B499" s="104" t="s">
        <v>82</v>
      </c>
      <c r="C499" s="105"/>
      <c r="D499" s="105"/>
      <c r="E499" s="105"/>
      <c r="F499" s="106"/>
    </row>
    <row r="500" spans="1:6" ht="18" thickBot="1" x14ac:dyDescent="0.35">
      <c r="A500" s="65">
        <v>1015</v>
      </c>
      <c r="B500" s="107" t="s">
        <v>83</v>
      </c>
      <c r="C500" s="108"/>
      <c r="D500" s="108"/>
      <c r="E500" s="108"/>
      <c r="F500" s="109"/>
    </row>
    <row r="501" spans="1:6" x14ac:dyDescent="0.3">
      <c r="A501" s="66"/>
      <c r="B501" s="110"/>
      <c r="C501" s="89"/>
      <c r="D501" s="89"/>
      <c r="E501" s="89"/>
      <c r="F501" s="90"/>
    </row>
    <row r="502" spans="1:6" ht="35.25" thickBot="1" x14ac:dyDescent="0.35">
      <c r="A502" s="67" t="s">
        <v>84</v>
      </c>
      <c r="B502" s="86"/>
      <c r="C502" s="87"/>
      <c r="D502" s="87"/>
      <c r="E502" s="87"/>
      <c r="F502" s="88"/>
    </row>
    <row r="503" spans="1:6" x14ac:dyDescent="0.3">
      <c r="A503" s="68"/>
      <c r="B503" s="89"/>
      <c r="C503" s="89"/>
      <c r="D503" s="89"/>
      <c r="E503" s="89"/>
      <c r="F503" s="90"/>
    </row>
    <row r="504" spans="1:6" ht="38.25" customHeight="1" x14ac:dyDescent="0.3">
      <c r="A504" s="45" t="s">
        <v>85</v>
      </c>
      <c r="B504" s="46">
        <v>1015</v>
      </c>
      <c r="C504" s="91" t="s">
        <v>208</v>
      </c>
      <c r="D504" s="92"/>
      <c r="E504" s="92"/>
      <c r="F504" s="93"/>
    </row>
    <row r="505" spans="1:6" ht="34.5" x14ac:dyDescent="0.3">
      <c r="A505" s="45" t="s">
        <v>86</v>
      </c>
      <c r="B505" s="47">
        <v>12001</v>
      </c>
      <c r="C505" s="94" t="s">
        <v>5</v>
      </c>
      <c r="D505" s="94" t="s">
        <v>87</v>
      </c>
      <c r="E505" s="94" t="s">
        <v>7</v>
      </c>
      <c r="F505" s="97" t="s">
        <v>8</v>
      </c>
    </row>
    <row r="506" spans="1:6" ht="51.75" x14ac:dyDescent="0.3">
      <c r="A506" s="48" t="s">
        <v>88</v>
      </c>
      <c r="B506" s="49" t="s">
        <v>21</v>
      </c>
      <c r="C506" s="95"/>
      <c r="D506" s="95"/>
      <c r="E506" s="95"/>
      <c r="F506" s="98"/>
    </row>
    <row r="507" spans="1:6" ht="86.25" x14ac:dyDescent="0.3">
      <c r="A507" s="48" t="s">
        <v>89</v>
      </c>
      <c r="B507" s="50" t="s">
        <v>90</v>
      </c>
      <c r="C507" s="95"/>
      <c r="D507" s="95"/>
      <c r="E507" s="95"/>
      <c r="F507" s="98"/>
    </row>
    <row r="508" spans="1:6" ht="34.5" x14ac:dyDescent="0.3">
      <c r="A508" s="48" t="s">
        <v>91</v>
      </c>
      <c r="B508" s="51" t="s">
        <v>92</v>
      </c>
      <c r="C508" s="95"/>
      <c r="D508" s="95"/>
      <c r="E508" s="95"/>
      <c r="F508" s="98"/>
    </row>
    <row r="509" spans="1:6" ht="51.75" x14ac:dyDescent="0.3">
      <c r="A509" s="48" t="s">
        <v>93</v>
      </c>
      <c r="B509" s="51" t="s">
        <v>50</v>
      </c>
      <c r="C509" s="95"/>
      <c r="D509" s="95"/>
      <c r="E509" s="95"/>
      <c r="F509" s="98"/>
    </row>
    <row r="510" spans="1:6" ht="51.75" x14ac:dyDescent="0.3">
      <c r="A510" s="48" t="s">
        <v>94</v>
      </c>
      <c r="B510" s="49" t="s">
        <v>95</v>
      </c>
      <c r="C510" s="95"/>
      <c r="D510" s="95"/>
      <c r="E510" s="95"/>
      <c r="F510" s="98"/>
    </row>
    <row r="511" spans="1:6" x14ac:dyDescent="0.3">
      <c r="A511" s="45"/>
      <c r="B511" s="51" t="s">
        <v>96</v>
      </c>
      <c r="C511" s="96"/>
      <c r="D511" s="96"/>
      <c r="E511" s="96"/>
      <c r="F511" s="99"/>
    </row>
    <row r="512" spans="1:6" ht="36" customHeight="1" x14ac:dyDescent="0.3">
      <c r="A512" s="84" t="s">
        <v>97</v>
      </c>
      <c r="B512" s="85"/>
      <c r="C512" s="52">
        <v>3294</v>
      </c>
      <c r="D512" s="52">
        <v>3294</v>
      </c>
      <c r="E512" s="52">
        <v>3294</v>
      </c>
      <c r="F512" s="53">
        <v>3294</v>
      </c>
    </row>
    <row r="513" spans="1:6" ht="18" thickBot="1" x14ac:dyDescent="0.35">
      <c r="A513" s="54" t="s">
        <v>98</v>
      </c>
      <c r="B513" s="55"/>
      <c r="C513" s="56">
        <v>39528</v>
      </c>
      <c r="D513" s="56">
        <v>98820</v>
      </c>
      <c r="E513" s="56">
        <v>158112</v>
      </c>
      <c r="F513" s="57">
        <v>237168</v>
      </c>
    </row>
    <row r="515" spans="1:6" ht="18" thickBot="1" x14ac:dyDescent="0.35">
      <c r="A515" s="5"/>
      <c r="B515" s="5"/>
      <c r="C515" s="5"/>
      <c r="D515" s="5"/>
      <c r="E515" s="113" t="s">
        <v>153</v>
      </c>
      <c r="F515" s="113"/>
    </row>
    <row r="516" spans="1:6" ht="36" customHeight="1" thickBot="1" x14ac:dyDescent="0.35">
      <c r="A516" s="101" t="s">
        <v>154</v>
      </c>
      <c r="B516" s="102"/>
      <c r="C516" s="102"/>
      <c r="D516" s="102"/>
      <c r="E516" s="102"/>
      <c r="F516" s="103"/>
    </row>
    <row r="517" spans="1:6" ht="18" thickBot="1" x14ac:dyDescent="0.35">
      <c r="A517" s="60"/>
      <c r="B517" s="61"/>
      <c r="C517" s="61"/>
      <c r="D517" s="61"/>
      <c r="E517" s="61"/>
      <c r="F517" s="62"/>
    </row>
    <row r="518" spans="1:6" x14ac:dyDescent="0.3">
      <c r="A518" s="64" t="s">
        <v>81</v>
      </c>
      <c r="B518" s="104" t="s">
        <v>82</v>
      </c>
      <c r="C518" s="105"/>
      <c r="D518" s="105"/>
      <c r="E518" s="105"/>
      <c r="F518" s="106"/>
    </row>
    <row r="519" spans="1:6" ht="18" thickBot="1" x14ac:dyDescent="0.35">
      <c r="A519" s="65">
        <v>1015</v>
      </c>
      <c r="B519" s="107" t="s">
        <v>83</v>
      </c>
      <c r="C519" s="108"/>
      <c r="D519" s="108"/>
      <c r="E519" s="108"/>
      <c r="F519" s="109"/>
    </row>
    <row r="520" spans="1:6" x14ac:dyDescent="0.3">
      <c r="A520" s="66"/>
      <c r="B520" s="110"/>
      <c r="C520" s="89"/>
      <c r="D520" s="89"/>
      <c r="E520" s="89"/>
      <c r="F520" s="90"/>
    </row>
    <row r="521" spans="1:6" ht="35.25" thickBot="1" x14ac:dyDescent="0.35">
      <c r="A521" s="67" t="s">
        <v>84</v>
      </c>
      <c r="B521" s="86"/>
      <c r="C521" s="87"/>
      <c r="D521" s="87"/>
      <c r="E521" s="87"/>
      <c r="F521" s="88"/>
    </row>
    <row r="522" spans="1:6" x14ac:dyDescent="0.3">
      <c r="A522" s="68"/>
      <c r="B522" s="89"/>
      <c r="C522" s="89"/>
      <c r="D522" s="89"/>
      <c r="E522" s="89"/>
      <c r="F522" s="90"/>
    </row>
    <row r="523" spans="1:6" ht="33" customHeight="1" x14ac:dyDescent="0.3">
      <c r="A523" s="45" t="s">
        <v>85</v>
      </c>
      <c r="B523" s="46">
        <v>1015</v>
      </c>
      <c r="C523" s="91" t="s">
        <v>208</v>
      </c>
      <c r="D523" s="92"/>
      <c r="E523" s="92"/>
      <c r="F523" s="93"/>
    </row>
    <row r="524" spans="1:6" ht="34.5" x14ac:dyDescent="0.3">
      <c r="A524" s="45" t="s">
        <v>86</v>
      </c>
      <c r="B524" s="47">
        <v>12001</v>
      </c>
      <c r="C524" s="94" t="s">
        <v>5</v>
      </c>
      <c r="D524" s="94" t="s">
        <v>87</v>
      </c>
      <c r="E524" s="94" t="s">
        <v>7</v>
      </c>
      <c r="F524" s="97" t="s">
        <v>8</v>
      </c>
    </row>
    <row r="525" spans="1:6" ht="51.75" x14ac:dyDescent="0.3">
      <c r="A525" s="48" t="s">
        <v>88</v>
      </c>
      <c r="B525" s="49" t="s">
        <v>21</v>
      </c>
      <c r="C525" s="95"/>
      <c r="D525" s="95"/>
      <c r="E525" s="95"/>
      <c r="F525" s="98"/>
    </row>
    <row r="526" spans="1:6" ht="86.25" x14ac:dyDescent="0.3">
      <c r="A526" s="48" t="s">
        <v>89</v>
      </c>
      <c r="B526" s="50" t="s">
        <v>90</v>
      </c>
      <c r="C526" s="95"/>
      <c r="D526" s="95"/>
      <c r="E526" s="95"/>
      <c r="F526" s="98"/>
    </row>
    <row r="527" spans="1:6" ht="34.5" x14ac:dyDescent="0.3">
      <c r="A527" s="48" t="s">
        <v>91</v>
      </c>
      <c r="B527" s="51" t="s">
        <v>92</v>
      </c>
      <c r="C527" s="95"/>
      <c r="D527" s="95"/>
      <c r="E527" s="95"/>
      <c r="F527" s="98"/>
    </row>
    <row r="528" spans="1:6" ht="51.75" x14ac:dyDescent="0.3">
      <c r="A528" s="48" t="s">
        <v>93</v>
      </c>
      <c r="B528" s="51" t="s">
        <v>51</v>
      </c>
      <c r="C528" s="95"/>
      <c r="D528" s="95"/>
      <c r="E528" s="95"/>
      <c r="F528" s="98"/>
    </row>
    <row r="529" spans="1:6" ht="51.75" x14ac:dyDescent="0.3">
      <c r="A529" s="48" t="s">
        <v>94</v>
      </c>
      <c r="B529" s="49" t="s">
        <v>95</v>
      </c>
      <c r="C529" s="95"/>
      <c r="D529" s="95"/>
      <c r="E529" s="95"/>
      <c r="F529" s="98"/>
    </row>
    <row r="530" spans="1:6" x14ac:dyDescent="0.3">
      <c r="A530" s="45"/>
      <c r="B530" s="51" t="s">
        <v>96</v>
      </c>
      <c r="C530" s="96"/>
      <c r="D530" s="96"/>
      <c r="E530" s="96"/>
      <c r="F530" s="99"/>
    </row>
    <row r="531" spans="1:6" ht="36.75" customHeight="1" x14ac:dyDescent="0.3">
      <c r="A531" s="84" t="s">
        <v>97</v>
      </c>
      <c r="B531" s="85"/>
      <c r="C531" s="52">
        <v>3375</v>
      </c>
      <c r="D531" s="52">
        <v>3375</v>
      </c>
      <c r="E531" s="52">
        <v>3375</v>
      </c>
      <c r="F531" s="53">
        <v>3375</v>
      </c>
    </row>
    <row r="532" spans="1:6" ht="18" thickBot="1" x14ac:dyDescent="0.35">
      <c r="A532" s="54" t="s">
        <v>98</v>
      </c>
      <c r="B532" s="55"/>
      <c r="C532" s="56">
        <v>40500</v>
      </c>
      <c r="D532" s="56">
        <v>101250</v>
      </c>
      <c r="E532" s="56">
        <v>162000</v>
      </c>
      <c r="F532" s="57">
        <v>243000</v>
      </c>
    </row>
    <row r="534" spans="1:6" ht="18" thickBot="1" x14ac:dyDescent="0.35">
      <c r="A534" s="5"/>
      <c r="B534" s="5"/>
      <c r="C534" s="5"/>
      <c r="D534" s="5"/>
      <c r="E534" s="113" t="s">
        <v>155</v>
      </c>
      <c r="F534" s="113"/>
    </row>
    <row r="535" spans="1:6" ht="44.25" customHeight="1" thickBot="1" x14ac:dyDescent="0.35">
      <c r="A535" s="101" t="s">
        <v>156</v>
      </c>
      <c r="B535" s="102"/>
      <c r="C535" s="102"/>
      <c r="D535" s="102"/>
      <c r="E535" s="102"/>
      <c r="F535" s="103"/>
    </row>
    <row r="536" spans="1:6" ht="18" thickBot="1" x14ac:dyDescent="0.35">
      <c r="A536" s="60"/>
      <c r="B536" s="61"/>
      <c r="C536" s="61"/>
      <c r="D536" s="61"/>
      <c r="E536" s="61"/>
      <c r="F536" s="62"/>
    </row>
    <row r="537" spans="1:6" x14ac:dyDescent="0.3">
      <c r="A537" s="64" t="s">
        <v>81</v>
      </c>
      <c r="B537" s="104" t="s">
        <v>82</v>
      </c>
      <c r="C537" s="105"/>
      <c r="D537" s="105"/>
      <c r="E537" s="105"/>
      <c r="F537" s="106"/>
    </row>
    <row r="538" spans="1:6" ht="18" thickBot="1" x14ac:dyDescent="0.35">
      <c r="A538" s="65">
        <v>1015</v>
      </c>
      <c r="B538" s="107" t="s">
        <v>83</v>
      </c>
      <c r="C538" s="108"/>
      <c r="D538" s="108"/>
      <c r="E538" s="108"/>
      <c r="F538" s="109"/>
    </row>
    <row r="539" spans="1:6" x14ac:dyDescent="0.3">
      <c r="A539" s="66"/>
      <c r="B539" s="110"/>
      <c r="C539" s="89"/>
      <c r="D539" s="89"/>
      <c r="E539" s="89"/>
      <c r="F539" s="90"/>
    </row>
    <row r="540" spans="1:6" ht="35.25" thickBot="1" x14ac:dyDescent="0.35">
      <c r="A540" s="67" t="s">
        <v>84</v>
      </c>
      <c r="B540" s="86"/>
      <c r="C540" s="87"/>
      <c r="D540" s="87"/>
      <c r="E540" s="87"/>
      <c r="F540" s="88"/>
    </row>
    <row r="541" spans="1:6" x14ac:dyDescent="0.3">
      <c r="A541" s="68"/>
      <c r="B541" s="89"/>
      <c r="C541" s="89"/>
      <c r="D541" s="89"/>
      <c r="E541" s="89"/>
      <c r="F541" s="90"/>
    </row>
    <row r="542" spans="1:6" ht="38.25" customHeight="1" x14ac:dyDescent="0.3">
      <c r="A542" s="45" t="s">
        <v>85</v>
      </c>
      <c r="B542" s="46">
        <v>1015</v>
      </c>
      <c r="C542" s="91" t="s">
        <v>208</v>
      </c>
      <c r="D542" s="92"/>
      <c r="E542" s="92"/>
      <c r="F542" s="93"/>
    </row>
    <row r="543" spans="1:6" ht="34.5" x14ac:dyDescent="0.3">
      <c r="A543" s="45" t="s">
        <v>86</v>
      </c>
      <c r="B543" s="47">
        <v>12001</v>
      </c>
      <c r="C543" s="94" t="s">
        <v>5</v>
      </c>
      <c r="D543" s="94" t="s">
        <v>87</v>
      </c>
      <c r="E543" s="94" t="s">
        <v>7</v>
      </c>
      <c r="F543" s="97" t="s">
        <v>8</v>
      </c>
    </row>
    <row r="544" spans="1:6" ht="51.75" x14ac:dyDescent="0.3">
      <c r="A544" s="48" t="s">
        <v>88</v>
      </c>
      <c r="B544" s="49" t="s">
        <v>21</v>
      </c>
      <c r="C544" s="95"/>
      <c r="D544" s="95"/>
      <c r="E544" s="95"/>
      <c r="F544" s="98"/>
    </row>
    <row r="545" spans="1:6" ht="86.25" x14ac:dyDescent="0.3">
      <c r="A545" s="48" t="s">
        <v>89</v>
      </c>
      <c r="B545" s="50" t="s">
        <v>90</v>
      </c>
      <c r="C545" s="95"/>
      <c r="D545" s="95"/>
      <c r="E545" s="95"/>
      <c r="F545" s="98"/>
    </row>
    <row r="546" spans="1:6" ht="34.5" x14ac:dyDescent="0.3">
      <c r="A546" s="48" t="s">
        <v>91</v>
      </c>
      <c r="B546" s="51" t="s">
        <v>92</v>
      </c>
      <c r="C546" s="95"/>
      <c r="D546" s="95"/>
      <c r="E546" s="95"/>
      <c r="F546" s="98"/>
    </row>
    <row r="547" spans="1:6" ht="51.75" x14ac:dyDescent="0.3">
      <c r="A547" s="48" t="s">
        <v>93</v>
      </c>
      <c r="B547" s="51" t="s">
        <v>52</v>
      </c>
      <c r="C547" s="95"/>
      <c r="D547" s="95"/>
      <c r="E547" s="95"/>
      <c r="F547" s="98"/>
    </row>
    <row r="548" spans="1:6" ht="51.75" x14ac:dyDescent="0.3">
      <c r="A548" s="48" t="s">
        <v>94</v>
      </c>
      <c r="B548" s="49" t="s">
        <v>95</v>
      </c>
      <c r="C548" s="95"/>
      <c r="D548" s="95"/>
      <c r="E548" s="95"/>
      <c r="F548" s="98"/>
    </row>
    <row r="549" spans="1:6" x14ac:dyDescent="0.3">
      <c r="A549" s="45"/>
      <c r="B549" s="51" t="s">
        <v>96</v>
      </c>
      <c r="C549" s="96"/>
      <c r="D549" s="96"/>
      <c r="E549" s="96"/>
      <c r="F549" s="99"/>
    </row>
    <row r="550" spans="1:6" ht="37.5" customHeight="1" x14ac:dyDescent="0.3">
      <c r="A550" s="84" t="s">
        <v>97</v>
      </c>
      <c r="B550" s="85"/>
      <c r="C550" s="52">
        <v>40</v>
      </c>
      <c r="D550" s="52">
        <v>42</v>
      </c>
      <c r="E550" s="52">
        <v>46</v>
      </c>
      <c r="F550" s="53">
        <v>58</v>
      </c>
    </row>
    <row r="551" spans="1:6" ht="18" thickBot="1" x14ac:dyDescent="0.35">
      <c r="A551" s="54" t="s">
        <v>98</v>
      </c>
      <c r="B551" s="55"/>
      <c r="C551" s="56">
        <v>480</v>
      </c>
      <c r="D551" s="56">
        <v>1236</v>
      </c>
      <c r="E551" s="56">
        <v>2064</v>
      </c>
      <c r="F551" s="57">
        <v>3456</v>
      </c>
    </row>
    <row r="553" spans="1:6" ht="18" thickBot="1" x14ac:dyDescent="0.35">
      <c r="A553" s="5"/>
      <c r="B553" s="5"/>
      <c r="C553" s="5"/>
      <c r="D553" s="5"/>
      <c r="E553" s="113" t="s">
        <v>157</v>
      </c>
      <c r="F553" s="113"/>
    </row>
    <row r="554" spans="1:6" ht="42" customHeight="1" thickBot="1" x14ac:dyDescent="0.35">
      <c r="A554" s="101" t="s">
        <v>158</v>
      </c>
      <c r="B554" s="102"/>
      <c r="C554" s="102"/>
      <c r="D554" s="102"/>
      <c r="E554" s="102"/>
      <c r="F554" s="103"/>
    </row>
    <row r="555" spans="1:6" ht="18" thickBot="1" x14ac:dyDescent="0.35">
      <c r="A555" s="60"/>
      <c r="B555" s="61"/>
      <c r="C555" s="61"/>
      <c r="D555" s="61"/>
      <c r="E555" s="61"/>
      <c r="F555" s="62"/>
    </row>
    <row r="556" spans="1:6" x14ac:dyDescent="0.3">
      <c r="A556" s="64" t="s">
        <v>81</v>
      </c>
      <c r="B556" s="104" t="s">
        <v>82</v>
      </c>
      <c r="C556" s="105"/>
      <c r="D556" s="105"/>
      <c r="E556" s="105"/>
      <c r="F556" s="106"/>
    </row>
    <row r="557" spans="1:6" ht="18" thickBot="1" x14ac:dyDescent="0.35">
      <c r="A557" s="65">
        <v>1015</v>
      </c>
      <c r="B557" s="107" t="s">
        <v>83</v>
      </c>
      <c r="C557" s="108"/>
      <c r="D557" s="108"/>
      <c r="E557" s="108"/>
      <c r="F557" s="109"/>
    </row>
    <row r="558" spans="1:6" x14ac:dyDescent="0.3">
      <c r="A558" s="66"/>
      <c r="B558" s="110"/>
      <c r="C558" s="89"/>
      <c r="D558" s="89"/>
      <c r="E558" s="89"/>
      <c r="F558" s="90"/>
    </row>
    <row r="559" spans="1:6" ht="35.25" thickBot="1" x14ac:dyDescent="0.35">
      <c r="A559" s="67" t="s">
        <v>84</v>
      </c>
      <c r="B559" s="86"/>
      <c r="C559" s="87"/>
      <c r="D559" s="87"/>
      <c r="E559" s="87"/>
      <c r="F559" s="88"/>
    </row>
    <row r="560" spans="1:6" x14ac:dyDescent="0.3">
      <c r="A560" s="68"/>
      <c r="B560" s="89"/>
      <c r="C560" s="89"/>
      <c r="D560" s="89"/>
      <c r="E560" s="89"/>
      <c r="F560" s="90"/>
    </row>
    <row r="561" spans="1:6" ht="34.5" customHeight="1" x14ac:dyDescent="0.3">
      <c r="A561" s="45" t="s">
        <v>85</v>
      </c>
      <c r="B561" s="46">
        <v>1015</v>
      </c>
      <c r="C561" s="91" t="s">
        <v>208</v>
      </c>
      <c r="D561" s="92"/>
      <c r="E561" s="92"/>
      <c r="F561" s="93"/>
    </row>
    <row r="562" spans="1:6" ht="34.5" x14ac:dyDescent="0.3">
      <c r="A562" s="45" t="s">
        <v>86</v>
      </c>
      <c r="B562" s="47">
        <v>12001</v>
      </c>
      <c r="C562" s="94" t="s">
        <v>5</v>
      </c>
      <c r="D562" s="94" t="s">
        <v>87</v>
      </c>
      <c r="E562" s="94" t="s">
        <v>7</v>
      </c>
      <c r="F562" s="97" t="s">
        <v>8</v>
      </c>
    </row>
    <row r="563" spans="1:6" ht="51.75" x14ac:dyDescent="0.3">
      <c r="A563" s="48" t="s">
        <v>88</v>
      </c>
      <c r="B563" s="49" t="s">
        <v>21</v>
      </c>
      <c r="C563" s="95"/>
      <c r="D563" s="95"/>
      <c r="E563" s="95"/>
      <c r="F563" s="98"/>
    </row>
    <row r="564" spans="1:6" ht="86.25" x14ac:dyDescent="0.3">
      <c r="A564" s="48" t="s">
        <v>89</v>
      </c>
      <c r="B564" s="50" t="s">
        <v>90</v>
      </c>
      <c r="C564" s="95"/>
      <c r="D564" s="95"/>
      <c r="E564" s="95"/>
      <c r="F564" s="98"/>
    </row>
    <row r="565" spans="1:6" ht="34.5" x14ac:dyDescent="0.3">
      <c r="A565" s="48" t="s">
        <v>91</v>
      </c>
      <c r="B565" s="51" t="s">
        <v>92</v>
      </c>
      <c r="C565" s="95"/>
      <c r="D565" s="95"/>
      <c r="E565" s="95"/>
      <c r="F565" s="98"/>
    </row>
    <row r="566" spans="1:6" ht="51.75" x14ac:dyDescent="0.3">
      <c r="A566" s="48" t="s">
        <v>93</v>
      </c>
      <c r="B566" s="51" t="s">
        <v>53</v>
      </c>
      <c r="C566" s="95"/>
      <c r="D566" s="95"/>
      <c r="E566" s="95"/>
      <c r="F566" s="98"/>
    </row>
    <row r="567" spans="1:6" ht="51.75" x14ac:dyDescent="0.3">
      <c r="A567" s="48" t="s">
        <v>94</v>
      </c>
      <c r="B567" s="49" t="s">
        <v>95</v>
      </c>
      <c r="C567" s="95"/>
      <c r="D567" s="95"/>
      <c r="E567" s="95"/>
      <c r="F567" s="98"/>
    </row>
    <row r="568" spans="1:6" x14ac:dyDescent="0.3">
      <c r="A568" s="45"/>
      <c r="B568" s="51" t="s">
        <v>96</v>
      </c>
      <c r="C568" s="96"/>
      <c r="D568" s="96"/>
      <c r="E568" s="96"/>
      <c r="F568" s="99"/>
    </row>
    <row r="569" spans="1:6" ht="39.75" customHeight="1" x14ac:dyDescent="0.3">
      <c r="A569" s="84" t="s">
        <v>97</v>
      </c>
      <c r="B569" s="85"/>
      <c r="C569" s="52">
        <v>25</v>
      </c>
      <c r="D569" s="52">
        <v>25</v>
      </c>
      <c r="E569" s="52">
        <v>25</v>
      </c>
      <c r="F569" s="53">
        <v>25</v>
      </c>
    </row>
    <row r="570" spans="1:6" ht="18" thickBot="1" x14ac:dyDescent="0.35">
      <c r="A570" s="54" t="s">
        <v>98</v>
      </c>
      <c r="B570" s="55"/>
      <c r="C570" s="56">
        <v>300</v>
      </c>
      <c r="D570" s="56">
        <v>750</v>
      </c>
      <c r="E570" s="56">
        <v>1200</v>
      </c>
      <c r="F570" s="57">
        <v>1800</v>
      </c>
    </row>
    <row r="572" spans="1:6" ht="18" thickBot="1" x14ac:dyDescent="0.35">
      <c r="A572" s="5"/>
      <c r="B572" s="5"/>
      <c r="C572" s="5"/>
      <c r="D572" s="5"/>
      <c r="E572" s="113" t="s">
        <v>159</v>
      </c>
      <c r="F572" s="113"/>
    </row>
    <row r="573" spans="1:6" ht="37.5" customHeight="1" thickBot="1" x14ac:dyDescent="0.35">
      <c r="A573" s="101" t="s">
        <v>160</v>
      </c>
      <c r="B573" s="102"/>
      <c r="C573" s="102"/>
      <c r="D573" s="102"/>
      <c r="E573" s="102"/>
      <c r="F573" s="103"/>
    </row>
    <row r="574" spans="1:6" ht="18" thickBot="1" x14ac:dyDescent="0.35">
      <c r="A574" s="60"/>
      <c r="B574" s="61"/>
      <c r="C574" s="61"/>
      <c r="D574" s="61"/>
      <c r="E574" s="61"/>
      <c r="F574" s="62"/>
    </row>
    <row r="575" spans="1:6" x14ac:dyDescent="0.3">
      <c r="A575" s="64" t="s">
        <v>81</v>
      </c>
      <c r="B575" s="104" t="s">
        <v>82</v>
      </c>
      <c r="C575" s="105"/>
      <c r="D575" s="105"/>
      <c r="E575" s="105"/>
      <c r="F575" s="106"/>
    </row>
    <row r="576" spans="1:6" ht="18" thickBot="1" x14ac:dyDescent="0.35">
      <c r="A576" s="65">
        <v>1015</v>
      </c>
      <c r="B576" s="107" t="s">
        <v>83</v>
      </c>
      <c r="C576" s="108"/>
      <c r="D576" s="108"/>
      <c r="E576" s="108"/>
      <c r="F576" s="109"/>
    </row>
    <row r="577" spans="1:6" x14ac:dyDescent="0.3">
      <c r="A577" s="66"/>
      <c r="B577" s="110"/>
      <c r="C577" s="89"/>
      <c r="D577" s="89"/>
      <c r="E577" s="89"/>
      <c r="F577" s="90"/>
    </row>
    <row r="578" spans="1:6" ht="35.25" thickBot="1" x14ac:dyDescent="0.35">
      <c r="A578" s="67" t="s">
        <v>84</v>
      </c>
      <c r="B578" s="86"/>
      <c r="C578" s="87"/>
      <c r="D578" s="87"/>
      <c r="E578" s="87"/>
      <c r="F578" s="88"/>
    </row>
    <row r="579" spans="1:6" x14ac:dyDescent="0.3">
      <c r="A579" s="68"/>
      <c r="B579" s="89"/>
      <c r="C579" s="89"/>
      <c r="D579" s="89"/>
      <c r="E579" s="89"/>
      <c r="F579" s="90"/>
    </row>
    <row r="580" spans="1:6" ht="40.5" customHeight="1" x14ac:dyDescent="0.3">
      <c r="A580" s="45" t="s">
        <v>85</v>
      </c>
      <c r="B580" s="46">
        <v>1015</v>
      </c>
      <c r="C580" s="91" t="s">
        <v>208</v>
      </c>
      <c r="D580" s="92"/>
      <c r="E580" s="92"/>
      <c r="F580" s="93"/>
    </row>
    <row r="581" spans="1:6" ht="34.5" x14ac:dyDescent="0.3">
      <c r="A581" s="45" t="s">
        <v>86</v>
      </c>
      <c r="B581" s="47">
        <v>12001</v>
      </c>
      <c r="C581" s="94" t="s">
        <v>5</v>
      </c>
      <c r="D581" s="94" t="s">
        <v>87</v>
      </c>
      <c r="E581" s="94" t="s">
        <v>7</v>
      </c>
      <c r="F581" s="97" t="s">
        <v>8</v>
      </c>
    </row>
    <row r="582" spans="1:6" ht="51.75" x14ac:dyDescent="0.3">
      <c r="A582" s="48" t="s">
        <v>88</v>
      </c>
      <c r="B582" s="49" t="s">
        <v>21</v>
      </c>
      <c r="C582" s="95"/>
      <c r="D582" s="95"/>
      <c r="E582" s="95"/>
      <c r="F582" s="98"/>
    </row>
    <row r="583" spans="1:6" ht="86.25" x14ac:dyDescent="0.3">
      <c r="A583" s="48" t="s">
        <v>89</v>
      </c>
      <c r="B583" s="50" t="s">
        <v>90</v>
      </c>
      <c r="C583" s="95"/>
      <c r="D583" s="95"/>
      <c r="E583" s="95"/>
      <c r="F583" s="98"/>
    </row>
    <row r="584" spans="1:6" ht="34.5" x14ac:dyDescent="0.3">
      <c r="A584" s="48" t="s">
        <v>91</v>
      </c>
      <c r="B584" s="51" t="s">
        <v>92</v>
      </c>
      <c r="C584" s="95"/>
      <c r="D584" s="95"/>
      <c r="E584" s="95"/>
      <c r="F584" s="98"/>
    </row>
    <row r="585" spans="1:6" ht="51.75" x14ac:dyDescent="0.3">
      <c r="A585" s="48" t="s">
        <v>93</v>
      </c>
      <c r="B585" s="51" t="s">
        <v>54</v>
      </c>
      <c r="C585" s="95"/>
      <c r="D585" s="95"/>
      <c r="E585" s="95"/>
      <c r="F585" s="98"/>
    </row>
    <row r="586" spans="1:6" ht="51.75" x14ac:dyDescent="0.3">
      <c r="A586" s="48" t="s">
        <v>94</v>
      </c>
      <c r="B586" s="49" t="s">
        <v>95</v>
      </c>
      <c r="C586" s="95"/>
      <c r="D586" s="95"/>
      <c r="E586" s="95"/>
      <c r="F586" s="98"/>
    </row>
    <row r="587" spans="1:6" x14ac:dyDescent="0.3">
      <c r="A587" s="45"/>
      <c r="B587" s="51" t="s">
        <v>96</v>
      </c>
      <c r="C587" s="96"/>
      <c r="D587" s="96"/>
      <c r="E587" s="96"/>
      <c r="F587" s="99"/>
    </row>
    <row r="588" spans="1:6" ht="39" customHeight="1" x14ac:dyDescent="0.3">
      <c r="A588" s="84" t="s">
        <v>97</v>
      </c>
      <c r="B588" s="85"/>
      <c r="C588" s="52">
        <v>75</v>
      </c>
      <c r="D588" s="52">
        <v>75</v>
      </c>
      <c r="E588" s="52">
        <v>75</v>
      </c>
      <c r="F588" s="53">
        <v>75</v>
      </c>
    </row>
    <row r="589" spans="1:6" ht="18" thickBot="1" x14ac:dyDescent="0.35">
      <c r="A589" s="54" t="s">
        <v>98</v>
      </c>
      <c r="B589" s="55"/>
      <c r="C589" s="56">
        <v>900</v>
      </c>
      <c r="D589" s="56">
        <v>2250</v>
      </c>
      <c r="E589" s="56">
        <v>3600</v>
      </c>
      <c r="F589" s="57">
        <v>5400</v>
      </c>
    </row>
    <row r="591" spans="1:6" ht="18" thickBot="1" x14ac:dyDescent="0.35">
      <c r="A591" s="5"/>
      <c r="B591" s="5"/>
      <c r="C591" s="5"/>
      <c r="D591" s="5"/>
      <c r="E591" s="113" t="s">
        <v>161</v>
      </c>
      <c r="F591" s="113"/>
    </row>
    <row r="592" spans="1:6" ht="38.25" customHeight="1" thickBot="1" x14ac:dyDescent="0.35">
      <c r="A592" s="101" t="s">
        <v>162</v>
      </c>
      <c r="B592" s="102"/>
      <c r="C592" s="102"/>
      <c r="D592" s="102"/>
      <c r="E592" s="102"/>
      <c r="F592" s="103"/>
    </row>
    <row r="593" spans="1:6" ht="18" thickBot="1" x14ac:dyDescent="0.35">
      <c r="A593" s="60"/>
      <c r="B593" s="61"/>
      <c r="C593" s="61"/>
      <c r="D593" s="61"/>
      <c r="E593" s="61"/>
      <c r="F593" s="62"/>
    </row>
    <row r="594" spans="1:6" x14ac:dyDescent="0.3">
      <c r="A594" s="64" t="s">
        <v>81</v>
      </c>
      <c r="B594" s="104" t="s">
        <v>82</v>
      </c>
      <c r="C594" s="105"/>
      <c r="D594" s="105"/>
      <c r="E594" s="105"/>
      <c r="F594" s="106"/>
    </row>
    <row r="595" spans="1:6" ht="18" thickBot="1" x14ac:dyDescent="0.35">
      <c r="A595" s="65">
        <v>1015</v>
      </c>
      <c r="B595" s="107" t="s">
        <v>83</v>
      </c>
      <c r="C595" s="108"/>
      <c r="D595" s="108"/>
      <c r="E595" s="108"/>
      <c r="F595" s="109"/>
    </row>
    <row r="596" spans="1:6" x14ac:dyDescent="0.3">
      <c r="A596" s="66"/>
      <c r="B596" s="110"/>
      <c r="C596" s="89"/>
      <c r="D596" s="89"/>
      <c r="E596" s="89"/>
      <c r="F596" s="90"/>
    </row>
    <row r="597" spans="1:6" ht="35.25" thickBot="1" x14ac:dyDescent="0.35">
      <c r="A597" s="67" t="s">
        <v>84</v>
      </c>
      <c r="B597" s="86"/>
      <c r="C597" s="87"/>
      <c r="D597" s="87"/>
      <c r="E597" s="87"/>
      <c r="F597" s="88"/>
    </row>
    <row r="598" spans="1:6" x14ac:dyDescent="0.3">
      <c r="A598" s="68"/>
      <c r="B598" s="89"/>
      <c r="C598" s="89"/>
      <c r="D598" s="89"/>
      <c r="E598" s="89"/>
      <c r="F598" s="90"/>
    </row>
    <row r="599" spans="1:6" ht="36.75" customHeight="1" x14ac:dyDescent="0.3">
      <c r="A599" s="45" t="s">
        <v>85</v>
      </c>
      <c r="B599" s="46">
        <v>1015</v>
      </c>
      <c r="C599" s="91" t="s">
        <v>208</v>
      </c>
      <c r="D599" s="92"/>
      <c r="E599" s="92"/>
      <c r="F599" s="93"/>
    </row>
    <row r="600" spans="1:6" ht="34.5" x14ac:dyDescent="0.3">
      <c r="A600" s="45" t="s">
        <v>86</v>
      </c>
      <c r="B600" s="47">
        <v>12001</v>
      </c>
      <c r="C600" s="94" t="s">
        <v>5</v>
      </c>
      <c r="D600" s="94" t="s">
        <v>87</v>
      </c>
      <c r="E600" s="94" t="s">
        <v>7</v>
      </c>
      <c r="F600" s="97" t="s">
        <v>8</v>
      </c>
    </row>
    <row r="601" spans="1:6" ht="51.75" x14ac:dyDescent="0.3">
      <c r="A601" s="48" t="s">
        <v>88</v>
      </c>
      <c r="B601" s="49" t="s">
        <v>21</v>
      </c>
      <c r="C601" s="95"/>
      <c r="D601" s="95"/>
      <c r="E601" s="95"/>
      <c r="F601" s="98"/>
    </row>
    <row r="602" spans="1:6" ht="86.25" x14ac:dyDescent="0.3">
      <c r="A602" s="48" t="s">
        <v>89</v>
      </c>
      <c r="B602" s="50" t="s">
        <v>90</v>
      </c>
      <c r="C602" s="95"/>
      <c r="D602" s="95"/>
      <c r="E602" s="95"/>
      <c r="F602" s="98"/>
    </row>
    <row r="603" spans="1:6" ht="34.5" x14ac:dyDescent="0.3">
      <c r="A603" s="48" t="s">
        <v>91</v>
      </c>
      <c r="B603" s="51" t="s">
        <v>92</v>
      </c>
      <c r="C603" s="95"/>
      <c r="D603" s="95"/>
      <c r="E603" s="95"/>
      <c r="F603" s="98"/>
    </row>
    <row r="604" spans="1:6" ht="51.75" x14ac:dyDescent="0.3">
      <c r="A604" s="48" t="s">
        <v>93</v>
      </c>
      <c r="B604" s="51" t="s">
        <v>55</v>
      </c>
      <c r="C604" s="95"/>
      <c r="D604" s="95"/>
      <c r="E604" s="95"/>
      <c r="F604" s="98"/>
    </row>
    <row r="605" spans="1:6" ht="51.75" x14ac:dyDescent="0.3">
      <c r="A605" s="48" t="s">
        <v>94</v>
      </c>
      <c r="B605" s="49" t="s">
        <v>95</v>
      </c>
      <c r="C605" s="95"/>
      <c r="D605" s="95"/>
      <c r="E605" s="95"/>
      <c r="F605" s="98"/>
    </row>
    <row r="606" spans="1:6" x14ac:dyDescent="0.3">
      <c r="A606" s="45"/>
      <c r="B606" s="51" t="s">
        <v>96</v>
      </c>
      <c r="C606" s="96"/>
      <c r="D606" s="96"/>
      <c r="E606" s="96"/>
      <c r="F606" s="99"/>
    </row>
    <row r="607" spans="1:6" ht="37.5" customHeight="1" x14ac:dyDescent="0.3">
      <c r="A607" s="84" t="s">
        <v>97</v>
      </c>
      <c r="B607" s="85"/>
      <c r="C607" s="52">
        <v>46</v>
      </c>
      <c r="D607" s="52">
        <v>46</v>
      </c>
      <c r="E607" s="52">
        <v>46</v>
      </c>
      <c r="F607" s="53">
        <v>46</v>
      </c>
    </row>
    <row r="608" spans="1:6" ht="18" thickBot="1" x14ac:dyDescent="0.35">
      <c r="A608" s="54" t="s">
        <v>98</v>
      </c>
      <c r="B608" s="55"/>
      <c r="C608" s="56">
        <v>552</v>
      </c>
      <c r="D608" s="56">
        <v>1380</v>
      </c>
      <c r="E608" s="56">
        <v>2208</v>
      </c>
      <c r="F608" s="57">
        <v>3312</v>
      </c>
    </row>
    <row r="610" spans="1:6" ht="18" thickBot="1" x14ac:dyDescent="0.35">
      <c r="A610" s="5"/>
      <c r="B610" s="5"/>
      <c r="C610" s="5"/>
      <c r="D610" s="5"/>
      <c r="E610" s="113" t="s">
        <v>163</v>
      </c>
      <c r="F610" s="113"/>
    </row>
    <row r="611" spans="1:6" ht="41.25" customHeight="1" thickBot="1" x14ac:dyDescent="0.35">
      <c r="A611" s="101" t="s">
        <v>164</v>
      </c>
      <c r="B611" s="102"/>
      <c r="C611" s="102"/>
      <c r="D611" s="102"/>
      <c r="E611" s="102"/>
      <c r="F611" s="103"/>
    </row>
    <row r="612" spans="1:6" ht="18" thickBot="1" x14ac:dyDescent="0.35">
      <c r="A612" s="60"/>
      <c r="B612" s="61"/>
      <c r="C612" s="61"/>
      <c r="D612" s="61"/>
      <c r="E612" s="61"/>
      <c r="F612" s="62"/>
    </row>
    <row r="613" spans="1:6" x14ac:dyDescent="0.3">
      <c r="A613" s="64" t="s">
        <v>81</v>
      </c>
      <c r="B613" s="104" t="s">
        <v>82</v>
      </c>
      <c r="C613" s="105"/>
      <c r="D613" s="105"/>
      <c r="E613" s="105"/>
      <c r="F613" s="106"/>
    </row>
    <row r="614" spans="1:6" ht="18" thickBot="1" x14ac:dyDescent="0.35">
      <c r="A614" s="65">
        <v>1015</v>
      </c>
      <c r="B614" s="107" t="s">
        <v>83</v>
      </c>
      <c r="C614" s="108"/>
      <c r="D614" s="108"/>
      <c r="E614" s="108"/>
      <c r="F614" s="109"/>
    </row>
    <row r="615" spans="1:6" x14ac:dyDescent="0.3">
      <c r="A615" s="66"/>
      <c r="B615" s="110"/>
      <c r="C615" s="89"/>
      <c r="D615" s="89"/>
      <c r="E615" s="89"/>
      <c r="F615" s="90"/>
    </row>
    <row r="616" spans="1:6" ht="35.25" thickBot="1" x14ac:dyDescent="0.35">
      <c r="A616" s="67" t="s">
        <v>84</v>
      </c>
      <c r="B616" s="86"/>
      <c r="C616" s="87"/>
      <c r="D616" s="87"/>
      <c r="E616" s="87"/>
      <c r="F616" s="88"/>
    </row>
    <row r="617" spans="1:6" x14ac:dyDescent="0.3">
      <c r="A617" s="68"/>
      <c r="B617" s="89"/>
      <c r="C617" s="89"/>
      <c r="D617" s="89"/>
      <c r="E617" s="89"/>
      <c r="F617" s="90"/>
    </row>
    <row r="618" spans="1:6" ht="35.25" customHeight="1" x14ac:dyDescent="0.3">
      <c r="A618" s="45" t="s">
        <v>85</v>
      </c>
      <c r="B618" s="46">
        <v>1015</v>
      </c>
      <c r="C618" s="91" t="s">
        <v>208</v>
      </c>
      <c r="D618" s="92"/>
      <c r="E618" s="92"/>
      <c r="F618" s="93"/>
    </row>
    <row r="619" spans="1:6" ht="34.5" x14ac:dyDescent="0.3">
      <c r="A619" s="45" t="s">
        <v>86</v>
      </c>
      <c r="B619" s="47">
        <v>12001</v>
      </c>
      <c r="C619" s="94" t="s">
        <v>5</v>
      </c>
      <c r="D619" s="94" t="s">
        <v>87</v>
      </c>
      <c r="E619" s="94" t="s">
        <v>7</v>
      </c>
      <c r="F619" s="97" t="s">
        <v>8</v>
      </c>
    </row>
    <row r="620" spans="1:6" ht="51.75" x14ac:dyDescent="0.3">
      <c r="A620" s="48" t="s">
        <v>88</v>
      </c>
      <c r="B620" s="49" t="s">
        <v>21</v>
      </c>
      <c r="C620" s="95"/>
      <c r="D620" s="95"/>
      <c r="E620" s="95"/>
      <c r="F620" s="98"/>
    </row>
    <row r="621" spans="1:6" ht="86.25" x14ac:dyDescent="0.3">
      <c r="A621" s="48" t="s">
        <v>89</v>
      </c>
      <c r="B621" s="50" t="s">
        <v>90</v>
      </c>
      <c r="C621" s="95"/>
      <c r="D621" s="95"/>
      <c r="E621" s="95"/>
      <c r="F621" s="98"/>
    </row>
    <row r="622" spans="1:6" ht="34.5" x14ac:dyDescent="0.3">
      <c r="A622" s="48" t="s">
        <v>91</v>
      </c>
      <c r="B622" s="51" t="s">
        <v>92</v>
      </c>
      <c r="C622" s="95"/>
      <c r="D622" s="95"/>
      <c r="E622" s="95"/>
      <c r="F622" s="98"/>
    </row>
    <row r="623" spans="1:6" ht="51.75" x14ac:dyDescent="0.3">
      <c r="A623" s="48" t="s">
        <v>93</v>
      </c>
      <c r="B623" s="51" t="s">
        <v>56</v>
      </c>
      <c r="C623" s="95"/>
      <c r="D623" s="95"/>
      <c r="E623" s="95"/>
      <c r="F623" s="98"/>
    </row>
    <row r="624" spans="1:6" ht="51.75" x14ac:dyDescent="0.3">
      <c r="A624" s="48" t="s">
        <v>94</v>
      </c>
      <c r="B624" s="49" t="s">
        <v>95</v>
      </c>
      <c r="C624" s="95"/>
      <c r="D624" s="95"/>
      <c r="E624" s="95"/>
      <c r="F624" s="98"/>
    </row>
    <row r="625" spans="1:6" x14ac:dyDescent="0.3">
      <c r="A625" s="45"/>
      <c r="B625" s="51" t="s">
        <v>96</v>
      </c>
      <c r="C625" s="96"/>
      <c r="D625" s="96"/>
      <c r="E625" s="96"/>
      <c r="F625" s="99"/>
    </row>
    <row r="626" spans="1:6" ht="36" customHeight="1" x14ac:dyDescent="0.3">
      <c r="A626" s="84" t="s">
        <v>97</v>
      </c>
      <c r="B626" s="85"/>
      <c r="C626" s="52">
        <v>17</v>
      </c>
      <c r="D626" s="52">
        <v>17</v>
      </c>
      <c r="E626" s="52">
        <v>19</v>
      </c>
      <c r="F626" s="53">
        <v>19</v>
      </c>
    </row>
    <row r="627" spans="1:6" ht="18" thickBot="1" x14ac:dyDescent="0.35">
      <c r="A627" s="54" t="s">
        <v>98</v>
      </c>
      <c r="B627" s="55"/>
      <c r="C627" s="56">
        <v>204</v>
      </c>
      <c r="D627" s="56">
        <v>510</v>
      </c>
      <c r="E627" s="56">
        <v>852</v>
      </c>
      <c r="F627" s="57">
        <v>1308</v>
      </c>
    </row>
    <row r="629" spans="1:6" ht="18" thickBot="1" x14ac:dyDescent="0.35">
      <c r="A629" s="5"/>
      <c r="B629" s="5"/>
      <c r="C629" s="5"/>
      <c r="D629" s="5"/>
      <c r="E629" s="113" t="s">
        <v>165</v>
      </c>
      <c r="F629" s="113"/>
    </row>
    <row r="630" spans="1:6" ht="42.75" customHeight="1" thickBot="1" x14ac:dyDescent="0.35">
      <c r="A630" s="101" t="s">
        <v>166</v>
      </c>
      <c r="B630" s="102"/>
      <c r="C630" s="102"/>
      <c r="D630" s="102"/>
      <c r="E630" s="102"/>
      <c r="F630" s="103"/>
    </row>
    <row r="631" spans="1:6" ht="18" thickBot="1" x14ac:dyDescent="0.35">
      <c r="A631" s="60"/>
      <c r="B631" s="61"/>
      <c r="C631" s="61"/>
      <c r="D631" s="61"/>
      <c r="E631" s="61"/>
      <c r="F631" s="62"/>
    </row>
    <row r="632" spans="1:6" x14ac:dyDescent="0.3">
      <c r="A632" s="64" t="s">
        <v>81</v>
      </c>
      <c r="B632" s="104" t="s">
        <v>82</v>
      </c>
      <c r="C632" s="105"/>
      <c r="D632" s="105"/>
      <c r="E632" s="105"/>
      <c r="F632" s="106"/>
    </row>
    <row r="633" spans="1:6" ht="18" thickBot="1" x14ac:dyDescent="0.35">
      <c r="A633" s="65">
        <v>1015</v>
      </c>
      <c r="B633" s="107" t="s">
        <v>83</v>
      </c>
      <c r="C633" s="108"/>
      <c r="D633" s="108"/>
      <c r="E633" s="108"/>
      <c r="F633" s="109"/>
    </row>
    <row r="634" spans="1:6" x14ac:dyDescent="0.3">
      <c r="A634" s="66"/>
      <c r="B634" s="110"/>
      <c r="C634" s="89"/>
      <c r="D634" s="89"/>
      <c r="E634" s="89"/>
      <c r="F634" s="90"/>
    </row>
    <row r="635" spans="1:6" ht="35.25" thickBot="1" x14ac:dyDescent="0.35">
      <c r="A635" s="67" t="s">
        <v>84</v>
      </c>
      <c r="B635" s="86"/>
      <c r="C635" s="87"/>
      <c r="D635" s="87"/>
      <c r="E635" s="87"/>
      <c r="F635" s="88"/>
    </row>
    <row r="636" spans="1:6" x14ac:dyDescent="0.3">
      <c r="A636" s="68"/>
      <c r="B636" s="89"/>
      <c r="C636" s="89"/>
      <c r="D636" s="89"/>
      <c r="E636" s="89"/>
      <c r="F636" s="90"/>
    </row>
    <row r="637" spans="1:6" ht="38.25" customHeight="1" x14ac:dyDescent="0.3">
      <c r="A637" s="45" t="s">
        <v>85</v>
      </c>
      <c r="B637" s="46">
        <v>1015</v>
      </c>
      <c r="C637" s="91" t="s">
        <v>208</v>
      </c>
      <c r="D637" s="92"/>
      <c r="E637" s="92"/>
      <c r="F637" s="93"/>
    </row>
    <row r="638" spans="1:6" ht="34.5" x14ac:dyDescent="0.3">
      <c r="A638" s="45" t="s">
        <v>86</v>
      </c>
      <c r="B638" s="47">
        <v>12001</v>
      </c>
      <c r="C638" s="94" t="s">
        <v>5</v>
      </c>
      <c r="D638" s="94" t="s">
        <v>87</v>
      </c>
      <c r="E638" s="94" t="s">
        <v>7</v>
      </c>
      <c r="F638" s="97" t="s">
        <v>8</v>
      </c>
    </row>
    <row r="639" spans="1:6" ht="51.75" x14ac:dyDescent="0.3">
      <c r="A639" s="48" t="s">
        <v>88</v>
      </c>
      <c r="B639" s="49" t="s">
        <v>21</v>
      </c>
      <c r="C639" s="95"/>
      <c r="D639" s="95"/>
      <c r="E639" s="95"/>
      <c r="F639" s="98"/>
    </row>
    <row r="640" spans="1:6" ht="86.25" x14ac:dyDescent="0.3">
      <c r="A640" s="48" t="s">
        <v>89</v>
      </c>
      <c r="B640" s="50" t="s">
        <v>90</v>
      </c>
      <c r="C640" s="95"/>
      <c r="D640" s="95"/>
      <c r="E640" s="95"/>
      <c r="F640" s="98"/>
    </row>
    <row r="641" spans="1:6" ht="34.5" x14ac:dyDescent="0.3">
      <c r="A641" s="48" t="s">
        <v>91</v>
      </c>
      <c r="B641" s="51" t="s">
        <v>92</v>
      </c>
      <c r="C641" s="95"/>
      <c r="D641" s="95"/>
      <c r="E641" s="95"/>
      <c r="F641" s="98"/>
    </row>
    <row r="642" spans="1:6" ht="51.75" x14ac:dyDescent="0.3">
      <c r="A642" s="48" t="s">
        <v>93</v>
      </c>
      <c r="B642" s="51" t="s">
        <v>57</v>
      </c>
      <c r="C642" s="95"/>
      <c r="D642" s="95"/>
      <c r="E642" s="95"/>
      <c r="F642" s="98"/>
    </row>
    <row r="643" spans="1:6" ht="51.75" x14ac:dyDescent="0.3">
      <c r="A643" s="48" t="s">
        <v>94</v>
      </c>
      <c r="B643" s="49" t="s">
        <v>95</v>
      </c>
      <c r="C643" s="95"/>
      <c r="D643" s="95"/>
      <c r="E643" s="95"/>
      <c r="F643" s="98"/>
    </row>
    <row r="644" spans="1:6" x14ac:dyDescent="0.3">
      <c r="A644" s="45"/>
      <c r="B644" s="51" t="s">
        <v>96</v>
      </c>
      <c r="C644" s="96"/>
      <c r="D644" s="96"/>
      <c r="E644" s="96"/>
      <c r="F644" s="99"/>
    </row>
    <row r="645" spans="1:6" ht="36.75" customHeight="1" x14ac:dyDescent="0.3">
      <c r="A645" s="84" t="s">
        <v>97</v>
      </c>
      <c r="B645" s="85"/>
      <c r="C645" s="52">
        <v>148</v>
      </c>
      <c r="D645" s="52">
        <v>148</v>
      </c>
      <c r="E645" s="52">
        <v>148</v>
      </c>
      <c r="F645" s="53">
        <v>148</v>
      </c>
    </row>
    <row r="646" spans="1:6" ht="18" thickBot="1" x14ac:dyDescent="0.35">
      <c r="A646" s="54" t="s">
        <v>98</v>
      </c>
      <c r="B646" s="55"/>
      <c r="C646" s="56">
        <v>1776</v>
      </c>
      <c r="D646" s="56">
        <v>4440</v>
      </c>
      <c r="E646" s="56">
        <v>7104</v>
      </c>
      <c r="F646" s="57">
        <v>10656</v>
      </c>
    </row>
    <row r="648" spans="1:6" ht="18" thickBot="1" x14ac:dyDescent="0.35">
      <c r="A648" s="5"/>
      <c r="B648" s="5"/>
      <c r="C648" s="5"/>
      <c r="D648" s="5"/>
      <c r="E648" s="113" t="s">
        <v>167</v>
      </c>
      <c r="F648" s="113"/>
    </row>
    <row r="649" spans="1:6" ht="38.25" customHeight="1" thickBot="1" x14ac:dyDescent="0.35">
      <c r="A649" s="101" t="s">
        <v>168</v>
      </c>
      <c r="B649" s="102"/>
      <c r="C649" s="102"/>
      <c r="D649" s="102"/>
      <c r="E649" s="102"/>
      <c r="F649" s="103"/>
    </row>
    <row r="650" spans="1:6" ht="18" thickBot="1" x14ac:dyDescent="0.35">
      <c r="A650" s="60"/>
      <c r="B650" s="61"/>
      <c r="C650" s="61"/>
      <c r="D650" s="61"/>
      <c r="E650" s="61"/>
      <c r="F650" s="62"/>
    </row>
    <row r="651" spans="1:6" x14ac:dyDescent="0.3">
      <c r="A651" s="64" t="s">
        <v>81</v>
      </c>
      <c r="B651" s="104" t="s">
        <v>82</v>
      </c>
      <c r="C651" s="105"/>
      <c r="D651" s="105"/>
      <c r="E651" s="105"/>
      <c r="F651" s="106"/>
    </row>
    <row r="652" spans="1:6" ht="18" thickBot="1" x14ac:dyDescent="0.35">
      <c r="A652" s="65">
        <v>1015</v>
      </c>
      <c r="B652" s="107" t="s">
        <v>83</v>
      </c>
      <c r="C652" s="108"/>
      <c r="D652" s="108"/>
      <c r="E652" s="108"/>
      <c r="F652" s="109"/>
    </row>
    <row r="653" spans="1:6" x14ac:dyDescent="0.3">
      <c r="A653" s="66"/>
      <c r="B653" s="110"/>
      <c r="C653" s="89"/>
      <c r="D653" s="89"/>
      <c r="E653" s="89"/>
      <c r="F653" s="90"/>
    </row>
    <row r="654" spans="1:6" ht="35.25" thickBot="1" x14ac:dyDescent="0.35">
      <c r="A654" s="67" t="s">
        <v>84</v>
      </c>
      <c r="B654" s="86"/>
      <c r="C654" s="87"/>
      <c r="D654" s="87"/>
      <c r="E654" s="87"/>
      <c r="F654" s="88"/>
    </row>
    <row r="655" spans="1:6" x14ac:dyDescent="0.3">
      <c r="A655" s="68"/>
      <c r="B655" s="89"/>
      <c r="C655" s="89"/>
      <c r="D655" s="89"/>
      <c r="E655" s="89"/>
      <c r="F655" s="90"/>
    </row>
    <row r="656" spans="1:6" ht="37.5" customHeight="1" x14ac:dyDescent="0.3">
      <c r="A656" s="45" t="s">
        <v>85</v>
      </c>
      <c r="B656" s="46">
        <v>1015</v>
      </c>
      <c r="C656" s="91" t="s">
        <v>208</v>
      </c>
      <c r="D656" s="92"/>
      <c r="E656" s="92"/>
      <c r="F656" s="93"/>
    </row>
    <row r="657" spans="1:6" ht="34.5" x14ac:dyDescent="0.3">
      <c r="A657" s="45" t="s">
        <v>86</v>
      </c>
      <c r="B657" s="47">
        <v>12001</v>
      </c>
      <c r="C657" s="94" t="s">
        <v>5</v>
      </c>
      <c r="D657" s="94" t="s">
        <v>87</v>
      </c>
      <c r="E657" s="94" t="s">
        <v>7</v>
      </c>
      <c r="F657" s="97" t="s">
        <v>8</v>
      </c>
    </row>
    <row r="658" spans="1:6" ht="51.75" x14ac:dyDescent="0.3">
      <c r="A658" s="48" t="s">
        <v>88</v>
      </c>
      <c r="B658" s="49" t="s">
        <v>21</v>
      </c>
      <c r="C658" s="95"/>
      <c r="D658" s="95"/>
      <c r="E658" s="95"/>
      <c r="F658" s="98"/>
    </row>
    <row r="659" spans="1:6" ht="86.25" x14ac:dyDescent="0.3">
      <c r="A659" s="48" t="s">
        <v>89</v>
      </c>
      <c r="B659" s="50" t="s">
        <v>90</v>
      </c>
      <c r="C659" s="95"/>
      <c r="D659" s="95"/>
      <c r="E659" s="95"/>
      <c r="F659" s="98"/>
    </row>
    <row r="660" spans="1:6" ht="34.5" x14ac:dyDescent="0.3">
      <c r="A660" s="48" t="s">
        <v>91</v>
      </c>
      <c r="B660" s="51" t="s">
        <v>92</v>
      </c>
      <c r="C660" s="95"/>
      <c r="D660" s="95"/>
      <c r="E660" s="95"/>
      <c r="F660" s="98"/>
    </row>
    <row r="661" spans="1:6" ht="51.75" x14ac:dyDescent="0.3">
      <c r="A661" s="48" t="s">
        <v>93</v>
      </c>
      <c r="B661" s="51" t="s">
        <v>58</v>
      </c>
      <c r="C661" s="95"/>
      <c r="D661" s="95"/>
      <c r="E661" s="95"/>
      <c r="F661" s="98"/>
    </row>
    <row r="662" spans="1:6" ht="51.75" x14ac:dyDescent="0.3">
      <c r="A662" s="48" t="s">
        <v>94</v>
      </c>
      <c r="B662" s="49" t="s">
        <v>95</v>
      </c>
      <c r="C662" s="95"/>
      <c r="D662" s="95"/>
      <c r="E662" s="95"/>
      <c r="F662" s="98"/>
    </row>
    <row r="663" spans="1:6" x14ac:dyDescent="0.3">
      <c r="A663" s="45"/>
      <c r="B663" s="51" t="s">
        <v>96</v>
      </c>
      <c r="C663" s="96"/>
      <c r="D663" s="96"/>
      <c r="E663" s="96"/>
      <c r="F663" s="99"/>
    </row>
    <row r="664" spans="1:6" ht="36" customHeight="1" x14ac:dyDescent="0.3">
      <c r="A664" s="84" t="s">
        <v>97</v>
      </c>
      <c r="B664" s="85"/>
      <c r="C664" s="52">
        <v>72</v>
      </c>
      <c r="D664" s="52">
        <v>74</v>
      </c>
      <c r="E664" s="52">
        <v>87</v>
      </c>
      <c r="F664" s="53">
        <v>95</v>
      </c>
    </row>
    <row r="665" spans="1:6" ht="18" thickBot="1" x14ac:dyDescent="0.35">
      <c r="A665" s="54" t="s">
        <v>98</v>
      </c>
      <c r="B665" s="55"/>
      <c r="C665" s="56">
        <v>864</v>
      </c>
      <c r="D665" s="56">
        <v>2196</v>
      </c>
      <c r="E665" s="56">
        <v>3762</v>
      </c>
      <c r="F665" s="57">
        <v>6042</v>
      </c>
    </row>
    <row r="667" spans="1:6" ht="18" thickBot="1" x14ac:dyDescent="0.35">
      <c r="A667" s="5"/>
      <c r="B667" s="5"/>
      <c r="C667" s="5"/>
      <c r="D667" s="5"/>
      <c r="E667" s="113" t="s">
        <v>169</v>
      </c>
      <c r="F667" s="113"/>
    </row>
    <row r="668" spans="1:6" ht="35.25" customHeight="1" thickBot="1" x14ac:dyDescent="0.35">
      <c r="A668" s="101" t="s">
        <v>170</v>
      </c>
      <c r="B668" s="102"/>
      <c r="C668" s="102"/>
      <c r="D668" s="102"/>
      <c r="E668" s="102"/>
      <c r="F668" s="103"/>
    </row>
    <row r="669" spans="1:6" ht="18" thickBot="1" x14ac:dyDescent="0.35">
      <c r="A669" s="60"/>
      <c r="B669" s="61"/>
      <c r="C669" s="61"/>
      <c r="D669" s="61"/>
      <c r="E669" s="61"/>
      <c r="F669" s="62"/>
    </row>
    <row r="670" spans="1:6" x14ac:dyDescent="0.3">
      <c r="A670" s="64" t="s">
        <v>81</v>
      </c>
      <c r="B670" s="104" t="s">
        <v>82</v>
      </c>
      <c r="C670" s="105"/>
      <c r="D670" s="105"/>
      <c r="E670" s="105"/>
      <c r="F670" s="106"/>
    </row>
    <row r="671" spans="1:6" ht="18" thickBot="1" x14ac:dyDescent="0.35">
      <c r="A671" s="65">
        <v>1015</v>
      </c>
      <c r="B671" s="107" t="s">
        <v>83</v>
      </c>
      <c r="C671" s="108"/>
      <c r="D671" s="108"/>
      <c r="E671" s="108"/>
      <c r="F671" s="109"/>
    </row>
    <row r="672" spans="1:6" x14ac:dyDescent="0.3">
      <c r="A672" s="66"/>
      <c r="B672" s="110"/>
      <c r="C672" s="89"/>
      <c r="D672" s="89"/>
      <c r="E672" s="89"/>
      <c r="F672" s="90"/>
    </row>
    <row r="673" spans="1:6" ht="35.25" thickBot="1" x14ac:dyDescent="0.35">
      <c r="A673" s="67" t="s">
        <v>84</v>
      </c>
      <c r="B673" s="86"/>
      <c r="C673" s="87"/>
      <c r="D673" s="87"/>
      <c r="E673" s="87"/>
      <c r="F673" s="88"/>
    </row>
    <row r="674" spans="1:6" x14ac:dyDescent="0.3">
      <c r="A674" s="68"/>
      <c r="B674" s="89"/>
      <c r="C674" s="89"/>
      <c r="D674" s="89"/>
      <c r="E674" s="89"/>
      <c r="F674" s="90"/>
    </row>
    <row r="675" spans="1:6" ht="39" customHeight="1" x14ac:dyDescent="0.3">
      <c r="A675" s="45" t="s">
        <v>85</v>
      </c>
      <c r="B675" s="46">
        <v>1015</v>
      </c>
      <c r="C675" s="91" t="s">
        <v>208</v>
      </c>
      <c r="D675" s="92"/>
      <c r="E675" s="92"/>
      <c r="F675" s="93"/>
    </row>
    <row r="676" spans="1:6" ht="34.5" x14ac:dyDescent="0.3">
      <c r="A676" s="45" t="s">
        <v>86</v>
      </c>
      <c r="B676" s="47">
        <v>12001</v>
      </c>
      <c r="C676" s="94" t="s">
        <v>5</v>
      </c>
      <c r="D676" s="94" t="s">
        <v>87</v>
      </c>
      <c r="E676" s="94" t="s">
        <v>7</v>
      </c>
      <c r="F676" s="97" t="s">
        <v>8</v>
      </c>
    </row>
    <row r="677" spans="1:6" ht="51.75" x14ac:dyDescent="0.3">
      <c r="A677" s="48" t="s">
        <v>88</v>
      </c>
      <c r="B677" s="49" t="s">
        <v>21</v>
      </c>
      <c r="C677" s="95"/>
      <c r="D677" s="95"/>
      <c r="E677" s="95"/>
      <c r="F677" s="98"/>
    </row>
    <row r="678" spans="1:6" ht="86.25" x14ac:dyDescent="0.3">
      <c r="A678" s="48" t="s">
        <v>89</v>
      </c>
      <c r="B678" s="50" t="s">
        <v>90</v>
      </c>
      <c r="C678" s="95"/>
      <c r="D678" s="95"/>
      <c r="E678" s="95"/>
      <c r="F678" s="98"/>
    </row>
    <row r="679" spans="1:6" ht="34.5" x14ac:dyDescent="0.3">
      <c r="A679" s="48" t="s">
        <v>91</v>
      </c>
      <c r="B679" s="51" t="s">
        <v>92</v>
      </c>
      <c r="C679" s="95"/>
      <c r="D679" s="95"/>
      <c r="E679" s="95"/>
      <c r="F679" s="98"/>
    </row>
    <row r="680" spans="1:6" ht="51.75" x14ac:dyDescent="0.3">
      <c r="A680" s="48" t="s">
        <v>93</v>
      </c>
      <c r="B680" s="51" t="s">
        <v>59</v>
      </c>
      <c r="C680" s="95"/>
      <c r="D680" s="95"/>
      <c r="E680" s="95"/>
      <c r="F680" s="98"/>
    </row>
    <row r="681" spans="1:6" ht="51.75" x14ac:dyDescent="0.3">
      <c r="A681" s="48" t="s">
        <v>94</v>
      </c>
      <c r="B681" s="49" t="s">
        <v>95</v>
      </c>
      <c r="C681" s="95"/>
      <c r="D681" s="95"/>
      <c r="E681" s="95"/>
      <c r="F681" s="98"/>
    </row>
    <row r="682" spans="1:6" x14ac:dyDescent="0.3">
      <c r="A682" s="45"/>
      <c r="B682" s="51" t="s">
        <v>96</v>
      </c>
      <c r="C682" s="96"/>
      <c r="D682" s="96"/>
      <c r="E682" s="96"/>
      <c r="F682" s="99"/>
    </row>
    <row r="683" spans="1:6" ht="35.25" customHeight="1" x14ac:dyDescent="0.3">
      <c r="A683" s="84" t="s">
        <v>97</v>
      </c>
      <c r="B683" s="85"/>
      <c r="C683" s="52">
        <v>33</v>
      </c>
      <c r="D683" s="52">
        <v>33</v>
      </c>
      <c r="E683" s="52">
        <v>39</v>
      </c>
      <c r="F683" s="53">
        <v>39</v>
      </c>
    </row>
    <row r="684" spans="1:6" ht="18" thickBot="1" x14ac:dyDescent="0.35">
      <c r="A684" s="54" t="s">
        <v>98</v>
      </c>
      <c r="B684" s="55"/>
      <c r="C684" s="56">
        <v>396</v>
      </c>
      <c r="D684" s="56">
        <v>990</v>
      </c>
      <c r="E684" s="56">
        <v>1692</v>
      </c>
      <c r="F684" s="57">
        <v>2628</v>
      </c>
    </row>
    <row r="686" spans="1:6" ht="18" thickBot="1" x14ac:dyDescent="0.35">
      <c r="A686" s="5"/>
      <c r="B686" s="5"/>
      <c r="C686" s="5"/>
      <c r="D686" s="5"/>
      <c r="E686" s="113" t="s">
        <v>171</v>
      </c>
      <c r="F686" s="113"/>
    </row>
    <row r="687" spans="1:6" ht="36.75" customHeight="1" thickBot="1" x14ac:dyDescent="0.35">
      <c r="A687" s="101" t="s">
        <v>172</v>
      </c>
      <c r="B687" s="102"/>
      <c r="C687" s="102"/>
      <c r="D687" s="102"/>
      <c r="E687" s="102"/>
      <c r="F687" s="103"/>
    </row>
    <row r="688" spans="1:6" ht="18" thickBot="1" x14ac:dyDescent="0.35">
      <c r="A688" s="60"/>
      <c r="B688" s="61"/>
      <c r="C688" s="61"/>
      <c r="D688" s="61"/>
      <c r="E688" s="61"/>
      <c r="F688" s="62"/>
    </row>
    <row r="689" spans="1:6" x14ac:dyDescent="0.3">
      <c r="A689" s="64" t="s">
        <v>81</v>
      </c>
      <c r="B689" s="104" t="s">
        <v>82</v>
      </c>
      <c r="C689" s="105"/>
      <c r="D689" s="105"/>
      <c r="E689" s="105"/>
      <c r="F689" s="106"/>
    </row>
    <row r="690" spans="1:6" ht="18" thickBot="1" x14ac:dyDescent="0.35">
      <c r="A690" s="65">
        <v>1015</v>
      </c>
      <c r="B690" s="107" t="s">
        <v>83</v>
      </c>
      <c r="C690" s="108"/>
      <c r="D690" s="108"/>
      <c r="E690" s="108"/>
      <c r="F690" s="109"/>
    </row>
    <row r="691" spans="1:6" x14ac:dyDescent="0.3">
      <c r="A691" s="66"/>
      <c r="B691" s="110"/>
      <c r="C691" s="89"/>
      <c r="D691" s="89"/>
      <c r="E691" s="89"/>
      <c r="F691" s="90"/>
    </row>
    <row r="692" spans="1:6" ht="35.25" thickBot="1" x14ac:dyDescent="0.35">
      <c r="A692" s="67" t="s">
        <v>84</v>
      </c>
      <c r="B692" s="86"/>
      <c r="C692" s="87"/>
      <c r="D692" s="87"/>
      <c r="E692" s="87"/>
      <c r="F692" s="88"/>
    </row>
    <row r="693" spans="1:6" x14ac:dyDescent="0.3">
      <c r="A693" s="68"/>
      <c r="B693" s="89"/>
      <c r="C693" s="89"/>
      <c r="D693" s="89"/>
      <c r="E693" s="89"/>
      <c r="F693" s="90"/>
    </row>
    <row r="694" spans="1:6" ht="36" customHeight="1" x14ac:dyDescent="0.3">
      <c r="A694" s="45" t="s">
        <v>85</v>
      </c>
      <c r="B694" s="46">
        <v>1015</v>
      </c>
      <c r="C694" s="91" t="s">
        <v>208</v>
      </c>
      <c r="D694" s="92"/>
      <c r="E694" s="92"/>
      <c r="F694" s="93"/>
    </row>
    <row r="695" spans="1:6" ht="34.5" x14ac:dyDescent="0.3">
      <c r="A695" s="45" t="s">
        <v>86</v>
      </c>
      <c r="B695" s="47">
        <v>12001</v>
      </c>
      <c r="C695" s="94" t="s">
        <v>5</v>
      </c>
      <c r="D695" s="94" t="s">
        <v>87</v>
      </c>
      <c r="E695" s="94" t="s">
        <v>7</v>
      </c>
      <c r="F695" s="97" t="s">
        <v>8</v>
      </c>
    </row>
    <row r="696" spans="1:6" ht="51.75" x14ac:dyDescent="0.3">
      <c r="A696" s="48" t="s">
        <v>88</v>
      </c>
      <c r="B696" s="49" t="s">
        <v>21</v>
      </c>
      <c r="C696" s="95"/>
      <c r="D696" s="95"/>
      <c r="E696" s="95"/>
      <c r="F696" s="98"/>
    </row>
    <row r="697" spans="1:6" ht="86.25" x14ac:dyDescent="0.3">
      <c r="A697" s="48" t="s">
        <v>89</v>
      </c>
      <c r="B697" s="50" t="s">
        <v>90</v>
      </c>
      <c r="C697" s="95"/>
      <c r="D697" s="95"/>
      <c r="E697" s="95"/>
      <c r="F697" s="98"/>
    </row>
    <row r="698" spans="1:6" ht="34.5" x14ac:dyDescent="0.3">
      <c r="A698" s="48" t="s">
        <v>91</v>
      </c>
      <c r="B698" s="51" t="s">
        <v>92</v>
      </c>
      <c r="C698" s="95"/>
      <c r="D698" s="95"/>
      <c r="E698" s="95"/>
      <c r="F698" s="98"/>
    </row>
    <row r="699" spans="1:6" ht="51.75" x14ac:dyDescent="0.3">
      <c r="A699" s="48" t="s">
        <v>93</v>
      </c>
      <c r="B699" s="51" t="s">
        <v>60</v>
      </c>
      <c r="C699" s="95"/>
      <c r="D699" s="95"/>
      <c r="E699" s="95"/>
      <c r="F699" s="98"/>
    </row>
    <row r="700" spans="1:6" ht="51.75" x14ac:dyDescent="0.3">
      <c r="A700" s="48" t="s">
        <v>94</v>
      </c>
      <c r="B700" s="49" t="s">
        <v>95</v>
      </c>
      <c r="C700" s="95"/>
      <c r="D700" s="95"/>
      <c r="E700" s="95"/>
      <c r="F700" s="98"/>
    </row>
    <row r="701" spans="1:6" x14ac:dyDescent="0.3">
      <c r="A701" s="45"/>
      <c r="B701" s="51" t="s">
        <v>96</v>
      </c>
      <c r="C701" s="96"/>
      <c r="D701" s="96"/>
      <c r="E701" s="96"/>
      <c r="F701" s="99"/>
    </row>
    <row r="702" spans="1:6" ht="34.5" customHeight="1" x14ac:dyDescent="0.3">
      <c r="A702" s="84" t="s">
        <v>97</v>
      </c>
      <c r="B702" s="85"/>
      <c r="C702" s="52">
        <v>910</v>
      </c>
      <c r="D702" s="52">
        <v>920</v>
      </c>
      <c r="E702" s="52">
        <v>970</v>
      </c>
      <c r="F702" s="53">
        <v>1000</v>
      </c>
    </row>
    <row r="703" spans="1:6" ht="18" thickBot="1" x14ac:dyDescent="0.35">
      <c r="A703" s="54" t="s">
        <v>98</v>
      </c>
      <c r="B703" s="55"/>
      <c r="C703" s="56">
        <v>10920</v>
      </c>
      <c r="D703" s="56">
        <v>27480</v>
      </c>
      <c r="E703" s="56">
        <v>44940</v>
      </c>
      <c r="F703" s="57">
        <v>68940</v>
      </c>
    </row>
    <row r="705" spans="1:6" ht="18" thickBot="1" x14ac:dyDescent="0.35">
      <c r="A705" s="5"/>
      <c r="B705" s="5"/>
      <c r="C705" s="5"/>
      <c r="D705" s="5"/>
      <c r="E705" s="113" t="s">
        <v>173</v>
      </c>
      <c r="F705" s="113"/>
    </row>
    <row r="706" spans="1:6" ht="34.5" customHeight="1" thickBot="1" x14ac:dyDescent="0.35">
      <c r="A706" s="101" t="s">
        <v>174</v>
      </c>
      <c r="B706" s="102"/>
      <c r="C706" s="102"/>
      <c r="D706" s="102"/>
      <c r="E706" s="102"/>
      <c r="F706" s="103"/>
    </row>
    <row r="707" spans="1:6" ht="18" thickBot="1" x14ac:dyDescent="0.35">
      <c r="A707" s="60"/>
      <c r="B707" s="61"/>
      <c r="C707" s="61"/>
      <c r="D707" s="61"/>
      <c r="E707" s="61"/>
      <c r="F707" s="62"/>
    </row>
    <row r="708" spans="1:6" x14ac:dyDescent="0.3">
      <c r="A708" s="64" t="s">
        <v>81</v>
      </c>
      <c r="B708" s="104" t="s">
        <v>82</v>
      </c>
      <c r="C708" s="105"/>
      <c r="D708" s="105"/>
      <c r="E708" s="105"/>
      <c r="F708" s="106"/>
    </row>
    <row r="709" spans="1:6" ht="18" thickBot="1" x14ac:dyDescent="0.35">
      <c r="A709" s="65">
        <v>1015</v>
      </c>
      <c r="B709" s="107" t="s">
        <v>83</v>
      </c>
      <c r="C709" s="108"/>
      <c r="D709" s="108"/>
      <c r="E709" s="108"/>
      <c r="F709" s="109"/>
    </row>
    <row r="710" spans="1:6" x14ac:dyDescent="0.3">
      <c r="A710" s="66"/>
      <c r="B710" s="110"/>
      <c r="C710" s="89"/>
      <c r="D710" s="89"/>
      <c r="E710" s="89"/>
      <c r="F710" s="90"/>
    </row>
    <row r="711" spans="1:6" ht="35.25" thickBot="1" x14ac:dyDescent="0.35">
      <c r="A711" s="67" t="s">
        <v>84</v>
      </c>
      <c r="B711" s="86"/>
      <c r="C711" s="87"/>
      <c r="D711" s="87"/>
      <c r="E711" s="87"/>
      <c r="F711" s="88"/>
    </row>
    <row r="712" spans="1:6" x14ac:dyDescent="0.3">
      <c r="A712" s="68"/>
      <c r="B712" s="89"/>
      <c r="C712" s="89"/>
      <c r="D712" s="89"/>
      <c r="E712" s="89"/>
      <c r="F712" s="90"/>
    </row>
    <row r="713" spans="1:6" ht="39" customHeight="1" x14ac:dyDescent="0.3">
      <c r="A713" s="45" t="s">
        <v>85</v>
      </c>
      <c r="B713" s="46">
        <v>1015</v>
      </c>
      <c r="C713" s="91" t="s">
        <v>208</v>
      </c>
      <c r="D713" s="92"/>
      <c r="E713" s="92"/>
      <c r="F713" s="93"/>
    </row>
    <row r="714" spans="1:6" ht="34.5" x14ac:dyDescent="0.3">
      <c r="A714" s="45" t="s">
        <v>86</v>
      </c>
      <c r="B714" s="47">
        <v>12001</v>
      </c>
      <c r="C714" s="94" t="s">
        <v>5</v>
      </c>
      <c r="D714" s="94" t="s">
        <v>87</v>
      </c>
      <c r="E714" s="94" t="s">
        <v>7</v>
      </c>
      <c r="F714" s="97" t="s">
        <v>8</v>
      </c>
    </row>
    <row r="715" spans="1:6" ht="51.75" x14ac:dyDescent="0.3">
      <c r="A715" s="48" t="s">
        <v>88</v>
      </c>
      <c r="B715" s="49" t="s">
        <v>21</v>
      </c>
      <c r="C715" s="95"/>
      <c r="D715" s="95"/>
      <c r="E715" s="95"/>
      <c r="F715" s="98"/>
    </row>
    <row r="716" spans="1:6" ht="86.25" x14ac:dyDescent="0.3">
      <c r="A716" s="48" t="s">
        <v>89</v>
      </c>
      <c r="B716" s="50" t="s">
        <v>90</v>
      </c>
      <c r="C716" s="95"/>
      <c r="D716" s="95"/>
      <c r="E716" s="95"/>
      <c r="F716" s="98"/>
    </row>
    <row r="717" spans="1:6" ht="34.5" x14ac:dyDescent="0.3">
      <c r="A717" s="48" t="s">
        <v>91</v>
      </c>
      <c r="B717" s="51" t="s">
        <v>92</v>
      </c>
      <c r="C717" s="95"/>
      <c r="D717" s="95"/>
      <c r="E717" s="95"/>
      <c r="F717" s="98"/>
    </row>
    <row r="718" spans="1:6" ht="51.75" x14ac:dyDescent="0.3">
      <c r="A718" s="48" t="s">
        <v>93</v>
      </c>
      <c r="B718" s="51" t="s">
        <v>61</v>
      </c>
      <c r="C718" s="95"/>
      <c r="D718" s="95"/>
      <c r="E718" s="95"/>
      <c r="F718" s="98"/>
    </row>
    <row r="719" spans="1:6" ht="51.75" x14ac:dyDescent="0.3">
      <c r="A719" s="48" t="s">
        <v>94</v>
      </c>
      <c r="B719" s="49" t="s">
        <v>95</v>
      </c>
      <c r="C719" s="95"/>
      <c r="D719" s="95"/>
      <c r="E719" s="95"/>
      <c r="F719" s="98"/>
    </row>
    <row r="720" spans="1:6" x14ac:dyDescent="0.3">
      <c r="A720" s="45"/>
      <c r="B720" s="51" t="s">
        <v>96</v>
      </c>
      <c r="C720" s="96"/>
      <c r="D720" s="96"/>
      <c r="E720" s="96"/>
      <c r="F720" s="99"/>
    </row>
    <row r="721" spans="1:6" ht="34.5" customHeight="1" x14ac:dyDescent="0.3">
      <c r="A721" s="84" t="s">
        <v>97</v>
      </c>
      <c r="B721" s="85"/>
      <c r="C721" s="52">
        <v>133</v>
      </c>
      <c r="D721" s="52">
        <v>141</v>
      </c>
      <c r="E721" s="52">
        <v>145</v>
      </c>
      <c r="F721" s="53">
        <v>145</v>
      </c>
    </row>
    <row r="722" spans="1:6" ht="18" thickBot="1" x14ac:dyDescent="0.35">
      <c r="A722" s="54" t="s">
        <v>98</v>
      </c>
      <c r="B722" s="55"/>
      <c r="C722" s="56">
        <v>1596</v>
      </c>
      <c r="D722" s="56">
        <v>4230</v>
      </c>
      <c r="E722" s="56">
        <v>6960</v>
      </c>
      <c r="F722" s="57">
        <v>10440</v>
      </c>
    </row>
    <row r="724" spans="1:6" ht="18" thickBot="1" x14ac:dyDescent="0.35">
      <c r="A724" s="5"/>
      <c r="B724" s="5"/>
      <c r="C724" s="5"/>
      <c r="D724" s="5"/>
      <c r="E724" s="113" t="s">
        <v>175</v>
      </c>
      <c r="F724" s="113"/>
    </row>
    <row r="725" spans="1:6" ht="36" customHeight="1" thickBot="1" x14ac:dyDescent="0.35">
      <c r="A725" s="101" t="s">
        <v>176</v>
      </c>
      <c r="B725" s="102"/>
      <c r="C725" s="102"/>
      <c r="D725" s="102"/>
      <c r="E725" s="102"/>
      <c r="F725" s="103"/>
    </row>
    <row r="726" spans="1:6" ht="18" thickBot="1" x14ac:dyDescent="0.35">
      <c r="A726" s="60"/>
      <c r="B726" s="61"/>
      <c r="C726" s="61"/>
      <c r="D726" s="61"/>
      <c r="E726" s="61"/>
      <c r="F726" s="62"/>
    </row>
    <row r="727" spans="1:6" x14ac:dyDescent="0.3">
      <c r="A727" s="64" t="s">
        <v>81</v>
      </c>
      <c r="B727" s="104" t="s">
        <v>82</v>
      </c>
      <c r="C727" s="105"/>
      <c r="D727" s="105"/>
      <c r="E727" s="105"/>
      <c r="F727" s="106"/>
    </row>
    <row r="728" spans="1:6" ht="18" thickBot="1" x14ac:dyDescent="0.35">
      <c r="A728" s="65">
        <v>1015</v>
      </c>
      <c r="B728" s="107" t="s">
        <v>83</v>
      </c>
      <c r="C728" s="108"/>
      <c r="D728" s="108"/>
      <c r="E728" s="108"/>
      <c r="F728" s="109"/>
    </row>
    <row r="729" spans="1:6" x14ac:dyDescent="0.3">
      <c r="A729" s="66"/>
      <c r="B729" s="110"/>
      <c r="C729" s="89"/>
      <c r="D729" s="89"/>
      <c r="E729" s="89"/>
      <c r="F729" s="90"/>
    </row>
    <row r="730" spans="1:6" ht="35.25" thickBot="1" x14ac:dyDescent="0.35">
      <c r="A730" s="67" t="s">
        <v>84</v>
      </c>
      <c r="B730" s="86"/>
      <c r="C730" s="87"/>
      <c r="D730" s="87"/>
      <c r="E730" s="87"/>
      <c r="F730" s="88"/>
    </row>
    <row r="731" spans="1:6" x14ac:dyDescent="0.3">
      <c r="A731" s="68"/>
      <c r="B731" s="89"/>
      <c r="C731" s="89"/>
      <c r="D731" s="89"/>
      <c r="E731" s="89"/>
      <c r="F731" s="90"/>
    </row>
    <row r="732" spans="1:6" ht="37.5" customHeight="1" x14ac:dyDescent="0.3">
      <c r="A732" s="45" t="s">
        <v>85</v>
      </c>
      <c r="B732" s="46">
        <v>1015</v>
      </c>
      <c r="C732" s="91" t="s">
        <v>208</v>
      </c>
      <c r="D732" s="92"/>
      <c r="E732" s="92"/>
      <c r="F732" s="93"/>
    </row>
    <row r="733" spans="1:6" ht="34.5" x14ac:dyDescent="0.3">
      <c r="A733" s="45" t="s">
        <v>86</v>
      </c>
      <c r="B733" s="47">
        <v>12001</v>
      </c>
      <c r="C733" s="94" t="s">
        <v>5</v>
      </c>
      <c r="D733" s="94" t="s">
        <v>87</v>
      </c>
      <c r="E733" s="94" t="s">
        <v>7</v>
      </c>
      <c r="F733" s="97" t="s">
        <v>8</v>
      </c>
    </row>
    <row r="734" spans="1:6" ht="51.75" x14ac:dyDescent="0.3">
      <c r="A734" s="48" t="s">
        <v>88</v>
      </c>
      <c r="B734" s="49" t="s">
        <v>21</v>
      </c>
      <c r="C734" s="95"/>
      <c r="D734" s="95"/>
      <c r="E734" s="95"/>
      <c r="F734" s="98"/>
    </row>
    <row r="735" spans="1:6" ht="86.25" x14ac:dyDescent="0.3">
      <c r="A735" s="48" t="s">
        <v>89</v>
      </c>
      <c r="B735" s="50" t="s">
        <v>90</v>
      </c>
      <c r="C735" s="95"/>
      <c r="D735" s="95"/>
      <c r="E735" s="95"/>
      <c r="F735" s="98"/>
    </row>
    <row r="736" spans="1:6" ht="34.5" x14ac:dyDescent="0.3">
      <c r="A736" s="48" t="s">
        <v>91</v>
      </c>
      <c r="B736" s="51" t="s">
        <v>92</v>
      </c>
      <c r="C736" s="95"/>
      <c r="D736" s="95"/>
      <c r="E736" s="95"/>
      <c r="F736" s="98"/>
    </row>
    <row r="737" spans="1:6" ht="51.75" x14ac:dyDescent="0.3">
      <c r="A737" s="48" t="s">
        <v>93</v>
      </c>
      <c r="B737" s="51" t="s">
        <v>62</v>
      </c>
      <c r="C737" s="95"/>
      <c r="D737" s="95"/>
      <c r="E737" s="95"/>
      <c r="F737" s="98"/>
    </row>
    <row r="738" spans="1:6" ht="51.75" x14ac:dyDescent="0.3">
      <c r="A738" s="48" t="s">
        <v>94</v>
      </c>
      <c r="B738" s="49" t="s">
        <v>95</v>
      </c>
      <c r="C738" s="95"/>
      <c r="D738" s="95"/>
      <c r="E738" s="95"/>
      <c r="F738" s="98"/>
    </row>
    <row r="739" spans="1:6" x14ac:dyDescent="0.3">
      <c r="A739" s="45"/>
      <c r="B739" s="51" t="s">
        <v>96</v>
      </c>
      <c r="C739" s="96"/>
      <c r="D739" s="96"/>
      <c r="E739" s="96"/>
      <c r="F739" s="99"/>
    </row>
    <row r="740" spans="1:6" ht="39" customHeight="1" x14ac:dyDescent="0.3">
      <c r="A740" s="84" t="s">
        <v>97</v>
      </c>
      <c r="B740" s="85"/>
      <c r="C740" s="52">
        <v>2028</v>
      </c>
      <c r="D740" s="52">
        <v>2028</v>
      </c>
      <c r="E740" s="52">
        <v>2178</v>
      </c>
      <c r="F740" s="53">
        <v>2178</v>
      </c>
    </row>
    <row r="741" spans="1:6" ht="18" thickBot="1" x14ac:dyDescent="0.35">
      <c r="A741" s="54" t="s">
        <v>98</v>
      </c>
      <c r="B741" s="55"/>
      <c r="C741" s="56">
        <v>24336</v>
      </c>
      <c r="D741" s="56">
        <v>60840</v>
      </c>
      <c r="E741" s="56">
        <v>100044</v>
      </c>
      <c r="F741" s="57">
        <v>152316</v>
      </c>
    </row>
    <row r="743" spans="1:6" ht="18" thickBot="1" x14ac:dyDescent="0.35">
      <c r="A743" s="5"/>
      <c r="B743" s="5"/>
      <c r="C743" s="5"/>
      <c r="D743" s="5"/>
      <c r="E743" s="113" t="s">
        <v>177</v>
      </c>
      <c r="F743" s="113"/>
    </row>
    <row r="744" spans="1:6" ht="37.5" customHeight="1" thickBot="1" x14ac:dyDescent="0.35">
      <c r="A744" s="101" t="s">
        <v>178</v>
      </c>
      <c r="B744" s="102"/>
      <c r="C744" s="102"/>
      <c r="D744" s="102"/>
      <c r="E744" s="102"/>
      <c r="F744" s="103"/>
    </row>
    <row r="745" spans="1:6" ht="18" thickBot="1" x14ac:dyDescent="0.35">
      <c r="A745" s="60"/>
      <c r="B745" s="61"/>
      <c r="C745" s="61"/>
      <c r="D745" s="61"/>
      <c r="E745" s="61"/>
      <c r="F745" s="62"/>
    </row>
    <row r="746" spans="1:6" x14ac:dyDescent="0.3">
      <c r="A746" s="64" t="s">
        <v>81</v>
      </c>
      <c r="B746" s="104" t="s">
        <v>82</v>
      </c>
      <c r="C746" s="105"/>
      <c r="D746" s="105"/>
      <c r="E746" s="105"/>
      <c r="F746" s="106"/>
    </row>
    <row r="747" spans="1:6" ht="18" thickBot="1" x14ac:dyDescent="0.35">
      <c r="A747" s="65">
        <v>1015</v>
      </c>
      <c r="B747" s="107" t="s">
        <v>83</v>
      </c>
      <c r="C747" s="108"/>
      <c r="D747" s="108"/>
      <c r="E747" s="108"/>
      <c r="F747" s="109"/>
    </row>
    <row r="748" spans="1:6" x14ac:dyDescent="0.3">
      <c r="A748" s="66"/>
      <c r="B748" s="110"/>
      <c r="C748" s="89"/>
      <c r="D748" s="89"/>
      <c r="E748" s="89"/>
      <c r="F748" s="90"/>
    </row>
    <row r="749" spans="1:6" ht="35.25" thickBot="1" x14ac:dyDescent="0.35">
      <c r="A749" s="67" t="s">
        <v>84</v>
      </c>
      <c r="B749" s="86"/>
      <c r="C749" s="87"/>
      <c r="D749" s="87"/>
      <c r="E749" s="87"/>
      <c r="F749" s="88"/>
    </row>
    <row r="750" spans="1:6" x14ac:dyDescent="0.3">
      <c r="A750" s="68"/>
      <c r="B750" s="89"/>
      <c r="C750" s="89"/>
      <c r="D750" s="89"/>
      <c r="E750" s="89"/>
      <c r="F750" s="90"/>
    </row>
    <row r="751" spans="1:6" ht="39" customHeight="1" x14ac:dyDescent="0.3">
      <c r="A751" s="45" t="s">
        <v>85</v>
      </c>
      <c r="B751" s="46">
        <v>1015</v>
      </c>
      <c r="C751" s="91" t="s">
        <v>208</v>
      </c>
      <c r="D751" s="92"/>
      <c r="E751" s="92"/>
      <c r="F751" s="93"/>
    </row>
    <row r="752" spans="1:6" ht="34.5" x14ac:dyDescent="0.3">
      <c r="A752" s="45" t="s">
        <v>86</v>
      </c>
      <c r="B752" s="47">
        <v>12001</v>
      </c>
      <c r="C752" s="94" t="s">
        <v>5</v>
      </c>
      <c r="D752" s="94" t="s">
        <v>87</v>
      </c>
      <c r="E752" s="94" t="s">
        <v>7</v>
      </c>
      <c r="F752" s="97" t="s">
        <v>8</v>
      </c>
    </row>
    <row r="753" spans="1:6" ht="51.75" x14ac:dyDescent="0.3">
      <c r="A753" s="48" t="s">
        <v>88</v>
      </c>
      <c r="B753" s="49" t="s">
        <v>21</v>
      </c>
      <c r="C753" s="95"/>
      <c r="D753" s="95"/>
      <c r="E753" s="95"/>
      <c r="F753" s="98"/>
    </row>
    <row r="754" spans="1:6" ht="86.25" x14ac:dyDescent="0.3">
      <c r="A754" s="48" t="s">
        <v>89</v>
      </c>
      <c r="B754" s="50" t="s">
        <v>90</v>
      </c>
      <c r="C754" s="95"/>
      <c r="D754" s="95"/>
      <c r="E754" s="95"/>
      <c r="F754" s="98"/>
    </row>
    <row r="755" spans="1:6" ht="34.5" x14ac:dyDescent="0.3">
      <c r="A755" s="48" t="s">
        <v>91</v>
      </c>
      <c r="B755" s="51" t="s">
        <v>92</v>
      </c>
      <c r="C755" s="95"/>
      <c r="D755" s="95"/>
      <c r="E755" s="95"/>
      <c r="F755" s="98"/>
    </row>
    <row r="756" spans="1:6" ht="51.75" x14ac:dyDescent="0.3">
      <c r="A756" s="48" t="s">
        <v>93</v>
      </c>
      <c r="B756" s="51" t="s">
        <v>63</v>
      </c>
      <c r="C756" s="95"/>
      <c r="D756" s="95"/>
      <c r="E756" s="95"/>
      <c r="F756" s="98"/>
    </row>
    <row r="757" spans="1:6" ht="51.75" x14ac:dyDescent="0.3">
      <c r="A757" s="48" t="s">
        <v>94</v>
      </c>
      <c r="B757" s="49" t="s">
        <v>95</v>
      </c>
      <c r="C757" s="95"/>
      <c r="D757" s="95"/>
      <c r="E757" s="95"/>
      <c r="F757" s="98"/>
    </row>
    <row r="758" spans="1:6" x14ac:dyDescent="0.3">
      <c r="A758" s="45"/>
      <c r="B758" s="51" t="s">
        <v>96</v>
      </c>
      <c r="C758" s="96"/>
      <c r="D758" s="96"/>
      <c r="E758" s="96"/>
      <c r="F758" s="99"/>
    </row>
    <row r="759" spans="1:6" ht="34.5" customHeight="1" x14ac:dyDescent="0.3">
      <c r="A759" s="84" t="s">
        <v>97</v>
      </c>
      <c r="B759" s="85"/>
      <c r="C759" s="52">
        <v>409</v>
      </c>
      <c r="D759" s="52">
        <v>409</v>
      </c>
      <c r="E759" s="52">
        <v>616</v>
      </c>
      <c r="F759" s="53">
        <v>616</v>
      </c>
    </row>
    <row r="760" spans="1:6" ht="18" thickBot="1" x14ac:dyDescent="0.35">
      <c r="A760" s="54" t="s">
        <v>98</v>
      </c>
      <c r="B760" s="55"/>
      <c r="C760" s="56">
        <v>4908</v>
      </c>
      <c r="D760" s="56">
        <v>12270</v>
      </c>
      <c r="E760" s="56">
        <v>23358</v>
      </c>
      <c r="F760" s="57">
        <v>38142</v>
      </c>
    </row>
    <row r="762" spans="1:6" ht="18" thickBot="1" x14ac:dyDescent="0.35">
      <c r="A762" s="5"/>
      <c r="B762" s="5"/>
      <c r="C762" s="5"/>
      <c r="D762" s="5"/>
      <c r="E762" s="113" t="s">
        <v>179</v>
      </c>
      <c r="F762" s="113"/>
    </row>
    <row r="763" spans="1:6" ht="37.5" customHeight="1" thickBot="1" x14ac:dyDescent="0.35">
      <c r="A763" s="101" t="s">
        <v>180</v>
      </c>
      <c r="B763" s="102"/>
      <c r="C763" s="102"/>
      <c r="D763" s="102"/>
      <c r="E763" s="102"/>
      <c r="F763" s="103"/>
    </row>
    <row r="764" spans="1:6" ht="18" thickBot="1" x14ac:dyDescent="0.35">
      <c r="A764" s="60"/>
      <c r="B764" s="61"/>
      <c r="C764" s="61"/>
      <c r="D764" s="61"/>
      <c r="E764" s="61"/>
      <c r="F764" s="62"/>
    </row>
    <row r="765" spans="1:6" x14ac:dyDescent="0.3">
      <c r="A765" s="64" t="s">
        <v>81</v>
      </c>
      <c r="B765" s="104" t="s">
        <v>82</v>
      </c>
      <c r="C765" s="105"/>
      <c r="D765" s="105"/>
      <c r="E765" s="105"/>
      <c r="F765" s="106"/>
    </row>
    <row r="766" spans="1:6" ht="18" thickBot="1" x14ac:dyDescent="0.35">
      <c r="A766" s="65">
        <v>1015</v>
      </c>
      <c r="B766" s="107" t="s">
        <v>83</v>
      </c>
      <c r="C766" s="108"/>
      <c r="D766" s="108"/>
      <c r="E766" s="108"/>
      <c r="F766" s="109"/>
    </row>
    <row r="767" spans="1:6" x14ac:dyDescent="0.3">
      <c r="A767" s="66"/>
      <c r="B767" s="110"/>
      <c r="C767" s="89"/>
      <c r="D767" s="89"/>
      <c r="E767" s="89"/>
      <c r="F767" s="90"/>
    </row>
    <row r="768" spans="1:6" ht="35.25" thickBot="1" x14ac:dyDescent="0.35">
      <c r="A768" s="67" t="s">
        <v>84</v>
      </c>
      <c r="B768" s="86"/>
      <c r="C768" s="87"/>
      <c r="D768" s="87"/>
      <c r="E768" s="87"/>
      <c r="F768" s="88"/>
    </row>
    <row r="769" spans="1:6" x14ac:dyDescent="0.3">
      <c r="A769" s="68"/>
      <c r="B769" s="89"/>
      <c r="C769" s="89"/>
      <c r="D769" s="89"/>
      <c r="E769" s="89"/>
      <c r="F769" s="90"/>
    </row>
    <row r="770" spans="1:6" ht="38.25" customHeight="1" x14ac:dyDescent="0.3">
      <c r="A770" s="45" t="s">
        <v>85</v>
      </c>
      <c r="B770" s="46">
        <v>1015</v>
      </c>
      <c r="C770" s="91" t="s">
        <v>208</v>
      </c>
      <c r="D770" s="92"/>
      <c r="E770" s="92"/>
      <c r="F770" s="93"/>
    </row>
    <row r="771" spans="1:6" ht="34.5" x14ac:dyDescent="0.3">
      <c r="A771" s="45" t="s">
        <v>86</v>
      </c>
      <c r="B771" s="47">
        <v>12001</v>
      </c>
      <c r="C771" s="94" t="s">
        <v>5</v>
      </c>
      <c r="D771" s="94" t="s">
        <v>87</v>
      </c>
      <c r="E771" s="94" t="s">
        <v>7</v>
      </c>
      <c r="F771" s="97" t="s">
        <v>8</v>
      </c>
    </row>
    <row r="772" spans="1:6" ht="51.75" x14ac:dyDescent="0.3">
      <c r="A772" s="48" t="s">
        <v>88</v>
      </c>
      <c r="B772" s="49" t="s">
        <v>21</v>
      </c>
      <c r="C772" s="95"/>
      <c r="D772" s="95"/>
      <c r="E772" s="95"/>
      <c r="F772" s="98"/>
    </row>
    <row r="773" spans="1:6" ht="86.25" x14ac:dyDescent="0.3">
      <c r="A773" s="48" t="s">
        <v>89</v>
      </c>
      <c r="B773" s="50" t="s">
        <v>90</v>
      </c>
      <c r="C773" s="95"/>
      <c r="D773" s="95"/>
      <c r="E773" s="95"/>
      <c r="F773" s="98"/>
    </row>
    <row r="774" spans="1:6" ht="34.5" x14ac:dyDescent="0.3">
      <c r="A774" s="48" t="s">
        <v>91</v>
      </c>
      <c r="B774" s="51" t="s">
        <v>92</v>
      </c>
      <c r="C774" s="95"/>
      <c r="D774" s="95"/>
      <c r="E774" s="95"/>
      <c r="F774" s="98"/>
    </row>
    <row r="775" spans="1:6" ht="51.75" x14ac:dyDescent="0.3">
      <c r="A775" s="48" t="s">
        <v>93</v>
      </c>
      <c r="B775" s="51" t="s">
        <v>64</v>
      </c>
      <c r="C775" s="95"/>
      <c r="D775" s="95"/>
      <c r="E775" s="95"/>
      <c r="F775" s="98"/>
    </row>
    <row r="776" spans="1:6" ht="51.75" x14ac:dyDescent="0.3">
      <c r="A776" s="48" t="s">
        <v>94</v>
      </c>
      <c r="B776" s="49" t="s">
        <v>95</v>
      </c>
      <c r="C776" s="95"/>
      <c r="D776" s="95"/>
      <c r="E776" s="95"/>
      <c r="F776" s="98"/>
    </row>
    <row r="777" spans="1:6" x14ac:dyDescent="0.3">
      <c r="A777" s="45"/>
      <c r="B777" s="51" t="s">
        <v>96</v>
      </c>
      <c r="C777" s="96"/>
      <c r="D777" s="96"/>
      <c r="E777" s="96"/>
      <c r="F777" s="99"/>
    </row>
    <row r="778" spans="1:6" ht="33.75" customHeight="1" x14ac:dyDescent="0.3">
      <c r="A778" s="84" t="s">
        <v>97</v>
      </c>
      <c r="B778" s="85"/>
      <c r="C778" s="52">
        <v>35</v>
      </c>
      <c r="D778" s="52">
        <v>35</v>
      </c>
      <c r="E778" s="52">
        <v>35</v>
      </c>
      <c r="F778" s="53">
        <v>35</v>
      </c>
    </row>
    <row r="779" spans="1:6" ht="18" thickBot="1" x14ac:dyDescent="0.35">
      <c r="A779" s="54" t="s">
        <v>98</v>
      </c>
      <c r="B779" s="55"/>
      <c r="C779" s="56">
        <v>420</v>
      </c>
      <c r="D779" s="56">
        <v>1050</v>
      </c>
      <c r="E779" s="56">
        <v>1680</v>
      </c>
      <c r="F779" s="57">
        <v>2520</v>
      </c>
    </row>
    <row r="781" spans="1:6" ht="18" thickBot="1" x14ac:dyDescent="0.35">
      <c r="A781" s="5"/>
      <c r="B781" s="5"/>
      <c r="C781" s="5"/>
      <c r="D781" s="5"/>
      <c r="E781" s="113" t="s">
        <v>181</v>
      </c>
      <c r="F781" s="113"/>
    </row>
    <row r="782" spans="1:6" ht="34.5" customHeight="1" thickBot="1" x14ac:dyDescent="0.35">
      <c r="A782" s="101" t="s">
        <v>182</v>
      </c>
      <c r="B782" s="102"/>
      <c r="C782" s="102"/>
      <c r="D782" s="102"/>
      <c r="E782" s="102"/>
      <c r="F782" s="103"/>
    </row>
    <row r="783" spans="1:6" ht="18" thickBot="1" x14ac:dyDescent="0.35">
      <c r="A783" s="60"/>
      <c r="B783" s="61"/>
      <c r="C783" s="61"/>
      <c r="D783" s="61"/>
      <c r="E783" s="61"/>
      <c r="F783" s="62"/>
    </row>
    <row r="784" spans="1:6" x14ac:dyDescent="0.3">
      <c r="A784" s="64" t="s">
        <v>81</v>
      </c>
      <c r="B784" s="104" t="s">
        <v>82</v>
      </c>
      <c r="C784" s="105"/>
      <c r="D784" s="105"/>
      <c r="E784" s="105"/>
      <c r="F784" s="106"/>
    </row>
    <row r="785" spans="1:6" ht="18" thickBot="1" x14ac:dyDescent="0.35">
      <c r="A785" s="65">
        <v>1015</v>
      </c>
      <c r="B785" s="107" t="s">
        <v>83</v>
      </c>
      <c r="C785" s="108"/>
      <c r="D785" s="108"/>
      <c r="E785" s="108"/>
      <c r="F785" s="109"/>
    </row>
    <row r="786" spans="1:6" x14ac:dyDescent="0.3">
      <c r="A786" s="66"/>
      <c r="B786" s="110"/>
      <c r="C786" s="89"/>
      <c r="D786" s="89"/>
      <c r="E786" s="89"/>
      <c r="F786" s="90"/>
    </row>
    <row r="787" spans="1:6" ht="35.25" thickBot="1" x14ac:dyDescent="0.35">
      <c r="A787" s="67" t="s">
        <v>84</v>
      </c>
      <c r="B787" s="86"/>
      <c r="C787" s="87"/>
      <c r="D787" s="87"/>
      <c r="E787" s="87"/>
      <c r="F787" s="88"/>
    </row>
    <row r="788" spans="1:6" x14ac:dyDescent="0.3">
      <c r="A788" s="68"/>
      <c r="B788" s="89"/>
      <c r="C788" s="89"/>
      <c r="D788" s="89"/>
      <c r="E788" s="89"/>
      <c r="F788" s="90"/>
    </row>
    <row r="789" spans="1:6" ht="42" customHeight="1" x14ac:dyDescent="0.3">
      <c r="A789" s="45" t="s">
        <v>85</v>
      </c>
      <c r="B789" s="46">
        <v>1015</v>
      </c>
      <c r="C789" s="91" t="s">
        <v>208</v>
      </c>
      <c r="D789" s="92"/>
      <c r="E789" s="92"/>
      <c r="F789" s="93"/>
    </row>
    <row r="790" spans="1:6" ht="34.5" x14ac:dyDescent="0.3">
      <c r="A790" s="45" t="s">
        <v>86</v>
      </c>
      <c r="B790" s="47">
        <v>12001</v>
      </c>
      <c r="C790" s="94" t="s">
        <v>5</v>
      </c>
      <c r="D790" s="94" t="s">
        <v>87</v>
      </c>
      <c r="E790" s="94" t="s">
        <v>7</v>
      </c>
      <c r="F790" s="97" t="s">
        <v>8</v>
      </c>
    </row>
    <row r="791" spans="1:6" ht="51.75" x14ac:dyDescent="0.3">
      <c r="A791" s="48" t="s">
        <v>88</v>
      </c>
      <c r="B791" s="49" t="s">
        <v>21</v>
      </c>
      <c r="C791" s="95"/>
      <c r="D791" s="95"/>
      <c r="E791" s="95"/>
      <c r="F791" s="98"/>
    </row>
    <row r="792" spans="1:6" ht="86.25" x14ac:dyDescent="0.3">
      <c r="A792" s="48" t="s">
        <v>89</v>
      </c>
      <c r="B792" s="50" t="s">
        <v>90</v>
      </c>
      <c r="C792" s="95"/>
      <c r="D792" s="95"/>
      <c r="E792" s="95"/>
      <c r="F792" s="98"/>
    </row>
    <row r="793" spans="1:6" ht="34.5" x14ac:dyDescent="0.3">
      <c r="A793" s="48" t="s">
        <v>91</v>
      </c>
      <c r="B793" s="51" t="s">
        <v>92</v>
      </c>
      <c r="C793" s="95"/>
      <c r="D793" s="95"/>
      <c r="E793" s="95"/>
      <c r="F793" s="98"/>
    </row>
    <row r="794" spans="1:6" ht="51.75" x14ac:dyDescent="0.3">
      <c r="A794" s="48" t="s">
        <v>93</v>
      </c>
      <c r="B794" s="51" t="s">
        <v>65</v>
      </c>
      <c r="C794" s="95"/>
      <c r="D794" s="95"/>
      <c r="E794" s="95"/>
      <c r="F794" s="98"/>
    </row>
    <row r="795" spans="1:6" ht="51.75" x14ac:dyDescent="0.3">
      <c r="A795" s="48" t="s">
        <v>94</v>
      </c>
      <c r="B795" s="49" t="s">
        <v>95</v>
      </c>
      <c r="C795" s="95"/>
      <c r="D795" s="95"/>
      <c r="E795" s="95"/>
      <c r="F795" s="98"/>
    </row>
    <row r="796" spans="1:6" x14ac:dyDescent="0.3">
      <c r="A796" s="45"/>
      <c r="B796" s="51" t="s">
        <v>96</v>
      </c>
      <c r="C796" s="96"/>
      <c r="D796" s="96"/>
      <c r="E796" s="96"/>
      <c r="F796" s="99"/>
    </row>
    <row r="797" spans="1:6" ht="36" customHeight="1" x14ac:dyDescent="0.3">
      <c r="A797" s="84" t="s">
        <v>97</v>
      </c>
      <c r="B797" s="85"/>
      <c r="C797" s="52">
        <v>51</v>
      </c>
      <c r="D797" s="52">
        <v>51</v>
      </c>
      <c r="E797" s="52">
        <v>51</v>
      </c>
      <c r="F797" s="53">
        <v>51</v>
      </c>
    </row>
    <row r="798" spans="1:6" ht="18" thickBot="1" x14ac:dyDescent="0.35">
      <c r="A798" s="54" t="s">
        <v>98</v>
      </c>
      <c r="B798" s="55"/>
      <c r="C798" s="56">
        <v>612</v>
      </c>
      <c r="D798" s="56">
        <v>1530</v>
      </c>
      <c r="E798" s="56">
        <v>2448</v>
      </c>
      <c r="F798" s="57">
        <v>3672</v>
      </c>
    </row>
    <row r="800" spans="1:6" ht="18" thickBot="1" x14ac:dyDescent="0.35">
      <c r="A800" s="5"/>
      <c r="B800" s="5"/>
      <c r="C800" s="5"/>
      <c r="D800" s="5"/>
      <c r="E800" s="113" t="s">
        <v>183</v>
      </c>
      <c r="F800" s="113"/>
    </row>
    <row r="801" spans="1:6" ht="38.25" customHeight="1" thickBot="1" x14ac:dyDescent="0.35">
      <c r="A801" s="101" t="s">
        <v>184</v>
      </c>
      <c r="B801" s="102"/>
      <c r="C801" s="102"/>
      <c r="D801" s="102"/>
      <c r="E801" s="102"/>
      <c r="F801" s="103"/>
    </row>
    <row r="802" spans="1:6" ht="18" thickBot="1" x14ac:dyDescent="0.35">
      <c r="A802" s="60"/>
      <c r="B802" s="61"/>
      <c r="C802" s="61"/>
      <c r="D802" s="61"/>
      <c r="E802" s="61"/>
      <c r="F802" s="62"/>
    </row>
    <row r="803" spans="1:6" x14ac:dyDescent="0.3">
      <c r="A803" s="64" t="s">
        <v>81</v>
      </c>
      <c r="B803" s="104" t="s">
        <v>82</v>
      </c>
      <c r="C803" s="105"/>
      <c r="D803" s="105"/>
      <c r="E803" s="105"/>
      <c r="F803" s="106"/>
    </row>
    <row r="804" spans="1:6" ht="18" thickBot="1" x14ac:dyDescent="0.35">
      <c r="A804" s="65">
        <v>1015</v>
      </c>
      <c r="B804" s="107" t="s">
        <v>83</v>
      </c>
      <c r="C804" s="108"/>
      <c r="D804" s="108"/>
      <c r="E804" s="108"/>
      <c r="F804" s="109"/>
    </row>
    <row r="805" spans="1:6" x14ac:dyDescent="0.3">
      <c r="A805" s="66"/>
      <c r="B805" s="110"/>
      <c r="C805" s="89"/>
      <c r="D805" s="89"/>
      <c r="E805" s="89"/>
      <c r="F805" s="90"/>
    </row>
    <row r="806" spans="1:6" ht="35.25" thickBot="1" x14ac:dyDescent="0.35">
      <c r="A806" s="67" t="s">
        <v>84</v>
      </c>
      <c r="B806" s="86"/>
      <c r="C806" s="87"/>
      <c r="D806" s="87"/>
      <c r="E806" s="87"/>
      <c r="F806" s="88"/>
    </row>
    <row r="807" spans="1:6" x14ac:dyDescent="0.3">
      <c r="A807" s="68"/>
      <c r="B807" s="89"/>
      <c r="C807" s="89"/>
      <c r="D807" s="89"/>
      <c r="E807" s="89"/>
      <c r="F807" s="90"/>
    </row>
    <row r="808" spans="1:6" ht="39.75" customHeight="1" x14ac:dyDescent="0.3">
      <c r="A808" s="45" t="s">
        <v>85</v>
      </c>
      <c r="B808" s="46">
        <v>1015</v>
      </c>
      <c r="C808" s="91" t="s">
        <v>208</v>
      </c>
      <c r="D808" s="92"/>
      <c r="E808" s="92"/>
      <c r="F808" s="93"/>
    </row>
    <row r="809" spans="1:6" ht="34.5" x14ac:dyDescent="0.3">
      <c r="A809" s="45" t="s">
        <v>86</v>
      </c>
      <c r="B809" s="47">
        <v>12001</v>
      </c>
      <c r="C809" s="94" t="s">
        <v>5</v>
      </c>
      <c r="D809" s="94" t="s">
        <v>87</v>
      </c>
      <c r="E809" s="94" t="s">
        <v>7</v>
      </c>
      <c r="F809" s="97" t="s">
        <v>8</v>
      </c>
    </row>
    <row r="810" spans="1:6" ht="51.75" x14ac:dyDescent="0.3">
      <c r="A810" s="48" t="s">
        <v>88</v>
      </c>
      <c r="B810" s="49" t="s">
        <v>21</v>
      </c>
      <c r="C810" s="95"/>
      <c r="D810" s="95"/>
      <c r="E810" s="95"/>
      <c r="F810" s="98"/>
    </row>
    <row r="811" spans="1:6" ht="86.25" x14ac:dyDescent="0.3">
      <c r="A811" s="48" t="s">
        <v>89</v>
      </c>
      <c r="B811" s="50" t="s">
        <v>90</v>
      </c>
      <c r="C811" s="95"/>
      <c r="D811" s="95"/>
      <c r="E811" s="95"/>
      <c r="F811" s="98"/>
    </row>
    <row r="812" spans="1:6" ht="34.5" x14ac:dyDescent="0.3">
      <c r="A812" s="48" t="s">
        <v>91</v>
      </c>
      <c r="B812" s="51" t="s">
        <v>92</v>
      </c>
      <c r="C812" s="95"/>
      <c r="D812" s="95"/>
      <c r="E812" s="95"/>
      <c r="F812" s="98"/>
    </row>
    <row r="813" spans="1:6" ht="51.75" x14ac:dyDescent="0.3">
      <c r="A813" s="48" t="s">
        <v>93</v>
      </c>
      <c r="B813" s="51" t="s">
        <v>66</v>
      </c>
      <c r="C813" s="95"/>
      <c r="D813" s="95"/>
      <c r="E813" s="95"/>
      <c r="F813" s="98"/>
    </row>
    <row r="814" spans="1:6" ht="51.75" x14ac:dyDescent="0.3">
      <c r="A814" s="48" t="s">
        <v>94</v>
      </c>
      <c r="B814" s="49" t="s">
        <v>95</v>
      </c>
      <c r="C814" s="95"/>
      <c r="D814" s="95"/>
      <c r="E814" s="95"/>
      <c r="F814" s="98"/>
    </row>
    <row r="815" spans="1:6" x14ac:dyDescent="0.3">
      <c r="A815" s="45"/>
      <c r="B815" s="51" t="s">
        <v>96</v>
      </c>
      <c r="C815" s="96"/>
      <c r="D815" s="96"/>
      <c r="E815" s="96"/>
      <c r="F815" s="99"/>
    </row>
    <row r="816" spans="1:6" ht="36" customHeight="1" x14ac:dyDescent="0.3">
      <c r="A816" s="84" t="s">
        <v>97</v>
      </c>
      <c r="B816" s="85"/>
      <c r="C816" s="52">
        <v>89</v>
      </c>
      <c r="D816" s="52">
        <v>94</v>
      </c>
      <c r="E816" s="52">
        <v>117</v>
      </c>
      <c r="F816" s="53">
        <v>126</v>
      </c>
    </row>
    <row r="817" spans="1:6" ht="18" thickBot="1" x14ac:dyDescent="0.35">
      <c r="A817" s="54" t="s">
        <v>98</v>
      </c>
      <c r="B817" s="55"/>
      <c r="C817" s="56">
        <v>1068</v>
      </c>
      <c r="D817" s="56">
        <v>2760</v>
      </c>
      <c r="E817" s="56">
        <v>4866</v>
      </c>
      <c r="F817" s="57">
        <v>7890</v>
      </c>
    </row>
    <row r="819" spans="1:6" ht="18" thickBot="1" x14ac:dyDescent="0.35">
      <c r="A819" s="5"/>
      <c r="B819" s="5"/>
      <c r="C819" s="5"/>
      <c r="D819" s="5"/>
      <c r="E819" s="113" t="s">
        <v>185</v>
      </c>
      <c r="F819" s="113"/>
    </row>
    <row r="820" spans="1:6" ht="34.5" customHeight="1" thickBot="1" x14ac:dyDescent="0.35">
      <c r="A820" s="101" t="s">
        <v>186</v>
      </c>
      <c r="B820" s="102"/>
      <c r="C820" s="102"/>
      <c r="D820" s="102"/>
      <c r="E820" s="102"/>
      <c r="F820" s="103"/>
    </row>
    <row r="821" spans="1:6" ht="18" thickBot="1" x14ac:dyDescent="0.35">
      <c r="A821" s="60"/>
      <c r="B821" s="61"/>
      <c r="C821" s="61"/>
      <c r="D821" s="61"/>
      <c r="E821" s="61"/>
      <c r="F821" s="62"/>
    </row>
    <row r="822" spans="1:6" x14ac:dyDescent="0.3">
      <c r="A822" s="64" t="s">
        <v>81</v>
      </c>
      <c r="B822" s="104" t="s">
        <v>82</v>
      </c>
      <c r="C822" s="105"/>
      <c r="D822" s="105"/>
      <c r="E822" s="105"/>
      <c r="F822" s="106"/>
    </row>
    <row r="823" spans="1:6" ht="18" thickBot="1" x14ac:dyDescent="0.35">
      <c r="A823" s="65">
        <v>1015</v>
      </c>
      <c r="B823" s="107" t="s">
        <v>83</v>
      </c>
      <c r="C823" s="108"/>
      <c r="D823" s="108"/>
      <c r="E823" s="108"/>
      <c r="F823" s="109"/>
    </row>
    <row r="824" spans="1:6" x14ac:dyDescent="0.3">
      <c r="A824" s="66"/>
      <c r="B824" s="110"/>
      <c r="C824" s="89"/>
      <c r="D824" s="89"/>
      <c r="E824" s="89"/>
      <c r="F824" s="90"/>
    </row>
    <row r="825" spans="1:6" ht="35.25" thickBot="1" x14ac:dyDescent="0.35">
      <c r="A825" s="67" t="s">
        <v>84</v>
      </c>
      <c r="B825" s="86"/>
      <c r="C825" s="87"/>
      <c r="D825" s="87"/>
      <c r="E825" s="87"/>
      <c r="F825" s="88"/>
    </row>
    <row r="826" spans="1:6" x14ac:dyDescent="0.3">
      <c r="A826" s="68"/>
      <c r="B826" s="89"/>
      <c r="C826" s="89"/>
      <c r="D826" s="89"/>
      <c r="E826" s="89"/>
      <c r="F826" s="90"/>
    </row>
    <row r="827" spans="1:6" ht="40.5" customHeight="1" x14ac:dyDescent="0.3">
      <c r="A827" s="45" t="s">
        <v>85</v>
      </c>
      <c r="B827" s="46">
        <v>1015</v>
      </c>
      <c r="C827" s="91" t="s">
        <v>208</v>
      </c>
      <c r="D827" s="92"/>
      <c r="E827" s="92"/>
      <c r="F827" s="93"/>
    </row>
    <row r="828" spans="1:6" ht="34.5" x14ac:dyDescent="0.3">
      <c r="A828" s="45" t="s">
        <v>86</v>
      </c>
      <c r="B828" s="47">
        <v>12001</v>
      </c>
      <c r="C828" s="94" t="s">
        <v>5</v>
      </c>
      <c r="D828" s="94" t="s">
        <v>87</v>
      </c>
      <c r="E828" s="94" t="s">
        <v>7</v>
      </c>
      <c r="F828" s="97" t="s">
        <v>8</v>
      </c>
    </row>
    <row r="829" spans="1:6" ht="51.75" x14ac:dyDescent="0.3">
      <c r="A829" s="48" t="s">
        <v>88</v>
      </c>
      <c r="B829" s="49" t="s">
        <v>21</v>
      </c>
      <c r="C829" s="95"/>
      <c r="D829" s="95"/>
      <c r="E829" s="95"/>
      <c r="F829" s="98"/>
    </row>
    <row r="830" spans="1:6" ht="86.25" x14ac:dyDescent="0.3">
      <c r="A830" s="48" t="s">
        <v>89</v>
      </c>
      <c r="B830" s="50" t="s">
        <v>90</v>
      </c>
      <c r="C830" s="95"/>
      <c r="D830" s="95"/>
      <c r="E830" s="95"/>
      <c r="F830" s="98"/>
    </row>
    <row r="831" spans="1:6" ht="34.5" x14ac:dyDescent="0.3">
      <c r="A831" s="48" t="s">
        <v>91</v>
      </c>
      <c r="B831" s="51" t="s">
        <v>92</v>
      </c>
      <c r="C831" s="95"/>
      <c r="D831" s="95"/>
      <c r="E831" s="95"/>
      <c r="F831" s="98"/>
    </row>
    <row r="832" spans="1:6" ht="51.75" x14ac:dyDescent="0.3">
      <c r="A832" s="48" t="s">
        <v>93</v>
      </c>
      <c r="B832" s="51" t="s">
        <v>67</v>
      </c>
      <c r="C832" s="95"/>
      <c r="D832" s="95"/>
      <c r="E832" s="95"/>
      <c r="F832" s="98"/>
    </row>
    <row r="833" spans="1:6" ht="51.75" x14ac:dyDescent="0.3">
      <c r="A833" s="48" t="s">
        <v>94</v>
      </c>
      <c r="B833" s="49" t="s">
        <v>95</v>
      </c>
      <c r="C833" s="95"/>
      <c r="D833" s="95"/>
      <c r="E833" s="95"/>
      <c r="F833" s="98"/>
    </row>
    <row r="834" spans="1:6" x14ac:dyDescent="0.3">
      <c r="A834" s="45"/>
      <c r="B834" s="51" t="s">
        <v>96</v>
      </c>
      <c r="C834" s="96"/>
      <c r="D834" s="96"/>
      <c r="E834" s="96"/>
      <c r="F834" s="99"/>
    </row>
    <row r="835" spans="1:6" ht="36.75" customHeight="1" x14ac:dyDescent="0.3">
      <c r="A835" s="84" t="s">
        <v>97</v>
      </c>
      <c r="B835" s="85"/>
      <c r="C835" s="52">
        <v>3035</v>
      </c>
      <c r="D835" s="52">
        <v>3162</v>
      </c>
      <c r="E835" s="52">
        <v>3162</v>
      </c>
      <c r="F835" s="53">
        <v>3162</v>
      </c>
    </row>
    <row r="836" spans="1:6" ht="18" thickBot="1" x14ac:dyDescent="0.35">
      <c r="A836" s="54" t="s">
        <v>98</v>
      </c>
      <c r="B836" s="55"/>
      <c r="C836" s="56">
        <v>36420</v>
      </c>
      <c r="D836" s="56">
        <v>93336</v>
      </c>
      <c r="E836" s="56">
        <v>150252</v>
      </c>
      <c r="F836" s="57">
        <v>227664</v>
      </c>
    </row>
    <row r="838" spans="1:6" ht="18" thickBot="1" x14ac:dyDescent="0.35">
      <c r="A838" s="5"/>
      <c r="B838" s="5"/>
      <c r="C838" s="5"/>
      <c r="D838" s="5"/>
      <c r="E838" s="113" t="s">
        <v>187</v>
      </c>
      <c r="F838" s="113"/>
    </row>
    <row r="839" spans="1:6" ht="36.75" customHeight="1" thickBot="1" x14ac:dyDescent="0.35">
      <c r="A839" s="101" t="s">
        <v>188</v>
      </c>
      <c r="B839" s="102"/>
      <c r="C839" s="102"/>
      <c r="D839" s="102"/>
      <c r="E839" s="102"/>
      <c r="F839" s="103"/>
    </row>
    <row r="840" spans="1:6" ht="18" thickBot="1" x14ac:dyDescent="0.35">
      <c r="A840" s="60"/>
      <c r="B840" s="61"/>
      <c r="C840" s="61"/>
      <c r="D840" s="61"/>
      <c r="E840" s="61"/>
      <c r="F840" s="62"/>
    </row>
    <row r="841" spans="1:6" x14ac:dyDescent="0.3">
      <c r="A841" s="64" t="s">
        <v>81</v>
      </c>
      <c r="B841" s="104" t="s">
        <v>82</v>
      </c>
      <c r="C841" s="105"/>
      <c r="D841" s="105"/>
      <c r="E841" s="105"/>
      <c r="F841" s="106"/>
    </row>
    <row r="842" spans="1:6" ht="18" thickBot="1" x14ac:dyDescent="0.35">
      <c r="A842" s="65">
        <v>1015</v>
      </c>
      <c r="B842" s="107" t="s">
        <v>83</v>
      </c>
      <c r="C842" s="108"/>
      <c r="D842" s="108"/>
      <c r="E842" s="108"/>
      <c r="F842" s="109"/>
    </row>
    <row r="843" spans="1:6" x14ac:dyDescent="0.3">
      <c r="A843" s="66"/>
      <c r="B843" s="110"/>
      <c r="C843" s="89"/>
      <c r="D843" s="89"/>
      <c r="E843" s="89"/>
      <c r="F843" s="90"/>
    </row>
    <row r="844" spans="1:6" ht="35.25" thickBot="1" x14ac:dyDescent="0.35">
      <c r="A844" s="67" t="s">
        <v>84</v>
      </c>
      <c r="B844" s="86"/>
      <c r="C844" s="87"/>
      <c r="D844" s="87"/>
      <c r="E844" s="87"/>
      <c r="F844" s="88"/>
    </row>
    <row r="845" spans="1:6" x14ac:dyDescent="0.3">
      <c r="A845" s="68"/>
      <c r="B845" s="89"/>
      <c r="C845" s="89"/>
      <c r="D845" s="89"/>
      <c r="E845" s="89"/>
      <c r="F845" s="90"/>
    </row>
    <row r="846" spans="1:6" ht="36.75" customHeight="1" x14ac:dyDescent="0.3">
      <c r="A846" s="45" t="s">
        <v>85</v>
      </c>
      <c r="B846" s="46">
        <v>1015</v>
      </c>
      <c r="C846" s="91" t="s">
        <v>208</v>
      </c>
      <c r="D846" s="92"/>
      <c r="E846" s="92"/>
      <c r="F846" s="93"/>
    </row>
    <row r="847" spans="1:6" ht="34.5" x14ac:dyDescent="0.3">
      <c r="A847" s="45" t="s">
        <v>86</v>
      </c>
      <c r="B847" s="47">
        <v>12001</v>
      </c>
      <c r="C847" s="94" t="s">
        <v>5</v>
      </c>
      <c r="D847" s="94" t="s">
        <v>87</v>
      </c>
      <c r="E847" s="94" t="s">
        <v>7</v>
      </c>
      <c r="F847" s="97" t="s">
        <v>8</v>
      </c>
    </row>
    <row r="848" spans="1:6" ht="51.75" x14ac:dyDescent="0.3">
      <c r="A848" s="48" t="s">
        <v>88</v>
      </c>
      <c r="B848" s="49" t="s">
        <v>21</v>
      </c>
      <c r="C848" s="95"/>
      <c r="D848" s="95"/>
      <c r="E848" s="95"/>
      <c r="F848" s="98"/>
    </row>
    <row r="849" spans="1:6" ht="86.25" x14ac:dyDescent="0.3">
      <c r="A849" s="48" t="s">
        <v>89</v>
      </c>
      <c r="B849" s="50" t="s">
        <v>90</v>
      </c>
      <c r="C849" s="95"/>
      <c r="D849" s="95"/>
      <c r="E849" s="95"/>
      <c r="F849" s="98"/>
    </row>
    <row r="850" spans="1:6" ht="34.5" x14ac:dyDescent="0.3">
      <c r="A850" s="48" t="s">
        <v>91</v>
      </c>
      <c r="B850" s="51" t="s">
        <v>92</v>
      </c>
      <c r="C850" s="95"/>
      <c r="D850" s="95"/>
      <c r="E850" s="95"/>
      <c r="F850" s="98"/>
    </row>
    <row r="851" spans="1:6" ht="51.75" x14ac:dyDescent="0.3">
      <c r="A851" s="48" t="s">
        <v>93</v>
      </c>
      <c r="B851" s="51" t="s">
        <v>68</v>
      </c>
      <c r="C851" s="95"/>
      <c r="D851" s="95"/>
      <c r="E851" s="95"/>
      <c r="F851" s="98"/>
    </row>
    <row r="852" spans="1:6" ht="51.75" x14ac:dyDescent="0.3">
      <c r="A852" s="48" t="s">
        <v>94</v>
      </c>
      <c r="B852" s="49" t="s">
        <v>95</v>
      </c>
      <c r="C852" s="95"/>
      <c r="D852" s="95"/>
      <c r="E852" s="95"/>
      <c r="F852" s="98"/>
    </row>
    <row r="853" spans="1:6" x14ac:dyDescent="0.3">
      <c r="A853" s="45"/>
      <c r="B853" s="51" t="s">
        <v>96</v>
      </c>
      <c r="C853" s="96"/>
      <c r="D853" s="96"/>
      <c r="E853" s="96"/>
      <c r="F853" s="99"/>
    </row>
    <row r="854" spans="1:6" ht="36" customHeight="1" x14ac:dyDescent="0.3">
      <c r="A854" s="84" t="s">
        <v>97</v>
      </c>
      <c r="B854" s="85"/>
      <c r="C854" s="52">
        <v>4049</v>
      </c>
      <c r="D854" s="52">
        <v>4049</v>
      </c>
      <c r="E854" s="52">
        <v>4049</v>
      </c>
      <c r="F854" s="53">
        <v>4049</v>
      </c>
    </row>
    <row r="855" spans="1:6" ht="18" thickBot="1" x14ac:dyDescent="0.35">
      <c r="A855" s="54" t="s">
        <v>98</v>
      </c>
      <c r="B855" s="55"/>
      <c r="C855" s="56">
        <v>48588</v>
      </c>
      <c r="D855" s="56">
        <v>121470</v>
      </c>
      <c r="E855" s="56">
        <v>194352</v>
      </c>
      <c r="F855" s="57">
        <v>291528</v>
      </c>
    </row>
    <row r="857" spans="1:6" ht="18" thickBot="1" x14ac:dyDescent="0.35">
      <c r="A857" s="5"/>
      <c r="B857" s="5"/>
      <c r="C857" s="5"/>
      <c r="D857" s="5"/>
      <c r="E857" s="113" t="s">
        <v>189</v>
      </c>
      <c r="F857" s="113"/>
    </row>
    <row r="858" spans="1:6" ht="36" customHeight="1" thickBot="1" x14ac:dyDescent="0.35">
      <c r="A858" s="101" t="s">
        <v>190</v>
      </c>
      <c r="B858" s="102"/>
      <c r="C858" s="102"/>
      <c r="D858" s="102"/>
      <c r="E858" s="102"/>
      <c r="F858" s="103"/>
    </row>
    <row r="859" spans="1:6" ht="18" thickBot="1" x14ac:dyDescent="0.35">
      <c r="A859" s="60"/>
      <c r="B859" s="61"/>
      <c r="C859" s="61"/>
      <c r="D859" s="61"/>
      <c r="E859" s="61"/>
      <c r="F859" s="62"/>
    </row>
    <row r="860" spans="1:6" x14ac:dyDescent="0.3">
      <c r="A860" s="64" t="s">
        <v>81</v>
      </c>
      <c r="B860" s="104" t="s">
        <v>82</v>
      </c>
      <c r="C860" s="105"/>
      <c r="D860" s="105"/>
      <c r="E860" s="105"/>
      <c r="F860" s="106"/>
    </row>
    <row r="861" spans="1:6" ht="18" thickBot="1" x14ac:dyDescent="0.35">
      <c r="A861" s="65">
        <v>1015</v>
      </c>
      <c r="B861" s="107" t="s">
        <v>83</v>
      </c>
      <c r="C861" s="108"/>
      <c r="D861" s="108"/>
      <c r="E861" s="108"/>
      <c r="F861" s="109"/>
    </row>
    <row r="862" spans="1:6" x14ac:dyDescent="0.3">
      <c r="A862" s="66"/>
      <c r="B862" s="110"/>
      <c r="C862" s="89"/>
      <c r="D862" s="89"/>
      <c r="E862" s="89"/>
      <c r="F862" s="90"/>
    </row>
    <row r="863" spans="1:6" ht="35.25" thickBot="1" x14ac:dyDescent="0.35">
      <c r="A863" s="67" t="s">
        <v>84</v>
      </c>
      <c r="B863" s="86"/>
      <c r="C863" s="87"/>
      <c r="D863" s="87"/>
      <c r="E863" s="87"/>
      <c r="F863" s="88"/>
    </row>
    <row r="864" spans="1:6" x14ac:dyDescent="0.3">
      <c r="A864" s="68"/>
      <c r="B864" s="89"/>
      <c r="C864" s="89"/>
      <c r="D864" s="89"/>
      <c r="E864" s="89"/>
      <c r="F864" s="90"/>
    </row>
    <row r="865" spans="1:6" ht="33.75" customHeight="1" x14ac:dyDescent="0.3">
      <c r="A865" s="45" t="s">
        <v>85</v>
      </c>
      <c r="B865" s="46">
        <v>1015</v>
      </c>
      <c r="C865" s="91" t="s">
        <v>208</v>
      </c>
      <c r="D865" s="92"/>
      <c r="E865" s="92"/>
      <c r="F865" s="93"/>
    </row>
    <row r="866" spans="1:6" ht="34.5" x14ac:dyDescent="0.3">
      <c r="A866" s="45" t="s">
        <v>86</v>
      </c>
      <c r="B866" s="47">
        <v>12001</v>
      </c>
      <c r="C866" s="94" t="s">
        <v>5</v>
      </c>
      <c r="D866" s="94" t="s">
        <v>87</v>
      </c>
      <c r="E866" s="94" t="s">
        <v>7</v>
      </c>
      <c r="F866" s="97" t="s">
        <v>8</v>
      </c>
    </row>
    <row r="867" spans="1:6" ht="51.75" x14ac:dyDescent="0.3">
      <c r="A867" s="48" t="s">
        <v>88</v>
      </c>
      <c r="B867" s="49" t="s">
        <v>21</v>
      </c>
      <c r="C867" s="95"/>
      <c r="D867" s="95"/>
      <c r="E867" s="95"/>
      <c r="F867" s="98"/>
    </row>
    <row r="868" spans="1:6" ht="86.25" x14ac:dyDescent="0.3">
      <c r="A868" s="48" t="s">
        <v>89</v>
      </c>
      <c r="B868" s="50" t="s">
        <v>90</v>
      </c>
      <c r="C868" s="95"/>
      <c r="D868" s="95"/>
      <c r="E868" s="95"/>
      <c r="F868" s="98"/>
    </row>
    <row r="869" spans="1:6" ht="34.5" x14ac:dyDescent="0.3">
      <c r="A869" s="48" t="s">
        <v>91</v>
      </c>
      <c r="B869" s="51" t="s">
        <v>92</v>
      </c>
      <c r="C869" s="95"/>
      <c r="D869" s="95"/>
      <c r="E869" s="95"/>
      <c r="F869" s="98"/>
    </row>
    <row r="870" spans="1:6" ht="51.75" x14ac:dyDescent="0.3">
      <c r="A870" s="48" t="s">
        <v>93</v>
      </c>
      <c r="B870" s="51" t="s">
        <v>69</v>
      </c>
      <c r="C870" s="95"/>
      <c r="D870" s="95"/>
      <c r="E870" s="95"/>
      <c r="F870" s="98"/>
    </row>
    <row r="871" spans="1:6" ht="51.75" x14ac:dyDescent="0.3">
      <c r="A871" s="48" t="s">
        <v>94</v>
      </c>
      <c r="B871" s="49" t="s">
        <v>95</v>
      </c>
      <c r="C871" s="95"/>
      <c r="D871" s="95"/>
      <c r="E871" s="95"/>
      <c r="F871" s="98"/>
    </row>
    <row r="872" spans="1:6" x14ac:dyDescent="0.3">
      <c r="A872" s="45"/>
      <c r="B872" s="51" t="s">
        <v>96</v>
      </c>
      <c r="C872" s="96"/>
      <c r="D872" s="96"/>
      <c r="E872" s="96"/>
      <c r="F872" s="99"/>
    </row>
    <row r="873" spans="1:6" ht="34.5" customHeight="1" x14ac:dyDescent="0.3">
      <c r="A873" s="84" t="s">
        <v>97</v>
      </c>
      <c r="B873" s="85"/>
      <c r="C873" s="52">
        <v>4458</v>
      </c>
      <c r="D873" s="52">
        <v>4458</v>
      </c>
      <c r="E873" s="52">
        <v>4458</v>
      </c>
      <c r="F873" s="53">
        <v>4458</v>
      </c>
    </row>
    <row r="874" spans="1:6" ht="18" thickBot="1" x14ac:dyDescent="0.35">
      <c r="A874" s="54" t="s">
        <v>98</v>
      </c>
      <c r="B874" s="55"/>
      <c r="C874" s="56">
        <v>53496</v>
      </c>
      <c r="D874" s="56">
        <v>133740</v>
      </c>
      <c r="E874" s="56">
        <v>213984</v>
      </c>
      <c r="F874" s="57">
        <v>320976</v>
      </c>
    </row>
    <row r="876" spans="1:6" ht="18" thickBot="1" x14ac:dyDescent="0.35">
      <c r="A876" s="5"/>
      <c r="B876" s="5"/>
      <c r="C876" s="5"/>
      <c r="D876" s="5"/>
      <c r="E876" s="113" t="s">
        <v>191</v>
      </c>
      <c r="F876" s="113"/>
    </row>
    <row r="877" spans="1:6" ht="42.75" customHeight="1" thickBot="1" x14ac:dyDescent="0.35">
      <c r="A877" s="101" t="s">
        <v>192</v>
      </c>
      <c r="B877" s="102"/>
      <c r="C877" s="102"/>
      <c r="D877" s="102"/>
      <c r="E877" s="102"/>
      <c r="F877" s="103"/>
    </row>
    <row r="878" spans="1:6" ht="18" thickBot="1" x14ac:dyDescent="0.35">
      <c r="A878" s="60"/>
      <c r="B878" s="61"/>
      <c r="C878" s="61"/>
      <c r="D878" s="61"/>
      <c r="E878" s="61"/>
      <c r="F878" s="62"/>
    </row>
    <row r="879" spans="1:6" x14ac:dyDescent="0.3">
      <c r="A879" s="64" t="s">
        <v>81</v>
      </c>
      <c r="B879" s="104" t="s">
        <v>82</v>
      </c>
      <c r="C879" s="105"/>
      <c r="D879" s="105"/>
      <c r="E879" s="105"/>
      <c r="F879" s="106"/>
    </row>
    <row r="880" spans="1:6" ht="18" thickBot="1" x14ac:dyDescent="0.35">
      <c r="A880" s="65">
        <v>1015</v>
      </c>
      <c r="B880" s="107" t="s">
        <v>83</v>
      </c>
      <c r="C880" s="108"/>
      <c r="D880" s="108"/>
      <c r="E880" s="108"/>
      <c r="F880" s="109"/>
    </row>
    <row r="881" spans="1:6" x14ac:dyDescent="0.3">
      <c r="A881" s="66"/>
      <c r="B881" s="110"/>
      <c r="C881" s="89"/>
      <c r="D881" s="89"/>
      <c r="E881" s="89"/>
      <c r="F881" s="90"/>
    </row>
    <row r="882" spans="1:6" ht="35.25" thickBot="1" x14ac:dyDescent="0.35">
      <c r="A882" s="67" t="s">
        <v>84</v>
      </c>
      <c r="B882" s="86"/>
      <c r="C882" s="87"/>
      <c r="D882" s="87"/>
      <c r="E882" s="87"/>
      <c r="F882" s="88"/>
    </row>
    <row r="883" spans="1:6" x14ac:dyDescent="0.3">
      <c r="A883" s="68"/>
      <c r="B883" s="89"/>
      <c r="C883" s="89"/>
      <c r="D883" s="89"/>
      <c r="E883" s="89"/>
      <c r="F883" s="90"/>
    </row>
    <row r="884" spans="1:6" ht="38.25" customHeight="1" x14ac:dyDescent="0.3">
      <c r="A884" s="45" t="s">
        <v>85</v>
      </c>
      <c r="B884" s="46">
        <v>1015</v>
      </c>
      <c r="C884" s="91" t="s">
        <v>208</v>
      </c>
      <c r="D884" s="92"/>
      <c r="E884" s="92"/>
      <c r="F884" s="93"/>
    </row>
    <row r="885" spans="1:6" ht="34.5" x14ac:dyDescent="0.3">
      <c r="A885" s="45" t="s">
        <v>86</v>
      </c>
      <c r="B885" s="47">
        <v>12001</v>
      </c>
      <c r="C885" s="94" t="s">
        <v>5</v>
      </c>
      <c r="D885" s="94" t="s">
        <v>87</v>
      </c>
      <c r="E885" s="94" t="s">
        <v>7</v>
      </c>
      <c r="F885" s="97" t="s">
        <v>8</v>
      </c>
    </row>
    <row r="886" spans="1:6" ht="51.75" x14ac:dyDescent="0.3">
      <c r="A886" s="48" t="s">
        <v>88</v>
      </c>
      <c r="B886" s="49" t="s">
        <v>21</v>
      </c>
      <c r="C886" s="95"/>
      <c r="D886" s="95"/>
      <c r="E886" s="95"/>
      <c r="F886" s="98"/>
    </row>
    <row r="887" spans="1:6" ht="86.25" x14ac:dyDescent="0.3">
      <c r="A887" s="48" t="s">
        <v>89</v>
      </c>
      <c r="B887" s="50" t="s">
        <v>90</v>
      </c>
      <c r="C887" s="95"/>
      <c r="D887" s="95"/>
      <c r="E887" s="95"/>
      <c r="F887" s="98"/>
    </row>
    <row r="888" spans="1:6" ht="34.5" x14ac:dyDescent="0.3">
      <c r="A888" s="48" t="s">
        <v>91</v>
      </c>
      <c r="B888" s="51" t="s">
        <v>92</v>
      </c>
      <c r="C888" s="95"/>
      <c r="D888" s="95"/>
      <c r="E888" s="95"/>
      <c r="F888" s="98"/>
    </row>
    <row r="889" spans="1:6" ht="51.75" x14ac:dyDescent="0.3">
      <c r="A889" s="48" t="s">
        <v>93</v>
      </c>
      <c r="B889" s="51" t="s">
        <v>70</v>
      </c>
      <c r="C889" s="95"/>
      <c r="D889" s="95"/>
      <c r="E889" s="95"/>
      <c r="F889" s="98"/>
    </row>
    <row r="890" spans="1:6" ht="51.75" x14ac:dyDescent="0.3">
      <c r="A890" s="48" t="s">
        <v>94</v>
      </c>
      <c r="B890" s="49" t="s">
        <v>95</v>
      </c>
      <c r="C890" s="95"/>
      <c r="D890" s="95"/>
      <c r="E890" s="95"/>
      <c r="F890" s="98"/>
    </row>
    <row r="891" spans="1:6" x14ac:dyDescent="0.3">
      <c r="A891" s="45"/>
      <c r="B891" s="51" t="s">
        <v>96</v>
      </c>
      <c r="C891" s="96"/>
      <c r="D891" s="96"/>
      <c r="E891" s="96"/>
      <c r="F891" s="99"/>
    </row>
    <row r="892" spans="1:6" ht="39" customHeight="1" x14ac:dyDescent="0.3">
      <c r="A892" s="84" t="s">
        <v>97</v>
      </c>
      <c r="B892" s="85"/>
      <c r="C892" s="52">
        <v>3696</v>
      </c>
      <c r="D892" s="52">
        <v>3696</v>
      </c>
      <c r="E892" s="52">
        <v>3696</v>
      </c>
      <c r="F892" s="53">
        <v>3696</v>
      </c>
    </row>
    <row r="893" spans="1:6" ht="18" thickBot="1" x14ac:dyDescent="0.35">
      <c r="A893" s="54" t="s">
        <v>98</v>
      </c>
      <c r="B893" s="55"/>
      <c r="C893" s="56">
        <v>44352</v>
      </c>
      <c r="D893" s="56">
        <v>110880</v>
      </c>
      <c r="E893" s="56">
        <v>177408</v>
      </c>
      <c r="F893" s="57">
        <v>266112</v>
      </c>
    </row>
    <row r="895" spans="1:6" ht="18" thickBot="1" x14ac:dyDescent="0.35">
      <c r="A895" s="5"/>
      <c r="B895" s="5"/>
      <c r="C895" s="5"/>
      <c r="D895" s="5"/>
      <c r="E895" s="113" t="s">
        <v>193</v>
      </c>
      <c r="F895" s="113"/>
    </row>
    <row r="896" spans="1:6" ht="35.25" customHeight="1" thickBot="1" x14ac:dyDescent="0.35">
      <c r="A896" s="101" t="s">
        <v>194</v>
      </c>
      <c r="B896" s="102"/>
      <c r="C896" s="102"/>
      <c r="D896" s="102"/>
      <c r="E896" s="102"/>
      <c r="F896" s="103"/>
    </row>
    <row r="897" spans="1:6" ht="18" thickBot="1" x14ac:dyDescent="0.35">
      <c r="A897" s="60"/>
      <c r="B897" s="61"/>
      <c r="C897" s="61"/>
      <c r="D897" s="61"/>
      <c r="E897" s="61"/>
      <c r="F897" s="62"/>
    </row>
    <row r="898" spans="1:6" x14ac:dyDescent="0.3">
      <c r="A898" s="64" t="s">
        <v>81</v>
      </c>
      <c r="B898" s="104" t="s">
        <v>82</v>
      </c>
      <c r="C898" s="105"/>
      <c r="D898" s="105"/>
      <c r="E898" s="105"/>
      <c r="F898" s="106"/>
    </row>
    <row r="899" spans="1:6" ht="18" thickBot="1" x14ac:dyDescent="0.35">
      <c r="A899" s="65">
        <v>1015</v>
      </c>
      <c r="B899" s="107" t="s">
        <v>83</v>
      </c>
      <c r="C899" s="108"/>
      <c r="D899" s="108"/>
      <c r="E899" s="108"/>
      <c r="F899" s="109"/>
    </row>
    <row r="900" spans="1:6" x14ac:dyDescent="0.3">
      <c r="A900" s="66"/>
      <c r="B900" s="110"/>
      <c r="C900" s="89"/>
      <c r="D900" s="89"/>
      <c r="E900" s="89"/>
      <c r="F900" s="90"/>
    </row>
    <row r="901" spans="1:6" ht="35.25" thickBot="1" x14ac:dyDescent="0.35">
      <c r="A901" s="67" t="s">
        <v>84</v>
      </c>
      <c r="B901" s="86"/>
      <c r="C901" s="87"/>
      <c r="D901" s="87"/>
      <c r="E901" s="87"/>
      <c r="F901" s="88"/>
    </row>
    <row r="902" spans="1:6" x14ac:dyDescent="0.3">
      <c r="A902" s="68"/>
      <c r="B902" s="89"/>
      <c r="C902" s="89"/>
      <c r="D902" s="89"/>
      <c r="E902" s="89"/>
      <c r="F902" s="90"/>
    </row>
    <row r="903" spans="1:6" ht="37.5" customHeight="1" x14ac:dyDescent="0.3">
      <c r="A903" s="45" t="s">
        <v>85</v>
      </c>
      <c r="B903" s="46">
        <v>1015</v>
      </c>
      <c r="C903" s="91" t="s">
        <v>208</v>
      </c>
      <c r="D903" s="92"/>
      <c r="E903" s="92"/>
      <c r="F903" s="93"/>
    </row>
    <row r="904" spans="1:6" ht="34.5" x14ac:dyDescent="0.3">
      <c r="A904" s="45" t="s">
        <v>86</v>
      </c>
      <c r="B904" s="47">
        <v>12001</v>
      </c>
      <c r="C904" s="94" t="s">
        <v>5</v>
      </c>
      <c r="D904" s="94" t="s">
        <v>87</v>
      </c>
      <c r="E904" s="94" t="s">
        <v>7</v>
      </c>
      <c r="F904" s="97" t="s">
        <v>8</v>
      </c>
    </row>
    <row r="905" spans="1:6" ht="51.75" x14ac:dyDescent="0.3">
      <c r="A905" s="48" t="s">
        <v>88</v>
      </c>
      <c r="B905" s="49" t="s">
        <v>21</v>
      </c>
      <c r="C905" s="95"/>
      <c r="D905" s="95"/>
      <c r="E905" s="95"/>
      <c r="F905" s="98"/>
    </row>
    <row r="906" spans="1:6" ht="86.25" x14ac:dyDescent="0.3">
      <c r="A906" s="48" t="s">
        <v>89</v>
      </c>
      <c r="B906" s="50" t="s">
        <v>90</v>
      </c>
      <c r="C906" s="95"/>
      <c r="D906" s="95"/>
      <c r="E906" s="95"/>
      <c r="F906" s="98"/>
    </row>
    <row r="907" spans="1:6" ht="34.5" x14ac:dyDescent="0.3">
      <c r="A907" s="48" t="s">
        <v>91</v>
      </c>
      <c r="B907" s="51" t="s">
        <v>92</v>
      </c>
      <c r="C907" s="95"/>
      <c r="D907" s="95"/>
      <c r="E907" s="95"/>
      <c r="F907" s="98"/>
    </row>
    <row r="908" spans="1:6" ht="51.75" x14ac:dyDescent="0.3">
      <c r="A908" s="48" t="s">
        <v>93</v>
      </c>
      <c r="B908" s="51" t="s">
        <v>71</v>
      </c>
      <c r="C908" s="95"/>
      <c r="D908" s="95"/>
      <c r="E908" s="95"/>
      <c r="F908" s="98"/>
    </row>
    <row r="909" spans="1:6" ht="51.75" x14ac:dyDescent="0.3">
      <c r="A909" s="48" t="s">
        <v>94</v>
      </c>
      <c r="B909" s="49" t="s">
        <v>95</v>
      </c>
      <c r="C909" s="95"/>
      <c r="D909" s="95"/>
      <c r="E909" s="95"/>
      <c r="F909" s="98"/>
    </row>
    <row r="910" spans="1:6" x14ac:dyDescent="0.3">
      <c r="A910" s="45"/>
      <c r="B910" s="51" t="s">
        <v>96</v>
      </c>
      <c r="C910" s="96"/>
      <c r="D910" s="96"/>
      <c r="E910" s="96"/>
      <c r="F910" s="99"/>
    </row>
    <row r="911" spans="1:6" ht="37.5" customHeight="1" x14ac:dyDescent="0.3">
      <c r="A911" s="84" t="s">
        <v>97</v>
      </c>
      <c r="B911" s="85"/>
      <c r="C911" s="52">
        <v>4236</v>
      </c>
      <c r="D911" s="52">
        <v>4236</v>
      </c>
      <c r="E911" s="52">
        <v>4236</v>
      </c>
      <c r="F911" s="53">
        <v>4236</v>
      </c>
    </row>
    <row r="912" spans="1:6" ht="18" thickBot="1" x14ac:dyDescent="0.35">
      <c r="A912" s="54" t="s">
        <v>98</v>
      </c>
      <c r="B912" s="55"/>
      <c r="C912" s="56">
        <v>50832</v>
      </c>
      <c r="D912" s="56">
        <v>127080</v>
      </c>
      <c r="E912" s="56">
        <v>203328</v>
      </c>
      <c r="F912" s="57">
        <v>304992</v>
      </c>
    </row>
    <row r="914" spans="1:6" ht="18" thickBot="1" x14ac:dyDescent="0.35">
      <c r="A914" s="5"/>
      <c r="B914" s="5"/>
      <c r="C914" s="5"/>
      <c r="D914" s="5"/>
      <c r="E914" s="113" t="s">
        <v>195</v>
      </c>
      <c r="F914" s="113"/>
    </row>
    <row r="915" spans="1:6" ht="37.5" customHeight="1" thickBot="1" x14ac:dyDescent="0.35">
      <c r="A915" s="101" t="s">
        <v>196</v>
      </c>
      <c r="B915" s="102"/>
      <c r="C915" s="102"/>
      <c r="D915" s="102"/>
      <c r="E915" s="102"/>
      <c r="F915" s="103"/>
    </row>
    <row r="916" spans="1:6" ht="18" thickBot="1" x14ac:dyDescent="0.35">
      <c r="A916" s="60"/>
      <c r="B916" s="61"/>
      <c r="C916" s="61"/>
      <c r="D916" s="61"/>
      <c r="E916" s="61"/>
      <c r="F916" s="62"/>
    </row>
    <row r="917" spans="1:6" x14ac:dyDescent="0.3">
      <c r="A917" s="64" t="s">
        <v>81</v>
      </c>
      <c r="B917" s="104" t="s">
        <v>82</v>
      </c>
      <c r="C917" s="105"/>
      <c r="D917" s="105"/>
      <c r="E917" s="105"/>
      <c r="F917" s="106"/>
    </row>
    <row r="918" spans="1:6" ht="18" thickBot="1" x14ac:dyDescent="0.35">
      <c r="A918" s="65">
        <v>1015</v>
      </c>
      <c r="B918" s="107" t="s">
        <v>83</v>
      </c>
      <c r="C918" s="108"/>
      <c r="D918" s="108"/>
      <c r="E918" s="108"/>
      <c r="F918" s="109"/>
    </row>
    <row r="919" spans="1:6" x14ac:dyDescent="0.3">
      <c r="A919" s="66"/>
      <c r="B919" s="110"/>
      <c r="C919" s="89"/>
      <c r="D919" s="89"/>
      <c r="E919" s="89"/>
      <c r="F919" s="90"/>
    </row>
    <row r="920" spans="1:6" ht="35.25" thickBot="1" x14ac:dyDescent="0.35">
      <c r="A920" s="67" t="s">
        <v>84</v>
      </c>
      <c r="B920" s="86"/>
      <c r="C920" s="87"/>
      <c r="D920" s="87"/>
      <c r="E920" s="87"/>
      <c r="F920" s="88"/>
    </row>
    <row r="921" spans="1:6" x14ac:dyDescent="0.3">
      <c r="A921" s="68"/>
      <c r="B921" s="89"/>
      <c r="C921" s="89"/>
      <c r="D921" s="89"/>
      <c r="E921" s="89"/>
      <c r="F921" s="90"/>
    </row>
    <row r="922" spans="1:6" ht="38.25" customHeight="1" x14ac:dyDescent="0.3">
      <c r="A922" s="45" t="s">
        <v>85</v>
      </c>
      <c r="B922" s="46">
        <v>1015</v>
      </c>
      <c r="C922" s="91" t="s">
        <v>208</v>
      </c>
      <c r="D922" s="92"/>
      <c r="E922" s="92"/>
      <c r="F922" s="93"/>
    </row>
    <row r="923" spans="1:6" ht="34.5" x14ac:dyDescent="0.3">
      <c r="A923" s="45" t="s">
        <v>86</v>
      </c>
      <c r="B923" s="47">
        <v>12001</v>
      </c>
      <c r="C923" s="94" t="s">
        <v>5</v>
      </c>
      <c r="D923" s="94" t="s">
        <v>87</v>
      </c>
      <c r="E923" s="94" t="s">
        <v>7</v>
      </c>
      <c r="F923" s="97" t="s">
        <v>8</v>
      </c>
    </row>
    <row r="924" spans="1:6" ht="51.75" x14ac:dyDescent="0.3">
      <c r="A924" s="48" t="s">
        <v>88</v>
      </c>
      <c r="B924" s="49" t="s">
        <v>21</v>
      </c>
      <c r="C924" s="95"/>
      <c r="D924" s="95"/>
      <c r="E924" s="95"/>
      <c r="F924" s="98"/>
    </row>
    <row r="925" spans="1:6" ht="86.25" x14ac:dyDescent="0.3">
      <c r="A925" s="48" t="s">
        <v>89</v>
      </c>
      <c r="B925" s="50" t="s">
        <v>90</v>
      </c>
      <c r="C925" s="95"/>
      <c r="D925" s="95"/>
      <c r="E925" s="95"/>
      <c r="F925" s="98"/>
    </row>
    <row r="926" spans="1:6" ht="34.5" x14ac:dyDescent="0.3">
      <c r="A926" s="48" t="s">
        <v>91</v>
      </c>
      <c r="B926" s="51" t="s">
        <v>92</v>
      </c>
      <c r="C926" s="95"/>
      <c r="D926" s="95"/>
      <c r="E926" s="95"/>
      <c r="F926" s="98"/>
    </row>
    <row r="927" spans="1:6" ht="51.75" x14ac:dyDescent="0.3">
      <c r="A927" s="48" t="s">
        <v>93</v>
      </c>
      <c r="B927" s="51" t="s">
        <v>72</v>
      </c>
      <c r="C927" s="95"/>
      <c r="D927" s="95"/>
      <c r="E927" s="95"/>
      <c r="F927" s="98"/>
    </row>
    <row r="928" spans="1:6" ht="51.75" x14ac:dyDescent="0.3">
      <c r="A928" s="48" t="s">
        <v>94</v>
      </c>
      <c r="B928" s="49" t="s">
        <v>95</v>
      </c>
      <c r="C928" s="95"/>
      <c r="D928" s="95"/>
      <c r="E928" s="95"/>
      <c r="F928" s="98"/>
    </row>
    <row r="929" spans="1:6" x14ac:dyDescent="0.3">
      <c r="A929" s="45"/>
      <c r="B929" s="51" t="s">
        <v>96</v>
      </c>
      <c r="C929" s="96"/>
      <c r="D929" s="96"/>
      <c r="E929" s="96"/>
      <c r="F929" s="99"/>
    </row>
    <row r="930" spans="1:6" ht="34.5" customHeight="1" x14ac:dyDescent="0.3">
      <c r="A930" s="84" t="s">
        <v>97</v>
      </c>
      <c r="B930" s="85"/>
      <c r="C930" s="52">
        <v>3398</v>
      </c>
      <c r="D930" s="52">
        <v>3398</v>
      </c>
      <c r="E930" s="52">
        <v>3398</v>
      </c>
      <c r="F930" s="53">
        <v>3398</v>
      </c>
    </row>
    <row r="931" spans="1:6" ht="18" thickBot="1" x14ac:dyDescent="0.35">
      <c r="A931" s="54" t="s">
        <v>98</v>
      </c>
      <c r="B931" s="55"/>
      <c r="C931" s="56">
        <v>40776</v>
      </c>
      <c r="D931" s="56">
        <v>101940</v>
      </c>
      <c r="E931" s="56">
        <v>163104</v>
      </c>
      <c r="F931" s="57">
        <v>244656</v>
      </c>
    </row>
    <row r="933" spans="1:6" ht="18" thickBot="1" x14ac:dyDescent="0.35">
      <c r="A933" s="5"/>
      <c r="B933" s="5"/>
      <c r="C933" s="5"/>
      <c r="D933" s="5"/>
      <c r="E933" s="113" t="s">
        <v>197</v>
      </c>
      <c r="F933" s="113"/>
    </row>
    <row r="934" spans="1:6" ht="43.5" customHeight="1" thickBot="1" x14ac:dyDescent="0.35">
      <c r="A934" s="101" t="s">
        <v>198</v>
      </c>
      <c r="B934" s="102"/>
      <c r="C934" s="102"/>
      <c r="D934" s="102"/>
      <c r="E934" s="102"/>
      <c r="F934" s="103"/>
    </row>
    <row r="935" spans="1:6" ht="18" thickBot="1" x14ac:dyDescent="0.35">
      <c r="A935" s="60"/>
      <c r="B935" s="61"/>
      <c r="C935" s="61"/>
      <c r="D935" s="61"/>
      <c r="E935" s="61"/>
      <c r="F935" s="62"/>
    </row>
    <row r="936" spans="1:6" x14ac:dyDescent="0.3">
      <c r="A936" s="64" t="s">
        <v>81</v>
      </c>
      <c r="B936" s="104" t="s">
        <v>82</v>
      </c>
      <c r="C936" s="105"/>
      <c r="D936" s="105"/>
      <c r="E936" s="105"/>
      <c r="F936" s="106"/>
    </row>
    <row r="937" spans="1:6" ht="18" thickBot="1" x14ac:dyDescent="0.35">
      <c r="A937" s="65">
        <v>1015</v>
      </c>
      <c r="B937" s="107" t="s">
        <v>83</v>
      </c>
      <c r="C937" s="108"/>
      <c r="D937" s="108"/>
      <c r="E937" s="108"/>
      <c r="F937" s="109"/>
    </row>
    <row r="938" spans="1:6" x14ac:dyDescent="0.3">
      <c r="A938" s="66"/>
      <c r="B938" s="110"/>
      <c r="C938" s="89"/>
      <c r="D938" s="89"/>
      <c r="E938" s="89"/>
      <c r="F938" s="90"/>
    </row>
    <row r="939" spans="1:6" ht="35.25" thickBot="1" x14ac:dyDescent="0.35">
      <c r="A939" s="67" t="s">
        <v>84</v>
      </c>
      <c r="B939" s="86"/>
      <c r="C939" s="87"/>
      <c r="D939" s="87"/>
      <c r="E939" s="87"/>
      <c r="F939" s="88"/>
    </row>
    <row r="940" spans="1:6" x14ac:dyDescent="0.3">
      <c r="A940" s="68"/>
      <c r="B940" s="89"/>
      <c r="C940" s="89"/>
      <c r="D940" s="89"/>
      <c r="E940" s="89"/>
      <c r="F940" s="90"/>
    </row>
    <row r="941" spans="1:6" ht="38.25" customHeight="1" x14ac:dyDescent="0.3">
      <c r="A941" s="45" t="s">
        <v>85</v>
      </c>
      <c r="B941" s="46">
        <v>1015</v>
      </c>
      <c r="C941" s="91" t="s">
        <v>208</v>
      </c>
      <c r="D941" s="92"/>
      <c r="E941" s="92"/>
      <c r="F941" s="93"/>
    </row>
    <row r="942" spans="1:6" ht="34.5" x14ac:dyDescent="0.3">
      <c r="A942" s="45" t="s">
        <v>86</v>
      </c>
      <c r="B942" s="47">
        <v>12001</v>
      </c>
      <c r="C942" s="94" t="s">
        <v>5</v>
      </c>
      <c r="D942" s="94" t="s">
        <v>87</v>
      </c>
      <c r="E942" s="94" t="s">
        <v>7</v>
      </c>
      <c r="F942" s="97" t="s">
        <v>8</v>
      </c>
    </row>
    <row r="943" spans="1:6" ht="51.75" x14ac:dyDescent="0.3">
      <c r="A943" s="48" t="s">
        <v>88</v>
      </c>
      <c r="B943" s="49" t="s">
        <v>21</v>
      </c>
      <c r="C943" s="95"/>
      <c r="D943" s="95"/>
      <c r="E943" s="95"/>
      <c r="F943" s="98"/>
    </row>
    <row r="944" spans="1:6" ht="86.25" x14ac:dyDescent="0.3">
      <c r="A944" s="48" t="s">
        <v>89</v>
      </c>
      <c r="B944" s="50" t="s">
        <v>90</v>
      </c>
      <c r="C944" s="95"/>
      <c r="D944" s="95"/>
      <c r="E944" s="95"/>
      <c r="F944" s="98"/>
    </row>
    <row r="945" spans="1:6" ht="34.5" x14ac:dyDescent="0.3">
      <c r="A945" s="48" t="s">
        <v>91</v>
      </c>
      <c r="B945" s="51" t="s">
        <v>92</v>
      </c>
      <c r="C945" s="95"/>
      <c r="D945" s="95"/>
      <c r="E945" s="95"/>
      <c r="F945" s="98"/>
    </row>
    <row r="946" spans="1:6" ht="51.75" x14ac:dyDescent="0.3">
      <c r="A946" s="48" t="s">
        <v>93</v>
      </c>
      <c r="B946" s="51" t="s">
        <v>73</v>
      </c>
      <c r="C946" s="95"/>
      <c r="D946" s="95"/>
      <c r="E946" s="95"/>
      <c r="F946" s="98"/>
    </row>
    <row r="947" spans="1:6" ht="51.75" x14ac:dyDescent="0.3">
      <c r="A947" s="48" t="s">
        <v>94</v>
      </c>
      <c r="B947" s="49" t="s">
        <v>95</v>
      </c>
      <c r="C947" s="95"/>
      <c r="D947" s="95"/>
      <c r="E947" s="95"/>
      <c r="F947" s="98"/>
    </row>
    <row r="948" spans="1:6" x14ac:dyDescent="0.3">
      <c r="A948" s="45"/>
      <c r="B948" s="51" t="s">
        <v>96</v>
      </c>
      <c r="C948" s="96"/>
      <c r="D948" s="96"/>
      <c r="E948" s="96"/>
      <c r="F948" s="99"/>
    </row>
    <row r="949" spans="1:6" ht="33" customHeight="1" x14ac:dyDescent="0.3">
      <c r="A949" s="84" t="s">
        <v>97</v>
      </c>
      <c r="B949" s="85"/>
      <c r="C949" s="52">
        <v>4216</v>
      </c>
      <c r="D949" s="52">
        <v>4216</v>
      </c>
      <c r="E949" s="52">
        <v>4216</v>
      </c>
      <c r="F949" s="53">
        <v>4216</v>
      </c>
    </row>
    <row r="950" spans="1:6" ht="18" thickBot="1" x14ac:dyDescent="0.35">
      <c r="A950" s="54" t="s">
        <v>98</v>
      </c>
      <c r="B950" s="55"/>
      <c r="C950" s="56">
        <v>50592</v>
      </c>
      <c r="D950" s="56">
        <v>126480</v>
      </c>
      <c r="E950" s="56">
        <v>202368</v>
      </c>
      <c r="F950" s="57">
        <v>303552</v>
      </c>
    </row>
    <row r="952" spans="1:6" ht="18" thickBot="1" x14ac:dyDescent="0.35">
      <c r="A952" s="5"/>
      <c r="B952" s="5"/>
      <c r="C952" s="5"/>
      <c r="D952" s="5"/>
      <c r="E952" s="113" t="s">
        <v>199</v>
      </c>
      <c r="F952" s="113"/>
    </row>
    <row r="953" spans="1:6" ht="36.75" customHeight="1" thickBot="1" x14ac:dyDescent="0.35">
      <c r="A953" s="101" t="s">
        <v>200</v>
      </c>
      <c r="B953" s="102"/>
      <c r="C953" s="102"/>
      <c r="D953" s="102"/>
      <c r="E953" s="102"/>
      <c r="F953" s="103"/>
    </row>
    <row r="954" spans="1:6" ht="18" thickBot="1" x14ac:dyDescent="0.35">
      <c r="A954" s="60"/>
      <c r="B954" s="61"/>
      <c r="C954" s="61"/>
      <c r="D954" s="61"/>
      <c r="E954" s="61"/>
      <c r="F954" s="62"/>
    </row>
    <row r="955" spans="1:6" x14ac:dyDescent="0.3">
      <c r="A955" s="64" t="s">
        <v>81</v>
      </c>
      <c r="B955" s="104" t="s">
        <v>82</v>
      </c>
      <c r="C955" s="105"/>
      <c r="D955" s="105"/>
      <c r="E955" s="105"/>
      <c r="F955" s="106"/>
    </row>
    <row r="956" spans="1:6" ht="18" thickBot="1" x14ac:dyDescent="0.35">
      <c r="A956" s="65">
        <v>1015</v>
      </c>
      <c r="B956" s="107" t="s">
        <v>83</v>
      </c>
      <c r="C956" s="108"/>
      <c r="D956" s="108"/>
      <c r="E956" s="108"/>
      <c r="F956" s="109"/>
    </row>
    <row r="957" spans="1:6" x14ac:dyDescent="0.3">
      <c r="A957" s="66"/>
      <c r="B957" s="110"/>
      <c r="C957" s="89"/>
      <c r="D957" s="89"/>
      <c r="E957" s="89"/>
      <c r="F957" s="90"/>
    </row>
    <row r="958" spans="1:6" ht="35.25" thickBot="1" x14ac:dyDescent="0.35">
      <c r="A958" s="67" t="s">
        <v>84</v>
      </c>
      <c r="B958" s="86"/>
      <c r="C958" s="87"/>
      <c r="D958" s="87"/>
      <c r="E958" s="87"/>
      <c r="F958" s="88"/>
    </row>
    <row r="959" spans="1:6" x14ac:dyDescent="0.3">
      <c r="A959" s="68"/>
      <c r="B959" s="89"/>
      <c r="C959" s="89"/>
      <c r="D959" s="89"/>
      <c r="E959" s="89"/>
      <c r="F959" s="90"/>
    </row>
    <row r="960" spans="1:6" ht="36.75" customHeight="1" x14ac:dyDescent="0.3">
      <c r="A960" s="45" t="s">
        <v>85</v>
      </c>
      <c r="B960" s="46">
        <v>1015</v>
      </c>
      <c r="C960" s="91" t="s">
        <v>208</v>
      </c>
      <c r="D960" s="92"/>
      <c r="E960" s="92"/>
      <c r="F960" s="93"/>
    </row>
    <row r="961" spans="1:6" ht="34.5" x14ac:dyDescent="0.3">
      <c r="A961" s="45" t="s">
        <v>86</v>
      </c>
      <c r="B961" s="47">
        <v>12001</v>
      </c>
      <c r="C961" s="94" t="s">
        <v>5</v>
      </c>
      <c r="D961" s="94" t="s">
        <v>87</v>
      </c>
      <c r="E961" s="94" t="s">
        <v>7</v>
      </c>
      <c r="F961" s="97" t="s">
        <v>8</v>
      </c>
    </row>
    <row r="962" spans="1:6" ht="51.75" x14ac:dyDescent="0.3">
      <c r="A962" s="48" t="s">
        <v>88</v>
      </c>
      <c r="B962" s="49" t="s">
        <v>21</v>
      </c>
      <c r="C962" s="95"/>
      <c r="D962" s="95"/>
      <c r="E962" s="95"/>
      <c r="F962" s="98"/>
    </row>
    <row r="963" spans="1:6" ht="86.25" x14ac:dyDescent="0.3">
      <c r="A963" s="48" t="s">
        <v>89</v>
      </c>
      <c r="B963" s="50" t="s">
        <v>90</v>
      </c>
      <c r="C963" s="95"/>
      <c r="D963" s="95"/>
      <c r="E963" s="95"/>
      <c r="F963" s="98"/>
    </row>
    <row r="964" spans="1:6" ht="34.5" x14ac:dyDescent="0.3">
      <c r="A964" s="48" t="s">
        <v>91</v>
      </c>
      <c r="B964" s="51" t="s">
        <v>92</v>
      </c>
      <c r="C964" s="95"/>
      <c r="D964" s="95"/>
      <c r="E964" s="95"/>
      <c r="F964" s="98"/>
    </row>
    <row r="965" spans="1:6" ht="51.75" x14ac:dyDescent="0.3">
      <c r="A965" s="48" t="s">
        <v>93</v>
      </c>
      <c r="B965" s="51" t="s">
        <v>74</v>
      </c>
      <c r="C965" s="95"/>
      <c r="D965" s="95"/>
      <c r="E965" s="95"/>
      <c r="F965" s="98"/>
    </row>
    <row r="966" spans="1:6" ht="51.75" x14ac:dyDescent="0.3">
      <c r="A966" s="48" t="s">
        <v>94</v>
      </c>
      <c r="B966" s="49" t="s">
        <v>95</v>
      </c>
      <c r="C966" s="95"/>
      <c r="D966" s="95"/>
      <c r="E966" s="95"/>
      <c r="F966" s="98"/>
    </row>
    <row r="967" spans="1:6" x14ac:dyDescent="0.3">
      <c r="A967" s="45"/>
      <c r="B967" s="51" t="s">
        <v>96</v>
      </c>
      <c r="C967" s="96"/>
      <c r="D967" s="96"/>
      <c r="E967" s="96"/>
      <c r="F967" s="99"/>
    </row>
    <row r="968" spans="1:6" ht="33.75" customHeight="1" x14ac:dyDescent="0.3">
      <c r="A968" s="84" t="s">
        <v>97</v>
      </c>
      <c r="B968" s="85"/>
      <c r="C968" s="52">
        <v>3208</v>
      </c>
      <c r="D968" s="52">
        <v>3208</v>
      </c>
      <c r="E968" s="52">
        <v>3208</v>
      </c>
      <c r="F968" s="53">
        <v>3208</v>
      </c>
    </row>
    <row r="969" spans="1:6" ht="18" thickBot="1" x14ac:dyDescent="0.35">
      <c r="A969" s="54" t="s">
        <v>98</v>
      </c>
      <c r="B969" s="55"/>
      <c r="C969" s="56">
        <v>38496</v>
      </c>
      <c r="D969" s="56">
        <v>96240</v>
      </c>
      <c r="E969" s="56">
        <v>153984</v>
      </c>
      <c r="F969" s="57">
        <v>230976</v>
      </c>
    </row>
    <row r="971" spans="1:6" ht="18" thickBot="1" x14ac:dyDescent="0.35">
      <c r="A971" s="5"/>
      <c r="B971" s="5"/>
      <c r="C971" s="5"/>
      <c r="D971" s="5"/>
      <c r="E971" s="113" t="s">
        <v>201</v>
      </c>
      <c r="F971" s="113"/>
    </row>
    <row r="972" spans="1:6" ht="34.5" customHeight="1" thickBot="1" x14ac:dyDescent="0.35">
      <c r="A972" s="101" t="s">
        <v>202</v>
      </c>
      <c r="B972" s="102"/>
      <c r="C972" s="102"/>
      <c r="D972" s="102"/>
      <c r="E972" s="102"/>
      <c r="F972" s="103"/>
    </row>
    <row r="973" spans="1:6" ht="18" thickBot="1" x14ac:dyDescent="0.35">
      <c r="A973" s="60"/>
      <c r="B973" s="61"/>
      <c r="C973" s="61"/>
      <c r="D973" s="61"/>
      <c r="E973" s="61"/>
      <c r="F973" s="62"/>
    </row>
    <row r="974" spans="1:6" x14ac:dyDescent="0.3">
      <c r="A974" s="64" t="s">
        <v>81</v>
      </c>
      <c r="B974" s="104" t="s">
        <v>82</v>
      </c>
      <c r="C974" s="105"/>
      <c r="D974" s="105"/>
      <c r="E974" s="105"/>
      <c r="F974" s="106"/>
    </row>
    <row r="975" spans="1:6" ht="18" thickBot="1" x14ac:dyDescent="0.35">
      <c r="A975" s="65">
        <v>1015</v>
      </c>
      <c r="B975" s="107" t="s">
        <v>83</v>
      </c>
      <c r="C975" s="108"/>
      <c r="D975" s="108"/>
      <c r="E975" s="108"/>
      <c r="F975" s="109"/>
    </row>
    <row r="976" spans="1:6" x14ac:dyDescent="0.3">
      <c r="A976" s="66"/>
      <c r="B976" s="110"/>
      <c r="C976" s="89"/>
      <c r="D976" s="89"/>
      <c r="E976" s="89"/>
      <c r="F976" s="90"/>
    </row>
    <row r="977" spans="1:6" ht="35.25" thickBot="1" x14ac:dyDescent="0.35">
      <c r="A977" s="67" t="s">
        <v>84</v>
      </c>
      <c r="B977" s="86"/>
      <c r="C977" s="87"/>
      <c r="D977" s="87"/>
      <c r="E977" s="87"/>
      <c r="F977" s="88"/>
    </row>
    <row r="978" spans="1:6" x14ac:dyDescent="0.3">
      <c r="A978" s="68"/>
      <c r="B978" s="89"/>
      <c r="C978" s="89"/>
      <c r="D978" s="89"/>
      <c r="E978" s="89"/>
      <c r="F978" s="90"/>
    </row>
    <row r="979" spans="1:6" ht="36.75" customHeight="1" x14ac:dyDescent="0.3">
      <c r="A979" s="45" t="s">
        <v>85</v>
      </c>
      <c r="B979" s="46">
        <v>1015</v>
      </c>
      <c r="C979" s="91" t="s">
        <v>208</v>
      </c>
      <c r="D979" s="92"/>
      <c r="E979" s="92"/>
      <c r="F979" s="93"/>
    </row>
    <row r="980" spans="1:6" ht="34.5" x14ac:dyDescent="0.3">
      <c r="A980" s="45" t="s">
        <v>86</v>
      </c>
      <c r="B980" s="47">
        <v>12001</v>
      </c>
      <c r="C980" s="94" t="s">
        <v>5</v>
      </c>
      <c r="D980" s="94" t="s">
        <v>87</v>
      </c>
      <c r="E980" s="94" t="s">
        <v>7</v>
      </c>
      <c r="F980" s="97" t="s">
        <v>8</v>
      </c>
    </row>
    <row r="981" spans="1:6" ht="51.75" x14ac:dyDescent="0.3">
      <c r="A981" s="48" t="s">
        <v>88</v>
      </c>
      <c r="B981" s="49" t="s">
        <v>21</v>
      </c>
      <c r="C981" s="95"/>
      <c r="D981" s="95"/>
      <c r="E981" s="95"/>
      <c r="F981" s="98"/>
    </row>
    <row r="982" spans="1:6" ht="86.25" x14ac:dyDescent="0.3">
      <c r="A982" s="48" t="s">
        <v>89</v>
      </c>
      <c r="B982" s="50" t="s">
        <v>90</v>
      </c>
      <c r="C982" s="95"/>
      <c r="D982" s="95"/>
      <c r="E982" s="95"/>
      <c r="F982" s="98"/>
    </row>
    <row r="983" spans="1:6" ht="34.5" x14ac:dyDescent="0.3">
      <c r="A983" s="48" t="s">
        <v>91</v>
      </c>
      <c r="B983" s="51" t="s">
        <v>92</v>
      </c>
      <c r="C983" s="95"/>
      <c r="D983" s="95"/>
      <c r="E983" s="95"/>
      <c r="F983" s="98"/>
    </row>
    <row r="984" spans="1:6" ht="51.75" x14ac:dyDescent="0.3">
      <c r="A984" s="48" t="s">
        <v>93</v>
      </c>
      <c r="B984" s="51" t="s">
        <v>75</v>
      </c>
      <c r="C984" s="95"/>
      <c r="D984" s="95"/>
      <c r="E984" s="95"/>
      <c r="F984" s="98"/>
    </row>
    <row r="985" spans="1:6" ht="51.75" x14ac:dyDescent="0.3">
      <c r="A985" s="48" t="s">
        <v>94</v>
      </c>
      <c r="B985" s="49" t="s">
        <v>95</v>
      </c>
      <c r="C985" s="95"/>
      <c r="D985" s="95"/>
      <c r="E985" s="95"/>
      <c r="F985" s="98"/>
    </row>
    <row r="986" spans="1:6" x14ac:dyDescent="0.3">
      <c r="A986" s="45"/>
      <c r="B986" s="51" t="s">
        <v>96</v>
      </c>
      <c r="C986" s="96"/>
      <c r="D986" s="96"/>
      <c r="E986" s="96"/>
      <c r="F986" s="99"/>
    </row>
    <row r="987" spans="1:6" ht="40.5" customHeight="1" x14ac:dyDescent="0.3">
      <c r="A987" s="84" t="s">
        <v>97</v>
      </c>
      <c r="B987" s="85"/>
      <c r="C987" s="52">
        <v>1231</v>
      </c>
      <c r="D987" s="52">
        <v>1231</v>
      </c>
      <c r="E987" s="52">
        <v>1231</v>
      </c>
      <c r="F987" s="53">
        <v>1231</v>
      </c>
    </row>
    <row r="988" spans="1:6" ht="18" thickBot="1" x14ac:dyDescent="0.35">
      <c r="A988" s="54" t="s">
        <v>98</v>
      </c>
      <c r="B988" s="55"/>
      <c r="C988" s="56">
        <v>14722</v>
      </c>
      <c r="D988" s="56">
        <v>36930</v>
      </c>
      <c r="E988" s="56">
        <v>59088</v>
      </c>
      <c r="F988" s="57">
        <v>88632</v>
      </c>
    </row>
    <row r="990" spans="1:6" ht="18" thickBot="1" x14ac:dyDescent="0.35">
      <c r="A990" s="5"/>
      <c r="B990" s="5"/>
      <c r="C990" s="5"/>
      <c r="D990" s="5"/>
      <c r="E990" s="113" t="s">
        <v>203</v>
      </c>
      <c r="F990" s="113"/>
    </row>
    <row r="991" spans="1:6" ht="36" customHeight="1" thickBot="1" x14ac:dyDescent="0.35">
      <c r="A991" s="101" t="s">
        <v>204</v>
      </c>
      <c r="B991" s="102"/>
      <c r="C991" s="102"/>
      <c r="D991" s="102"/>
      <c r="E991" s="102"/>
      <c r="F991" s="103"/>
    </row>
    <row r="992" spans="1:6" ht="18" thickBot="1" x14ac:dyDescent="0.35">
      <c r="A992" s="60"/>
      <c r="B992" s="61"/>
      <c r="C992" s="61"/>
      <c r="D992" s="61"/>
      <c r="E992" s="61"/>
      <c r="F992" s="62"/>
    </row>
    <row r="993" spans="1:6" x14ac:dyDescent="0.3">
      <c r="A993" s="64" t="s">
        <v>81</v>
      </c>
      <c r="B993" s="104" t="s">
        <v>82</v>
      </c>
      <c r="C993" s="105"/>
      <c r="D993" s="105"/>
      <c r="E993" s="105"/>
      <c r="F993" s="106"/>
    </row>
    <row r="994" spans="1:6" ht="18" thickBot="1" x14ac:dyDescent="0.35">
      <c r="A994" s="65">
        <v>1015</v>
      </c>
      <c r="B994" s="107" t="s">
        <v>83</v>
      </c>
      <c r="C994" s="108"/>
      <c r="D994" s="108"/>
      <c r="E994" s="108"/>
      <c r="F994" s="109"/>
    </row>
    <row r="995" spans="1:6" x14ac:dyDescent="0.3">
      <c r="A995" s="66"/>
      <c r="B995" s="110"/>
      <c r="C995" s="89"/>
      <c r="D995" s="89"/>
      <c r="E995" s="89"/>
      <c r="F995" s="90"/>
    </row>
    <row r="996" spans="1:6" ht="35.25" thickBot="1" x14ac:dyDescent="0.35">
      <c r="A996" s="67" t="s">
        <v>84</v>
      </c>
      <c r="B996" s="86"/>
      <c r="C996" s="87"/>
      <c r="D996" s="87"/>
      <c r="E996" s="87"/>
      <c r="F996" s="88"/>
    </row>
    <row r="997" spans="1:6" x14ac:dyDescent="0.3">
      <c r="A997" s="68"/>
      <c r="B997" s="89"/>
      <c r="C997" s="89"/>
      <c r="D997" s="89"/>
      <c r="E997" s="89"/>
      <c r="F997" s="90"/>
    </row>
    <row r="998" spans="1:6" ht="36" customHeight="1" x14ac:dyDescent="0.3">
      <c r="A998" s="45" t="s">
        <v>85</v>
      </c>
      <c r="B998" s="46">
        <v>1015</v>
      </c>
      <c r="C998" s="91" t="s">
        <v>208</v>
      </c>
      <c r="D998" s="92"/>
      <c r="E998" s="92"/>
      <c r="F998" s="93"/>
    </row>
    <row r="999" spans="1:6" ht="34.5" x14ac:dyDescent="0.3">
      <c r="A999" s="45" t="s">
        <v>86</v>
      </c>
      <c r="B999" s="47">
        <v>12001</v>
      </c>
      <c r="C999" s="94" t="s">
        <v>5</v>
      </c>
      <c r="D999" s="94" t="s">
        <v>87</v>
      </c>
      <c r="E999" s="94" t="s">
        <v>7</v>
      </c>
      <c r="F999" s="97" t="s">
        <v>8</v>
      </c>
    </row>
    <row r="1000" spans="1:6" ht="51.75" x14ac:dyDescent="0.3">
      <c r="A1000" s="48" t="s">
        <v>88</v>
      </c>
      <c r="B1000" s="49" t="s">
        <v>21</v>
      </c>
      <c r="C1000" s="95"/>
      <c r="D1000" s="95"/>
      <c r="E1000" s="95"/>
      <c r="F1000" s="98"/>
    </row>
    <row r="1001" spans="1:6" ht="86.25" x14ac:dyDescent="0.3">
      <c r="A1001" s="48" t="s">
        <v>89</v>
      </c>
      <c r="B1001" s="50" t="s">
        <v>90</v>
      </c>
      <c r="C1001" s="95"/>
      <c r="D1001" s="95"/>
      <c r="E1001" s="95"/>
      <c r="F1001" s="98"/>
    </row>
    <row r="1002" spans="1:6" ht="34.5" x14ac:dyDescent="0.3">
      <c r="A1002" s="48" t="s">
        <v>91</v>
      </c>
      <c r="B1002" s="51" t="s">
        <v>92</v>
      </c>
      <c r="C1002" s="95"/>
      <c r="D1002" s="95"/>
      <c r="E1002" s="95"/>
      <c r="F1002" s="98"/>
    </row>
    <row r="1003" spans="1:6" ht="51.75" x14ac:dyDescent="0.3">
      <c r="A1003" s="48" t="s">
        <v>93</v>
      </c>
      <c r="B1003" s="51" t="s">
        <v>76</v>
      </c>
      <c r="C1003" s="95"/>
      <c r="D1003" s="95"/>
      <c r="E1003" s="95"/>
      <c r="F1003" s="98"/>
    </row>
    <row r="1004" spans="1:6" ht="51.75" x14ac:dyDescent="0.3">
      <c r="A1004" s="48" t="s">
        <v>94</v>
      </c>
      <c r="B1004" s="49" t="s">
        <v>95</v>
      </c>
      <c r="C1004" s="95"/>
      <c r="D1004" s="95"/>
      <c r="E1004" s="95"/>
      <c r="F1004" s="98"/>
    </row>
    <row r="1005" spans="1:6" x14ac:dyDescent="0.3">
      <c r="A1005" s="45"/>
      <c r="B1005" s="51" t="s">
        <v>96</v>
      </c>
      <c r="C1005" s="96"/>
      <c r="D1005" s="96"/>
      <c r="E1005" s="96"/>
      <c r="F1005" s="99"/>
    </row>
    <row r="1006" spans="1:6" ht="33.75" customHeight="1" x14ac:dyDescent="0.3">
      <c r="A1006" s="84" t="s">
        <v>97</v>
      </c>
      <c r="B1006" s="85"/>
      <c r="C1006" s="52">
        <v>2334</v>
      </c>
      <c r="D1006" s="52">
        <v>2329</v>
      </c>
      <c r="E1006" s="52">
        <v>2329</v>
      </c>
      <c r="F1006" s="53">
        <v>2329</v>
      </c>
    </row>
    <row r="1007" spans="1:6" ht="18" thickBot="1" x14ac:dyDescent="0.35">
      <c r="A1007" s="54" t="s">
        <v>98</v>
      </c>
      <c r="B1007" s="55"/>
      <c r="C1007" s="56">
        <v>28008</v>
      </c>
      <c r="D1007" s="56">
        <v>69960</v>
      </c>
      <c r="E1007" s="56">
        <v>111882</v>
      </c>
      <c r="F1007" s="57">
        <v>167778</v>
      </c>
    </row>
    <row r="1009" spans="1:6" ht="18" thickBot="1" x14ac:dyDescent="0.35">
      <c r="A1009" s="5"/>
      <c r="B1009" s="5"/>
      <c r="C1009" s="5"/>
      <c r="D1009" s="5"/>
      <c r="E1009" s="113" t="s">
        <v>205</v>
      </c>
      <c r="F1009" s="113"/>
    </row>
    <row r="1010" spans="1:6" ht="33" customHeight="1" thickBot="1" x14ac:dyDescent="0.35">
      <c r="A1010" s="101" t="s">
        <v>206</v>
      </c>
      <c r="B1010" s="102"/>
      <c r="C1010" s="102"/>
      <c r="D1010" s="102"/>
      <c r="E1010" s="102"/>
      <c r="F1010" s="103"/>
    </row>
    <row r="1011" spans="1:6" ht="18" thickBot="1" x14ac:dyDescent="0.35">
      <c r="A1011" s="60"/>
      <c r="B1011" s="61"/>
      <c r="C1011" s="61"/>
      <c r="D1011" s="61"/>
      <c r="E1011" s="61"/>
      <c r="F1011" s="62"/>
    </row>
    <row r="1012" spans="1:6" x14ac:dyDescent="0.3">
      <c r="A1012" s="64" t="s">
        <v>81</v>
      </c>
      <c r="B1012" s="104" t="s">
        <v>82</v>
      </c>
      <c r="C1012" s="105"/>
      <c r="D1012" s="105"/>
      <c r="E1012" s="105"/>
      <c r="F1012" s="106"/>
    </row>
    <row r="1013" spans="1:6" ht="18" thickBot="1" x14ac:dyDescent="0.35">
      <c r="A1013" s="65">
        <v>1015</v>
      </c>
      <c r="B1013" s="107" t="s">
        <v>83</v>
      </c>
      <c r="C1013" s="108"/>
      <c r="D1013" s="108"/>
      <c r="E1013" s="108"/>
      <c r="F1013" s="109"/>
    </row>
    <row r="1014" spans="1:6" x14ac:dyDescent="0.3">
      <c r="A1014" s="66"/>
      <c r="B1014" s="110"/>
      <c r="C1014" s="89"/>
      <c r="D1014" s="89"/>
      <c r="E1014" s="89"/>
      <c r="F1014" s="90"/>
    </row>
    <row r="1015" spans="1:6" ht="35.25" thickBot="1" x14ac:dyDescent="0.35">
      <c r="A1015" s="67" t="s">
        <v>84</v>
      </c>
      <c r="B1015" s="86"/>
      <c r="C1015" s="87"/>
      <c r="D1015" s="87"/>
      <c r="E1015" s="87"/>
      <c r="F1015" s="88"/>
    </row>
    <row r="1016" spans="1:6" x14ac:dyDescent="0.3">
      <c r="A1016" s="68"/>
      <c r="B1016" s="89"/>
      <c r="C1016" s="89"/>
      <c r="D1016" s="89"/>
      <c r="E1016" s="89"/>
      <c r="F1016" s="90"/>
    </row>
    <row r="1017" spans="1:6" ht="39.75" customHeight="1" x14ac:dyDescent="0.3">
      <c r="A1017" s="45" t="s">
        <v>85</v>
      </c>
      <c r="B1017" s="46">
        <v>1015</v>
      </c>
      <c r="C1017" s="91" t="s">
        <v>208</v>
      </c>
      <c r="D1017" s="92"/>
      <c r="E1017" s="92"/>
      <c r="F1017" s="93"/>
    </row>
    <row r="1018" spans="1:6" ht="34.5" x14ac:dyDescent="0.3">
      <c r="A1018" s="45" t="s">
        <v>86</v>
      </c>
      <c r="B1018" s="47">
        <v>12001</v>
      </c>
      <c r="C1018" s="94" t="s">
        <v>5</v>
      </c>
      <c r="D1018" s="94" t="s">
        <v>87</v>
      </c>
      <c r="E1018" s="94" t="s">
        <v>7</v>
      </c>
      <c r="F1018" s="97" t="s">
        <v>8</v>
      </c>
    </row>
    <row r="1019" spans="1:6" ht="51.75" x14ac:dyDescent="0.3">
      <c r="A1019" s="48" t="s">
        <v>88</v>
      </c>
      <c r="B1019" s="49" t="s">
        <v>21</v>
      </c>
      <c r="C1019" s="95"/>
      <c r="D1019" s="95"/>
      <c r="E1019" s="95"/>
      <c r="F1019" s="98"/>
    </row>
    <row r="1020" spans="1:6" ht="86.25" x14ac:dyDescent="0.3">
      <c r="A1020" s="48" t="s">
        <v>89</v>
      </c>
      <c r="B1020" s="50" t="s">
        <v>90</v>
      </c>
      <c r="C1020" s="95"/>
      <c r="D1020" s="95"/>
      <c r="E1020" s="95"/>
      <c r="F1020" s="98"/>
    </row>
    <row r="1021" spans="1:6" ht="34.5" x14ac:dyDescent="0.3">
      <c r="A1021" s="48" t="s">
        <v>91</v>
      </c>
      <c r="B1021" s="51" t="s">
        <v>92</v>
      </c>
      <c r="C1021" s="95"/>
      <c r="D1021" s="95"/>
      <c r="E1021" s="95"/>
      <c r="F1021" s="98"/>
    </row>
    <row r="1022" spans="1:6" ht="51.75" x14ac:dyDescent="0.3">
      <c r="A1022" s="48" t="s">
        <v>93</v>
      </c>
      <c r="B1022" s="51" t="s">
        <v>77</v>
      </c>
      <c r="C1022" s="95"/>
      <c r="D1022" s="95"/>
      <c r="E1022" s="95"/>
      <c r="F1022" s="98"/>
    </row>
    <row r="1023" spans="1:6" ht="51.75" x14ac:dyDescent="0.3">
      <c r="A1023" s="48" t="s">
        <v>94</v>
      </c>
      <c r="B1023" s="49" t="s">
        <v>95</v>
      </c>
      <c r="C1023" s="95"/>
      <c r="D1023" s="95"/>
      <c r="E1023" s="95"/>
      <c r="F1023" s="98"/>
    </row>
    <row r="1024" spans="1:6" x14ac:dyDescent="0.3">
      <c r="A1024" s="45"/>
      <c r="B1024" s="51" t="s">
        <v>96</v>
      </c>
      <c r="C1024" s="96"/>
      <c r="D1024" s="96"/>
      <c r="E1024" s="96"/>
      <c r="F1024" s="99"/>
    </row>
    <row r="1025" spans="1:6" ht="33.75" customHeight="1" x14ac:dyDescent="0.3">
      <c r="A1025" s="84" t="s">
        <v>97</v>
      </c>
      <c r="B1025" s="85"/>
      <c r="C1025" s="52">
        <v>61342.66</v>
      </c>
      <c r="D1025" s="52">
        <v>61020.66</v>
      </c>
      <c r="E1025" s="52">
        <v>60326.66</v>
      </c>
      <c r="F1025" s="53">
        <v>60263.66</v>
      </c>
    </row>
    <row r="1026" spans="1:6" ht="18" thickBot="1" x14ac:dyDescent="0.35">
      <c r="A1026" s="54" t="s">
        <v>98</v>
      </c>
      <c r="B1026" s="55"/>
      <c r="C1026" s="56">
        <v>736161.91999999993</v>
      </c>
      <c r="D1026" s="56">
        <v>1832575.7999999998</v>
      </c>
      <c r="E1026" s="56">
        <v>2916523.6799999997</v>
      </c>
      <c r="F1026" s="57">
        <v>4364237.5199999996</v>
      </c>
    </row>
  </sheetData>
  <mergeCells count="702">
    <mergeCell ref="B9:F9"/>
    <mergeCell ref="C10:F10"/>
    <mergeCell ref="C11:C17"/>
    <mergeCell ref="D11:D17"/>
    <mergeCell ref="E11:E17"/>
    <mergeCell ref="F11:F17"/>
    <mergeCell ref="E1:F1"/>
    <mergeCell ref="A3:F3"/>
    <mergeCell ref="B5:F5"/>
    <mergeCell ref="B6:F6"/>
    <mergeCell ref="B7:F7"/>
    <mergeCell ref="B8:F8"/>
    <mergeCell ref="B27:F27"/>
    <mergeCell ref="B28:F28"/>
    <mergeCell ref="C29:F29"/>
    <mergeCell ref="C30:C36"/>
    <mergeCell ref="D30:D36"/>
    <mergeCell ref="E30:E36"/>
    <mergeCell ref="F30:F36"/>
    <mergeCell ref="A18:B18"/>
    <mergeCell ref="E21:F21"/>
    <mergeCell ref="A22:F22"/>
    <mergeCell ref="B24:F24"/>
    <mergeCell ref="B25:F25"/>
    <mergeCell ref="B26:F26"/>
    <mergeCell ref="B46:F46"/>
    <mergeCell ref="B47:F47"/>
    <mergeCell ref="C48:F48"/>
    <mergeCell ref="C49:C55"/>
    <mergeCell ref="D49:D55"/>
    <mergeCell ref="E49:E55"/>
    <mergeCell ref="F49:F55"/>
    <mergeCell ref="A37:B37"/>
    <mergeCell ref="E40:F40"/>
    <mergeCell ref="A41:F41"/>
    <mergeCell ref="B43:F43"/>
    <mergeCell ref="B44:F44"/>
    <mergeCell ref="B45:F45"/>
    <mergeCell ref="B65:F65"/>
    <mergeCell ref="B66:F66"/>
    <mergeCell ref="C67:F67"/>
    <mergeCell ref="C68:C74"/>
    <mergeCell ref="D68:D74"/>
    <mergeCell ref="E68:E74"/>
    <mergeCell ref="F68:F74"/>
    <mergeCell ref="A56:B56"/>
    <mergeCell ref="E59:F59"/>
    <mergeCell ref="A60:F60"/>
    <mergeCell ref="B62:F62"/>
    <mergeCell ref="B63:F63"/>
    <mergeCell ref="B64:F64"/>
    <mergeCell ref="B84:F84"/>
    <mergeCell ref="B85:F85"/>
    <mergeCell ref="C86:F86"/>
    <mergeCell ref="C87:C93"/>
    <mergeCell ref="D87:D93"/>
    <mergeCell ref="E87:E93"/>
    <mergeCell ref="F87:F93"/>
    <mergeCell ref="A75:B75"/>
    <mergeCell ref="E78:F78"/>
    <mergeCell ref="A79:F79"/>
    <mergeCell ref="B81:F81"/>
    <mergeCell ref="B82:F82"/>
    <mergeCell ref="B83:F83"/>
    <mergeCell ref="B103:F103"/>
    <mergeCell ref="B104:F104"/>
    <mergeCell ref="C105:F105"/>
    <mergeCell ref="C106:C112"/>
    <mergeCell ref="D106:D112"/>
    <mergeCell ref="E106:E112"/>
    <mergeCell ref="F106:F112"/>
    <mergeCell ref="A94:B94"/>
    <mergeCell ref="E97:F97"/>
    <mergeCell ref="A98:F98"/>
    <mergeCell ref="B100:F100"/>
    <mergeCell ref="B101:F101"/>
    <mergeCell ref="B102:F102"/>
    <mergeCell ref="B122:F122"/>
    <mergeCell ref="B123:F123"/>
    <mergeCell ref="C124:F124"/>
    <mergeCell ref="C125:C131"/>
    <mergeCell ref="D125:D131"/>
    <mergeCell ref="E125:E131"/>
    <mergeCell ref="F125:F131"/>
    <mergeCell ref="A113:B113"/>
    <mergeCell ref="E116:F116"/>
    <mergeCell ref="A117:F117"/>
    <mergeCell ref="B119:F119"/>
    <mergeCell ref="B120:F120"/>
    <mergeCell ref="B121:F121"/>
    <mergeCell ref="B141:F141"/>
    <mergeCell ref="B142:F142"/>
    <mergeCell ref="C143:F143"/>
    <mergeCell ref="C144:C150"/>
    <mergeCell ref="D144:D150"/>
    <mergeCell ref="E144:E150"/>
    <mergeCell ref="F144:F150"/>
    <mergeCell ref="A132:B132"/>
    <mergeCell ref="E135:F135"/>
    <mergeCell ref="A136:F136"/>
    <mergeCell ref="B138:F138"/>
    <mergeCell ref="B139:F139"/>
    <mergeCell ref="B140:F140"/>
    <mergeCell ref="B160:F160"/>
    <mergeCell ref="B161:F161"/>
    <mergeCell ref="C162:F162"/>
    <mergeCell ref="C163:C169"/>
    <mergeCell ref="D163:D169"/>
    <mergeCell ref="E163:E169"/>
    <mergeCell ref="F163:F169"/>
    <mergeCell ref="A151:B151"/>
    <mergeCell ref="E154:F154"/>
    <mergeCell ref="A155:F155"/>
    <mergeCell ref="B157:F157"/>
    <mergeCell ref="B158:F158"/>
    <mergeCell ref="B159:F159"/>
    <mergeCell ref="B179:F179"/>
    <mergeCell ref="B180:F180"/>
    <mergeCell ref="C181:F181"/>
    <mergeCell ref="C182:C188"/>
    <mergeCell ref="D182:D188"/>
    <mergeCell ref="E182:E188"/>
    <mergeCell ref="F182:F188"/>
    <mergeCell ref="A170:B170"/>
    <mergeCell ref="E173:F173"/>
    <mergeCell ref="A174:F174"/>
    <mergeCell ref="B176:F176"/>
    <mergeCell ref="B177:F177"/>
    <mergeCell ref="B178:F178"/>
    <mergeCell ref="B198:F198"/>
    <mergeCell ref="B199:F199"/>
    <mergeCell ref="C200:F200"/>
    <mergeCell ref="C201:C207"/>
    <mergeCell ref="D201:D207"/>
    <mergeCell ref="E201:E207"/>
    <mergeCell ref="F201:F207"/>
    <mergeCell ref="A189:B189"/>
    <mergeCell ref="E192:F192"/>
    <mergeCell ref="A193:F193"/>
    <mergeCell ref="B195:F195"/>
    <mergeCell ref="B196:F196"/>
    <mergeCell ref="B197:F197"/>
    <mergeCell ref="B217:F217"/>
    <mergeCell ref="B218:F218"/>
    <mergeCell ref="C219:F219"/>
    <mergeCell ref="C220:C226"/>
    <mergeCell ref="D220:D226"/>
    <mergeCell ref="E220:E226"/>
    <mergeCell ref="F220:F226"/>
    <mergeCell ref="A208:B208"/>
    <mergeCell ref="E211:F211"/>
    <mergeCell ref="A212:F212"/>
    <mergeCell ref="B214:F214"/>
    <mergeCell ref="B215:F215"/>
    <mergeCell ref="B216:F216"/>
    <mergeCell ref="B236:F236"/>
    <mergeCell ref="B237:F237"/>
    <mergeCell ref="C238:F238"/>
    <mergeCell ref="C239:C245"/>
    <mergeCell ref="D239:D245"/>
    <mergeCell ref="E239:E245"/>
    <mergeCell ref="F239:F245"/>
    <mergeCell ref="A227:B227"/>
    <mergeCell ref="E230:F230"/>
    <mergeCell ref="A231:F231"/>
    <mergeCell ref="B233:F233"/>
    <mergeCell ref="B234:F234"/>
    <mergeCell ref="B235:F235"/>
    <mergeCell ref="B255:F255"/>
    <mergeCell ref="B256:F256"/>
    <mergeCell ref="C257:F257"/>
    <mergeCell ref="C258:C264"/>
    <mergeCell ref="D258:D264"/>
    <mergeCell ref="E258:E264"/>
    <mergeCell ref="F258:F264"/>
    <mergeCell ref="A246:B246"/>
    <mergeCell ref="E249:F249"/>
    <mergeCell ref="A250:F250"/>
    <mergeCell ref="B252:F252"/>
    <mergeCell ref="B253:F253"/>
    <mergeCell ref="B254:F254"/>
    <mergeCell ref="B274:F274"/>
    <mergeCell ref="B275:F275"/>
    <mergeCell ref="C276:F276"/>
    <mergeCell ref="C277:C283"/>
    <mergeCell ref="D277:D283"/>
    <mergeCell ref="E277:E283"/>
    <mergeCell ref="F277:F283"/>
    <mergeCell ref="A265:B265"/>
    <mergeCell ref="E268:F268"/>
    <mergeCell ref="A269:F269"/>
    <mergeCell ref="B271:F271"/>
    <mergeCell ref="B272:F272"/>
    <mergeCell ref="B273:F273"/>
    <mergeCell ref="B293:F293"/>
    <mergeCell ref="B294:F294"/>
    <mergeCell ref="C295:F295"/>
    <mergeCell ref="C296:C302"/>
    <mergeCell ref="D296:D302"/>
    <mergeCell ref="E296:E302"/>
    <mergeCell ref="F296:F302"/>
    <mergeCell ref="A284:B284"/>
    <mergeCell ref="E287:F287"/>
    <mergeCell ref="A288:F288"/>
    <mergeCell ref="B290:F290"/>
    <mergeCell ref="B291:F291"/>
    <mergeCell ref="B292:F292"/>
    <mergeCell ref="B312:F312"/>
    <mergeCell ref="B313:F313"/>
    <mergeCell ref="C314:F314"/>
    <mergeCell ref="C315:C321"/>
    <mergeCell ref="D315:D321"/>
    <mergeCell ref="E315:E321"/>
    <mergeCell ref="F315:F321"/>
    <mergeCell ref="A303:B303"/>
    <mergeCell ref="E306:F306"/>
    <mergeCell ref="A307:F307"/>
    <mergeCell ref="B309:F309"/>
    <mergeCell ref="B310:F310"/>
    <mergeCell ref="B311:F311"/>
    <mergeCell ref="B331:F331"/>
    <mergeCell ref="B332:F332"/>
    <mergeCell ref="C333:F333"/>
    <mergeCell ref="C334:C340"/>
    <mergeCell ref="D334:D340"/>
    <mergeCell ref="E334:E340"/>
    <mergeCell ref="F334:F340"/>
    <mergeCell ref="A322:B322"/>
    <mergeCell ref="E325:F325"/>
    <mergeCell ref="A326:F326"/>
    <mergeCell ref="B328:F328"/>
    <mergeCell ref="B329:F329"/>
    <mergeCell ref="B330:F330"/>
    <mergeCell ref="B350:F350"/>
    <mergeCell ref="B351:F351"/>
    <mergeCell ref="C352:F352"/>
    <mergeCell ref="C353:C359"/>
    <mergeCell ref="D353:D359"/>
    <mergeCell ref="E353:E359"/>
    <mergeCell ref="F353:F359"/>
    <mergeCell ref="A341:B341"/>
    <mergeCell ref="E344:F344"/>
    <mergeCell ref="A345:F345"/>
    <mergeCell ref="B347:F347"/>
    <mergeCell ref="B348:F348"/>
    <mergeCell ref="B349:F349"/>
    <mergeCell ref="B369:F369"/>
    <mergeCell ref="B370:F370"/>
    <mergeCell ref="C371:F371"/>
    <mergeCell ref="C372:C378"/>
    <mergeCell ref="D372:D378"/>
    <mergeCell ref="E372:E378"/>
    <mergeCell ref="F372:F378"/>
    <mergeCell ref="A360:B360"/>
    <mergeCell ref="E363:F363"/>
    <mergeCell ref="A364:F364"/>
    <mergeCell ref="B366:F366"/>
    <mergeCell ref="B367:F367"/>
    <mergeCell ref="B368:F368"/>
    <mergeCell ref="B388:F388"/>
    <mergeCell ref="B389:F389"/>
    <mergeCell ref="C390:F390"/>
    <mergeCell ref="C391:C397"/>
    <mergeCell ref="D391:D397"/>
    <mergeCell ref="E391:E397"/>
    <mergeCell ref="F391:F397"/>
    <mergeCell ref="A379:B379"/>
    <mergeCell ref="E382:F382"/>
    <mergeCell ref="A383:F383"/>
    <mergeCell ref="B385:F385"/>
    <mergeCell ref="B386:F386"/>
    <mergeCell ref="B387:F387"/>
    <mergeCell ref="B407:F407"/>
    <mergeCell ref="B408:F408"/>
    <mergeCell ref="C409:F409"/>
    <mergeCell ref="C410:C416"/>
    <mergeCell ref="D410:D416"/>
    <mergeCell ref="E410:E416"/>
    <mergeCell ref="F410:F416"/>
    <mergeCell ref="A398:B398"/>
    <mergeCell ref="E401:F401"/>
    <mergeCell ref="A402:F402"/>
    <mergeCell ref="B404:F404"/>
    <mergeCell ref="B405:F405"/>
    <mergeCell ref="B406:F406"/>
    <mergeCell ref="B426:F426"/>
    <mergeCell ref="B427:F427"/>
    <mergeCell ref="C428:F428"/>
    <mergeCell ref="C429:C435"/>
    <mergeCell ref="D429:D435"/>
    <mergeCell ref="E429:E435"/>
    <mergeCell ref="F429:F435"/>
    <mergeCell ref="A417:B417"/>
    <mergeCell ref="E420:F420"/>
    <mergeCell ref="A421:F421"/>
    <mergeCell ref="B423:F423"/>
    <mergeCell ref="B424:F424"/>
    <mergeCell ref="B425:F425"/>
    <mergeCell ref="B445:F445"/>
    <mergeCell ref="B446:F446"/>
    <mergeCell ref="C447:F447"/>
    <mergeCell ref="C448:C454"/>
    <mergeCell ref="D448:D454"/>
    <mergeCell ref="E448:E454"/>
    <mergeCell ref="F448:F454"/>
    <mergeCell ref="A436:B436"/>
    <mergeCell ref="E439:F439"/>
    <mergeCell ref="A440:F440"/>
    <mergeCell ref="B442:F442"/>
    <mergeCell ref="B443:F443"/>
    <mergeCell ref="B444:F444"/>
    <mergeCell ref="B464:F464"/>
    <mergeCell ref="B465:F465"/>
    <mergeCell ref="C466:F466"/>
    <mergeCell ref="C467:C473"/>
    <mergeCell ref="D467:D473"/>
    <mergeCell ref="E467:E473"/>
    <mergeCell ref="F467:F473"/>
    <mergeCell ref="A455:B455"/>
    <mergeCell ref="E458:F458"/>
    <mergeCell ref="A459:F459"/>
    <mergeCell ref="B461:F461"/>
    <mergeCell ref="B462:F462"/>
    <mergeCell ref="B463:F463"/>
    <mergeCell ref="B483:F483"/>
    <mergeCell ref="B484:F484"/>
    <mergeCell ref="C485:F485"/>
    <mergeCell ref="C486:C492"/>
    <mergeCell ref="D486:D492"/>
    <mergeCell ref="E486:E492"/>
    <mergeCell ref="F486:F492"/>
    <mergeCell ref="A474:B474"/>
    <mergeCell ref="E477:F477"/>
    <mergeCell ref="A478:F478"/>
    <mergeCell ref="B480:F480"/>
    <mergeCell ref="B481:F481"/>
    <mergeCell ref="B482:F482"/>
    <mergeCell ref="B502:F502"/>
    <mergeCell ref="B503:F503"/>
    <mergeCell ref="C504:F504"/>
    <mergeCell ref="C505:C511"/>
    <mergeCell ref="D505:D511"/>
    <mergeCell ref="E505:E511"/>
    <mergeCell ref="F505:F511"/>
    <mergeCell ref="A493:B493"/>
    <mergeCell ref="E496:F496"/>
    <mergeCell ref="A497:F497"/>
    <mergeCell ref="B499:F499"/>
    <mergeCell ref="B500:F500"/>
    <mergeCell ref="B501:F501"/>
    <mergeCell ref="B521:F521"/>
    <mergeCell ref="B522:F522"/>
    <mergeCell ref="C523:F523"/>
    <mergeCell ref="C524:C530"/>
    <mergeCell ref="D524:D530"/>
    <mergeCell ref="E524:E530"/>
    <mergeCell ref="F524:F530"/>
    <mergeCell ref="A512:B512"/>
    <mergeCell ref="E515:F515"/>
    <mergeCell ref="A516:F516"/>
    <mergeCell ref="B518:F518"/>
    <mergeCell ref="B519:F519"/>
    <mergeCell ref="B520:F520"/>
    <mergeCell ref="B540:F540"/>
    <mergeCell ref="B541:F541"/>
    <mergeCell ref="C542:F542"/>
    <mergeCell ref="C543:C549"/>
    <mergeCell ref="D543:D549"/>
    <mergeCell ref="E543:E549"/>
    <mergeCell ref="F543:F549"/>
    <mergeCell ref="A531:B531"/>
    <mergeCell ref="E534:F534"/>
    <mergeCell ref="A535:F535"/>
    <mergeCell ref="B537:F537"/>
    <mergeCell ref="B538:F538"/>
    <mergeCell ref="B539:F539"/>
    <mergeCell ref="B559:F559"/>
    <mergeCell ref="B560:F560"/>
    <mergeCell ref="C561:F561"/>
    <mergeCell ref="C562:C568"/>
    <mergeCell ref="D562:D568"/>
    <mergeCell ref="E562:E568"/>
    <mergeCell ref="F562:F568"/>
    <mergeCell ref="A550:B550"/>
    <mergeCell ref="E553:F553"/>
    <mergeCell ref="A554:F554"/>
    <mergeCell ref="B556:F556"/>
    <mergeCell ref="B557:F557"/>
    <mergeCell ref="B558:F558"/>
    <mergeCell ref="B578:F578"/>
    <mergeCell ref="B579:F579"/>
    <mergeCell ref="C580:F580"/>
    <mergeCell ref="C581:C587"/>
    <mergeCell ref="D581:D587"/>
    <mergeCell ref="E581:E587"/>
    <mergeCell ref="F581:F587"/>
    <mergeCell ref="A569:B569"/>
    <mergeCell ref="E572:F572"/>
    <mergeCell ref="A573:F573"/>
    <mergeCell ref="B575:F575"/>
    <mergeCell ref="B576:F576"/>
    <mergeCell ref="B577:F577"/>
    <mergeCell ref="B597:F597"/>
    <mergeCell ref="B598:F598"/>
    <mergeCell ref="C599:F599"/>
    <mergeCell ref="C600:C606"/>
    <mergeCell ref="D600:D606"/>
    <mergeCell ref="E600:E606"/>
    <mergeCell ref="F600:F606"/>
    <mergeCell ref="A588:B588"/>
    <mergeCell ref="E591:F591"/>
    <mergeCell ref="A592:F592"/>
    <mergeCell ref="B594:F594"/>
    <mergeCell ref="B595:F595"/>
    <mergeCell ref="B596:F596"/>
    <mergeCell ref="B616:F616"/>
    <mergeCell ref="B617:F617"/>
    <mergeCell ref="C618:F618"/>
    <mergeCell ref="C619:C625"/>
    <mergeCell ref="D619:D625"/>
    <mergeCell ref="E619:E625"/>
    <mergeCell ref="F619:F625"/>
    <mergeCell ref="A607:B607"/>
    <mergeCell ref="E610:F610"/>
    <mergeCell ref="A611:F611"/>
    <mergeCell ref="B613:F613"/>
    <mergeCell ref="B614:F614"/>
    <mergeCell ref="B615:F615"/>
    <mergeCell ref="B635:F635"/>
    <mergeCell ref="B636:F636"/>
    <mergeCell ref="C637:F637"/>
    <mergeCell ref="C638:C644"/>
    <mergeCell ref="D638:D644"/>
    <mergeCell ref="E638:E644"/>
    <mergeCell ref="F638:F644"/>
    <mergeCell ref="A626:B626"/>
    <mergeCell ref="E629:F629"/>
    <mergeCell ref="A630:F630"/>
    <mergeCell ref="B632:F632"/>
    <mergeCell ref="B633:F633"/>
    <mergeCell ref="B634:F634"/>
    <mergeCell ref="B654:F654"/>
    <mergeCell ref="B655:F655"/>
    <mergeCell ref="C656:F656"/>
    <mergeCell ref="C657:C663"/>
    <mergeCell ref="D657:D663"/>
    <mergeCell ref="E657:E663"/>
    <mergeCell ref="F657:F663"/>
    <mergeCell ref="A645:B645"/>
    <mergeCell ref="E648:F648"/>
    <mergeCell ref="A649:F649"/>
    <mergeCell ref="B651:F651"/>
    <mergeCell ref="B652:F652"/>
    <mergeCell ref="B653:F653"/>
    <mergeCell ref="B673:F673"/>
    <mergeCell ref="B674:F674"/>
    <mergeCell ref="C675:F675"/>
    <mergeCell ref="C676:C682"/>
    <mergeCell ref="D676:D682"/>
    <mergeCell ref="E676:E682"/>
    <mergeCell ref="F676:F682"/>
    <mergeCell ref="A664:B664"/>
    <mergeCell ref="E667:F667"/>
    <mergeCell ref="A668:F668"/>
    <mergeCell ref="B670:F670"/>
    <mergeCell ref="B671:F671"/>
    <mergeCell ref="B672:F672"/>
    <mergeCell ref="B692:F692"/>
    <mergeCell ref="B693:F693"/>
    <mergeCell ref="C694:F694"/>
    <mergeCell ref="C695:C701"/>
    <mergeCell ref="D695:D701"/>
    <mergeCell ref="E695:E701"/>
    <mergeCell ref="F695:F701"/>
    <mergeCell ref="A683:B683"/>
    <mergeCell ref="E686:F686"/>
    <mergeCell ref="A687:F687"/>
    <mergeCell ref="B689:F689"/>
    <mergeCell ref="B690:F690"/>
    <mergeCell ref="B691:F691"/>
    <mergeCell ref="B711:F711"/>
    <mergeCell ref="B712:F712"/>
    <mergeCell ref="C713:F713"/>
    <mergeCell ref="C714:C720"/>
    <mergeCell ref="D714:D720"/>
    <mergeCell ref="E714:E720"/>
    <mergeCell ref="F714:F720"/>
    <mergeCell ref="A702:B702"/>
    <mergeCell ref="E705:F705"/>
    <mergeCell ref="A706:F706"/>
    <mergeCell ref="B708:F708"/>
    <mergeCell ref="B709:F709"/>
    <mergeCell ref="B710:F710"/>
    <mergeCell ref="B730:F730"/>
    <mergeCell ref="B731:F731"/>
    <mergeCell ref="C732:F732"/>
    <mergeCell ref="C733:C739"/>
    <mergeCell ref="D733:D739"/>
    <mergeCell ref="E733:E739"/>
    <mergeCell ref="F733:F739"/>
    <mergeCell ref="A721:B721"/>
    <mergeCell ref="E724:F724"/>
    <mergeCell ref="A725:F725"/>
    <mergeCell ref="B727:F727"/>
    <mergeCell ref="B728:F728"/>
    <mergeCell ref="B729:F729"/>
    <mergeCell ref="B749:F749"/>
    <mergeCell ref="B750:F750"/>
    <mergeCell ref="C751:F751"/>
    <mergeCell ref="C752:C758"/>
    <mergeCell ref="D752:D758"/>
    <mergeCell ref="E752:E758"/>
    <mergeCell ref="F752:F758"/>
    <mergeCell ref="A740:B740"/>
    <mergeCell ref="E743:F743"/>
    <mergeCell ref="A744:F744"/>
    <mergeCell ref="B746:F746"/>
    <mergeCell ref="B747:F747"/>
    <mergeCell ref="B748:F748"/>
    <mergeCell ref="B768:F768"/>
    <mergeCell ref="B769:F769"/>
    <mergeCell ref="C770:F770"/>
    <mergeCell ref="C771:C777"/>
    <mergeCell ref="D771:D777"/>
    <mergeCell ref="E771:E777"/>
    <mergeCell ref="F771:F777"/>
    <mergeCell ref="A759:B759"/>
    <mergeCell ref="E762:F762"/>
    <mergeCell ref="A763:F763"/>
    <mergeCell ref="B765:F765"/>
    <mergeCell ref="B766:F766"/>
    <mergeCell ref="B767:F767"/>
    <mergeCell ref="B787:F787"/>
    <mergeCell ref="B788:F788"/>
    <mergeCell ref="C789:F789"/>
    <mergeCell ref="C790:C796"/>
    <mergeCell ref="D790:D796"/>
    <mergeCell ref="E790:E796"/>
    <mergeCell ref="F790:F796"/>
    <mergeCell ref="A778:B778"/>
    <mergeCell ref="E781:F781"/>
    <mergeCell ref="A782:F782"/>
    <mergeCell ref="B784:F784"/>
    <mergeCell ref="B785:F785"/>
    <mergeCell ref="B786:F786"/>
    <mergeCell ref="B806:F806"/>
    <mergeCell ref="B807:F807"/>
    <mergeCell ref="C808:F808"/>
    <mergeCell ref="C809:C815"/>
    <mergeCell ref="D809:D815"/>
    <mergeCell ref="E809:E815"/>
    <mergeCell ref="F809:F815"/>
    <mergeCell ref="A797:B797"/>
    <mergeCell ref="E800:F800"/>
    <mergeCell ref="A801:F801"/>
    <mergeCell ref="B803:F803"/>
    <mergeCell ref="B804:F804"/>
    <mergeCell ref="B805:F805"/>
    <mergeCell ref="B825:F825"/>
    <mergeCell ref="B826:F826"/>
    <mergeCell ref="C827:F827"/>
    <mergeCell ref="C828:C834"/>
    <mergeCell ref="D828:D834"/>
    <mergeCell ref="E828:E834"/>
    <mergeCell ref="F828:F834"/>
    <mergeCell ref="A816:B816"/>
    <mergeCell ref="E819:F819"/>
    <mergeCell ref="A820:F820"/>
    <mergeCell ref="B822:F822"/>
    <mergeCell ref="B823:F823"/>
    <mergeCell ref="B824:F824"/>
    <mergeCell ref="B844:F844"/>
    <mergeCell ref="B845:F845"/>
    <mergeCell ref="C846:F846"/>
    <mergeCell ref="C847:C853"/>
    <mergeCell ref="D847:D853"/>
    <mergeCell ref="E847:E853"/>
    <mergeCell ref="F847:F853"/>
    <mergeCell ref="A835:B835"/>
    <mergeCell ref="E838:F838"/>
    <mergeCell ref="A839:F839"/>
    <mergeCell ref="B841:F841"/>
    <mergeCell ref="B842:F842"/>
    <mergeCell ref="B843:F843"/>
    <mergeCell ref="B863:F863"/>
    <mergeCell ref="B864:F864"/>
    <mergeCell ref="C865:F865"/>
    <mergeCell ref="C866:C872"/>
    <mergeCell ref="D866:D872"/>
    <mergeCell ref="E866:E872"/>
    <mergeCell ref="F866:F872"/>
    <mergeCell ref="A854:B854"/>
    <mergeCell ref="E857:F857"/>
    <mergeCell ref="A858:F858"/>
    <mergeCell ref="B860:F860"/>
    <mergeCell ref="B861:F861"/>
    <mergeCell ref="B862:F862"/>
    <mergeCell ref="B882:F882"/>
    <mergeCell ref="B883:F883"/>
    <mergeCell ref="C884:F884"/>
    <mergeCell ref="C885:C891"/>
    <mergeCell ref="D885:D891"/>
    <mergeCell ref="E885:E891"/>
    <mergeCell ref="F885:F891"/>
    <mergeCell ref="A873:B873"/>
    <mergeCell ref="E876:F876"/>
    <mergeCell ref="A877:F877"/>
    <mergeCell ref="B879:F879"/>
    <mergeCell ref="B880:F880"/>
    <mergeCell ref="B881:F881"/>
    <mergeCell ref="B901:F901"/>
    <mergeCell ref="B902:F902"/>
    <mergeCell ref="C903:F903"/>
    <mergeCell ref="C904:C910"/>
    <mergeCell ref="D904:D910"/>
    <mergeCell ref="E904:E910"/>
    <mergeCell ref="F904:F910"/>
    <mergeCell ref="A892:B892"/>
    <mergeCell ref="E895:F895"/>
    <mergeCell ref="A896:F896"/>
    <mergeCell ref="B898:F898"/>
    <mergeCell ref="B899:F899"/>
    <mergeCell ref="B900:F900"/>
    <mergeCell ref="B920:F920"/>
    <mergeCell ref="B921:F921"/>
    <mergeCell ref="C922:F922"/>
    <mergeCell ref="C923:C929"/>
    <mergeCell ref="D923:D929"/>
    <mergeCell ref="E923:E929"/>
    <mergeCell ref="F923:F929"/>
    <mergeCell ref="A911:B911"/>
    <mergeCell ref="E914:F914"/>
    <mergeCell ref="A915:F915"/>
    <mergeCell ref="B917:F917"/>
    <mergeCell ref="B918:F918"/>
    <mergeCell ref="B919:F919"/>
    <mergeCell ref="B939:F939"/>
    <mergeCell ref="B940:F940"/>
    <mergeCell ref="C941:F941"/>
    <mergeCell ref="C942:C948"/>
    <mergeCell ref="D942:D948"/>
    <mergeCell ref="E942:E948"/>
    <mergeCell ref="F942:F948"/>
    <mergeCell ref="A930:B930"/>
    <mergeCell ref="E933:F933"/>
    <mergeCell ref="A934:F934"/>
    <mergeCell ref="B936:F936"/>
    <mergeCell ref="B937:F937"/>
    <mergeCell ref="B938:F938"/>
    <mergeCell ref="B958:F958"/>
    <mergeCell ref="B959:F959"/>
    <mergeCell ref="C960:F960"/>
    <mergeCell ref="C961:C967"/>
    <mergeCell ref="D961:D967"/>
    <mergeCell ref="E961:E967"/>
    <mergeCell ref="F961:F967"/>
    <mergeCell ref="A949:B949"/>
    <mergeCell ref="E952:F952"/>
    <mergeCell ref="A953:F953"/>
    <mergeCell ref="B955:F955"/>
    <mergeCell ref="B956:F956"/>
    <mergeCell ref="B957:F957"/>
    <mergeCell ref="B977:F977"/>
    <mergeCell ref="B978:F978"/>
    <mergeCell ref="C979:F979"/>
    <mergeCell ref="C980:C986"/>
    <mergeCell ref="D980:D986"/>
    <mergeCell ref="E980:E986"/>
    <mergeCell ref="F980:F986"/>
    <mergeCell ref="A968:B968"/>
    <mergeCell ref="E971:F971"/>
    <mergeCell ref="A972:F972"/>
    <mergeCell ref="B974:F974"/>
    <mergeCell ref="B975:F975"/>
    <mergeCell ref="B976:F976"/>
    <mergeCell ref="B996:F996"/>
    <mergeCell ref="B997:F997"/>
    <mergeCell ref="C998:F998"/>
    <mergeCell ref="C999:C1005"/>
    <mergeCell ref="D999:D1005"/>
    <mergeCell ref="E999:E1005"/>
    <mergeCell ref="F999:F1005"/>
    <mergeCell ref="A987:B987"/>
    <mergeCell ref="E990:F990"/>
    <mergeCell ref="A991:F991"/>
    <mergeCell ref="B993:F993"/>
    <mergeCell ref="B994:F994"/>
    <mergeCell ref="B995:F995"/>
    <mergeCell ref="A1025:B1025"/>
    <mergeCell ref="B1015:F1015"/>
    <mergeCell ref="B1016:F1016"/>
    <mergeCell ref="C1017:F1017"/>
    <mergeCell ref="C1018:C1024"/>
    <mergeCell ref="D1018:D1024"/>
    <mergeCell ref="E1018:E1024"/>
    <mergeCell ref="F1018:F1024"/>
    <mergeCell ref="A1006:B1006"/>
    <mergeCell ref="E1009:F1009"/>
    <mergeCell ref="A1010:F1010"/>
    <mergeCell ref="B1012:F1012"/>
    <mergeCell ref="B1013:F1013"/>
    <mergeCell ref="B1014:F10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 1 havelv</vt:lpstr>
      <vt:lpstr>N 2 havelv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https://mul2.gov.am/tasks/214798/oneclick/havelvacner.xlsx?token=96ca9a9ab2b71a12a1f639c4cba1fb22</cp:keywords>
  <cp:lastModifiedBy/>
  <dcterms:created xsi:type="dcterms:W3CDTF">2006-09-16T00:00:00Z</dcterms:created>
  <dcterms:modified xsi:type="dcterms:W3CDTF">2020-02-27T10:31:59Z</dcterms:modified>
</cp:coreProperties>
</file>