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19 yntacik\Որոշման նախագծեր\Տնտեսում-պաշար ԳՇ - 3-րդ սեզոն\Ոչ գաղտնի\"/>
    </mc:Choice>
  </mc:AlternateContent>
  <bookViews>
    <workbookView xWindow="0" yWindow="0" windowWidth="20490" windowHeight="7755"/>
  </bookViews>
  <sheets>
    <sheet name="6" sheetId="3" r:id="rId1"/>
  </sheets>
  <definedNames>
    <definedName name="_xlnm._FilterDatabase" localSheetId="0" hidden="1">'6'!$A$9:$FG$149</definedName>
    <definedName name="åû" localSheetId="0">#REF!</definedName>
    <definedName name="åû">#REF!</definedName>
    <definedName name="mas" localSheetId="0">#REF!</definedName>
    <definedName name="mas">#REF!</definedName>
    <definedName name="mass" localSheetId="0">#REF!</definedName>
    <definedName name="mass">#REF!</definedName>
    <definedName name="_xlnm.Print_Titles" localSheetId="0">'6'!$8:$9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8" i="3" l="1"/>
  <c r="K148" i="3"/>
  <c r="K126" i="3"/>
  <c r="K127" i="3"/>
  <c r="K72" i="3"/>
  <c r="K15" i="3"/>
  <c r="K135" i="3"/>
  <c r="K99" i="3"/>
  <c r="K14" i="3"/>
  <c r="K13" i="3"/>
  <c r="I137" i="3" l="1"/>
  <c r="I12" i="3" l="1"/>
  <c r="I11" i="3" l="1"/>
  <c r="I10" i="3" s="1"/>
</calcChain>
</file>

<file path=xl/sharedStrings.xml><?xml version="1.0" encoding="utf-8"?>
<sst xmlns="http://schemas.openxmlformats.org/spreadsheetml/2006/main" count="557" uniqueCount="201">
  <si>
    <t xml:space="preserve">                  Հավելված N 6</t>
  </si>
  <si>
    <t>ՀՀ կառավարության 2019 թվականի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</si>
  <si>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</si>
  <si>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</si>
  <si>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</si>
  <si>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</si>
  <si>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</si>
  <si>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</si>
  <si>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</si>
  <si>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</si>
  <si>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</si>
  <si>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</si>
  <si>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</si>
  <si>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>Խումբ N01</t>
  </si>
  <si>
    <t xml:space="preserve"> Դաս N01</t>
  </si>
  <si>
    <t xml:space="preserve"> Ռազմական պաշտպանություն</t>
  </si>
  <si>
    <t>1169  11001</t>
  </si>
  <si>
    <t xml:space="preserve"> Ռազմական կարիքների բավարարում</t>
  </si>
  <si>
    <t>ԳՀ</t>
  </si>
  <si>
    <t>հատ</t>
  </si>
  <si>
    <t>ԲՄ</t>
  </si>
  <si>
    <t>դրամ</t>
  </si>
  <si>
    <t>ՀԲՄ</t>
  </si>
  <si>
    <t>ԷԱՃ</t>
  </si>
  <si>
    <t>1169  31001</t>
  </si>
  <si>
    <t>ՀՀ պաշտպանության նախարարության շենքային պայմանների բարելավում</t>
  </si>
  <si>
    <t>զանազան պահեստամասեր</t>
  </si>
  <si>
    <t>ՀՄԱ</t>
  </si>
  <si>
    <t>լրակազմ</t>
  </si>
  <si>
    <t>զույգ</t>
  </si>
  <si>
    <t>ՀԱՅԱՍՏԱՆԻ ՀԱՆՐԱՊԵՏՈՒԹՅԱՆ ԿԱՌԱՎԱՐՈՒԹՅԱՆ 2018 ԹՎԱԿԱՆԻ ԴԵԿՏԵՄԲԵՐԻ 27-Ի N 1515-Ն ՈՐՈՇՄԱՆ N 12 ՀԱՎԵԼՎԱԾՈՒՄ  ԿԱՏԱՐՎՈՂ ՓՈՓՈԽՈՒԹՅՈՒՆՆԵՐԸ</t>
  </si>
  <si>
    <t>կգ</t>
  </si>
  <si>
    <t>ՄԱ</t>
  </si>
  <si>
    <t>39831240/4</t>
  </si>
  <si>
    <t xml:space="preserve"> մաքրող նյութեր</t>
  </si>
  <si>
    <t>15872400/506</t>
  </si>
  <si>
    <t xml:space="preserve"> աղ, կերակրի, մանր</t>
  </si>
  <si>
    <t>34731100/1</t>
  </si>
  <si>
    <t xml:space="preserve"> ինքնաթիռի մասեր</t>
  </si>
  <si>
    <t>34731100/2</t>
  </si>
  <si>
    <t xml:space="preserve"> դյուրակիր համակարգիչներ</t>
  </si>
  <si>
    <t>39221180/2</t>
  </si>
  <si>
    <t xml:space="preserve"> ջրի թիթեղյա ամաններ (բիդոն)</t>
  </si>
  <si>
    <t>44611420/1</t>
  </si>
  <si>
    <t xml:space="preserve"> չափիչ սարքերի արկղեր</t>
  </si>
  <si>
    <t>31121270/1</t>
  </si>
  <si>
    <t xml:space="preserve"> վթարային գեներատորներ</t>
  </si>
  <si>
    <t>30211200/13</t>
  </si>
  <si>
    <t>66511110/1</t>
  </si>
  <si>
    <t>50111130/11</t>
  </si>
  <si>
    <t>34911150/440</t>
  </si>
  <si>
    <t>34911150/444</t>
  </si>
  <si>
    <t>34911150/449</t>
  </si>
  <si>
    <t>34911150/454</t>
  </si>
  <si>
    <t>34911150/459</t>
  </si>
  <si>
    <t>34911150/460</t>
  </si>
  <si>
    <t>34911150/467</t>
  </si>
  <si>
    <t>34911150/471</t>
  </si>
  <si>
    <t>34911150/473</t>
  </si>
  <si>
    <t>34911150/478</t>
  </si>
  <si>
    <t>34911150/491</t>
  </si>
  <si>
    <t>34911150/497</t>
  </si>
  <si>
    <t>34911150/498</t>
  </si>
  <si>
    <t>34911150/504</t>
  </si>
  <si>
    <t>34911150/505</t>
  </si>
  <si>
    <t>34911150/506</t>
  </si>
  <si>
    <t>34911150/507</t>
  </si>
  <si>
    <t>34911150/511</t>
  </si>
  <si>
    <t>34911150/512</t>
  </si>
  <si>
    <t>34911150/514</t>
  </si>
  <si>
    <t>34911150/517</t>
  </si>
  <si>
    <t>34911150/518</t>
  </si>
  <si>
    <t>34911150/520</t>
  </si>
  <si>
    <t>34911150/522</t>
  </si>
  <si>
    <t>34911150/523</t>
  </si>
  <si>
    <t>34911150/524</t>
  </si>
  <si>
    <t>34911150/525</t>
  </si>
  <si>
    <t>34911150/529</t>
  </si>
  <si>
    <t>34911150/531</t>
  </si>
  <si>
    <t>34911150/532</t>
  </si>
  <si>
    <t>34911150/544</t>
  </si>
  <si>
    <t>34911150/549</t>
  </si>
  <si>
    <t>34911150/551</t>
  </si>
  <si>
    <t>34911150/557</t>
  </si>
  <si>
    <t>34911150/558</t>
  </si>
  <si>
    <t>34911150/559</t>
  </si>
  <si>
    <t>34911150/561</t>
  </si>
  <si>
    <t>34911150/565</t>
  </si>
  <si>
    <t>34911150/566</t>
  </si>
  <si>
    <t>34911150/568</t>
  </si>
  <si>
    <t>34911150/569</t>
  </si>
  <si>
    <t>34911150/571</t>
  </si>
  <si>
    <t>34911150/574</t>
  </si>
  <si>
    <t>34911150/575</t>
  </si>
  <si>
    <t>34911150/576</t>
  </si>
  <si>
    <t>34911150/577</t>
  </si>
  <si>
    <t>34911150/579</t>
  </si>
  <si>
    <t>34911150/583</t>
  </si>
  <si>
    <t>34911150/586</t>
  </si>
  <si>
    <t>34911150/587</t>
  </si>
  <si>
    <t>34911150/592</t>
  </si>
  <si>
    <t>34911150/593</t>
  </si>
  <si>
    <t>34911150/594</t>
  </si>
  <si>
    <t>34911150/595</t>
  </si>
  <si>
    <t>34911150/597</t>
  </si>
  <si>
    <t>34911150/598</t>
  </si>
  <si>
    <t>34911150/605</t>
  </si>
  <si>
    <t>24411200/1</t>
  </si>
  <si>
    <t>24321440/2</t>
  </si>
  <si>
    <t>24321520/1</t>
  </si>
  <si>
    <t>33791300/77</t>
  </si>
  <si>
    <t>33791300/78</t>
  </si>
  <si>
    <t>33791300/79</t>
  </si>
  <si>
    <t>33791300/80</t>
  </si>
  <si>
    <t>33791300/81</t>
  </si>
  <si>
    <t>33791300/82</t>
  </si>
  <si>
    <t>33791300/83</t>
  </si>
  <si>
    <t>33791300/84</t>
  </si>
  <si>
    <t>33791300/85</t>
  </si>
  <si>
    <t>33791300/86</t>
  </si>
  <si>
    <t>33791300/87</t>
  </si>
  <si>
    <t>33791300/88</t>
  </si>
  <si>
    <t>33791300/89</t>
  </si>
  <si>
    <t>33791300/90</t>
  </si>
  <si>
    <t>15991700/5</t>
  </si>
  <si>
    <t>15991700/6</t>
  </si>
  <si>
    <t>33691157/23</t>
  </si>
  <si>
    <t>33691157/24</t>
  </si>
  <si>
    <t>33691157/25</t>
  </si>
  <si>
    <t>33691157/26</t>
  </si>
  <si>
    <t>33691157/27</t>
  </si>
  <si>
    <t>33691157/28</t>
  </si>
  <si>
    <t>33691157/29</t>
  </si>
  <si>
    <t>33691157/30</t>
  </si>
  <si>
    <t>18811210/6</t>
  </si>
  <si>
    <t>18211500/1</t>
  </si>
  <si>
    <t>18231910/7</t>
  </si>
  <si>
    <t>18231910/8</t>
  </si>
  <si>
    <t>18231910/9</t>
  </si>
  <si>
    <t>18231910/10</t>
  </si>
  <si>
    <t>18231920/3</t>
  </si>
  <si>
    <t>18231920/4</t>
  </si>
  <si>
    <t>18331300/12</t>
  </si>
  <si>
    <t>18441100/11</t>
  </si>
  <si>
    <t>18441100/12</t>
  </si>
  <si>
    <t>35811190/38</t>
  </si>
  <si>
    <t>35811190/39</t>
  </si>
  <si>
    <t>35811190/40</t>
  </si>
  <si>
    <t>35811190/41</t>
  </si>
  <si>
    <t>35811190/42</t>
  </si>
  <si>
    <t>35811190/43</t>
  </si>
  <si>
    <t>35811190/44</t>
  </si>
  <si>
    <t>35811190/45</t>
  </si>
  <si>
    <t>35811190/46</t>
  </si>
  <si>
    <t>35811190/47</t>
  </si>
  <si>
    <t>35811190/48</t>
  </si>
  <si>
    <t>35811190/49</t>
  </si>
  <si>
    <t>35811240/31</t>
  </si>
  <si>
    <t>35811240/32</t>
  </si>
  <si>
    <t>39561133/33</t>
  </si>
  <si>
    <t>39561133/34</t>
  </si>
  <si>
    <t>39522170/5</t>
  </si>
  <si>
    <t>15612160/8</t>
  </si>
  <si>
    <t>15331153/2</t>
  </si>
  <si>
    <t>15131700/501</t>
  </si>
  <si>
    <t>15872310/2</t>
  </si>
  <si>
    <t>03221110/72</t>
  </si>
  <si>
    <t>15331161/28</t>
  </si>
  <si>
    <t>03211400/2</t>
  </si>
  <si>
    <t xml:space="preserve"> պատահարներից ապահովագրման ծառայություններ</t>
  </si>
  <si>
    <t xml:space="preserve"> ավտոմեքենաների վերանորոգման ծառայություններ</t>
  </si>
  <si>
    <t xml:space="preserve"> ծծմբային և ազոտային թթուներ</t>
  </si>
  <si>
    <t xml:space="preserve"> քացախաթթու</t>
  </si>
  <si>
    <t xml:space="preserve"> միացություններ ազոտի ֆունկցիոնալ խմբի հետ</t>
  </si>
  <si>
    <t xml:space="preserve"> լաբորատոր ապակյա արտադրանք</t>
  </si>
  <si>
    <t xml:space="preserve"> ֆիլտրի թուղթ</t>
  </si>
  <si>
    <t xml:space="preserve"> ազդանյութեր (ռեագենտներ) և կոնտրաստային նյութեր</t>
  </si>
  <si>
    <t xml:space="preserve"> ճտքավոր կոշիկներ</t>
  </si>
  <si>
    <t>բաճկոն</t>
  </si>
  <si>
    <t xml:space="preserve"> բաճկոն և տաբատ</t>
  </si>
  <si>
    <t xml:space="preserve"> բաճկոն և կիսաշրջազգեստ</t>
  </si>
  <si>
    <t xml:space="preserve"> պոլո շապիկներ</t>
  </si>
  <si>
    <t>գլխարկներ</t>
  </si>
  <si>
    <t>ուսադիր</t>
  </si>
  <si>
    <t xml:space="preserve"> թևքանշան և այլ պարագաներ</t>
  </si>
  <si>
    <t xml:space="preserve"> տարբերանշաններ</t>
  </si>
  <si>
    <t xml:space="preserve"> արշավի մահճակալներ</t>
  </si>
  <si>
    <t xml:space="preserve"> 1-ին տեսակի ցորենի ալյուր</t>
  </si>
  <si>
    <t xml:space="preserve"> ոսպ</t>
  </si>
  <si>
    <t>ճարպ խոզի</t>
  </si>
  <si>
    <t xml:space="preserve"> դափնետերև, չորացրած</t>
  </si>
  <si>
    <t xml:space="preserve"> գազար</t>
  </si>
  <si>
    <t>սոխ, գլուխ</t>
  </si>
  <si>
    <t xml:space="preserve"> գարի</t>
  </si>
  <si>
    <t>37461331/1</t>
  </si>
  <si>
    <t>50691000/2</t>
  </si>
  <si>
    <t>50691000/3</t>
  </si>
  <si>
    <t>50691000/4</t>
  </si>
  <si>
    <t>50691000/5</t>
  </si>
  <si>
    <t>հրաձգության ուղղություն</t>
  </si>
  <si>
    <t>շարժական թիրախային բնագծերի կահավորում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</si>
</sst>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"/>
    <numFmt numFmtId="165" formatCode="#,##0.0_);\(#,##0.0\)"/>
    <numFmt numFmtId="166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49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166" fontId="4" fillId="2" borderId="1" xfId="6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vertical="center" wrapText="1"/>
    </xf>
    <xf numFmtId="164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165" fontId="4" fillId="2" borderId="1" xfId="5" applyNumberFormat="1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 wrapText="1"/>
    </xf>
    <xf numFmtId="0" fontId="4" fillId="2" borderId="10" xfId="4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 wrapText="1"/>
      <protection locked="0"/>
    </xf>
    <xf numFmtId="165" fontId="4" fillId="2" borderId="1" xfId="2" applyNumberFormat="1" applyFont="1" applyFill="1" applyBorder="1" applyAlignment="1">
      <alignment vertical="center" wrapText="1"/>
    </xf>
    <xf numFmtId="0" fontId="9" fillId="2" borderId="0" xfId="2" applyFont="1" applyFill="1" applyAlignment="1">
      <alignment horizontal="center" vertical="center"/>
    </xf>
    <xf numFmtId="49" fontId="9" fillId="2" borderId="1" xfId="2" applyNumberFormat="1" applyFont="1" applyFill="1" applyBorder="1" applyAlignment="1" applyProtection="1">
      <alignment horizontal="left" vertical="center"/>
      <protection locked="0"/>
    </xf>
    <xf numFmtId="165" fontId="9" fillId="2" borderId="1" xfId="2" applyNumberFormat="1" applyFont="1" applyFill="1" applyBorder="1" applyAlignment="1">
      <alignment vertical="center"/>
    </xf>
    <xf numFmtId="165" fontId="2" fillId="2" borderId="0" xfId="1" applyNumberFormat="1" applyFont="1" applyFill="1" applyAlignment="1">
      <alignment vertical="center"/>
    </xf>
    <xf numFmtId="165" fontId="2" fillId="2" borderId="0" xfId="1" applyNumberFormat="1" applyFont="1" applyFill="1" applyAlignment="1">
      <alignment horizontal="left" vertical="center"/>
    </xf>
    <xf numFmtId="165" fontId="2" fillId="2" borderId="0" xfId="1" applyNumberFormat="1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1" xfId="3" applyNumberFormat="1" applyFont="1" applyFill="1" applyBorder="1" applyAlignment="1">
      <alignment horizontal="center" vertical="center" wrapText="1"/>
    </xf>
    <xf numFmtId="165" fontId="4" fillId="2" borderId="9" xfId="4" applyNumberFormat="1" applyFont="1" applyFill="1" applyBorder="1" applyAlignment="1">
      <alignment vertical="center" wrapText="1"/>
    </xf>
    <xf numFmtId="165" fontId="4" fillId="2" borderId="1" xfId="5" applyNumberFormat="1" applyFont="1" applyFill="1" applyBorder="1" applyAlignment="1">
      <alignment horizontal="center" vertical="center" wrapText="1"/>
    </xf>
    <xf numFmtId="165" fontId="4" fillId="2" borderId="1" xfId="6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4" fillId="2" borderId="8" xfId="2" applyFont="1" applyFill="1" applyBorder="1" applyAlignment="1">
      <alignment vertical="center" wrapText="1"/>
    </xf>
    <xf numFmtId="0" fontId="4" fillId="2" borderId="9" xfId="2" applyFont="1" applyFill="1" applyBorder="1" applyAlignment="1">
      <alignment vertical="center" wrapText="1"/>
    </xf>
    <xf numFmtId="0" fontId="4" fillId="2" borderId="10" xfId="2" applyFont="1" applyFill="1" applyBorder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11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4" fillId="2" borderId="9" xfId="4" applyFont="1" applyFill="1" applyBorder="1" applyAlignment="1">
      <alignment horizontal="center" vertical="center" wrapText="1"/>
    </xf>
    <xf numFmtId="0" fontId="4" fillId="2" borderId="10" xfId="4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left" vertical="center" wrapText="1"/>
    </xf>
    <xf numFmtId="0" fontId="4" fillId="2" borderId="9" xfId="2" applyFont="1" applyFill="1" applyBorder="1" applyAlignment="1">
      <alignment horizontal="left" vertical="center" wrapText="1"/>
    </xf>
    <xf numFmtId="0" fontId="4" fillId="2" borderId="10" xfId="2" applyFont="1" applyFill="1" applyBorder="1" applyAlignment="1">
      <alignment horizontal="left" vertical="center" wrapText="1"/>
    </xf>
    <xf numFmtId="0" fontId="9" fillId="2" borderId="8" xfId="4" applyFont="1" applyFill="1" applyBorder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</cellXfs>
  <cellStyles count="7">
    <cellStyle name="Comma 7" xfId="6"/>
    <cellStyle name="Normal" xfId="0" builtinId="0"/>
    <cellStyle name="Normal 5" xfId="1"/>
    <cellStyle name="Normal 5 2" xfId="3"/>
    <cellStyle name="Normal 9 3_հավ1-3" xfId="5"/>
    <cellStyle name="Normal_2017 PLAN VERJNAKAN.23.12.16" xfId="2"/>
    <cellStyle name="Normal_Book1_1_2010 nax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149"/>
  <sheetViews>
    <sheetView showZeros="0" tabSelected="1" topLeftCell="A133" zoomScale="80" zoomScaleNormal="80" workbookViewId="0">
      <selection activeCell="M12" sqref="M12"/>
    </sheetView>
  </sheetViews>
  <sheetFormatPr defaultColWidth="9.140625" defaultRowHeight="16.5" outlineLevelCol="1" x14ac:dyDescent="0.25"/>
  <cols>
    <col min="1" max="1" width="16.5703125" style="5" customWidth="1" outlineLevel="1"/>
    <col min="2" max="2" width="11.28515625" style="5" customWidth="1" outlineLevel="1"/>
    <col min="3" max="3" width="11.140625" style="5" customWidth="1" outlineLevel="1"/>
    <col min="4" max="4" width="8.7109375" style="5" customWidth="1" outlineLevel="1"/>
    <col min="5" max="5" width="8" style="9" bestFit="1" customWidth="1"/>
    <col min="6" max="6" width="10.140625" style="9" bestFit="1" customWidth="1"/>
    <col min="7" max="7" width="18.85546875" style="27" customWidth="1"/>
    <col min="8" max="8" width="15.42578125" style="5" customWidth="1"/>
    <col min="9" max="9" width="16.140625" style="5" customWidth="1"/>
    <col min="10" max="10" width="10.140625" style="5" hidden="1" customWidth="1"/>
    <col min="11" max="11" width="14.28515625" style="5" hidden="1" customWidth="1"/>
    <col min="12" max="16384" width="9.140625" style="5"/>
  </cols>
  <sheetData>
    <row r="1" spans="1:163" ht="17.25" customHeight="1" x14ac:dyDescent="0.25">
      <c r="A1" s="7"/>
      <c r="B1" s="7"/>
      <c r="C1" s="7"/>
      <c r="D1" s="7"/>
      <c r="E1" s="7"/>
      <c r="F1" s="5"/>
      <c r="G1" s="24" t="s">
        <v>0</v>
      </c>
      <c r="H1" s="8"/>
      <c r="I1" s="8"/>
    </row>
    <row r="2" spans="1:163" ht="17.25" customHeight="1" x14ac:dyDescent="0.25">
      <c r="A2" s="7"/>
      <c r="B2" s="7"/>
      <c r="C2" s="7"/>
      <c r="D2" s="7"/>
      <c r="E2" s="7"/>
      <c r="F2" s="5"/>
      <c r="G2" s="25" t="s">
        <v>1</v>
      </c>
      <c r="H2" s="8"/>
      <c r="I2" s="8"/>
    </row>
    <row r="3" spans="1:163" ht="15.6" customHeight="1" x14ac:dyDescent="0.25">
      <c r="A3" s="7"/>
      <c r="B3" s="7"/>
      <c r="C3" s="7"/>
      <c r="D3" s="7"/>
      <c r="E3" s="7"/>
      <c r="F3" s="5"/>
      <c r="G3" s="25" t="s">
        <v>2</v>
      </c>
      <c r="H3" s="8"/>
      <c r="I3" s="8"/>
    </row>
    <row r="4" spans="1:163" ht="17.25" x14ac:dyDescent="0.25">
      <c r="A4" s="7"/>
      <c r="B4" s="7"/>
      <c r="C4" s="7"/>
      <c r="D4" s="7"/>
      <c r="E4" s="7"/>
      <c r="F4" s="7"/>
      <c r="G4" s="26"/>
    </row>
    <row r="5" spans="1:163" ht="17.25" x14ac:dyDescent="0.25">
      <c r="A5" s="7"/>
      <c r="B5" s="7"/>
      <c r="C5" s="7"/>
      <c r="D5" s="7"/>
      <c r="E5" s="7"/>
      <c r="F5" s="7"/>
      <c r="G5" s="26"/>
    </row>
    <row r="6" spans="1:163" ht="61.5" customHeight="1" x14ac:dyDescent="0.25">
      <c r="A6" s="36" t="s">
        <v>30</v>
      </c>
      <c r="B6" s="36"/>
      <c r="C6" s="36"/>
      <c r="D6" s="36"/>
      <c r="E6" s="36"/>
      <c r="F6" s="36"/>
      <c r="G6" s="36"/>
      <c r="H6" s="36"/>
      <c r="I6" s="36"/>
    </row>
    <row r="7" spans="1:163" x14ac:dyDescent="0.25">
      <c r="I7" s="10"/>
    </row>
    <row r="8" spans="1:163" s="9" customFormat="1" ht="58.5" customHeight="1" x14ac:dyDescent="0.25">
      <c r="A8" s="43" t="s">
        <v>3</v>
      </c>
      <c r="B8" s="37" t="s">
        <v>4</v>
      </c>
      <c r="C8" s="38"/>
      <c r="D8" s="39"/>
      <c r="E8" s="43" t="s">
        <v>5</v>
      </c>
      <c r="F8" s="43" t="s">
        <v>6</v>
      </c>
      <c r="G8" s="45" t="s">
        <v>7</v>
      </c>
      <c r="H8" s="46"/>
      <c r="I8" s="47"/>
    </row>
    <row r="9" spans="1:163" s="9" customFormat="1" ht="49.5" customHeight="1" x14ac:dyDescent="0.25">
      <c r="A9" s="44"/>
      <c r="B9" s="40"/>
      <c r="C9" s="41"/>
      <c r="D9" s="42"/>
      <c r="E9" s="44"/>
      <c r="F9" s="44"/>
      <c r="G9" s="28" t="s">
        <v>8</v>
      </c>
      <c r="H9" s="11" t="s">
        <v>9</v>
      </c>
      <c r="I9" s="11" t="s">
        <v>10</v>
      </c>
    </row>
    <row r="10" spans="1:163" s="9" customFormat="1" ht="24.6" customHeight="1" x14ac:dyDescent="0.25">
      <c r="A10" s="12"/>
      <c r="B10" s="48" t="s">
        <v>11</v>
      </c>
      <c r="C10" s="49"/>
      <c r="D10" s="49"/>
      <c r="E10" s="49"/>
      <c r="F10" s="49"/>
      <c r="G10" s="49"/>
      <c r="H10" s="50"/>
      <c r="I10" s="13">
        <f>(I11)</f>
        <v>-954628.02999999991</v>
      </c>
    </row>
    <row r="11" spans="1:163" s="18" customFormat="1" ht="15.6" customHeight="1" x14ac:dyDescent="0.25">
      <c r="A11" s="12" t="s">
        <v>12</v>
      </c>
      <c r="B11" s="14" t="s">
        <v>13</v>
      </c>
      <c r="C11" s="14" t="s">
        <v>14</v>
      </c>
      <c r="D11" s="15" t="s">
        <v>15</v>
      </c>
      <c r="E11" s="16"/>
      <c r="F11" s="16"/>
      <c r="G11" s="29"/>
      <c r="H11" s="17"/>
      <c r="I11" s="13">
        <f>+I12+I137</f>
        <v>-954628.02999999991</v>
      </c>
    </row>
    <row r="12" spans="1:163" s="9" customFormat="1" ht="16.5" customHeight="1" x14ac:dyDescent="0.25">
      <c r="A12" s="19" t="s">
        <v>16</v>
      </c>
      <c r="B12" s="48" t="s">
        <v>17</v>
      </c>
      <c r="C12" s="49"/>
      <c r="D12" s="49"/>
      <c r="E12" s="49"/>
      <c r="F12" s="49"/>
      <c r="G12" s="49"/>
      <c r="H12" s="50"/>
      <c r="I12" s="20">
        <f>SUM(I13:I136)</f>
        <v>-915261.02999999991</v>
      </c>
    </row>
    <row r="13" spans="1:163" s="6" customFormat="1" ht="53.25" customHeight="1" x14ac:dyDescent="0.25">
      <c r="A13" s="1" t="s">
        <v>48</v>
      </c>
      <c r="B13" s="51" t="s">
        <v>169</v>
      </c>
      <c r="C13" s="52"/>
      <c r="D13" s="53"/>
      <c r="E13" s="2" t="s">
        <v>32</v>
      </c>
      <c r="F13" s="3" t="s">
        <v>21</v>
      </c>
      <c r="G13" s="30">
        <v>-2681000</v>
      </c>
      <c r="H13" s="4">
        <v>0</v>
      </c>
      <c r="I13" s="4">
        <v>-2681</v>
      </c>
      <c r="J13" s="5">
        <v>421512</v>
      </c>
      <c r="K13" s="32">
        <f>SUBTOTAL(9,I13)</f>
        <v>-2681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</row>
    <row r="14" spans="1:163" s="6" customFormat="1" ht="54.75" customHeight="1" x14ac:dyDescent="0.25">
      <c r="A14" s="1" t="s">
        <v>49</v>
      </c>
      <c r="B14" s="51" t="s">
        <v>170</v>
      </c>
      <c r="C14" s="52"/>
      <c r="D14" s="53"/>
      <c r="E14" s="2" t="s">
        <v>32</v>
      </c>
      <c r="F14" s="3" t="s">
        <v>21</v>
      </c>
      <c r="G14" s="30">
        <v>-600000</v>
      </c>
      <c r="H14" s="4"/>
      <c r="I14" s="4">
        <v>-600</v>
      </c>
      <c r="J14" s="5">
        <v>425211</v>
      </c>
      <c r="K14" s="5">
        <f>SUBTOTAL(9,I14)</f>
        <v>-600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</row>
    <row r="15" spans="1:163" s="6" customFormat="1" ht="36.75" customHeight="1" x14ac:dyDescent="0.25">
      <c r="A15" s="1" t="s">
        <v>50</v>
      </c>
      <c r="B15" s="51" t="s">
        <v>26</v>
      </c>
      <c r="C15" s="52"/>
      <c r="D15" s="53"/>
      <c r="E15" s="2" t="s">
        <v>27</v>
      </c>
      <c r="F15" s="3" t="s">
        <v>21</v>
      </c>
      <c r="G15" s="30">
        <v>-314280</v>
      </c>
      <c r="H15" s="4"/>
      <c r="I15" s="4">
        <v>-314.27999999999997</v>
      </c>
      <c r="J15" s="5">
        <v>426491</v>
      </c>
      <c r="K15" s="5">
        <f>SUBTOTAL(9,I15:I71)</f>
        <v>-33213.394000000008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</row>
    <row r="16" spans="1:163" s="6" customFormat="1" ht="36.75" customHeight="1" x14ac:dyDescent="0.25">
      <c r="A16" s="1" t="s">
        <v>51</v>
      </c>
      <c r="B16" s="51" t="s">
        <v>26</v>
      </c>
      <c r="C16" s="52"/>
      <c r="D16" s="53"/>
      <c r="E16" s="2" t="s">
        <v>27</v>
      </c>
      <c r="F16" s="3" t="s">
        <v>21</v>
      </c>
      <c r="G16" s="30">
        <v>-204000</v>
      </c>
      <c r="H16" s="4"/>
      <c r="I16" s="4">
        <v>-204</v>
      </c>
      <c r="J16" s="5">
        <v>426491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</row>
    <row r="17" spans="1:163" s="6" customFormat="1" ht="36.75" customHeight="1" x14ac:dyDescent="0.25">
      <c r="A17" s="1" t="s">
        <v>52</v>
      </c>
      <c r="B17" s="51" t="s">
        <v>26</v>
      </c>
      <c r="C17" s="52"/>
      <c r="D17" s="53"/>
      <c r="E17" s="2" t="s">
        <v>27</v>
      </c>
      <c r="F17" s="3" t="s">
        <v>21</v>
      </c>
      <c r="G17" s="30">
        <v>-407400</v>
      </c>
      <c r="H17" s="4"/>
      <c r="I17" s="4">
        <v>-407.4</v>
      </c>
      <c r="J17" s="5">
        <v>426491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</row>
    <row r="18" spans="1:163" s="6" customFormat="1" ht="36.75" customHeight="1" x14ac:dyDescent="0.25">
      <c r="A18" s="1" t="s">
        <v>53</v>
      </c>
      <c r="B18" s="51" t="s">
        <v>26</v>
      </c>
      <c r="C18" s="52"/>
      <c r="D18" s="53"/>
      <c r="E18" s="2" t="s">
        <v>27</v>
      </c>
      <c r="F18" s="3" t="s">
        <v>21</v>
      </c>
      <c r="G18" s="30">
        <v>-1270000</v>
      </c>
      <c r="H18" s="4"/>
      <c r="I18" s="4">
        <v>-1270</v>
      </c>
      <c r="J18" s="5">
        <v>426491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</row>
    <row r="19" spans="1:163" s="6" customFormat="1" ht="36.75" customHeight="1" x14ac:dyDescent="0.25">
      <c r="A19" s="1" t="s">
        <v>54</v>
      </c>
      <c r="B19" s="51" t="s">
        <v>26</v>
      </c>
      <c r="C19" s="52"/>
      <c r="D19" s="53"/>
      <c r="E19" s="2" t="s">
        <v>27</v>
      </c>
      <c r="F19" s="3" t="s">
        <v>21</v>
      </c>
      <c r="G19" s="30">
        <v>-900000</v>
      </c>
      <c r="H19" s="4"/>
      <c r="I19" s="4">
        <v>-900</v>
      </c>
      <c r="J19" s="5">
        <v>426491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</row>
    <row r="20" spans="1:163" s="6" customFormat="1" ht="36.75" customHeight="1" x14ac:dyDescent="0.25">
      <c r="A20" s="1" t="s">
        <v>55</v>
      </c>
      <c r="B20" s="51" t="s">
        <v>26</v>
      </c>
      <c r="C20" s="52"/>
      <c r="D20" s="53"/>
      <c r="E20" s="2" t="s">
        <v>27</v>
      </c>
      <c r="F20" s="3" t="s">
        <v>21</v>
      </c>
      <c r="G20" s="30">
        <v>-1140000</v>
      </c>
      <c r="H20" s="4"/>
      <c r="I20" s="4">
        <v>-1140</v>
      </c>
      <c r="J20" s="5">
        <v>426491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</row>
    <row r="21" spans="1:163" s="6" customFormat="1" ht="36.75" customHeight="1" x14ac:dyDescent="0.25">
      <c r="A21" s="1" t="s">
        <v>56</v>
      </c>
      <c r="B21" s="51" t="s">
        <v>26</v>
      </c>
      <c r="C21" s="52"/>
      <c r="D21" s="53"/>
      <c r="E21" s="2" t="s">
        <v>27</v>
      </c>
      <c r="F21" s="3" t="s">
        <v>21</v>
      </c>
      <c r="G21" s="30">
        <v>-87200</v>
      </c>
      <c r="H21" s="4"/>
      <c r="I21" s="4">
        <v>-87.2</v>
      </c>
      <c r="J21" s="5">
        <v>426491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</row>
    <row r="22" spans="1:163" s="6" customFormat="1" ht="36.75" customHeight="1" x14ac:dyDescent="0.25">
      <c r="A22" s="1" t="s">
        <v>57</v>
      </c>
      <c r="B22" s="51" t="s">
        <v>26</v>
      </c>
      <c r="C22" s="52"/>
      <c r="D22" s="53"/>
      <c r="E22" s="2" t="s">
        <v>27</v>
      </c>
      <c r="F22" s="3" t="s">
        <v>21</v>
      </c>
      <c r="G22" s="30">
        <v>-3300000</v>
      </c>
      <c r="H22" s="4"/>
      <c r="I22" s="4">
        <v>-3300</v>
      </c>
      <c r="J22" s="5">
        <v>426491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</row>
    <row r="23" spans="1:163" s="6" customFormat="1" ht="36.75" customHeight="1" x14ac:dyDescent="0.25">
      <c r="A23" s="1" t="s">
        <v>58</v>
      </c>
      <c r="B23" s="51" t="s">
        <v>26</v>
      </c>
      <c r="C23" s="52"/>
      <c r="D23" s="53"/>
      <c r="E23" s="2" t="s">
        <v>27</v>
      </c>
      <c r="F23" s="3" t="s">
        <v>21</v>
      </c>
      <c r="G23" s="30">
        <v>-64352.000000000007</v>
      </c>
      <c r="H23" s="4"/>
      <c r="I23" s="4">
        <v>-64.352000000000004</v>
      </c>
      <c r="J23" s="5">
        <v>426491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</row>
    <row r="24" spans="1:163" s="6" customFormat="1" ht="36.75" customHeight="1" x14ac:dyDescent="0.25">
      <c r="A24" s="1" t="s">
        <v>59</v>
      </c>
      <c r="B24" s="51" t="s">
        <v>26</v>
      </c>
      <c r="C24" s="52"/>
      <c r="D24" s="53"/>
      <c r="E24" s="2" t="s">
        <v>27</v>
      </c>
      <c r="F24" s="3" t="s">
        <v>21</v>
      </c>
      <c r="G24" s="30">
        <v>-360000</v>
      </c>
      <c r="H24" s="4"/>
      <c r="I24" s="4">
        <v>-360</v>
      </c>
      <c r="J24" s="5">
        <v>426491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</row>
    <row r="25" spans="1:163" s="6" customFormat="1" ht="36.75" customHeight="1" x14ac:dyDescent="0.25">
      <c r="A25" s="1" t="s">
        <v>60</v>
      </c>
      <c r="B25" s="51" t="s">
        <v>26</v>
      </c>
      <c r="C25" s="52"/>
      <c r="D25" s="53"/>
      <c r="E25" s="2" t="s">
        <v>27</v>
      </c>
      <c r="F25" s="3" t="s">
        <v>21</v>
      </c>
      <c r="G25" s="30">
        <v>-320000</v>
      </c>
      <c r="H25" s="4"/>
      <c r="I25" s="4">
        <v>-320</v>
      </c>
      <c r="J25" s="5">
        <v>426491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</row>
    <row r="26" spans="1:163" s="6" customFormat="1" ht="36.75" customHeight="1" x14ac:dyDescent="0.25">
      <c r="A26" s="1" t="s">
        <v>61</v>
      </c>
      <c r="B26" s="51" t="s">
        <v>26</v>
      </c>
      <c r="C26" s="52"/>
      <c r="D26" s="53"/>
      <c r="E26" s="2" t="s">
        <v>27</v>
      </c>
      <c r="F26" s="3" t="s">
        <v>21</v>
      </c>
      <c r="G26" s="30">
        <v>-1231200</v>
      </c>
      <c r="H26" s="4"/>
      <c r="I26" s="4">
        <v>-1231.2</v>
      </c>
      <c r="J26" s="5">
        <v>426491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</row>
    <row r="27" spans="1:163" s="6" customFormat="1" ht="36.75" customHeight="1" x14ac:dyDescent="0.25">
      <c r="A27" s="1" t="s">
        <v>62</v>
      </c>
      <c r="B27" s="51" t="s">
        <v>26</v>
      </c>
      <c r="C27" s="52"/>
      <c r="D27" s="53"/>
      <c r="E27" s="2" t="s">
        <v>27</v>
      </c>
      <c r="F27" s="3" t="s">
        <v>21</v>
      </c>
      <c r="G27" s="30">
        <v>-1231200</v>
      </c>
      <c r="H27" s="4"/>
      <c r="I27" s="4">
        <v>-1231.2</v>
      </c>
      <c r="J27" s="5">
        <v>426491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</row>
    <row r="28" spans="1:163" s="6" customFormat="1" ht="36.75" customHeight="1" x14ac:dyDescent="0.25">
      <c r="A28" s="1" t="s">
        <v>63</v>
      </c>
      <c r="B28" s="51" t="s">
        <v>26</v>
      </c>
      <c r="C28" s="52"/>
      <c r="D28" s="53"/>
      <c r="E28" s="2" t="s">
        <v>27</v>
      </c>
      <c r="F28" s="3" t="s">
        <v>21</v>
      </c>
      <c r="G28" s="30">
        <v>-76000</v>
      </c>
      <c r="H28" s="4"/>
      <c r="I28" s="4">
        <v>-76</v>
      </c>
      <c r="J28" s="5">
        <v>426491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</row>
    <row r="29" spans="1:163" s="6" customFormat="1" ht="36.75" customHeight="1" x14ac:dyDescent="0.25">
      <c r="A29" s="1" t="s">
        <v>64</v>
      </c>
      <c r="B29" s="51" t="s">
        <v>26</v>
      </c>
      <c r="C29" s="52"/>
      <c r="D29" s="53"/>
      <c r="E29" s="2" t="s">
        <v>27</v>
      </c>
      <c r="F29" s="3" t="s">
        <v>21</v>
      </c>
      <c r="G29" s="30">
        <v>-135000</v>
      </c>
      <c r="H29" s="4"/>
      <c r="I29" s="4">
        <v>-135</v>
      </c>
      <c r="J29" s="5">
        <v>426491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</row>
    <row r="30" spans="1:163" s="6" customFormat="1" ht="36.75" customHeight="1" x14ac:dyDescent="0.25">
      <c r="A30" s="1" t="s">
        <v>65</v>
      </c>
      <c r="B30" s="51" t="s">
        <v>26</v>
      </c>
      <c r="C30" s="52"/>
      <c r="D30" s="53"/>
      <c r="E30" s="2" t="s">
        <v>27</v>
      </c>
      <c r="F30" s="3" t="s">
        <v>21</v>
      </c>
      <c r="G30" s="30">
        <v>-900000</v>
      </c>
      <c r="H30" s="4"/>
      <c r="I30" s="4">
        <v>-900</v>
      </c>
      <c r="J30" s="5">
        <v>426491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</row>
    <row r="31" spans="1:163" s="6" customFormat="1" ht="36.75" customHeight="1" x14ac:dyDescent="0.25">
      <c r="A31" s="1" t="s">
        <v>66</v>
      </c>
      <c r="B31" s="51" t="s">
        <v>26</v>
      </c>
      <c r="C31" s="52"/>
      <c r="D31" s="53"/>
      <c r="E31" s="2" t="s">
        <v>27</v>
      </c>
      <c r="F31" s="3" t="s">
        <v>21</v>
      </c>
      <c r="G31" s="30">
        <v>-95000</v>
      </c>
      <c r="H31" s="4"/>
      <c r="I31" s="4">
        <v>-95</v>
      </c>
      <c r="J31" s="5">
        <v>426491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</row>
    <row r="32" spans="1:163" s="6" customFormat="1" ht="36.75" customHeight="1" x14ac:dyDescent="0.25">
      <c r="A32" s="1" t="s">
        <v>67</v>
      </c>
      <c r="B32" s="51" t="s">
        <v>26</v>
      </c>
      <c r="C32" s="52"/>
      <c r="D32" s="53"/>
      <c r="E32" s="2" t="s">
        <v>27</v>
      </c>
      <c r="F32" s="3" t="s">
        <v>21</v>
      </c>
      <c r="G32" s="30">
        <v>-159600</v>
      </c>
      <c r="H32" s="4"/>
      <c r="I32" s="4">
        <v>-159.6</v>
      </c>
      <c r="J32" s="5">
        <v>426491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</row>
    <row r="33" spans="1:163" s="6" customFormat="1" ht="36.75" customHeight="1" x14ac:dyDescent="0.25">
      <c r="A33" s="1" t="s">
        <v>68</v>
      </c>
      <c r="B33" s="51" t="s">
        <v>26</v>
      </c>
      <c r="C33" s="52"/>
      <c r="D33" s="53"/>
      <c r="E33" s="2" t="s">
        <v>27</v>
      </c>
      <c r="F33" s="3" t="s">
        <v>21</v>
      </c>
      <c r="G33" s="30">
        <v>-33250</v>
      </c>
      <c r="H33" s="4"/>
      <c r="I33" s="4">
        <v>-33.25</v>
      </c>
      <c r="J33" s="5">
        <v>426491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</row>
    <row r="34" spans="1:163" s="6" customFormat="1" ht="36.75" customHeight="1" x14ac:dyDescent="0.25">
      <c r="A34" s="1" t="s">
        <v>69</v>
      </c>
      <c r="B34" s="51" t="s">
        <v>26</v>
      </c>
      <c r="C34" s="52"/>
      <c r="D34" s="53"/>
      <c r="E34" s="2" t="s">
        <v>27</v>
      </c>
      <c r="F34" s="3" t="s">
        <v>21</v>
      </c>
      <c r="G34" s="30">
        <v>-216600</v>
      </c>
      <c r="H34" s="4"/>
      <c r="I34" s="4">
        <v>-216.6</v>
      </c>
      <c r="J34" s="5">
        <v>426491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</row>
    <row r="35" spans="1:163" s="6" customFormat="1" ht="36.75" customHeight="1" x14ac:dyDescent="0.25">
      <c r="A35" s="1" t="s">
        <v>70</v>
      </c>
      <c r="B35" s="51" t="s">
        <v>26</v>
      </c>
      <c r="C35" s="52"/>
      <c r="D35" s="53"/>
      <c r="E35" s="2" t="s">
        <v>27</v>
      </c>
      <c r="F35" s="3" t="s">
        <v>21</v>
      </c>
      <c r="G35" s="30">
        <v>-166060</v>
      </c>
      <c r="H35" s="4"/>
      <c r="I35" s="4">
        <v>-166.06</v>
      </c>
      <c r="J35" s="5">
        <v>426491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</row>
    <row r="36" spans="1:163" s="6" customFormat="1" ht="36.75" customHeight="1" x14ac:dyDescent="0.25">
      <c r="A36" s="1" t="s">
        <v>71</v>
      </c>
      <c r="B36" s="51" t="s">
        <v>26</v>
      </c>
      <c r="C36" s="52"/>
      <c r="D36" s="53"/>
      <c r="E36" s="2" t="s">
        <v>27</v>
      </c>
      <c r="F36" s="3" t="s">
        <v>21</v>
      </c>
      <c r="G36" s="30">
        <v>-136200</v>
      </c>
      <c r="H36" s="4"/>
      <c r="I36" s="4">
        <v>-136.19999999999999</v>
      </c>
      <c r="J36" s="5">
        <v>426491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</row>
    <row r="37" spans="1:163" s="6" customFormat="1" ht="36.75" customHeight="1" x14ac:dyDescent="0.25">
      <c r="A37" s="1" t="s">
        <v>72</v>
      </c>
      <c r="B37" s="51" t="s">
        <v>26</v>
      </c>
      <c r="C37" s="52"/>
      <c r="D37" s="53"/>
      <c r="E37" s="2" t="s">
        <v>27</v>
      </c>
      <c r="F37" s="3" t="s">
        <v>21</v>
      </c>
      <c r="G37" s="30">
        <v>-78246</v>
      </c>
      <c r="H37" s="4"/>
      <c r="I37" s="4">
        <v>-78.245999999999995</v>
      </c>
      <c r="J37" s="5">
        <v>426491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</row>
    <row r="38" spans="1:163" s="6" customFormat="1" ht="36.75" customHeight="1" x14ac:dyDescent="0.25">
      <c r="A38" s="1" t="s">
        <v>73</v>
      </c>
      <c r="B38" s="51" t="s">
        <v>26</v>
      </c>
      <c r="C38" s="52"/>
      <c r="D38" s="53"/>
      <c r="E38" s="2" t="s">
        <v>27</v>
      </c>
      <c r="F38" s="3" t="s">
        <v>21</v>
      </c>
      <c r="G38" s="30">
        <v>-495000</v>
      </c>
      <c r="H38" s="4"/>
      <c r="I38" s="4">
        <v>-495</v>
      </c>
      <c r="J38" s="5">
        <v>426491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</row>
    <row r="39" spans="1:163" s="6" customFormat="1" ht="36.75" customHeight="1" x14ac:dyDescent="0.25">
      <c r="A39" s="1" t="s">
        <v>74</v>
      </c>
      <c r="B39" s="51" t="s">
        <v>26</v>
      </c>
      <c r="C39" s="52"/>
      <c r="D39" s="53"/>
      <c r="E39" s="2" t="s">
        <v>27</v>
      </c>
      <c r="F39" s="3" t="s">
        <v>21</v>
      </c>
      <c r="G39" s="30">
        <v>-893000</v>
      </c>
      <c r="H39" s="4"/>
      <c r="I39" s="4">
        <v>-893</v>
      </c>
      <c r="J39" s="5">
        <v>426491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</row>
    <row r="40" spans="1:163" s="6" customFormat="1" ht="36.75" customHeight="1" x14ac:dyDescent="0.25">
      <c r="A40" s="1" t="s">
        <v>75</v>
      </c>
      <c r="B40" s="51" t="s">
        <v>26</v>
      </c>
      <c r="C40" s="52"/>
      <c r="D40" s="53"/>
      <c r="E40" s="2" t="s">
        <v>27</v>
      </c>
      <c r="F40" s="3" t="s">
        <v>21</v>
      </c>
      <c r="G40" s="30">
        <v>-420000</v>
      </c>
      <c r="H40" s="4"/>
      <c r="I40" s="4">
        <v>-420</v>
      </c>
      <c r="J40" s="5">
        <v>426491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</row>
    <row r="41" spans="1:163" s="6" customFormat="1" ht="36.75" customHeight="1" x14ac:dyDescent="0.25">
      <c r="A41" s="1" t="s">
        <v>76</v>
      </c>
      <c r="B41" s="51" t="s">
        <v>26</v>
      </c>
      <c r="C41" s="52"/>
      <c r="D41" s="53"/>
      <c r="E41" s="2" t="s">
        <v>27</v>
      </c>
      <c r="F41" s="3" t="s">
        <v>21</v>
      </c>
      <c r="G41" s="30">
        <v>-1880000</v>
      </c>
      <c r="H41" s="4"/>
      <c r="I41" s="4">
        <v>-1880</v>
      </c>
      <c r="J41" s="5">
        <v>426491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</row>
    <row r="42" spans="1:163" s="6" customFormat="1" ht="36.75" customHeight="1" x14ac:dyDescent="0.25">
      <c r="A42" s="1" t="s">
        <v>77</v>
      </c>
      <c r="B42" s="51" t="s">
        <v>26</v>
      </c>
      <c r="C42" s="52"/>
      <c r="D42" s="53"/>
      <c r="E42" s="2" t="s">
        <v>27</v>
      </c>
      <c r="F42" s="3" t="s">
        <v>21</v>
      </c>
      <c r="G42" s="30">
        <v>-900000</v>
      </c>
      <c r="H42" s="4"/>
      <c r="I42" s="4">
        <v>-900</v>
      </c>
      <c r="J42" s="5">
        <v>426491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</row>
    <row r="43" spans="1:163" s="6" customFormat="1" ht="36.75" customHeight="1" x14ac:dyDescent="0.25">
      <c r="A43" s="1" t="s">
        <v>78</v>
      </c>
      <c r="B43" s="51" t="s">
        <v>26</v>
      </c>
      <c r="C43" s="52"/>
      <c r="D43" s="53"/>
      <c r="E43" s="2" t="s">
        <v>27</v>
      </c>
      <c r="F43" s="3" t="s">
        <v>21</v>
      </c>
      <c r="G43" s="30">
        <v>-1650000</v>
      </c>
      <c r="H43" s="4"/>
      <c r="I43" s="4">
        <v>-1650</v>
      </c>
      <c r="J43" s="5">
        <v>426491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</row>
    <row r="44" spans="1:163" s="6" customFormat="1" ht="36.75" customHeight="1" x14ac:dyDescent="0.25">
      <c r="A44" s="1" t="s">
        <v>79</v>
      </c>
      <c r="B44" s="51" t="s">
        <v>26</v>
      </c>
      <c r="C44" s="52"/>
      <c r="D44" s="53"/>
      <c r="E44" s="2" t="s">
        <v>27</v>
      </c>
      <c r="F44" s="3" t="s">
        <v>21</v>
      </c>
      <c r="G44" s="30">
        <v>-726750</v>
      </c>
      <c r="H44" s="4"/>
      <c r="I44" s="4">
        <v>-726.75</v>
      </c>
      <c r="J44" s="5">
        <v>426491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</row>
    <row r="45" spans="1:163" s="6" customFormat="1" ht="36.75" customHeight="1" x14ac:dyDescent="0.25">
      <c r="A45" s="1" t="s">
        <v>80</v>
      </c>
      <c r="B45" s="51" t="s">
        <v>26</v>
      </c>
      <c r="C45" s="52"/>
      <c r="D45" s="53"/>
      <c r="E45" s="2" t="s">
        <v>27</v>
      </c>
      <c r="F45" s="3" t="s">
        <v>21</v>
      </c>
      <c r="G45" s="30">
        <v>-468000</v>
      </c>
      <c r="H45" s="4"/>
      <c r="I45" s="4">
        <v>-468</v>
      </c>
      <c r="J45" s="5">
        <v>426491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</row>
    <row r="46" spans="1:163" s="6" customFormat="1" ht="36.75" customHeight="1" x14ac:dyDescent="0.25">
      <c r="A46" s="1" t="s">
        <v>81</v>
      </c>
      <c r="B46" s="51" t="s">
        <v>26</v>
      </c>
      <c r="C46" s="52"/>
      <c r="D46" s="53"/>
      <c r="E46" s="2" t="s">
        <v>27</v>
      </c>
      <c r="F46" s="3" t="s">
        <v>21</v>
      </c>
      <c r="G46" s="30">
        <v>-136800</v>
      </c>
      <c r="H46" s="4"/>
      <c r="I46" s="4">
        <v>-136.80000000000001</v>
      </c>
      <c r="J46" s="5">
        <v>426491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</row>
    <row r="47" spans="1:163" s="6" customFormat="1" ht="36.75" customHeight="1" x14ac:dyDescent="0.25">
      <c r="A47" s="1" t="s">
        <v>82</v>
      </c>
      <c r="B47" s="51" t="s">
        <v>26</v>
      </c>
      <c r="C47" s="52"/>
      <c r="D47" s="53"/>
      <c r="E47" s="2" t="s">
        <v>27</v>
      </c>
      <c r="F47" s="3" t="s">
        <v>21</v>
      </c>
      <c r="G47" s="30">
        <v>-252700</v>
      </c>
      <c r="H47" s="4"/>
      <c r="I47" s="4">
        <v>-252.7</v>
      </c>
      <c r="J47" s="5">
        <v>426491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</row>
    <row r="48" spans="1:163" s="6" customFormat="1" ht="36.75" customHeight="1" x14ac:dyDescent="0.25">
      <c r="A48" s="1" t="s">
        <v>83</v>
      </c>
      <c r="B48" s="51" t="s">
        <v>26</v>
      </c>
      <c r="C48" s="52"/>
      <c r="D48" s="53"/>
      <c r="E48" s="2" t="s">
        <v>27</v>
      </c>
      <c r="F48" s="3" t="s">
        <v>21</v>
      </c>
      <c r="G48" s="30">
        <v>-418000</v>
      </c>
      <c r="H48" s="4"/>
      <c r="I48" s="4">
        <v>-418</v>
      </c>
      <c r="J48" s="5">
        <v>426491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</row>
    <row r="49" spans="1:163" s="6" customFormat="1" ht="36.75" customHeight="1" x14ac:dyDescent="0.25">
      <c r="A49" s="1" t="s">
        <v>84</v>
      </c>
      <c r="B49" s="51" t="s">
        <v>26</v>
      </c>
      <c r="C49" s="52"/>
      <c r="D49" s="53"/>
      <c r="E49" s="2" t="s">
        <v>27</v>
      </c>
      <c r="F49" s="3" t="s">
        <v>21</v>
      </c>
      <c r="G49" s="30">
        <v>-190000</v>
      </c>
      <c r="H49" s="4"/>
      <c r="I49" s="4">
        <v>-190</v>
      </c>
      <c r="J49" s="5">
        <v>426491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</row>
    <row r="50" spans="1:163" s="6" customFormat="1" ht="36.75" customHeight="1" x14ac:dyDescent="0.25">
      <c r="A50" s="1" t="s">
        <v>85</v>
      </c>
      <c r="B50" s="51" t="s">
        <v>26</v>
      </c>
      <c r="C50" s="52"/>
      <c r="D50" s="53"/>
      <c r="E50" s="2" t="s">
        <v>27</v>
      </c>
      <c r="F50" s="3" t="s">
        <v>21</v>
      </c>
      <c r="G50" s="30">
        <v>-480000</v>
      </c>
      <c r="H50" s="4"/>
      <c r="I50" s="4">
        <v>-480</v>
      </c>
      <c r="J50" s="5">
        <v>426491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</row>
    <row r="51" spans="1:163" s="6" customFormat="1" ht="36.75" customHeight="1" x14ac:dyDescent="0.25">
      <c r="A51" s="1" t="s">
        <v>86</v>
      </c>
      <c r="B51" s="51" t="s">
        <v>26</v>
      </c>
      <c r="C51" s="52"/>
      <c r="D51" s="53"/>
      <c r="E51" s="2" t="s">
        <v>27</v>
      </c>
      <c r="F51" s="3" t="s">
        <v>21</v>
      </c>
      <c r="G51" s="30">
        <v>-350000</v>
      </c>
      <c r="H51" s="4"/>
      <c r="I51" s="4">
        <v>-350</v>
      </c>
      <c r="J51" s="5">
        <v>426491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</row>
    <row r="52" spans="1:163" s="6" customFormat="1" ht="36.75" customHeight="1" x14ac:dyDescent="0.25">
      <c r="A52" s="1" t="s">
        <v>87</v>
      </c>
      <c r="B52" s="51" t="s">
        <v>26</v>
      </c>
      <c r="C52" s="52"/>
      <c r="D52" s="53"/>
      <c r="E52" s="2" t="s">
        <v>27</v>
      </c>
      <c r="F52" s="3" t="s">
        <v>21</v>
      </c>
      <c r="G52" s="30">
        <v>-162000</v>
      </c>
      <c r="H52" s="4"/>
      <c r="I52" s="4">
        <v>-162</v>
      </c>
      <c r="J52" s="5">
        <v>426491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</row>
    <row r="53" spans="1:163" s="6" customFormat="1" ht="36.75" customHeight="1" x14ac:dyDescent="0.25">
      <c r="A53" s="1" t="s">
        <v>88</v>
      </c>
      <c r="B53" s="51" t="s">
        <v>26</v>
      </c>
      <c r="C53" s="52"/>
      <c r="D53" s="53"/>
      <c r="E53" s="2" t="s">
        <v>27</v>
      </c>
      <c r="F53" s="3" t="s">
        <v>21</v>
      </c>
      <c r="G53" s="30">
        <v>-132000</v>
      </c>
      <c r="H53" s="4"/>
      <c r="I53" s="4">
        <v>-132</v>
      </c>
      <c r="J53" s="5">
        <v>426491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</row>
    <row r="54" spans="1:163" s="6" customFormat="1" ht="36.75" customHeight="1" x14ac:dyDescent="0.25">
      <c r="A54" s="1" t="s">
        <v>89</v>
      </c>
      <c r="B54" s="51" t="s">
        <v>26</v>
      </c>
      <c r="C54" s="52"/>
      <c r="D54" s="53"/>
      <c r="E54" s="2" t="s">
        <v>27</v>
      </c>
      <c r="F54" s="3" t="s">
        <v>21</v>
      </c>
      <c r="G54" s="30">
        <v>-312000</v>
      </c>
      <c r="H54" s="4"/>
      <c r="I54" s="4">
        <v>-312</v>
      </c>
      <c r="J54" s="5">
        <v>426491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</row>
    <row r="55" spans="1:163" s="6" customFormat="1" ht="36.75" customHeight="1" x14ac:dyDescent="0.25">
      <c r="A55" s="1" t="s">
        <v>90</v>
      </c>
      <c r="B55" s="51" t="s">
        <v>26</v>
      </c>
      <c r="C55" s="52"/>
      <c r="D55" s="53"/>
      <c r="E55" s="2" t="s">
        <v>27</v>
      </c>
      <c r="F55" s="3" t="s">
        <v>21</v>
      </c>
      <c r="G55" s="30">
        <v>-296000</v>
      </c>
      <c r="H55" s="4"/>
      <c r="I55" s="4">
        <v>-296</v>
      </c>
      <c r="J55" s="5">
        <v>426491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</row>
    <row r="56" spans="1:163" s="6" customFormat="1" ht="36.75" customHeight="1" x14ac:dyDescent="0.25">
      <c r="A56" s="1" t="s">
        <v>91</v>
      </c>
      <c r="B56" s="51" t="s">
        <v>26</v>
      </c>
      <c r="C56" s="52"/>
      <c r="D56" s="53"/>
      <c r="E56" s="2" t="s">
        <v>27</v>
      </c>
      <c r="F56" s="3" t="s">
        <v>21</v>
      </c>
      <c r="G56" s="30">
        <v>-60000</v>
      </c>
      <c r="H56" s="4"/>
      <c r="I56" s="4">
        <v>-60</v>
      </c>
      <c r="J56" s="5">
        <v>426491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</row>
    <row r="57" spans="1:163" s="6" customFormat="1" ht="36.75" customHeight="1" x14ac:dyDescent="0.25">
      <c r="A57" s="1" t="s">
        <v>92</v>
      </c>
      <c r="B57" s="51" t="s">
        <v>26</v>
      </c>
      <c r="C57" s="52"/>
      <c r="D57" s="53"/>
      <c r="E57" s="2" t="s">
        <v>27</v>
      </c>
      <c r="F57" s="3" t="s">
        <v>21</v>
      </c>
      <c r="G57" s="30">
        <v>-145056</v>
      </c>
      <c r="H57" s="4"/>
      <c r="I57" s="4">
        <v>-145.05600000000001</v>
      </c>
      <c r="J57" s="5">
        <v>426491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</row>
    <row r="58" spans="1:163" s="6" customFormat="1" ht="36.75" customHeight="1" x14ac:dyDescent="0.25">
      <c r="A58" s="1" t="s">
        <v>93</v>
      </c>
      <c r="B58" s="51" t="s">
        <v>26</v>
      </c>
      <c r="C58" s="52"/>
      <c r="D58" s="53"/>
      <c r="E58" s="2" t="s">
        <v>27</v>
      </c>
      <c r="F58" s="3" t="s">
        <v>21</v>
      </c>
      <c r="G58" s="30">
        <v>-446200</v>
      </c>
      <c r="H58" s="4"/>
      <c r="I58" s="4">
        <v>-446.2</v>
      </c>
      <c r="J58" s="5">
        <v>426491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</row>
    <row r="59" spans="1:163" s="6" customFormat="1" ht="36.75" customHeight="1" x14ac:dyDescent="0.25">
      <c r="A59" s="1" t="s">
        <v>94</v>
      </c>
      <c r="B59" s="51" t="s">
        <v>26</v>
      </c>
      <c r="C59" s="52"/>
      <c r="D59" s="53"/>
      <c r="E59" s="2" t="s">
        <v>27</v>
      </c>
      <c r="F59" s="3" t="s">
        <v>21</v>
      </c>
      <c r="G59" s="30">
        <v>-436500</v>
      </c>
      <c r="H59" s="4"/>
      <c r="I59" s="4">
        <v>-436.5</v>
      </c>
      <c r="J59" s="5">
        <v>426491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</row>
    <row r="60" spans="1:163" s="6" customFormat="1" ht="36.75" customHeight="1" x14ac:dyDescent="0.25">
      <c r="A60" s="1" t="s">
        <v>95</v>
      </c>
      <c r="B60" s="51" t="s">
        <v>26</v>
      </c>
      <c r="C60" s="52"/>
      <c r="D60" s="53"/>
      <c r="E60" s="2" t="s">
        <v>27</v>
      </c>
      <c r="F60" s="3" t="s">
        <v>21</v>
      </c>
      <c r="G60" s="30">
        <v>-523799.99999999994</v>
      </c>
      <c r="H60" s="4"/>
      <c r="I60" s="4">
        <v>-523.79999999999995</v>
      </c>
      <c r="J60" s="5">
        <v>426491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</row>
    <row r="61" spans="1:163" s="6" customFormat="1" ht="36.75" customHeight="1" x14ac:dyDescent="0.25">
      <c r="A61" s="1" t="s">
        <v>96</v>
      </c>
      <c r="B61" s="51" t="s">
        <v>26</v>
      </c>
      <c r="C61" s="52"/>
      <c r="D61" s="53"/>
      <c r="E61" s="2" t="s">
        <v>27</v>
      </c>
      <c r="F61" s="3" t="s">
        <v>21</v>
      </c>
      <c r="G61" s="30">
        <v>-242500</v>
      </c>
      <c r="H61" s="4"/>
      <c r="I61" s="4">
        <v>-242.5</v>
      </c>
      <c r="J61" s="5">
        <v>426491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</row>
    <row r="62" spans="1:163" s="6" customFormat="1" ht="36.75" customHeight="1" x14ac:dyDescent="0.25">
      <c r="A62" s="1" t="s">
        <v>97</v>
      </c>
      <c r="B62" s="51" t="s">
        <v>26</v>
      </c>
      <c r="C62" s="52"/>
      <c r="D62" s="53"/>
      <c r="E62" s="2" t="s">
        <v>27</v>
      </c>
      <c r="F62" s="3" t="s">
        <v>21</v>
      </c>
      <c r="G62" s="30">
        <v>-116400</v>
      </c>
      <c r="H62" s="4"/>
      <c r="I62" s="4">
        <v>-116.4</v>
      </c>
      <c r="J62" s="5">
        <v>426491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</row>
    <row r="63" spans="1:163" s="6" customFormat="1" ht="36.75" customHeight="1" x14ac:dyDescent="0.25">
      <c r="A63" s="1" t="s">
        <v>98</v>
      </c>
      <c r="B63" s="51" t="s">
        <v>26</v>
      </c>
      <c r="C63" s="52"/>
      <c r="D63" s="53"/>
      <c r="E63" s="2" t="s">
        <v>27</v>
      </c>
      <c r="F63" s="3" t="s">
        <v>21</v>
      </c>
      <c r="G63" s="30">
        <v>-145500</v>
      </c>
      <c r="H63" s="4"/>
      <c r="I63" s="4">
        <v>-145.5</v>
      </c>
      <c r="J63" s="5">
        <v>426491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</row>
    <row r="64" spans="1:163" s="6" customFormat="1" x14ac:dyDescent="0.25">
      <c r="A64" s="1" t="s">
        <v>99</v>
      </c>
      <c r="B64" s="51" t="s">
        <v>26</v>
      </c>
      <c r="C64" s="52"/>
      <c r="D64" s="53"/>
      <c r="E64" s="2" t="s">
        <v>27</v>
      </c>
      <c r="F64" s="3" t="s">
        <v>21</v>
      </c>
      <c r="G64" s="30">
        <v>-155200</v>
      </c>
      <c r="H64" s="4"/>
      <c r="I64" s="4">
        <v>-155.19999999999999</v>
      </c>
      <c r="J64" s="5">
        <v>426491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</row>
    <row r="65" spans="1:163" s="6" customFormat="1" x14ac:dyDescent="0.25">
      <c r="A65" s="1" t="s">
        <v>100</v>
      </c>
      <c r="B65" s="51" t="s">
        <v>26</v>
      </c>
      <c r="C65" s="52"/>
      <c r="D65" s="53"/>
      <c r="E65" s="2" t="s">
        <v>27</v>
      </c>
      <c r="F65" s="3" t="s">
        <v>21</v>
      </c>
      <c r="G65" s="30">
        <v>-990000</v>
      </c>
      <c r="H65" s="4"/>
      <c r="I65" s="4">
        <v>-990</v>
      </c>
      <c r="J65" s="5">
        <v>426491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</row>
    <row r="66" spans="1:163" s="6" customFormat="1" x14ac:dyDescent="0.25">
      <c r="A66" s="1" t="s">
        <v>101</v>
      </c>
      <c r="B66" s="51" t="s">
        <v>26</v>
      </c>
      <c r="C66" s="52"/>
      <c r="D66" s="53"/>
      <c r="E66" s="2" t="s">
        <v>27</v>
      </c>
      <c r="F66" s="3" t="s">
        <v>21</v>
      </c>
      <c r="G66" s="30">
        <v>-310000</v>
      </c>
      <c r="H66" s="4"/>
      <c r="I66" s="4">
        <v>-310</v>
      </c>
      <c r="J66" s="5">
        <v>426491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</row>
    <row r="67" spans="1:163" s="6" customFormat="1" x14ac:dyDescent="0.25">
      <c r="A67" s="1" t="s">
        <v>102</v>
      </c>
      <c r="B67" s="51" t="s">
        <v>26</v>
      </c>
      <c r="C67" s="52"/>
      <c r="D67" s="53"/>
      <c r="E67" s="2" t="s">
        <v>27</v>
      </c>
      <c r="F67" s="3" t="s">
        <v>21</v>
      </c>
      <c r="G67" s="30">
        <v>-170000</v>
      </c>
      <c r="H67" s="4"/>
      <c r="I67" s="4">
        <v>-170</v>
      </c>
      <c r="J67" s="5">
        <v>426491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</row>
    <row r="68" spans="1:163" s="6" customFormat="1" x14ac:dyDescent="0.25">
      <c r="A68" s="1" t="s">
        <v>103</v>
      </c>
      <c r="B68" s="51" t="s">
        <v>26</v>
      </c>
      <c r="C68" s="52"/>
      <c r="D68" s="53"/>
      <c r="E68" s="2" t="s">
        <v>27</v>
      </c>
      <c r="F68" s="3" t="s">
        <v>21</v>
      </c>
      <c r="G68" s="30">
        <v>-504400</v>
      </c>
      <c r="H68" s="4"/>
      <c r="I68" s="4">
        <v>-504.4</v>
      </c>
      <c r="J68" s="5">
        <v>426491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</row>
    <row r="69" spans="1:163" s="6" customFormat="1" x14ac:dyDescent="0.25">
      <c r="A69" s="1" t="s">
        <v>104</v>
      </c>
      <c r="B69" s="51" t="s">
        <v>26</v>
      </c>
      <c r="C69" s="52"/>
      <c r="D69" s="53"/>
      <c r="E69" s="2" t="s">
        <v>27</v>
      </c>
      <c r="F69" s="3" t="s">
        <v>21</v>
      </c>
      <c r="G69" s="30">
        <v>-2800000</v>
      </c>
      <c r="H69" s="4"/>
      <c r="I69" s="4">
        <v>-2800</v>
      </c>
      <c r="J69" s="5">
        <v>426491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</row>
    <row r="70" spans="1:163" s="6" customFormat="1" x14ac:dyDescent="0.25">
      <c r="A70" s="1" t="s">
        <v>105</v>
      </c>
      <c r="B70" s="51" t="s">
        <v>26</v>
      </c>
      <c r="C70" s="52"/>
      <c r="D70" s="53"/>
      <c r="E70" s="2" t="s">
        <v>27</v>
      </c>
      <c r="F70" s="3" t="s">
        <v>21</v>
      </c>
      <c r="G70" s="30">
        <v>-3100000</v>
      </c>
      <c r="H70" s="4"/>
      <c r="I70" s="4">
        <v>-3100</v>
      </c>
      <c r="J70" s="5">
        <v>426491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</row>
    <row r="71" spans="1:163" s="6" customFormat="1" x14ac:dyDescent="0.25">
      <c r="A71" s="1" t="s">
        <v>106</v>
      </c>
      <c r="B71" s="51" t="s">
        <v>26</v>
      </c>
      <c r="C71" s="52"/>
      <c r="D71" s="53"/>
      <c r="E71" s="2" t="s">
        <v>27</v>
      </c>
      <c r="F71" s="3" t="s">
        <v>21</v>
      </c>
      <c r="G71" s="30">
        <v>-80000</v>
      </c>
      <c r="H71" s="4"/>
      <c r="I71" s="4">
        <v>-80</v>
      </c>
      <c r="J71" s="5">
        <v>426491</v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</row>
    <row r="72" spans="1:163" s="6" customFormat="1" x14ac:dyDescent="0.25">
      <c r="A72" s="1" t="s">
        <v>107</v>
      </c>
      <c r="B72" s="51" t="s">
        <v>171</v>
      </c>
      <c r="C72" s="52"/>
      <c r="D72" s="53"/>
      <c r="E72" s="2" t="s">
        <v>18</v>
      </c>
      <c r="F72" s="3" t="s">
        <v>31</v>
      </c>
      <c r="G72" s="30">
        <v>-800</v>
      </c>
      <c r="H72" s="4">
        <v>-5</v>
      </c>
      <c r="I72" s="4">
        <v>-4</v>
      </c>
      <c r="J72" s="5">
        <v>426621</v>
      </c>
      <c r="K72" s="5">
        <f>SUBTOTAL(9,I72:I98)</f>
        <v>-127.2</v>
      </c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</row>
    <row r="73" spans="1:163" s="6" customFormat="1" x14ac:dyDescent="0.25">
      <c r="A73" s="1" t="s">
        <v>108</v>
      </c>
      <c r="B73" s="51" t="s">
        <v>172</v>
      </c>
      <c r="C73" s="52"/>
      <c r="D73" s="53"/>
      <c r="E73" s="2" t="s">
        <v>18</v>
      </c>
      <c r="F73" s="3" t="s">
        <v>31</v>
      </c>
      <c r="G73" s="30">
        <v>-1000</v>
      </c>
      <c r="H73" s="4">
        <v>-2</v>
      </c>
      <c r="I73" s="4">
        <v>-2</v>
      </c>
      <c r="J73" s="5">
        <v>426621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</row>
    <row r="74" spans="1:163" s="6" customFormat="1" x14ac:dyDescent="0.25">
      <c r="A74" s="1" t="s">
        <v>109</v>
      </c>
      <c r="B74" s="51" t="s">
        <v>173</v>
      </c>
      <c r="C74" s="52"/>
      <c r="D74" s="53"/>
      <c r="E74" s="2" t="s">
        <v>18</v>
      </c>
      <c r="F74" s="3" t="s">
        <v>31</v>
      </c>
      <c r="G74" s="30">
        <v>-1200</v>
      </c>
      <c r="H74" s="4">
        <v>-1</v>
      </c>
      <c r="I74" s="4">
        <v>-1.2</v>
      </c>
      <c r="J74" s="5">
        <v>426621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</row>
    <row r="75" spans="1:163" s="6" customFormat="1" x14ac:dyDescent="0.25">
      <c r="A75" s="1" t="s">
        <v>110</v>
      </c>
      <c r="B75" s="51" t="s">
        <v>174</v>
      </c>
      <c r="C75" s="52"/>
      <c r="D75" s="53"/>
      <c r="E75" s="2" t="s">
        <v>18</v>
      </c>
      <c r="F75" s="3" t="s">
        <v>19</v>
      </c>
      <c r="G75" s="30">
        <v>-5000</v>
      </c>
      <c r="H75" s="4">
        <v>-1</v>
      </c>
      <c r="I75" s="4">
        <v>-5</v>
      </c>
      <c r="J75" s="5">
        <v>426621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</row>
    <row r="76" spans="1:163" s="6" customFormat="1" x14ac:dyDescent="0.25">
      <c r="A76" s="1" t="s">
        <v>111</v>
      </c>
      <c r="B76" s="51" t="s">
        <v>174</v>
      </c>
      <c r="C76" s="52"/>
      <c r="D76" s="53"/>
      <c r="E76" s="2" t="s">
        <v>18</v>
      </c>
      <c r="F76" s="3" t="s">
        <v>19</v>
      </c>
      <c r="G76" s="30">
        <v>-5000</v>
      </c>
      <c r="H76" s="4">
        <v>-1</v>
      </c>
      <c r="I76" s="4">
        <v>-5</v>
      </c>
      <c r="J76" s="5">
        <v>426621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</row>
    <row r="77" spans="1:163" s="6" customFormat="1" x14ac:dyDescent="0.25">
      <c r="A77" s="1" t="s">
        <v>112</v>
      </c>
      <c r="B77" s="51" t="s">
        <v>174</v>
      </c>
      <c r="C77" s="52"/>
      <c r="D77" s="53"/>
      <c r="E77" s="2" t="s">
        <v>18</v>
      </c>
      <c r="F77" s="3" t="s">
        <v>19</v>
      </c>
      <c r="G77" s="30">
        <v>-5000</v>
      </c>
      <c r="H77" s="4">
        <v>-1</v>
      </c>
      <c r="I77" s="4">
        <v>-5</v>
      </c>
      <c r="J77" s="5">
        <v>426621</v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</row>
    <row r="78" spans="1:163" s="6" customFormat="1" x14ac:dyDescent="0.25">
      <c r="A78" s="1" t="s">
        <v>113</v>
      </c>
      <c r="B78" s="51" t="s">
        <v>174</v>
      </c>
      <c r="C78" s="52"/>
      <c r="D78" s="53"/>
      <c r="E78" s="2" t="s">
        <v>18</v>
      </c>
      <c r="F78" s="3" t="s">
        <v>19</v>
      </c>
      <c r="G78" s="30">
        <v>-5000</v>
      </c>
      <c r="H78" s="4">
        <v>-1</v>
      </c>
      <c r="I78" s="4">
        <v>-5</v>
      </c>
      <c r="J78" s="5">
        <v>426621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</row>
    <row r="79" spans="1:163" s="6" customFormat="1" x14ac:dyDescent="0.25">
      <c r="A79" s="1" t="s">
        <v>114</v>
      </c>
      <c r="B79" s="51" t="s">
        <v>174</v>
      </c>
      <c r="C79" s="52"/>
      <c r="D79" s="53"/>
      <c r="E79" s="2" t="s">
        <v>18</v>
      </c>
      <c r="F79" s="3" t="s">
        <v>19</v>
      </c>
      <c r="G79" s="30">
        <v>-5000</v>
      </c>
      <c r="H79" s="4">
        <v>-1</v>
      </c>
      <c r="I79" s="4">
        <v>-5</v>
      </c>
      <c r="J79" s="5">
        <v>426621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</row>
    <row r="80" spans="1:163" s="6" customFormat="1" x14ac:dyDescent="0.25">
      <c r="A80" s="1" t="s">
        <v>115</v>
      </c>
      <c r="B80" s="51" t="s">
        <v>174</v>
      </c>
      <c r="C80" s="52"/>
      <c r="D80" s="53"/>
      <c r="E80" s="2" t="s">
        <v>18</v>
      </c>
      <c r="F80" s="3" t="s">
        <v>19</v>
      </c>
      <c r="G80" s="30">
        <v>-5000</v>
      </c>
      <c r="H80" s="4">
        <v>-1</v>
      </c>
      <c r="I80" s="4">
        <v>-5</v>
      </c>
      <c r="J80" s="5">
        <v>426621</v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</row>
    <row r="81" spans="1:163" s="6" customFormat="1" x14ac:dyDescent="0.25">
      <c r="A81" s="1" t="s">
        <v>116</v>
      </c>
      <c r="B81" s="51" t="s">
        <v>174</v>
      </c>
      <c r="C81" s="52"/>
      <c r="D81" s="53"/>
      <c r="E81" s="2" t="s">
        <v>18</v>
      </c>
      <c r="F81" s="3" t="s">
        <v>19</v>
      </c>
      <c r="G81" s="30">
        <v>-5000</v>
      </c>
      <c r="H81" s="4">
        <v>-1</v>
      </c>
      <c r="I81" s="4">
        <v>-5</v>
      </c>
      <c r="J81" s="5">
        <v>426621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</row>
    <row r="82" spans="1:163" s="6" customFormat="1" x14ac:dyDescent="0.25">
      <c r="A82" s="1" t="s">
        <v>117</v>
      </c>
      <c r="B82" s="51" t="s">
        <v>174</v>
      </c>
      <c r="C82" s="52"/>
      <c r="D82" s="53"/>
      <c r="E82" s="2" t="s">
        <v>18</v>
      </c>
      <c r="F82" s="3" t="s">
        <v>19</v>
      </c>
      <c r="G82" s="30">
        <v>-5000</v>
      </c>
      <c r="H82" s="4">
        <v>-1</v>
      </c>
      <c r="I82" s="4">
        <v>-5</v>
      </c>
      <c r="J82" s="5">
        <v>426621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</row>
    <row r="83" spans="1:163" s="6" customFormat="1" x14ac:dyDescent="0.25">
      <c r="A83" s="1" t="s">
        <v>118</v>
      </c>
      <c r="B83" s="51" t="s">
        <v>174</v>
      </c>
      <c r="C83" s="52"/>
      <c r="D83" s="53"/>
      <c r="E83" s="2" t="s">
        <v>18</v>
      </c>
      <c r="F83" s="3" t="s">
        <v>19</v>
      </c>
      <c r="G83" s="30">
        <v>-5000</v>
      </c>
      <c r="H83" s="4">
        <v>-1</v>
      </c>
      <c r="I83" s="4">
        <v>-5</v>
      </c>
      <c r="J83" s="5">
        <v>426621</v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</row>
    <row r="84" spans="1:163" s="6" customFormat="1" x14ac:dyDescent="0.25">
      <c r="A84" s="1" t="s">
        <v>119</v>
      </c>
      <c r="B84" s="51" t="s">
        <v>174</v>
      </c>
      <c r="C84" s="52"/>
      <c r="D84" s="53"/>
      <c r="E84" s="2" t="s">
        <v>18</v>
      </c>
      <c r="F84" s="3" t="s">
        <v>19</v>
      </c>
      <c r="G84" s="30">
        <v>-5000</v>
      </c>
      <c r="H84" s="4">
        <v>-1</v>
      </c>
      <c r="I84" s="4">
        <v>-5</v>
      </c>
      <c r="J84" s="5">
        <v>426621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</row>
    <row r="85" spans="1:163" s="6" customFormat="1" x14ac:dyDescent="0.25">
      <c r="A85" s="1" t="s">
        <v>120</v>
      </c>
      <c r="B85" s="51" t="s">
        <v>174</v>
      </c>
      <c r="C85" s="52"/>
      <c r="D85" s="53"/>
      <c r="E85" s="2" t="s">
        <v>18</v>
      </c>
      <c r="F85" s="3" t="s">
        <v>19</v>
      </c>
      <c r="G85" s="30">
        <v>-5000</v>
      </c>
      <c r="H85" s="4">
        <v>-1</v>
      </c>
      <c r="I85" s="4">
        <v>-5</v>
      </c>
      <c r="J85" s="5">
        <v>426621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</row>
    <row r="86" spans="1:163" s="6" customFormat="1" x14ac:dyDescent="0.25">
      <c r="A86" s="1" t="s">
        <v>121</v>
      </c>
      <c r="B86" s="51" t="s">
        <v>174</v>
      </c>
      <c r="C86" s="52"/>
      <c r="D86" s="53"/>
      <c r="E86" s="2" t="s">
        <v>18</v>
      </c>
      <c r="F86" s="3" t="s">
        <v>19</v>
      </c>
      <c r="G86" s="30">
        <v>-5000</v>
      </c>
      <c r="H86" s="4">
        <v>-1</v>
      </c>
      <c r="I86" s="4">
        <v>-5</v>
      </c>
      <c r="J86" s="5">
        <v>426621</v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</row>
    <row r="87" spans="1:163" s="6" customFormat="1" x14ac:dyDescent="0.25">
      <c r="A87" s="1" t="s">
        <v>122</v>
      </c>
      <c r="B87" s="51" t="s">
        <v>174</v>
      </c>
      <c r="C87" s="52"/>
      <c r="D87" s="53"/>
      <c r="E87" s="2" t="s">
        <v>18</v>
      </c>
      <c r="F87" s="3" t="s">
        <v>19</v>
      </c>
      <c r="G87" s="30">
        <v>-5000</v>
      </c>
      <c r="H87" s="4">
        <v>-1</v>
      </c>
      <c r="I87" s="4">
        <v>-5</v>
      </c>
      <c r="J87" s="5">
        <v>426621</v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</row>
    <row r="88" spans="1:163" s="6" customFormat="1" x14ac:dyDescent="0.25">
      <c r="A88" s="1" t="s">
        <v>123</v>
      </c>
      <c r="B88" s="51" t="s">
        <v>174</v>
      </c>
      <c r="C88" s="52"/>
      <c r="D88" s="53"/>
      <c r="E88" s="2" t="s">
        <v>18</v>
      </c>
      <c r="F88" s="3" t="s">
        <v>19</v>
      </c>
      <c r="G88" s="30">
        <v>-5000</v>
      </c>
      <c r="H88" s="4">
        <v>-1</v>
      </c>
      <c r="I88" s="4">
        <v>-5</v>
      </c>
      <c r="J88" s="5">
        <v>426621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</row>
    <row r="89" spans="1:163" s="6" customFormat="1" x14ac:dyDescent="0.25">
      <c r="A89" s="1" t="s">
        <v>124</v>
      </c>
      <c r="B89" s="51" t="s">
        <v>175</v>
      </c>
      <c r="C89" s="52"/>
      <c r="D89" s="53"/>
      <c r="E89" s="2" t="s">
        <v>18</v>
      </c>
      <c r="F89" s="3" t="s">
        <v>31</v>
      </c>
      <c r="G89" s="30">
        <v>-5000</v>
      </c>
      <c r="H89" s="4">
        <v>-1</v>
      </c>
      <c r="I89" s="4">
        <v>-5</v>
      </c>
      <c r="J89" s="5">
        <v>426621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</row>
    <row r="90" spans="1:163" s="6" customFormat="1" x14ac:dyDescent="0.25">
      <c r="A90" s="1" t="s">
        <v>125</v>
      </c>
      <c r="B90" s="51" t="s">
        <v>175</v>
      </c>
      <c r="C90" s="52"/>
      <c r="D90" s="53"/>
      <c r="E90" s="2" t="s">
        <v>18</v>
      </c>
      <c r="F90" s="3" t="s">
        <v>31</v>
      </c>
      <c r="G90" s="30">
        <v>-5000</v>
      </c>
      <c r="H90" s="4">
        <v>-1</v>
      </c>
      <c r="I90" s="4">
        <v>-5</v>
      </c>
      <c r="J90" s="5">
        <v>426621</v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</row>
    <row r="91" spans="1:163" s="6" customFormat="1" x14ac:dyDescent="0.25">
      <c r="A91" s="1" t="s">
        <v>126</v>
      </c>
      <c r="B91" s="51" t="s">
        <v>176</v>
      </c>
      <c r="C91" s="52"/>
      <c r="D91" s="53"/>
      <c r="E91" s="2" t="s">
        <v>18</v>
      </c>
      <c r="F91" s="3" t="s">
        <v>19</v>
      </c>
      <c r="G91" s="30">
        <v>-500</v>
      </c>
      <c r="H91" s="4">
        <v>-10</v>
      </c>
      <c r="I91" s="4">
        <v>-5</v>
      </c>
      <c r="J91" s="5">
        <v>426621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</row>
    <row r="92" spans="1:163" s="6" customFormat="1" x14ac:dyDescent="0.25">
      <c r="A92" s="1" t="s">
        <v>127</v>
      </c>
      <c r="B92" s="51" t="s">
        <v>176</v>
      </c>
      <c r="C92" s="52"/>
      <c r="D92" s="53"/>
      <c r="E92" s="2" t="s">
        <v>18</v>
      </c>
      <c r="F92" s="3" t="s">
        <v>19</v>
      </c>
      <c r="G92" s="30">
        <v>-500</v>
      </c>
      <c r="H92" s="4">
        <v>-10</v>
      </c>
      <c r="I92" s="4">
        <v>-5</v>
      </c>
      <c r="J92" s="5">
        <v>426621</v>
      </c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</row>
    <row r="93" spans="1:163" s="6" customFormat="1" x14ac:dyDescent="0.25">
      <c r="A93" s="1" t="s">
        <v>128</v>
      </c>
      <c r="B93" s="51" t="s">
        <v>176</v>
      </c>
      <c r="C93" s="52"/>
      <c r="D93" s="53"/>
      <c r="E93" s="2" t="s">
        <v>18</v>
      </c>
      <c r="F93" s="3" t="s">
        <v>19</v>
      </c>
      <c r="G93" s="30">
        <v>-500</v>
      </c>
      <c r="H93" s="4">
        <v>-10</v>
      </c>
      <c r="I93" s="4">
        <v>-5</v>
      </c>
      <c r="J93" s="5">
        <v>426621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</row>
    <row r="94" spans="1:163" s="6" customFormat="1" x14ac:dyDescent="0.25">
      <c r="A94" s="1" t="s">
        <v>129</v>
      </c>
      <c r="B94" s="51" t="s">
        <v>176</v>
      </c>
      <c r="C94" s="52"/>
      <c r="D94" s="53"/>
      <c r="E94" s="2" t="s">
        <v>18</v>
      </c>
      <c r="F94" s="3" t="s">
        <v>19</v>
      </c>
      <c r="G94" s="30">
        <v>-500</v>
      </c>
      <c r="H94" s="4">
        <v>-10</v>
      </c>
      <c r="I94" s="4">
        <v>-5</v>
      </c>
      <c r="J94" s="5">
        <v>426621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</row>
    <row r="95" spans="1:163" s="6" customFormat="1" x14ac:dyDescent="0.25">
      <c r="A95" s="1" t="s">
        <v>130</v>
      </c>
      <c r="B95" s="51" t="s">
        <v>176</v>
      </c>
      <c r="C95" s="52"/>
      <c r="D95" s="53"/>
      <c r="E95" s="2" t="s">
        <v>18</v>
      </c>
      <c r="F95" s="3" t="s">
        <v>19</v>
      </c>
      <c r="G95" s="30">
        <v>-500</v>
      </c>
      <c r="H95" s="4">
        <v>-10</v>
      </c>
      <c r="I95" s="4">
        <v>-5</v>
      </c>
      <c r="J95" s="5">
        <v>426621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</row>
    <row r="96" spans="1:163" s="6" customFormat="1" x14ac:dyDescent="0.25">
      <c r="A96" s="1" t="s">
        <v>131</v>
      </c>
      <c r="B96" s="51" t="s">
        <v>176</v>
      </c>
      <c r="C96" s="52"/>
      <c r="D96" s="53"/>
      <c r="E96" s="2" t="s">
        <v>18</v>
      </c>
      <c r="F96" s="3" t="s">
        <v>19</v>
      </c>
      <c r="G96" s="30">
        <v>-500</v>
      </c>
      <c r="H96" s="4">
        <v>-10</v>
      </c>
      <c r="I96" s="4">
        <v>-5</v>
      </c>
      <c r="J96" s="5">
        <v>426621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</row>
    <row r="97" spans="1:163" s="6" customFormat="1" x14ac:dyDescent="0.25">
      <c r="A97" s="1" t="s">
        <v>132</v>
      </c>
      <c r="B97" s="51" t="s">
        <v>176</v>
      </c>
      <c r="C97" s="52"/>
      <c r="D97" s="53"/>
      <c r="E97" s="2" t="s">
        <v>18</v>
      </c>
      <c r="F97" s="3" t="s">
        <v>19</v>
      </c>
      <c r="G97" s="30">
        <v>-500</v>
      </c>
      <c r="H97" s="4">
        <v>-10</v>
      </c>
      <c r="I97" s="4">
        <v>-5</v>
      </c>
      <c r="J97" s="5">
        <v>426621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</row>
    <row r="98" spans="1:163" s="6" customFormat="1" x14ac:dyDescent="0.25">
      <c r="A98" s="1" t="s">
        <v>133</v>
      </c>
      <c r="B98" s="51" t="s">
        <v>176</v>
      </c>
      <c r="C98" s="52"/>
      <c r="D98" s="53"/>
      <c r="E98" s="2" t="s">
        <v>18</v>
      </c>
      <c r="F98" s="3" t="s">
        <v>19</v>
      </c>
      <c r="G98" s="30">
        <v>-500</v>
      </c>
      <c r="H98" s="4">
        <v>-10</v>
      </c>
      <c r="I98" s="4">
        <v>-5</v>
      </c>
      <c r="J98" s="5">
        <v>426621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</row>
    <row r="99" spans="1:163" s="6" customFormat="1" x14ac:dyDescent="0.25">
      <c r="A99" s="1" t="s">
        <v>134</v>
      </c>
      <c r="B99" s="51" t="s">
        <v>177</v>
      </c>
      <c r="C99" s="52"/>
      <c r="D99" s="53"/>
      <c r="E99" s="2" t="s">
        <v>22</v>
      </c>
      <c r="F99" s="3" t="s">
        <v>29</v>
      </c>
      <c r="G99" s="30">
        <v>-3200</v>
      </c>
      <c r="H99" s="4">
        <v>0</v>
      </c>
      <c r="I99" s="4">
        <v>-96000</v>
      </c>
      <c r="J99" s="5">
        <v>426123</v>
      </c>
      <c r="K99" s="5">
        <f>SUBTOTAL(9,I99:I125)</f>
        <v>-247537.65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</row>
    <row r="100" spans="1:163" s="6" customFormat="1" x14ac:dyDescent="0.25">
      <c r="A100" s="1" t="s">
        <v>135</v>
      </c>
      <c r="B100" s="51" t="s">
        <v>178</v>
      </c>
      <c r="C100" s="52"/>
      <c r="D100" s="53"/>
      <c r="E100" s="2" t="s">
        <v>27</v>
      </c>
      <c r="F100" s="3" t="s">
        <v>19</v>
      </c>
      <c r="G100" s="30">
        <v>-23500</v>
      </c>
      <c r="H100" s="4">
        <v>-1130</v>
      </c>
      <c r="I100" s="4">
        <v>-26555</v>
      </c>
      <c r="J100" s="5">
        <v>426123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</row>
    <row r="101" spans="1:163" s="6" customFormat="1" x14ac:dyDescent="0.25">
      <c r="A101" s="1" t="s">
        <v>136</v>
      </c>
      <c r="B101" s="51" t="s">
        <v>179</v>
      </c>
      <c r="C101" s="52"/>
      <c r="D101" s="53"/>
      <c r="E101" s="2" t="s">
        <v>27</v>
      </c>
      <c r="F101" s="3" t="s">
        <v>28</v>
      </c>
      <c r="G101" s="30">
        <v>-24000</v>
      </c>
      <c r="H101" s="4">
        <v>-60</v>
      </c>
      <c r="I101" s="4">
        <v>-1440</v>
      </c>
      <c r="J101" s="5">
        <v>426123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</row>
    <row r="102" spans="1:163" s="6" customFormat="1" x14ac:dyDescent="0.25">
      <c r="A102" s="1" t="s">
        <v>137</v>
      </c>
      <c r="B102" s="51" t="s">
        <v>179</v>
      </c>
      <c r="C102" s="52"/>
      <c r="D102" s="53"/>
      <c r="E102" s="2" t="s">
        <v>27</v>
      </c>
      <c r="F102" s="3" t="s">
        <v>28</v>
      </c>
      <c r="G102" s="30">
        <v>-23500</v>
      </c>
      <c r="H102" s="4">
        <v>-60</v>
      </c>
      <c r="I102" s="4">
        <v>-1410</v>
      </c>
      <c r="J102" s="5">
        <v>426123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</row>
    <row r="103" spans="1:163" s="6" customFormat="1" x14ac:dyDescent="0.25">
      <c r="A103" s="1" t="s">
        <v>138</v>
      </c>
      <c r="B103" s="51" t="s">
        <v>179</v>
      </c>
      <c r="C103" s="52"/>
      <c r="D103" s="53"/>
      <c r="E103" s="2" t="s">
        <v>27</v>
      </c>
      <c r="F103" s="3" t="s">
        <v>28</v>
      </c>
      <c r="G103" s="30">
        <v>-20200</v>
      </c>
      <c r="H103" s="4">
        <v>-1760</v>
      </c>
      <c r="I103" s="4">
        <v>-35552</v>
      </c>
      <c r="J103" s="5">
        <v>426123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</row>
    <row r="104" spans="1:163" s="6" customFormat="1" x14ac:dyDescent="0.25">
      <c r="A104" s="1" t="s">
        <v>139</v>
      </c>
      <c r="B104" s="51" t="s">
        <v>179</v>
      </c>
      <c r="C104" s="52"/>
      <c r="D104" s="53"/>
      <c r="E104" s="2" t="s">
        <v>27</v>
      </c>
      <c r="F104" s="3" t="s">
        <v>28</v>
      </c>
      <c r="G104" s="30">
        <v>-19700</v>
      </c>
      <c r="H104" s="4">
        <v>-1760</v>
      </c>
      <c r="I104" s="4">
        <v>-34672</v>
      </c>
      <c r="J104" s="5">
        <v>426123</v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</row>
    <row r="105" spans="1:163" s="6" customFormat="1" x14ac:dyDescent="0.25">
      <c r="A105" s="1" t="s">
        <v>140</v>
      </c>
      <c r="B105" s="51" t="s">
        <v>180</v>
      </c>
      <c r="C105" s="52"/>
      <c r="D105" s="53"/>
      <c r="E105" s="2" t="s">
        <v>27</v>
      </c>
      <c r="F105" s="3" t="s">
        <v>28</v>
      </c>
      <c r="G105" s="30">
        <v>-19200</v>
      </c>
      <c r="H105" s="4">
        <v>-440</v>
      </c>
      <c r="I105" s="4">
        <v>-8448</v>
      </c>
      <c r="J105" s="5">
        <v>426123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</row>
    <row r="106" spans="1:163" s="6" customFormat="1" x14ac:dyDescent="0.25">
      <c r="A106" s="1" t="s">
        <v>141</v>
      </c>
      <c r="B106" s="51" t="s">
        <v>180</v>
      </c>
      <c r="C106" s="52"/>
      <c r="D106" s="53"/>
      <c r="E106" s="2" t="s">
        <v>27</v>
      </c>
      <c r="F106" s="3" t="s">
        <v>28</v>
      </c>
      <c r="G106" s="30">
        <v>-18700</v>
      </c>
      <c r="H106" s="4">
        <v>-440</v>
      </c>
      <c r="I106" s="4">
        <v>-8228</v>
      </c>
      <c r="J106" s="5">
        <v>426123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</row>
    <row r="107" spans="1:163" s="6" customFormat="1" x14ac:dyDescent="0.25">
      <c r="A107" s="1" t="s">
        <v>142</v>
      </c>
      <c r="B107" s="51" t="s">
        <v>181</v>
      </c>
      <c r="C107" s="52"/>
      <c r="D107" s="53"/>
      <c r="E107" s="2" t="s">
        <v>27</v>
      </c>
      <c r="F107" s="3" t="s">
        <v>19</v>
      </c>
      <c r="G107" s="30">
        <v>-3000</v>
      </c>
      <c r="H107" s="4">
        <v>-2260</v>
      </c>
      <c r="I107" s="4">
        <v>-6780</v>
      </c>
      <c r="J107" s="5">
        <v>426123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</row>
    <row r="108" spans="1:163" s="6" customFormat="1" x14ac:dyDescent="0.25">
      <c r="A108" s="1" t="s">
        <v>143</v>
      </c>
      <c r="B108" s="51" t="s">
        <v>182</v>
      </c>
      <c r="C108" s="52"/>
      <c r="D108" s="53"/>
      <c r="E108" s="2" t="s">
        <v>27</v>
      </c>
      <c r="F108" s="3" t="s">
        <v>19</v>
      </c>
      <c r="G108" s="30">
        <v>-30000</v>
      </c>
      <c r="H108" s="4">
        <v>-30</v>
      </c>
      <c r="I108" s="4">
        <v>-900</v>
      </c>
      <c r="J108" s="5">
        <v>426123</v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</row>
    <row r="109" spans="1:163" s="6" customFormat="1" x14ac:dyDescent="0.25">
      <c r="A109" s="1" t="s">
        <v>144</v>
      </c>
      <c r="B109" s="51" t="s">
        <v>182</v>
      </c>
      <c r="C109" s="52"/>
      <c r="D109" s="53"/>
      <c r="E109" s="2" t="s">
        <v>27</v>
      </c>
      <c r="F109" s="3" t="s">
        <v>19</v>
      </c>
      <c r="G109" s="30">
        <v>-8500</v>
      </c>
      <c r="H109" s="4">
        <v>-1100</v>
      </c>
      <c r="I109" s="4">
        <v>-9350</v>
      </c>
      <c r="J109" s="5">
        <v>426123</v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</row>
    <row r="110" spans="1:163" s="6" customFormat="1" x14ac:dyDescent="0.25">
      <c r="A110" s="1" t="s">
        <v>145</v>
      </c>
      <c r="B110" s="51" t="s">
        <v>183</v>
      </c>
      <c r="C110" s="52"/>
      <c r="D110" s="53"/>
      <c r="E110" s="2" t="s">
        <v>27</v>
      </c>
      <c r="F110" s="3" t="s">
        <v>29</v>
      </c>
      <c r="G110" s="30">
        <v>-20000</v>
      </c>
      <c r="H110" s="4">
        <v>-4</v>
      </c>
      <c r="I110" s="4">
        <v>-80</v>
      </c>
      <c r="J110" s="5">
        <v>426123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</row>
    <row r="111" spans="1:163" s="6" customFormat="1" x14ac:dyDescent="0.25">
      <c r="A111" s="1" t="s">
        <v>146</v>
      </c>
      <c r="B111" s="51" t="s">
        <v>183</v>
      </c>
      <c r="C111" s="52"/>
      <c r="D111" s="53"/>
      <c r="E111" s="2" t="s">
        <v>27</v>
      </c>
      <c r="F111" s="3" t="s">
        <v>29</v>
      </c>
      <c r="G111" s="30">
        <v>-16000</v>
      </c>
      <c r="H111" s="4">
        <v>-20</v>
      </c>
      <c r="I111" s="4">
        <v>-320</v>
      </c>
      <c r="J111" s="5">
        <v>426123</v>
      </c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</row>
    <row r="112" spans="1:163" s="6" customFormat="1" x14ac:dyDescent="0.25">
      <c r="A112" s="1" t="s">
        <v>147</v>
      </c>
      <c r="B112" s="51" t="s">
        <v>183</v>
      </c>
      <c r="C112" s="52"/>
      <c r="D112" s="53"/>
      <c r="E112" s="2" t="s">
        <v>27</v>
      </c>
      <c r="F112" s="3" t="s">
        <v>29</v>
      </c>
      <c r="G112" s="30">
        <v>-12000</v>
      </c>
      <c r="H112" s="4">
        <v>-104</v>
      </c>
      <c r="I112" s="4">
        <v>-1248</v>
      </c>
      <c r="J112" s="5">
        <v>426123</v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</row>
    <row r="113" spans="1:163" s="6" customFormat="1" x14ac:dyDescent="0.25">
      <c r="A113" s="1" t="s">
        <v>148</v>
      </c>
      <c r="B113" s="51" t="s">
        <v>183</v>
      </c>
      <c r="C113" s="52"/>
      <c r="D113" s="53"/>
      <c r="E113" s="2" t="s">
        <v>27</v>
      </c>
      <c r="F113" s="3" t="s">
        <v>29</v>
      </c>
      <c r="G113" s="30">
        <v>-1800</v>
      </c>
      <c r="H113" s="4">
        <v>-1170</v>
      </c>
      <c r="I113" s="4">
        <v>-2106</v>
      </c>
      <c r="J113" s="5">
        <v>426123</v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</row>
    <row r="114" spans="1:163" s="6" customFormat="1" x14ac:dyDescent="0.25">
      <c r="A114" s="1" t="s">
        <v>149</v>
      </c>
      <c r="B114" s="51" t="s">
        <v>183</v>
      </c>
      <c r="C114" s="52"/>
      <c r="D114" s="53"/>
      <c r="E114" s="2" t="s">
        <v>27</v>
      </c>
      <c r="F114" s="3" t="s">
        <v>29</v>
      </c>
      <c r="G114" s="30">
        <v>-1750</v>
      </c>
      <c r="H114" s="4">
        <v>-1560</v>
      </c>
      <c r="I114" s="4">
        <v>-2730</v>
      </c>
      <c r="J114" s="5">
        <v>426123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</row>
    <row r="115" spans="1:163" s="6" customFormat="1" x14ac:dyDescent="0.25">
      <c r="A115" s="1" t="s">
        <v>150</v>
      </c>
      <c r="B115" s="51" t="s">
        <v>183</v>
      </c>
      <c r="C115" s="52"/>
      <c r="D115" s="53"/>
      <c r="E115" s="2" t="s">
        <v>27</v>
      </c>
      <c r="F115" s="3" t="s">
        <v>29</v>
      </c>
      <c r="G115" s="30">
        <v>-1700</v>
      </c>
      <c r="H115" s="4">
        <v>-975</v>
      </c>
      <c r="I115" s="4">
        <v>-1657.5</v>
      </c>
      <c r="J115" s="5">
        <v>426123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</row>
    <row r="116" spans="1:163" s="6" customFormat="1" x14ac:dyDescent="0.25">
      <c r="A116" s="1" t="s">
        <v>151</v>
      </c>
      <c r="B116" s="51" t="s">
        <v>183</v>
      </c>
      <c r="C116" s="52"/>
      <c r="D116" s="53"/>
      <c r="E116" s="2" t="s">
        <v>27</v>
      </c>
      <c r="F116" s="3" t="s">
        <v>29</v>
      </c>
      <c r="G116" s="30">
        <v>-1750</v>
      </c>
      <c r="H116" s="4">
        <v>-312</v>
      </c>
      <c r="I116" s="4">
        <v>-546</v>
      </c>
      <c r="J116" s="5">
        <v>426123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</row>
    <row r="117" spans="1:163" s="6" customFormat="1" x14ac:dyDescent="0.25">
      <c r="A117" s="1" t="s">
        <v>152</v>
      </c>
      <c r="B117" s="51" t="s">
        <v>183</v>
      </c>
      <c r="C117" s="52"/>
      <c r="D117" s="53"/>
      <c r="E117" s="2" t="s">
        <v>27</v>
      </c>
      <c r="F117" s="3" t="s">
        <v>29</v>
      </c>
      <c r="G117" s="30">
        <v>-1650</v>
      </c>
      <c r="H117" s="4">
        <v>-195</v>
      </c>
      <c r="I117" s="4">
        <v>-321.75</v>
      </c>
      <c r="J117" s="5">
        <v>426123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</row>
    <row r="118" spans="1:163" s="6" customFormat="1" x14ac:dyDescent="0.25">
      <c r="A118" s="1" t="s">
        <v>153</v>
      </c>
      <c r="B118" s="51" t="s">
        <v>183</v>
      </c>
      <c r="C118" s="52"/>
      <c r="D118" s="53"/>
      <c r="E118" s="2" t="s">
        <v>27</v>
      </c>
      <c r="F118" s="3" t="s">
        <v>29</v>
      </c>
      <c r="G118" s="30">
        <v>-1600</v>
      </c>
      <c r="H118" s="4">
        <v>-156</v>
      </c>
      <c r="I118" s="4">
        <v>-249.6</v>
      </c>
      <c r="J118" s="5">
        <v>426123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</row>
    <row r="119" spans="1:163" s="6" customFormat="1" x14ac:dyDescent="0.25">
      <c r="A119" s="1" t="s">
        <v>154</v>
      </c>
      <c r="B119" s="51" t="s">
        <v>183</v>
      </c>
      <c r="C119" s="52"/>
      <c r="D119" s="53"/>
      <c r="E119" s="2" t="s">
        <v>27</v>
      </c>
      <c r="F119" s="3" t="s">
        <v>29</v>
      </c>
      <c r="G119" s="30">
        <v>-1650</v>
      </c>
      <c r="H119" s="4">
        <v>-312</v>
      </c>
      <c r="I119" s="4">
        <v>-514.79999999999995</v>
      </c>
      <c r="J119" s="5">
        <v>426123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</row>
    <row r="120" spans="1:163" s="6" customFormat="1" x14ac:dyDescent="0.25">
      <c r="A120" s="1" t="s">
        <v>155</v>
      </c>
      <c r="B120" s="51" t="s">
        <v>183</v>
      </c>
      <c r="C120" s="52"/>
      <c r="D120" s="53"/>
      <c r="E120" s="2" t="s">
        <v>27</v>
      </c>
      <c r="F120" s="3" t="s">
        <v>29</v>
      </c>
      <c r="G120" s="30">
        <v>-1600</v>
      </c>
      <c r="H120" s="4">
        <v>-390</v>
      </c>
      <c r="I120" s="4">
        <v>-624</v>
      </c>
      <c r="J120" s="5">
        <v>426123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</row>
    <row r="121" spans="1:163" s="6" customFormat="1" x14ac:dyDescent="0.25">
      <c r="A121" s="1" t="s">
        <v>156</v>
      </c>
      <c r="B121" s="51" t="s">
        <v>183</v>
      </c>
      <c r="C121" s="52"/>
      <c r="D121" s="53"/>
      <c r="E121" s="2" t="s">
        <v>27</v>
      </c>
      <c r="F121" s="3" t="s">
        <v>29</v>
      </c>
      <c r="G121" s="30">
        <v>-1500</v>
      </c>
      <c r="H121" s="4">
        <v>-156</v>
      </c>
      <c r="I121" s="4">
        <v>-234</v>
      </c>
      <c r="J121" s="5">
        <v>426123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</row>
    <row r="122" spans="1:163" s="6" customFormat="1" x14ac:dyDescent="0.25">
      <c r="A122" s="1" t="s">
        <v>157</v>
      </c>
      <c r="B122" s="51" t="s">
        <v>184</v>
      </c>
      <c r="C122" s="52"/>
      <c r="D122" s="53"/>
      <c r="E122" s="2" t="s">
        <v>27</v>
      </c>
      <c r="F122" s="3" t="s">
        <v>19</v>
      </c>
      <c r="G122" s="30">
        <v>-400.03</v>
      </c>
      <c r="H122" s="4">
        <v>-5650</v>
      </c>
      <c r="I122" s="4">
        <v>-2260</v>
      </c>
      <c r="J122" s="5">
        <v>426123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</row>
    <row r="123" spans="1:163" s="6" customFormat="1" x14ac:dyDescent="0.25">
      <c r="A123" s="1" t="s">
        <v>158</v>
      </c>
      <c r="B123" s="51" t="s">
        <v>184</v>
      </c>
      <c r="C123" s="52"/>
      <c r="D123" s="53"/>
      <c r="E123" s="2" t="s">
        <v>27</v>
      </c>
      <c r="F123" s="3" t="s">
        <v>19</v>
      </c>
      <c r="G123" s="30">
        <v>-400.03300000000002</v>
      </c>
      <c r="H123" s="4">
        <v>-5650</v>
      </c>
      <c r="I123" s="4">
        <v>-2260</v>
      </c>
      <c r="J123" s="5">
        <v>426123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</row>
    <row r="124" spans="1:163" s="6" customFormat="1" x14ac:dyDescent="0.25">
      <c r="A124" s="1" t="s">
        <v>159</v>
      </c>
      <c r="B124" s="51" t="s">
        <v>185</v>
      </c>
      <c r="C124" s="52"/>
      <c r="D124" s="53"/>
      <c r="E124" s="2" t="s">
        <v>27</v>
      </c>
      <c r="F124" s="3" t="s">
        <v>19</v>
      </c>
      <c r="G124" s="30">
        <v>-270.02</v>
      </c>
      <c r="H124" s="4">
        <v>-5650</v>
      </c>
      <c r="I124" s="4">
        <v>-1525.5</v>
      </c>
      <c r="J124" s="5">
        <v>426123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</row>
    <row r="125" spans="1:163" s="6" customFormat="1" x14ac:dyDescent="0.25">
      <c r="A125" s="1" t="s">
        <v>160</v>
      </c>
      <c r="B125" s="51" t="s">
        <v>185</v>
      </c>
      <c r="C125" s="52"/>
      <c r="D125" s="53"/>
      <c r="E125" s="2" t="s">
        <v>27</v>
      </c>
      <c r="F125" s="3" t="s">
        <v>19</v>
      </c>
      <c r="G125" s="30">
        <v>-270.02</v>
      </c>
      <c r="H125" s="4">
        <v>-5650</v>
      </c>
      <c r="I125" s="4">
        <v>-1525.5</v>
      </c>
      <c r="J125" s="5">
        <v>426123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</row>
    <row r="126" spans="1:163" s="6" customFormat="1" x14ac:dyDescent="0.25">
      <c r="A126" s="1" t="s">
        <v>161</v>
      </c>
      <c r="B126" s="51" t="s">
        <v>186</v>
      </c>
      <c r="C126" s="52"/>
      <c r="D126" s="53"/>
      <c r="E126" s="2" t="s">
        <v>27</v>
      </c>
      <c r="F126" s="3" t="s">
        <v>19</v>
      </c>
      <c r="G126" s="30">
        <v>-140000</v>
      </c>
      <c r="H126" s="4">
        <v>-1000</v>
      </c>
      <c r="I126" s="4">
        <v>-140000</v>
      </c>
      <c r="J126" s="5">
        <v>426911</v>
      </c>
      <c r="K126" s="5">
        <f>SUBTOTAL(9,I126)</f>
        <v>-140000</v>
      </c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</row>
    <row r="127" spans="1:163" s="6" customFormat="1" x14ac:dyDescent="0.25">
      <c r="A127" s="1" t="s">
        <v>162</v>
      </c>
      <c r="B127" s="51" t="s">
        <v>187</v>
      </c>
      <c r="C127" s="52"/>
      <c r="D127" s="53"/>
      <c r="E127" s="2" t="s">
        <v>22</v>
      </c>
      <c r="F127" s="3" t="s">
        <v>31</v>
      </c>
      <c r="G127" s="30">
        <v>-175</v>
      </c>
      <c r="H127" s="4">
        <v>-2584349</v>
      </c>
      <c r="I127" s="4">
        <v>-452261.07500000001</v>
      </c>
      <c r="J127" s="5">
        <v>426721</v>
      </c>
      <c r="K127" s="5">
        <f>SUBTOTAL(9,I127:I134)</f>
        <v>-488955.58599999995</v>
      </c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</row>
    <row r="128" spans="1:163" s="6" customFormat="1" x14ac:dyDescent="0.25">
      <c r="A128" s="1" t="s">
        <v>163</v>
      </c>
      <c r="B128" s="51" t="s">
        <v>188</v>
      </c>
      <c r="C128" s="52"/>
      <c r="D128" s="53"/>
      <c r="E128" s="2" t="s">
        <v>18</v>
      </c>
      <c r="F128" s="3" t="s">
        <v>31</v>
      </c>
      <c r="G128" s="30">
        <v>-165</v>
      </c>
      <c r="H128" s="4">
        <v>0</v>
      </c>
      <c r="I128" s="4">
        <v>-3564</v>
      </c>
      <c r="J128" s="5">
        <v>426721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</row>
    <row r="129" spans="1:163" s="6" customFormat="1" x14ac:dyDescent="0.25">
      <c r="A129" s="1" t="s">
        <v>164</v>
      </c>
      <c r="B129" s="51" t="s">
        <v>189</v>
      </c>
      <c r="C129" s="52"/>
      <c r="D129" s="53"/>
      <c r="E129" s="2" t="s">
        <v>23</v>
      </c>
      <c r="F129" s="3" t="s">
        <v>31</v>
      </c>
      <c r="G129" s="30">
        <v>0</v>
      </c>
      <c r="H129" s="4">
        <v>-7761</v>
      </c>
      <c r="I129" s="4">
        <v>-12689.235000000001</v>
      </c>
      <c r="J129" s="5">
        <v>426721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</row>
    <row r="130" spans="1:163" s="6" customFormat="1" x14ac:dyDescent="0.25">
      <c r="A130" s="1" t="s">
        <v>35</v>
      </c>
      <c r="B130" s="51" t="s">
        <v>36</v>
      </c>
      <c r="C130" s="52"/>
      <c r="D130" s="53"/>
      <c r="E130" s="2" t="s">
        <v>23</v>
      </c>
      <c r="F130" s="3" t="s">
        <v>31</v>
      </c>
      <c r="G130" s="30">
        <v>0</v>
      </c>
      <c r="H130" s="4">
        <v>-18525</v>
      </c>
      <c r="I130" s="4">
        <v>-1889.5499999999993</v>
      </c>
      <c r="J130" s="5">
        <v>426721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</row>
    <row r="131" spans="1:163" s="6" customFormat="1" x14ac:dyDescent="0.25">
      <c r="A131" s="1" t="s">
        <v>165</v>
      </c>
      <c r="B131" s="51" t="s">
        <v>190</v>
      </c>
      <c r="C131" s="52"/>
      <c r="D131" s="53"/>
      <c r="E131" s="2" t="s">
        <v>18</v>
      </c>
      <c r="F131" s="3" t="s">
        <v>31</v>
      </c>
      <c r="G131" s="30">
        <v>0</v>
      </c>
      <c r="H131" s="4">
        <v>-680</v>
      </c>
      <c r="I131" s="4">
        <v>-947.00200000000018</v>
      </c>
      <c r="J131" s="5">
        <v>426721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</row>
    <row r="132" spans="1:163" s="6" customFormat="1" x14ac:dyDescent="0.25">
      <c r="A132" s="1" t="s">
        <v>166</v>
      </c>
      <c r="B132" s="51" t="s">
        <v>191</v>
      </c>
      <c r="C132" s="52"/>
      <c r="D132" s="53"/>
      <c r="E132" s="2" t="s">
        <v>27</v>
      </c>
      <c r="F132" s="3" t="s">
        <v>31</v>
      </c>
      <c r="G132" s="30">
        <v>-220</v>
      </c>
      <c r="H132" s="4">
        <v>-33743</v>
      </c>
      <c r="I132" s="4">
        <v>-7423.46</v>
      </c>
      <c r="J132" s="5">
        <v>426721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</row>
    <row r="133" spans="1:163" s="6" customFormat="1" x14ac:dyDescent="0.25">
      <c r="A133" s="1" t="s">
        <v>167</v>
      </c>
      <c r="B133" s="51" t="s">
        <v>192</v>
      </c>
      <c r="C133" s="52"/>
      <c r="D133" s="53"/>
      <c r="E133" s="2" t="s">
        <v>20</v>
      </c>
      <c r="F133" s="3" t="s">
        <v>31</v>
      </c>
      <c r="G133" s="30">
        <v>-144</v>
      </c>
      <c r="H133" s="4">
        <v>-40083.5</v>
      </c>
      <c r="I133" s="4">
        <v>-5772.0240000000003</v>
      </c>
      <c r="J133" s="5">
        <v>426721</v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</row>
    <row r="134" spans="1:163" s="6" customFormat="1" x14ac:dyDescent="0.25">
      <c r="A134" s="1" t="s">
        <v>33</v>
      </c>
      <c r="B134" s="51" t="s">
        <v>34</v>
      </c>
      <c r="C134" s="52"/>
      <c r="D134" s="53"/>
      <c r="E134" s="2" t="s">
        <v>18</v>
      </c>
      <c r="F134" s="3" t="s">
        <v>31</v>
      </c>
      <c r="G134" s="30">
        <v>-72.88</v>
      </c>
      <c r="H134" s="4">
        <v>0</v>
      </c>
      <c r="I134" s="4">
        <v>-4409.24</v>
      </c>
      <c r="J134" s="5">
        <v>426711</v>
      </c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</row>
    <row r="135" spans="1:163" s="6" customFormat="1" x14ac:dyDescent="0.25">
      <c r="A135" s="1" t="s">
        <v>168</v>
      </c>
      <c r="B135" s="51" t="s">
        <v>193</v>
      </c>
      <c r="C135" s="52"/>
      <c r="D135" s="53"/>
      <c r="E135" s="2" t="s">
        <v>18</v>
      </c>
      <c r="F135" s="3" t="s">
        <v>31</v>
      </c>
      <c r="G135" s="30">
        <v>-147</v>
      </c>
      <c r="H135" s="4">
        <v>-14600</v>
      </c>
      <c r="I135" s="4">
        <v>-2146.1999999999998</v>
      </c>
      <c r="J135" s="5">
        <v>426211</v>
      </c>
      <c r="K135" s="5">
        <f>SUBTOTAL(9,I135)</f>
        <v>-2146.1999999999998</v>
      </c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</row>
    <row r="136" spans="1:163" s="6" customFormat="1" x14ac:dyDescent="0.25">
      <c r="A136" s="1"/>
      <c r="B136" s="33"/>
      <c r="C136" s="34"/>
      <c r="D136" s="35"/>
      <c r="E136" s="2"/>
      <c r="F136" s="3"/>
      <c r="G136" s="30"/>
      <c r="H136" s="4"/>
      <c r="I136" s="4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</row>
    <row r="137" spans="1:163" s="21" customFormat="1" ht="21.75" customHeight="1" x14ac:dyDescent="0.25">
      <c r="A137" s="22" t="s">
        <v>24</v>
      </c>
      <c r="B137" s="54" t="s">
        <v>25</v>
      </c>
      <c r="C137" s="55"/>
      <c r="D137" s="55"/>
      <c r="E137" s="55"/>
      <c r="F137" s="55"/>
      <c r="G137" s="55"/>
      <c r="H137" s="56"/>
      <c r="I137" s="23">
        <f>SUM(I138:I149)</f>
        <v>-39367</v>
      </c>
    </row>
    <row r="138" spans="1:163" s="6" customFormat="1" x14ac:dyDescent="0.25">
      <c r="A138" s="1" t="s">
        <v>194</v>
      </c>
      <c r="B138" s="51" t="s">
        <v>199</v>
      </c>
      <c r="C138" s="52"/>
      <c r="D138" s="53"/>
      <c r="E138" s="2" t="s">
        <v>20</v>
      </c>
      <c r="F138" s="3" t="s">
        <v>28</v>
      </c>
      <c r="G138" s="31">
        <v>-3000000</v>
      </c>
      <c r="H138" s="4">
        <v>-1</v>
      </c>
      <c r="I138" s="4">
        <v>-3000</v>
      </c>
      <c r="J138" s="5">
        <v>512981</v>
      </c>
      <c r="K138" s="5">
        <f>SUBTOTAL(9,I138:I147)</f>
        <v>-39070</v>
      </c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</row>
    <row r="139" spans="1:163" s="6" customFormat="1" x14ac:dyDescent="0.25">
      <c r="A139" s="1" t="s">
        <v>195</v>
      </c>
      <c r="B139" s="51" t="s">
        <v>200</v>
      </c>
      <c r="C139" s="52"/>
      <c r="D139" s="53"/>
      <c r="E139" s="2" t="s">
        <v>18</v>
      </c>
      <c r="F139" s="3" t="s">
        <v>28</v>
      </c>
      <c r="G139" s="31">
        <v>-10800000</v>
      </c>
      <c r="H139" s="4">
        <v>-1</v>
      </c>
      <c r="I139" s="4">
        <v>-10800</v>
      </c>
      <c r="J139" s="5">
        <v>512981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</row>
    <row r="140" spans="1:163" s="6" customFormat="1" x14ac:dyDescent="0.25">
      <c r="A140" s="1" t="s">
        <v>196</v>
      </c>
      <c r="B140" s="51" t="s">
        <v>200</v>
      </c>
      <c r="C140" s="52"/>
      <c r="D140" s="53"/>
      <c r="E140" s="2" t="s">
        <v>18</v>
      </c>
      <c r="F140" s="3" t="s">
        <v>28</v>
      </c>
      <c r="G140" s="31">
        <v>-8800000</v>
      </c>
      <c r="H140" s="4">
        <v>-1</v>
      </c>
      <c r="I140" s="4">
        <v>-8800</v>
      </c>
      <c r="J140" s="5">
        <v>512981</v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</row>
    <row r="141" spans="1:163" s="6" customFormat="1" x14ac:dyDescent="0.25">
      <c r="A141" s="1" t="s">
        <v>197</v>
      </c>
      <c r="B141" s="51" t="s">
        <v>200</v>
      </c>
      <c r="C141" s="52"/>
      <c r="D141" s="53"/>
      <c r="E141" s="2" t="s">
        <v>18</v>
      </c>
      <c r="F141" s="3" t="s">
        <v>28</v>
      </c>
      <c r="G141" s="31">
        <v>-3200000</v>
      </c>
      <c r="H141" s="4">
        <v>-1</v>
      </c>
      <c r="I141" s="4">
        <v>-3200</v>
      </c>
      <c r="J141" s="5">
        <v>512981</v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</row>
    <row r="142" spans="1:163" s="6" customFormat="1" x14ac:dyDescent="0.25">
      <c r="A142" s="1" t="s">
        <v>198</v>
      </c>
      <c r="B142" s="51" t="s">
        <v>200</v>
      </c>
      <c r="C142" s="52"/>
      <c r="D142" s="53"/>
      <c r="E142" s="2" t="s">
        <v>18</v>
      </c>
      <c r="F142" s="3" t="s">
        <v>28</v>
      </c>
      <c r="G142" s="31">
        <v>-3200000</v>
      </c>
      <c r="H142" s="4">
        <v>-1</v>
      </c>
      <c r="I142" s="4">
        <v>-3200</v>
      </c>
      <c r="J142" s="5">
        <v>512981</v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</row>
    <row r="143" spans="1:163" s="6" customFormat="1" x14ac:dyDescent="0.25">
      <c r="A143" s="1" t="s">
        <v>37</v>
      </c>
      <c r="B143" s="51" t="s">
        <v>38</v>
      </c>
      <c r="C143" s="52"/>
      <c r="D143" s="53"/>
      <c r="E143" s="2" t="s">
        <v>32</v>
      </c>
      <c r="F143" s="3" t="s">
        <v>19</v>
      </c>
      <c r="G143" s="31">
        <v>-445000</v>
      </c>
      <c r="H143" s="4">
        <v>-6</v>
      </c>
      <c r="I143" s="4">
        <v>-2670</v>
      </c>
      <c r="J143" s="5">
        <v>512981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</row>
    <row r="144" spans="1:163" s="6" customFormat="1" x14ac:dyDescent="0.25">
      <c r="A144" s="1" t="s">
        <v>39</v>
      </c>
      <c r="B144" s="51" t="s">
        <v>38</v>
      </c>
      <c r="C144" s="52"/>
      <c r="D144" s="53"/>
      <c r="E144" s="2" t="s">
        <v>32</v>
      </c>
      <c r="F144" s="3" t="s">
        <v>19</v>
      </c>
      <c r="G144" s="31">
        <v>-400000</v>
      </c>
      <c r="H144" s="4">
        <v>-10</v>
      </c>
      <c r="I144" s="4">
        <v>-4000</v>
      </c>
      <c r="J144" s="5">
        <v>512981</v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</row>
    <row r="145" spans="1:163" s="6" customFormat="1" x14ac:dyDescent="0.25">
      <c r="A145" s="1" t="s">
        <v>47</v>
      </c>
      <c r="B145" s="51" t="s">
        <v>40</v>
      </c>
      <c r="C145" s="52"/>
      <c r="D145" s="53"/>
      <c r="E145" s="2" t="s">
        <v>27</v>
      </c>
      <c r="F145" s="3" t="s">
        <v>19</v>
      </c>
      <c r="G145" s="31">
        <v>-550000</v>
      </c>
      <c r="H145" s="4">
        <v>-2</v>
      </c>
      <c r="I145" s="4">
        <v>-1100</v>
      </c>
      <c r="J145" s="5">
        <v>512981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</row>
    <row r="146" spans="1:163" s="6" customFormat="1" x14ac:dyDescent="0.25">
      <c r="A146" s="1" t="s">
        <v>45</v>
      </c>
      <c r="B146" s="51" t="s">
        <v>46</v>
      </c>
      <c r="C146" s="52"/>
      <c r="D146" s="53"/>
      <c r="E146" s="2" t="s">
        <v>27</v>
      </c>
      <c r="F146" s="3" t="s">
        <v>19</v>
      </c>
      <c r="G146" s="31">
        <v>-250000</v>
      </c>
      <c r="H146" s="4">
        <v>-2</v>
      </c>
      <c r="I146" s="4">
        <v>-500</v>
      </c>
      <c r="J146" s="5">
        <v>512981</v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</row>
    <row r="147" spans="1:163" s="6" customFormat="1" x14ac:dyDescent="0.25">
      <c r="A147" s="1" t="s">
        <v>43</v>
      </c>
      <c r="B147" s="51" t="s">
        <v>44</v>
      </c>
      <c r="C147" s="52"/>
      <c r="D147" s="53"/>
      <c r="E147" s="2" t="s">
        <v>27</v>
      </c>
      <c r="F147" s="3" t="s">
        <v>19</v>
      </c>
      <c r="G147" s="31">
        <v>-900000</v>
      </c>
      <c r="H147" s="4">
        <v>-2</v>
      </c>
      <c r="I147" s="4">
        <v>-1800</v>
      </c>
      <c r="J147" s="5">
        <v>512981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</row>
    <row r="148" spans="1:163" s="6" customFormat="1" x14ac:dyDescent="0.25">
      <c r="A148" s="1" t="s">
        <v>41</v>
      </c>
      <c r="B148" s="51" t="s">
        <v>42</v>
      </c>
      <c r="C148" s="52"/>
      <c r="D148" s="53"/>
      <c r="E148" s="2" t="s">
        <v>18</v>
      </c>
      <c r="F148" s="3" t="s">
        <v>19</v>
      </c>
      <c r="G148" s="31">
        <v>-5940</v>
      </c>
      <c r="H148" s="4">
        <v>0</v>
      </c>
      <c r="I148" s="4">
        <v>-297</v>
      </c>
      <c r="J148" s="5">
        <v>512251</v>
      </c>
      <c r="K148" s="5">
        <f>SUBTOTAL(9,I148)</f>
        <v>-297</v>
      </c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</row>
    <row r="149" spans="1:163" s="6" customFormat="1" x14ac:dyDescent="0.25">
      <c r="A149" s="1"/>
      <c r="B149" s="33"/>
      <c r="C149" s="34"/>
      <c r="D149" s="35"/>
      <c r="E149" s="2"/>
      <c r="F149" s="3"/>
      <c r="G149" s="31"/>
      <c r="H149" s="4"/>
      <c r="I149" s="4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</row>
  </sheetData>
  <autoFilter ref="A9:FG149">
    <filterColumn colId="1" showButton="0"/>
    <filterColumn colId="2" showButton="0"/>
  </autoFilter>
  <mergeCells count="143">
    <mergeCell ref="B145:D145"/>
    <mergeCell ref="B146:D146"/>
    <mergeCell ref="B147:D147"/>
    <mergeCell ref="B148:D148"/>
    <mergeCell ref="B141:D141"/>
    <mergeCell ref="B142:D142"/>
    <mergeCell ref="B143:D143"/>
    <mergeCell ref="B144:D144"/>
    <mergeCell ref="B135:D135"/>
    <mergeCell ref="B138:D138"/>
    <mergeCell ref="B139:D139"/>
    <mergeCell ref="B140:D140"/>
    <mergeCell ref="B137:H137"/>
    <mergeCell ref="B129:D129"/>
    <mergeCell ref="B130:D130"/>
    <mergeCell ref="B131:D131"/>
    <mergeCell ref="B132:D132"/>
    <mergeCell ref="B133:D133"/>
    <mergeCell ref="B134:D134"/>
    <mergeCell ref="B127:D127"/>
    <mergeCell ref="B128:D128"/>
    <mergeCell ref="B123:D123"/>
    <mergeCell ref="B124:D124"/>
    <mergeCell ref="B125:D125"/>
    <mergeCell ref="B126:D126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8:D108"/>
    <mergeCell ref="B109:D109"/>
    <mergeCell ref="B110:D110"/>
    <mergeCell ref="B106:D106"/>
    <mergeCell ref="B107:D107"/>
    <mergeCell ref="B105:D105"/>
    <mergeCell ref="B100:D100"/>
    <mergeCell ref="B101:D101"/>
    <mergeCell ref="B102:D102"/>
    <mergeCell ref="B103:D103"/>
    <mergeCell ref="B104:D104"/>
    <mergeCell ref="B98:D98"/>
    <mergeCell ref="B99:D99"/>
    <mergeCell ref="B94:D94"/>
    <mergeCell ref="B95:D95"/>
    <mergeCell ref="B96:D96"/>
    <mergeCell ref="B97:D97"/>
    <mergeCell ref="B91:D91"/>
    <mergeCell ref="B92:D92"/>
    <mergeCell ref="B93:D93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5:D7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65:D65"/>
    <mergeCell ref="B66:D66"/>
    <mergeCell ref="B67:D67"/>
    <mergeCell ref="B68:D68"/>
    <mergeCell ref="B69:D69"/>
    <mergeCell ref="B70:D70"/>
    <mergeCell ref="B63:D63"/>
    <mergeCell ref="B64:D64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4:D34"/>
    <mergeCell ref="B35:D35"/>
    <mergeCell ref="B36:D36"/>
    <mergeCell ref="B37:D37"/>
    <mergeCell ref="B38:D38"/>
    <mergeCell ref="B30:D30"/>
    <mergeCell ref="B31:D31"/>
    <mergeCell ref="B32:D32"/>
    <mergeCell ref="B33:D33"/>
    <mergeCell ref="B26:D26"/>
    <mergeCell ref="B27:D27"/>
    <mergeCell ref="B28:D28"/>
    <mergeCell ref="B22:D22"/>
    <mergeCell ref="B23:D23"/>
    <mergeCell ref="B24:D24"/>
    <mergeCell ref="B25:D25"/>
    <mergeCell ref="B19:D19"/>
    <mergeCell ref="B20:D20"/>
    <mergeCell ref="B21:D21"/>
    <mergeCell ref="B12:H12"/>
    <mergeCell ref="B13:D13"/>
    <mergeCell ref="B14:D14"/>
    <mergeCell ref="B15:D15"/>
    <mergeCell ref="B16:D16"/>
    <mergeCell ref="B29:D29"/>
    <mergeCell ref="A6:I6"/>
    <mergeCell ref="B8:D9"/>
    <mergeCell ref="E8:E9"/>
    <mergeCell ref="F8:F9"/>
    <mergeCell ref="G8:I8"/>
    <mergeCell ref="B10:H10"/>
    <mergeCell ref="A8:A9"/>
    <mergeCell ref="B17:D17"/>
    <mergeCell ref="B18:D18"/>
  </mergeCells>
  <pageMargins left="0.25" right="0.16" top="0.39" bottom="0.35" header="0.3" footer="0.16"/>
  <pageSetup paperSize="9" scale="85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</vt:lpstr>
      <vt:lpstr>'6'!Print_Titles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2019-12-17T13:11:13Z</cp:lastPrinted>
  <dcterms:created xsi:type="dcterms:W3CDTF">2019-11-26T09:27:58Z</dcterms:created>
  <dcterms:modified xsi:type="dcterms:W3CDTF">2019-12-17T13:13:01Z</dcterms:modified>
</cp:coreProperties>
</file>