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karavarutyun\karavarutyun\"/>
    </mc:Choice>
  </mc:AlternateContent>
  <bookViews>
    <workbookView xWindow="0" yWindow="0" windowWidth="28800" windowHeight="12480"/>
  </bookViews>
  <sheets>
    <sheet name="havelvac 1" sheetId="38" r:id="rId1"/>
    <sheet name="havelvac 2" sheetId="48" r:id="rId2"/>
    <sheet name="havelvac 3" sheetId="44" r:id="rId3"/>
    <sheet name="havelvac 4" sheetId="31" r:id="rId4"/>
    <sheet name="havelvac 5" sheetId="47" r:id="rId5"/>
    <sheet name="havelvac 6" sheetId="45" r:id="rId6"/>
    <sheet name="havelvac7" sheetId="42" r:id="rId7"/>
    <sheet name="havelvac8" sheetId="49" r:id="rId8"/>
  </sheets>
  <definedNames>
    <definedName name="AgencyCode" localSheetId="0">#REF!</definedName>
    <definedName name="AgencyCode" localSheetId="1">#REF!</definedName>
    <definedName name="AgencyCode" localSheetId="2">#REF!</definedName>
    <definedName name="AgencyCode" localSheetId="4">#REF!</definedName>
    <definedName name="AgencyCode" localSheetId="5">#REF!</definedName>
    <definedName name="AgencyCode">#REF!</definedName>
    <definedName name="AgencyName" localSheetId="0">#REF!</definedName>
    <definedName name="AgencyName" localSheetId="1">#REF!</definedName>
    <definedName name="AgencyName" localSheetId="2">#REF!</definedName>
    <definedName name="AgencyName" localSheetId="4">#REF!</definedName>
    <definedName name="AgencyName" localSheetId="5">#REF!</definedName>
    <definedName name="AgencyName">#REF!</definedName>
    <definedName name="davit" localSheetId="1">#REF!</definedName>
    <definedName name="davit" localSheetId="2">#REF!</definedName>
    <definedName name="davit" localSheetId="4">#REF!</definedName>
    <definedName name="davit" localSheetId="5">#REF!</definedName>
    <definedName name="davit">#REF!</definedName>
    <definedName name="Functional1" localSheetId="0">#REF!</definedName>
    <definedName name="Functional1" localSheetId="1">#REF!</definedName>
    <definedName name="Functional1" localSheetId="2">#REF!</definedName>
    <definedName name="Functional1" localSheetId="4">#REF!</definedName>
    <definedName name="Functional1" localSheetId="5">#REF!</definedName>
    <definedName name="Functional1">#REF!</definedName>
    <definedName name="ggg" localSheetId="0">#REF!</definedName>
    <definedName name="ggg" localSheetId="1">#REF!</definedName>
    <definedName name="ggg" localSheetId="2">#REF!</definedName>
    <definedName name="ggg" localSheetId="4">#REF!</definedName>
    <definedName name="ggg" localSheetId="5">#REF!</definedName>
    <definedName name="ggg">#REF!</definedName>
    <definedName name="PANature" localSheetId="0">#REF!</definedName>
    <definedName name="PANature" localSheetId="1">#REF!</definedName>
    <definedName name="PANature" localSheetId="2">#REF!</definedName>
    <definedName name="PANature" localSheetId="4">#REF!</definedName>
    <definedName name="PANature" localSheetId="5">#REF!</definedName>
    <definedName name="PANature">#REF!</definedName>
    <definedName name="PAType" localSheetId="0">#REF!</definedName>
    <definedName name="PAType" localSheetId="1">#REF!</definedName>
    <definedName name="PAType" localSheetId="2">#REF!</definedName>
    <definedName name="PAType" localSheetId="4">#REF!</definedName>
    <definedName name="PAType" localSheetId="5">#REF!</definedName>
    <definedName name="PAType">#REF!</definedName>
    <definedName name="Performance2" localSheetId="0">#REF!</definedName>
    <definedName name="Performance2" localSheetId="1">#REF!</definedName>
    <definedName name="Performance2" localSheetId="2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2">#REF!</definedName>
    <definedName name="PerformanceType" localSheetId="4">#REF!</definedName>
    <definedName name="PerformanceType" localSheetId="5">#REF!</definedName>
    <definedName name="PerformanceType">#REF!</definedName>
    <definedName name="_xlnm.Print_Area" localSheetId="0">'havelvac 1'!$A$1:$H$44</definedName>
    <definedName name="Հավելված" localSheetId="1">#REF!</definedName>
    <definedName name="Հավելված" localSheetId="2">#REF!</definedName>
    <definedName name="Հավելված" localSheetId="4">#REF!</definedName>
    <definedName name="Հավելված" localSheetId="5">#REF!</definedName>
    <definedName name="Հավելված">#REF!</definedName>
    <definedName name="Մաս" localSheetId="1">#REF!</definedName>
    <definedName name="Մաս" localSheetId="2">#REF!</definedName>
    <definedName name="Մաս" localSheetId="4">#REF!</definedName>
    <definedName name="Մաս" localSheetId="5">#REF!</definedName>
    <definedName name="Մաս">#REF!</definedName>
    <definedName name="շախմատիստ" localSheetId="0">#REF!</definedName>
    <definedName name="շախմատիստ" localSheetId="1">#REF!</definedName>
    <definedName name="շախմատիստ" localSheetId="2">#REF!</definedName>
    <definedName name="շախմատիստ" localSheetId="4">#REF!</definedName>
    <definedName name="շախմատիստ" localSheetId="5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H11" i="31" l="1"/>
  <c r="D10" i="48"/>
  <c r="G27" i="38"/>
  <c r="G26" i="38" s="1"/>
  <c r="G25" i="38" s="1"/>
  <c r="G24" i="38" s="1"/>
  <c r="G22" i="38" s="1"/>
  <c r="G20" i="38" s="1"/>
  <c r="G16" i="38" s="1"/>
  <c r="G14" i="38" s="1"/>
  <c r="D11" i="31" l="1"/>
  <c r="D13" i="31"/>
  <c r="D12" i="44"/>
  <c r="D10" i="44" s="1"/>
  <c r="D12" i="48"/>
  <c r="E12" i="49" l="1"/>
  <c r="E11" i="49" s="1"/>
  <c r="E10" i="49" s="1"/>
  <c r="G42" i="38" l="1"/>
  <c r="G41" i="38" s="1"/>
  <c r="I14" i="42" l="1"/>
  <c r="I13" i="42" s="1"/>
  <c r="I12" i="42" s="1"/>
  <c r="D26" i="48"/>
  <c r="G40" i="38" l="1"/>
  <c r="G39" i="38" s="1"/>
  <c r="G37" i="38" s="1"/>
  <c r="G35" i="38" s="1"/>
  <c r="G31" i="38" l="1"/>
  <c r="G29" i="38" s="1"/>
  <c r="G12" i="38" s="1"/>
  <c r="G11" i="38" s="1"/>
</calcChain>
</file>

<file path=xl/sharedStrings.xml><?xml version="1.0" encoding="utf-8"?>
<sst xmlns="http://schemas.openxmlformats.org/spreadsheetml/2006/main" count="253" uniqueCount="134">
  <si>
    <t>Ծրագրի դասիչը</t>
  </si>
  <si>
    <t>Ծրագրի անվանումը</t>
  </si>
  <si>
    <t>Ծրագրի դասիչը՝</t>
  </si>
  <si>
    <t xml:space="preserve">ՀՀ կառավարության  2019 թվականի 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</si>
  <si>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</si>
  <si>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</si>
  <si>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</si>
  <si>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</si>
  <si>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 xml:space="preserve"> Տարի </t>
  </si>
  <si>
    <t>Հավելված 2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</si>
  <si>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</si>
  <si>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</si>
  <si>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</si>
  <si>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</si>
  <si>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</si>
  <si>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</si>
  <si>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ԸՆԴԱՄԵՆԸ</t>
  </si>
  <si>
    <t xml:space="preserve"> այդ թվում`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</si>
  <si>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</si>
  <si>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</si>
  <si>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</si>
  <si>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</si>
  <si>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</si>
  <si>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</si>
  <si>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>Ցուցանիշների փոփոխությունը (ավելացումները նշված են դրական նշանով, իսկ նվազեցումները` փակագծերում)</t>
  </si>
  <si>
    <t xml:space="preserve">          ՄԱՍ 2. ՊԵՏԱԿԱՆ ՄԱՐՄՆԻ ԳԾՈՎ ԱՐԴՅՈՒՆՔԱՅԻՆ (ԿԱՏԱՐՈՂԱԿԱՆ) ՑՈՒՑԱՆԻՇՆԵՐԸ</t>
  </si>
  <si>
    <t>/հազար դրամ/</t>
  </si>
  <si>
    <t>հազար դրամ/</t>
  </si>
  <si>
    <t>Հավելված 1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</si>
  <si>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</si>
  <si>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</si>
  <si>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</si>
  <si>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</si>
  <si>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09</t>
  </si>
  <si>
    <t>ԿՐԹՈՒԹՅՈՒՆ</t>
  </si>
  <si>
    <t>Կրթությանը տրամադրվող օժանդակ ծառայություններ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</si>
  <si>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</si>
  <si>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Ծառայությունների մատուցում</t>
  </si>
  <si>
    <t>այդ թվում՝</t>
  </si>
  <si>
    <t>Միջոցառման նկարագրությունը՝</t>
  </si>
  <si>
    <t>Ծրագրի միջոցառումները</t>
  </si>
  <si>
    <t xml:space="preserve">ՀԱՅԱՍՏԱՆԻ ՀԱՆՐԱՊԵՏՈՒԹՅԱՆ ԿԱՌԱՎԱՐՈՒԹՅԱՆ 2018 ԹՎԱԿԱՆԻ ԴԵԿՏԵՄԲԵՐԻ 27-Ի N 1515-Ն ՈՐՈՇՄԱՆ N 3  և N 4 ՀԱՎԵԼՎԱԾՈՒՄ ԿԱՏԱՐՎՈՂ  ԼՐԱՑՈՒՄՆԵՐԸ  ԵՎ  ՓՈՓՈԽՈՒԹՅՈՒՆՆԵՐԸ  </t>
  </si>
  <si>
    <t xml:space="preserve">     ՀՀ կառավարության 2019 թվականի</t>
  </si>
  <si>
    <t xml:space="preserve">     ------------ N ------------   որոշման</t>
  </si>
  <si>
    <t>ՀԱՅԱՍՏԱՆԻ ՀԱՆՐԱՊԵՏՈՒԹՅԱՆ ԿԱՌԱՎԱՐՈՒԹՅԱՆ 2018 ԹՎԱԿԱՆԻ ԴԵԿՏԵՄԲԵՐԻ 27-Ի N 1515-Ն ՈՐՈՇՄԱՆ N 12 ՀԱՎԵԼՎԱԾՈՒՄ ԿԱՏԱՐՎՈՂ ՓՈՓՈԽՈՒԹՅՈՒՆԸ</t>
  </si>
  <si>
    <t>Գնման առարկայի</t>
  </si>
  <si>
    <t>Գումարը (հազար դրամով) Ցուցանիշների փոփոխությունները       (ծախսերի ավելացումները նշված են դրական նշանով)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</si>
  <si>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</si>
  <si>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</si>
  <si>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</si>
  <si>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</si>
  <si>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</si>
  <si>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</si>
  <si>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Բաժին N 09</t>
  </si>
  <si>
    <t>Խումբ N 06</t>
  </si>
  <si>
    <t>Դաս N 01</t>
  </si>
  <si>
    <t>ՄԱՍ  I. ԱՊՐԱՆՔՆԵՐ</t>
  </si>
  <si>
    <t>հատ</t>
  </si>
  <si>
    <t>ՀՀ կառավարություն</t>
  </si>
  <si>
    <t>ՀՀ կրթության, գիտության, մշակույթի և սպորտի  նախարարություն</t>
  </si>
  <si>
    <t>ԸՆԴԱՄԵՆԸ</t>
  </si>
  <si>
    <t xml:space="preserve">«ՀԱՅԱUՏԱՆԻ ՀԱՆՐԱՊԵՏՈՒԹՅԱՆ 2019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2018 ԹՎԱԿԱՆԻ ԴԵԿՏԵՄԲԵՐԻ 27-Ի ԹԻՎ 1515-Ն ՈՐՈՇՄԱՆ N 5  ՀԱՎԵԼՎԱԾԻ  N 1  ԱՂՅՈՒՍԱԿՈՒՄ ԿԱՏԱՐՎՈՂ  ԼՐԱՑՈՒՄՆԵՐԸ ԵՎ  ՓՈՓՈԽՈՒԹՅՈՒՆՆԵՐԸ  </t>
  </si>
  <si>
    <t>01</t>
  </si>
  <si>
    <t>այդ թվում` ըստ կատարողների</t>
  </si>
  <si>
    <t>ՀՀ կրթության, գիտության, մշակույթի և սպորտի նախարարություն</t>
  </si>
  <si>
    <t>Ծրագրի անվանումը՝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</si>
  <si>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</si>
  <si>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</si>
  <si>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</si>
  <si>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</si>
  <si>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Միջոցառումն իրականացնողի անվանումը</t>
  </si>
  <si>
    <t xml:space="preserve"> Արդյունքի չափորոշիչներ </t>
  </si>
  <si>
    <t>ՈՉ ՖԻՆԱՆՍԱԿԱՆ ԱԿՏԻՎՆԵՐԻ ԳԾՈՎ ԾԱԽՍԵՐ</t>
  </si>
  <si>
    <t>ՀԻՄՆԱԿԱՆ ՄԻՋՈՑՆԵՐ</t>
  </si>
  <si>
    <t>ՄԵՔԵՆԱՆԵՐ ԵՎ ՍԱՐՔԱՎՈՐՈՒՄՆԵՐ</t>
  </si>
  <si>
    <t>- Վարչական սարքավորումներ</t>
  </si>
  <si>
    <t>Տարի</t>
  </si>
  <si>
    <t>Վերակառուցման,վերանորոգման և վերականգման աշխատանքներ</t>
  </si>
  <si>
    <t>Նախագծահետազոտական,գեոդոզիաքարեզագրական աշխատանքներ</t>
  </si>
  <si>
    <t>Ոչ ֆինանսկան այլ ակտիվների ձեռքբերում</t>
  </si>
  <si>
    <t xml:space="preserve">                                      ԸՆԴԱՄԵՆԸ</t>
  </si>
  <si>
    <t>Ապրանքների ձեռքբերում</t>
  </si>
  <si>
    <t>Կրթություն (այլ դասերին չպատկանող)</t>
  </si>
  <si>
    <t>ԳՀ</t>
  </si>
  <si>
    <t>Դյուրակիր համակարգիչ</t>
  </si>
  <si>
    <t xml:space="preserve">«ՀԱՅԱUՏԱՆԻ ՀԱՆՐԱՊԵՏՈՒԹՅԱՆ 2019 ԹՎԱԿԱՆԻ ՊԵՏԱԿԱՆ ԲՅՈՒՋԵԻ ՄԱUԻՆ» ՀԱՅԱUՏԱՆԻ ՀԱՆՐԱՊԵՏՈՒԹՅԱՆ OՐԵՆՔԻ N 1 ՀԱՎԵԼՎԱԾԻ N 3 ԱՂՅՈՒՍԱԿՈՒՄ ԿԱՏԱՐՎՈՂ   ԼՐԱՑՈՒՄՆԵՐԸ </t>
  </si>
  <si>
    <t>Հավելված 3</t>
  </si>
  <si>
    <t>Հավելված 4</t>
  </si>
  <si>
    <t>Հավելված 5</t>
  </si>
  <si>
    <t>Գնումների մասին ՀՀ օրենքի համաձայն ընտրված կազմակերպություն</t>
  </si>
  <si>
    <t>քանակական</t>
  </si>
  <si>
    <t xml:space="preserve"> Բյուջետային  գլխավոր կարգադրիչների, ծրագրերի,միջոցառումների,միջոցառումները կատարող պետական մարմինների և ուղղությունների անվանումները</t>
  </si>
  <si>
    <t xml:space="preserve"> այդ թվում` ըստ կատարողի</t>
  </si>
  <si>
    <t xml:space="preserve">ՀԱՅԱՍՏԱՆԻ ՀԱՆՐԱՊԵՏՈՒԹՅԱՆ ԿԱՌԱՎԱՐՈՒԹՅԱՆ 2018ԹՎԱԿԱՆԻ ԴԵԿՏԵՄԲԵՐԻ 27-Ի ԹԻՎ 1515-Ն ՈՐՈՇՄԱՆ N 11 ՀԱՎԵԼՎԱԾԻՆԵՐԻ  11.16, 11.52  ԱՂՅՈՒՍԱԿՆԵՐՈՒՄ ԿԱՏԱՐՎՈՂ ԼՐԱՑՈՒՄՆԵՐԸ ԵՎ ՓՈՓՈԽՈՒԹՅՈՒՆՆԵՐԸ  </t>
  </si>
  <si>
    <t xml:space="preserve">ՀԱՅԱՍՏԱՆԻ ՀԱՆՐԱՊԵՏՈՒԹՅԱՆ ԿԱՌԱՎԱՐՈՒԹՅԱՆ 2018ԹՎԱԿԱՆԻ ԴԵԿՏԵՄԲԵՐԻ 27-Ի ԹԻՎ 1515-Ն ՈՐՈՇՄԱՆ N 11.1 ՀԱՎԵԼՎԱԾԻՆԵՐԻ  11.1.16 ԵՎ 11.1.66  ԱՂՅՈՒՍԱԿՆԵՐՈՒՄ ԿԱՏԱՐՎՈՂ ԼՐԱՑՈՒՄՆԵՐԸ ԵՎ ՓՈՓՈԽՈՒԹՅՈՒՆՆԵՐԸ  </t>
  </si>
  <si>
    <t xml:space="preserve">1146 31001 «Ուսուցչի օրվա» առթիվ  հանրակրթական ուսումնական հաստատությունների դաստիարակներին պարգևատրում </t>
  </si>
  <si>
    <t>Հավելված 6</t>
  </si>
  <si>
    <t>Հավելված N 7</t>
  </si>
  <si>
    <t>Կրթության որակի ապահովում</t>
  </si>
  <si>
    <t xml:space="preserve">Կրթության ոլորտում ՏՀՏ ներդրում և շարունակականության ապահովում </t>
  </si>
  <si>
    <t>ԴՐԱՄԱՇՆՈՐՀՆԵՐ</t>
  </si>
  <si>
    <t>Ընթացիկ դրամաշնորհներ պետական հատվածի այլ մակարդակներին</t>
  </si>
  <si>
    <t>-Ընթացիկ դրամաշնորհներ պետական և համայնքային ոչ առևտրային կազմակերպություններին</t>
  </si>
  <si>
    <t>Ընթացիկ աշխատանքների, բարեփոխումների և նոր նախաձեռնությունների միջոցով ֆորմալ և ոչ 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</si>
  <si>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>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վերջնաարդյուքների որակի բարելավում ըստ ներպետական և միջազգային ցուցիչների</t>
  </si>
  <si>
    <t>ՀՀ կրթական ցանցի մշտադիտարկում, &lt;&lt;ՀԿՄՊ&gt;&gt;-ի և ենթակայքերի սպասարկում, հեռավար դասընթացների կազմակերպում, հանրակրթական ուս. հաստատությունների գործունեության մասին վիճակագրական տվյալների հավաքում, մշակում, շարժական ինտերնետային կայանի շահագործում և այլն</t>
  </si>
  <si>
    <t xml:space="preserve"> Ծառայությունների մատուցում </t>
  </si>
  <si>
    <t>Մասնագիտացված կազմակերպություն</t>
  </si>
  <si>
    <t xml:space="preserve">ՀՀ կառավարության 2019 թվականի </t>
  </si>
  <si>
    <t>______________ ի   №  ___ -Ն որոշման</t>
  </si>
  <si>
    <r>
      <t xml:space="preserve">  ՀԱՅԱՍՏԱՆԻ ՀԱՆՐԱՊԵՏՈՒԹՅԱՆ ԿԱՌԱՎԱՐՈՒԹՅԱՆ 2018 ԹՎԱԿԱՆԻ ԴԵԿՏԵՄԲԵՐԻ 27-Ի № 1515-Ն ՈՐՈՇՄԱՆ  № 5 ՀԱՎԵԼՎԱԾԻ № 8 ԱՂՅՈՒՍԱԿՈՒՄ ԿԱՏԱՐՎՈՂ </t>
    </r>
    <r>
      <rPr>
        <b/>
        <sz val="11"/>
        <rFont val="GHEA Grapalat"/>
        <family val="3"/>
      </rPr>
      <t>ՓՈՓՈԽՈՒԹՅՈՒՆՆԵՐԸ ԵՎ ԼՐԱՑՈՒՄՆԵՐԸ</t>
    </r>
  </si>
  <si>
    <t>հազար դրամ</t>
  </si>
  <si>
    <t>Ծրագրային դասիչը</t>
  </si>
  <si>
    <t>Բյուջետային հատկացումների գլխավոր կարգադրիչների, ծրագրերի և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</si>
  <si>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</si>
  <si>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</si>
  <si>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Միջոցառում</t>
  </si>
  <si>
    <t xml:space="preserve">Տարի </t>
  </si>
  <si>
    <t xml:space="preserve">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</si>
  <si>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</si>
  <si>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&lt;&lt;Կրթական տեխնոլոգիաների ազգային կենտրոն&gt;&gt; ՊՈԱԿ</t>
  </si>
  <si>
    <t>Հավելված  № 8</t>
  </si>
  <si>
    <t>06</t>
  </si>
  <si>
    <t xml:space="preserve">«Ուսուցչի օրվա» առթիվ  հանրակրթական ուսումնական հաստատությունների դաստիարակներին պարգևատրում </t>
  </si>
  <si>
    <t>Հանրակրթության ծրագիր</t>
  </si>
  <si>
    <t>Ապահովել անվճար և որակյալ հանրակրթություն</t>
  </si>
  <si>
    <t>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պատշած վարքով և վարվելակերպով անձի ձևավորում</t>
  </si>
  <si>
    <t xml:space="preserve">«Ուսուցչի օրվա» առթիվ  հանրակրթական ուսումնական հաստատությունների դաստիարակներին պարգևատրման  ապահովում </t>
  </si>
  <si>
    <t>Համակարգիչների  ձեռքբերում</t>
  </si>
  <si>
    <t>30211200/3</t>
  </si>
  <si>
    <t xml:space="preserve"> ՀԱՅԱՍՏԱՆԻ ՀԱՆՐԱՊԵՏՈՒԹՅԱՆ ԿԱՌԱՎԱՐՈՒԹՅԱՆ 2018 ԹՎԱԿԱՆԻ ԴԵԿՏԵՄԲԵՐԻ 27-Ի ԹԻՎ 1515-Ն ՈՐՈՇՄԱՆ N 5  ՀԱՎԵԼՎԱԾԻ  N 2  ԱՂՅՈՒՍԱԿՈՒՄ ԿԱՏԱՐՎՈՂ  ԼՐԱՑՈՒՄՆԵՐԸ </t>
  </si>
  <si>
    <t>Կառուցման աշխատանքներ</t>
  </si>
  <si>
    <t xml:space="preserve">Ցուցանիշների փոփոխությունը (ավելացումները նշված են դրական նշանով)  </t>
  </si>
  <si>
    <t>Հանրակրթական ծրագիր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</si>
</sst>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0.0"/>
    <numFmt numFmtId="165" formatCode="_-* #,##0.00_р_._-;\-* #,##0.00_р_._-;_-* &quot;-&quot;??_р_._-;_-@_-"/>
    <numFmt numFmtId="166" formatCode="0.0_);\(0.0\)"/>
    <numFmt numFmtId="167" formatCode="##,##0.0;\(##,##0.0\);\-"/>
    <numFmt numFmtId="168" formatCode="#,##0.0_);\(#,##0.0\)"/>
    <numFmt numFmtId="169" formatCode="#,##0.0"/>
    <numFmt numFmtId="170" formatCode="##,##0.00;\(##,##0.00\);\-"/>
    <numFmt numFmtId="172" formatCode="0_);\(0\)"/>
  </numFmts>
  <fonts count="31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b/>
      <sz val="12"/>
      <name val="GHEA Grapalat"/>
      <family val="3"/>
    </font>
    <font>
      <sz val="12"/>
      <name val="GHEA Grapalat"/>
      <family val="3"/>
    </font>
    <font>
      <sz val="9"/>
      <name val="GHEA Grapalat"/>
      <family val="3"/>
    </font>
    <font>
      <sz val="12"/>
      <color theme="1"/>
      <name val="GHEA Grapalat"/>
      <family val="3"/>
    </font>
    <font>
      <sz val="8"/>
      <name val="GHEA Grapalat"/>
      <family val="2"/>
    </font>
    <font>
      <b/>
      <i/>
      <sz val="12"/>
      <color theme="1"/>
      <name val="GHEA Grapalat"/>
      <family val="3"/>
    </font>
    <font>
      <sz val="10"/>
      <name val="GHEA Grapalat"/>
      <family val="2"/>
    </font>
    <font>
      <sz val="12"/>
      <name val="GHEA Grapalat"/>
      <family val="2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i/>
      <sz val="10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1">
    <xf numFmtId="0" fontId="0" fillId="0" borderId="0"/>
    <xf numFmtId="0" fontId="5" fillId="0" borderId="0"/>
    <xf numFmtId="9" fontId="6" fillId="0" borderId="0" applyFont="0" applyFill="0" applyBorder="0" applyAlignment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0" fontId="15" fillId="0" borderId="0"/>
    <xf numFmtId="165" fontId="16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4" fillId="0" borderId="0"/>
    <xf numFmtId="0" fontId="9" fillId="0" borderId="0"/>
    <xf numFmtId="0" fontId="3" fillId="0" borderId="0"/>
    <xf numFmtId="0" fontId="24" fillId="0" borderId="0">
      <alignment horizontal="left" vertical="top" wrapText="1"/>
    </xf>
    <xf numFmtId="167" fontId="24" fillId="0" borderId="0" applyFill="0" applyBorder="0" applyProtection="0">
      <alignment horizontal="right" vertical="top"/>
    </xf>
    <xf numFmtId="0" fontId="2" fillId="0" borderId="0"/>
    <xf numFmtId="9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234">
    <xf numFmtId="0" fontId="0" fillId="0" borderId="0" xfId="0"/>
    <xf numFmtId="0" fontId="10" fillId="0" borderId="0" xfId="0" applyFont="1"/>
    <xf numFmtId="0" fontId="12" fillId="2" borderId="1" xfId="0" applyFont="1" applyFill="1" applyBorder="1" applyAlignment="1">
      <alignment vertical="top" wrapText="1"/>
    </xf>
    <xf numFmtId="0" fontId="17" fillId="0" borderId="1" xfId="0" applyFont="1" applyBorder="1" applyAlignment="1">
      <alignment horizontal="left" vertical="top" wrapText="1"/>
    </xf>
    <xf numFmtId="0" fontId="17" fillId="0" borderId="6" xfId="0" applyFont="1" applyFill="1" applyBorder="1" applyAlignment="1">
      <alignment horizontal="left" vertical="center" wrapText="1"/>
    </xf>
    <xf numFmtId="0" fontId="14" fillId="0" borderId="0" xfId="0" applyFont="1"/>
    <xf numFmtId="0" fontId="10" fillId="0" borderId="7" xfId="0" applyFont="1" applyBorder="1" applyAlignment="1">
      <alignment horizontal="left" vertical="top" wrapText="1"/>
    </xf>
    <xf numFmtId="166" fontId="10" fillId="0" borderId="7" xfId="0" applyNumberFormat="1" applyFont="1" applyBorder="1" applyAlignment="1">
      <alignment horizontal="center" vertical="center" wrapText="1"/>
    </xf>
    <xf numFmtId="166" fontId="17" fillId="0" borderId="7" xfId="8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top" wrapText="1"/>
    </xf>
    <xf numFmtId="0" fontId="10" fillId="0" borderId="0" xfId="0" applyFont="1" applyAlignment="1"/>
    <xf numFmtId="0" fontId="10" fillId="0" borderId="7" xfId="0" applyFont="1" applyBorder="1" applyAlignment="1">
      <alignment horizontal="center" vertical="top" wrapText="1"/>
    </xf>
    <xf numFmtId="166" fontId="17" fillId="0" borderId="7" xfId="8" applyNumberFormat="1" applyFont="1" applyBorder="1" applyAlignment="1">
      <alignment horizontal="center" vertical="center" wrapText="1"/>
    </xf>
    <xf numFmtId="0" fontId="10" fillId="0" borderId="7" xfId="0" applyFont="1" applyBorder="1"/>
    <xf numFmtId="0" fontId="10" fillId="0" borderId="6" xfId="0" applyFont="1" applyBorder="1" applyAlignment="1">
      <alignment horizontal="left" vertical="top" wrapText="1"/>
    </xf>
    <xf numFmtId="0" fontId="17" fillId="0" borderId="7" xfId="0" applyFont="1" applyBorder="1"/>
    <xf numFmtId="0" fontId="17" fillId="0" borderId="7" xfId="0" applyFont="1" applyBorder="1" applyAlignment="1">
      <alignment horizontal="left" vertical="top" wrapText="1"/>
    </xf>
    <xf numFmtId="0" fontId="13" fillId="0" borderId="0" xfId="0" applyFont="1" applyFill="1" applyBorder="1" applyAlignment="1">
      <alignment vertical="top" wrapText="1"/>
    </xf>
    <xf numFmtId="0" fontId="21" fillId="0" borderId="0" xfId="3" applyFont="1" applyFill="1" applyAlignment="1">
      <alignment horizontal="center" vertical="center" wrapText="1"/>
    </xf>
    <xf numFmtId="0" fontId="21" fillId="0" borderId="0" xfId="3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7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left" vertical="top" wrapText="1"/>
    </xf>
    <xf numFmtId="0" fontId="18" fillId="0" borderId="7" xfId="0" applyFont="1" applyBorder="1" applyAlignment="1">
      <alignment horizontal="center" vertical="top" wrapText="1"/>
    </xf>
    <xf numFmtId="166" fontId="21" fillId="0" borderId="7" xfId="0" applyNumberFormat="1" applyFont="1" applyFill="1" applyBorder="1" applyAlignment="1">
      <alignment horizontal="center"/>
    </xf>
    <xf numFmtId="0" fontId="10" fillId="0" borderId="0" xfId="0" applyFont="1" applyAlignment="1">
      <alignment horizontal="right"/>
    </xf>
    <xf numFmtId="0" fontId="10" fillId="0" borderId="7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top" wrapText="1"/>
    </xf>
    <xf numFmtId="0" fontId="21" fillId="0" borderId="7" xfId="0" applyFont="1" applyBorder="1" applyAlignment="1">
      <alignment horizontal="center" vertical="center" wrapText="1"/>
    </xf>
    <xf numFmtId="166" fontId="18" fillId="0" borderId="8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left" vertical="top" wrapText="1"/>
    </xf>
    <xf numFmtId="0" fontId="18" fillId="0" borderId="7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 wrapText="1"/>
    </xf>
    <xf numFmtId="0" fontId="17" fillId="0" borderId="7" xfId="14" applyFont="1" applyFill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2" borderId="0" xfId="0" applyFont="1" applyFill="1"/>
    <xf numFmtId="0" fontId="10" fillId="0" borderId="7" xfId="0" applyFont="1" applyFill="1" applyBorder="1" applyAlignment="1">
      <alignment vertical="top" wrapText="1"/>
    </xf>
    <xf numFmtId="0" fontId="13" fillId="0" borderId="7" xfId="14" applyFont="1" applyFill="1" applyBorder="1" applyAlignment="1">
      <alignment horizontal="left" vertical="top" wrapText="1"/>
    </xf>
    <xf numFmtId="168" fontId="13" fillId="0" borderId="7" xfId="15" applyNumberFormat="1" applyFont="1" applyFill="1" applyBorder="1" applyAlignment="1">
      <alignment horizontal="center" vertical="center"/>
    </xf>
    <xf numFmtId="0" fontId="27" fillId="0" borderId="0" xfId="14" applyFont="1" applyFill="1">
      <alignment horizontal="left" vertical="top" wrapText="1"/>
    </xf>
    <xf numFmtId="169" fontId="26" fillId="0" borderId="7" xfId="14" applyNumberFormat="1" applyFont="1" applyFill="1" applyBorder="1" applyAlignment="1">
      <alignment horizontal="center" vertical="center" wrapText="1"/>
    </xf>
    <xf numFmtId="167" fontId="26" fillId="0" borderId="7" xfId="15" applyNumberFormat="1" applyFont="1" applyFill="1" applyBorder="1" applyAlignment="1">
      <alignment horizontal="center" vertical="center"/>
    </xf>
    <xf numFmtId="168" fontId="27" fillId="0" borderId="0" xfId="14" applyNumberFormat="1" applyFont="1" applyFill="1">
      <alignment horizontal="left" vertical="top" wrapText="1"/>
    </xf>
    <xf numFmtId="170" fontId="26" fillId="0" borderId="7" xfId="15" applyNumberFormat="1" applyFont="1" applyFill="1" applyBorder="1" applyAlignment="1">
      <alignment horizontal="center" vertical="center"/>
    </xf>
    <xf numFmtId="0" fontId="17" fillId="0" borderId="7" xfId="0" applyFont="1" applyBorder="1" applyAlignment="1">
      <alignment horizontal="left"/>
    </xf>
    <xf numFmtId="0" fontId="17" fillId="0" borderId="0" xfId="0" applyFont="1"/>
    <xf numFmtId="0" fontId="17" fillId="0" borderId="3" xfId="0" applyFont="1" applyBorder="1"/>
    <xf numFmtId="0" fontId="10" fillId="0" borderId="3" xfId="0" applyFont="1" applyBorder="1" applyAlignment="1">
      <alignment horizontal="center" vertical="center" wrapText="1"/>
    </xf>
    <xf numFmtId="164" fontId="27" fillId="0" borderId="0" xfId="14" applyNumberFormat="1" applyFont="1" applyFill="1">
      <alignment horizontal="left" vertical="top" wrapText="1"/>
    </xf>
    <xf numFmtId="0" fontId="11" fillId="0" borderId="4" xfId="0" applyFont="1" applyFill="1" applyBorder="1" applyAlignment="1">
      <alignment horizontal="left"/>
    </xf>
    <xf numFmtId="0" fontId="11" fillId="0" borderId="5" xfId="0" applyFont="1" applyFill="1" applyBorder="1" applyAlignment="1">
      <alignment horizontal="left"/>
    </xf>
    <xf numFmtId="0" fontId="10" fillId="0" borderId="0" xfId="0" applyFont="1" applyAlignment="1">
      <alignment horizontal="right"/>
    </xf>
    <xf numFmtId="0" fontId="10" fillId="0" borderId="9" xfId="0" applyFont="1" applyBorder="1" applyAlignment="1"/>
    <xf numFmtId="0" fontId="10" fillId="0" borderId="0" xfId="0" applyFont="1" applyBorder="1" applyAlignment="1"/>
    <xf numFmtId="0" fontId="18" fillId="0" borderId="0" xfId="0" applyFont="1" applyBorder="1" applyAlignment="1">
      <alignment horizontal="left" vertical="top" wrapText="1"/>
    </xf>
    <xf numFmtId="164" fontId="17" fillId="0" borderId="0" xfId="0" applyNumberFormat="1" applyFont="1"/>
    <xf numFmtId="0" fontId="17" fillId="0" borderId="6" xfId="14" applyFont="1" applyFill="1" applyBorder="1" applyAlignment="1">
      <alignment horizontal="center" vertical="top" wrapText="1"/>
    </xf>
    <xf numFmtId="0" fontId="10" fillId="0" borderId="0" xfId="0" applyFont="1" applyAlignment="1">
      <alignment horizontal="right"/>
    </xf>
    <xf numFmtId="0" fontId="11" fillId="2" borderId="0" xfId="0" applyFont="1" applyFill="1" applyAlignment="1">
      <alignment horizontal="center"/>
    </xf>
    <xf numFmtId="0" fontId="22" fillId="0" borderId="0" xfId="3" applyFont="1" applyFill="1" applyAlignment="1">
      <alignment horizontal="right" vertical="center" wrapText="1"/>
    </xf>
    <xf numFmtId="166" fontId="18" fillId="0" borderId="7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8" fillId="0" borderId="4" xfId="0" applyFont="1" applyBorder="1" applyAlignment="1">
      <alignment vertical="top" wrapText="1"/>
    </xf>
    <xf numFmtId="0" fontId="18" fillId="0" borderId="1" xfId="0" applyFont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top" wrapText="1"/>
    </xf>
    <xf numFmtId="164" fontId="17" fillId="0" borderId="0" xfId="0" applyNumberFormat="1" applyFont="1" applyFill="1" applyBorder="1" applyAlignment="1">
      <alignment horizontal="right" vertical="top" wrapText="1"/>
    </xf>
    <xf numFmtId="0" fontId="21" fillId="0" borderId="7" xfId="3" applyFont="1" applyBorder="1" applyAlignment="1">
      <alignment horizontal="center" vertical="center" wrapText="1"/>
    </xf>
    <xf numFmtId="0" fontId="21" fillId="0" borderId="7" xfId="3" applyFont="1" applyFill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0" fontId="18" fillId="0" borderId="7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0" fillId="0" borderId="7" xfId="0" applyFont="1" applyFill="1" applyBorder="1" applyAlignment="1">
      <alignment horizontal="center" vertical="top" wrapText="1"/>
    </xf>
    <xf numFmtId="0" fontId="18" fillId="0" borderId="8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right"/>
    </xf>
    <xf numFmtId="0" fontId="11" fillId="0" borderId="7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166" fontId="18" fillId="0" borderId="7" xfId="0" applyNumberFormat="1" applyFont="1" applyBorder="1" applyAlignment="1">
      <alignment horizontal="right" vertical="center" wrapText="1"/>
    </xf>
    <xf numFmtId="164" fontId="17" fillId="0" borderId="7" xfId="0" applyNumberFormat="1" applyFont="1" applyFill="1" applyBorder="1" applyAlignment="1">
      <alignment horizontal="center" vertical="top" wrapText="1"/>
    </xf>
    <xf numFmtId="0" fontId="26" fillId="0" borderId="2" xfId="14" applyFont="1" applyFill="1" applyBorder="1" applyAlignment="1">
      <alignment horizontal="center" vertical="top" wrapText="1"/>
    </xf>
    <xf numFmtId="0" fontId="10" fillId="0" borderId="7" xfId="0" applyFont="1" applyFill="1" applyBorder="1" applyAlignment="1">
      <alignment horizontal="center" vertical="top" wrapText="1"/>
    </xf>
    <xf numFmtId="0" fontId="10" fillId="0" borderId="7" xfId="0" applyFont="1" applyFill="1" applyBorder="1" applyAlignment="1">
      <alignment horizontal="left" vertical="top" wrapText="1"/>
    </xf>
    <xf numFmtId="0" fontId="17" fillId="0" borderId="7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left" vertical="top" wrapText="1"/>
    </xf>
    <xf numFmtId="0" fontId="17" fillId="0" borderId="7" xfId="0" applyFont="1" applyBorder="1" applyAlignment="1">
      <alignment horizontal="left" vertical="center" wrapText="1"/>
    </xf>
    <xf numFmtId="0" fontId="17" fillId="0" borderId="7" xfId="0" applyFont="1" applyBorder="1" applyAlignment="1">
      <alignment horizontal="left" vertical="center" wrapText="1"/>
    </xf>
    <xf numFmtId="0" fontId="10" fillId="0" borderId="0" xfId="0" applyFont="1"/>
    <xf numFmtId="0" fontId="17" fillId="0" borderId="7" xfId="0" applyFont="1" applyBorder="1" applyAlignment="1">
      <alignment horizontal="left" vertical="center" wrapText="1"/>
    </xf>
    <xf numFmtId="166" fontId="17" fillId="0" borderId="7" xfId="8" applyNumberFormat="1" applyFont="1" applyBorder="1" applyAlignment="1">
      <alignment horizontal="center" vertical="center" wrapText="1"/>
    </xf>
    <xf numFmtId="49" fontId="17" fillId="0" borderId="7" xfId="0" applyNumberFormat="1" applyFont="1" applyBorder="1" applyAlignment="1">
      <alignment horizontal="left" vertical="center" wrapText="1"/>
    </xf>
    <xf numFmtId="0" fontId="22" fillId="0" borderId="7" xfId="9" applyFont="1" applyBorder="1" applyAlignment="1">
      <alignment vertical="center" wrapText="1"/>
    </xf>
    <xf numFmtId="0" fontId="17" fillId="0" borderId="7" xfId="0" applyFont="1" applyBorder="1" applyAlignment="1">
      <alignment vertical="center" wrapText="1"/>
    </xf>
    <xf numFmtId="0" fontId="17" fillId="2" borderId="7" xfId="0" applyFont="1" applyFill="1" applyBorder="1" applyAlignment="1">
      <alignment vertical="center" wrapText="1"/>
    </xf>
    <xf numFmtId="0" fontId="17" fillId="0" borderId="7" xfId="9" applyFont="1" applyBorder="1" applyAlignment="1">
      <alignment vertical="center" wrapText="1"/>
    </xf>
    <xf numFmtId="0" fontId="17" fillId="0" borderId="7" xfId="0" applyFont="1" applyBorder="1" applyAlignment="1">
      <alignment vertical="center" wrapText="1"/>
    </xf>
    <xf numFmtId="0" fontId="23" fillId="0" borderId="0" xfId="16" applyFont="1"/>
    <xf numFmtId="0" fontId="10" fillId="0" borderId="0" xfId="16" applyFont="1" applyAlignment="1"/>
    <xf numFmtId="0" fontId="23" fillId="0" borderId="0" xfId="16" applyFont="1" applyFill="1" applyAlignment="1">
      <alignment horizontal="right"/>
    </xf>
    <xf numFmtId="0" fontId="18" fillId="0" borderId="0" xfId="16" applyFont="1"/>
    <xf numFmtId="0" fontId="18" fillId="0" borderId="0" xfId="16" applyFont="1" applyBorder="1"/>
    <xf numFmtId="0" fontId="11" fillId="0" borderId="0" xfId="16" applyFont="1" applyFill="1" applyAlignment="1">
      <alignment horizontal="center" wrapText="1"/>
    </xf>
    <xf numFmtId="0" fontId="10" fillId="0" borderId="0" xfId="16" applyFont="1" applyFill="1" applyAlignment="1">
      <alignment horizontal="center" wrapText="1"/>
    </xf>
    <xf numFmtId="0" fontId="26" fillId="2" borderId="7" xfId="14" applyFont="1" applyFill="1" applyBorder="1" applyAlignment="1">
      <alignment horizontal="center" vertical="center" wrapText="1"/>
    </xf>
    <xf numFmtId="0" fontId="10" fillId="0" borderId="0" xfId="16" applyFont="1"/>
    <xf numFmtId="0" fontId="10" fillId="0" borderId="7" xfId="16" applyFont="1" applyBorder="1" applyAlignment="1">
      <alignment vertical="center"/>
    </xf>
    <xf numFmtId="0" fontId="10" fillId="0" borderId="7" xfId="16" applyFont="1" applyBorder="1" applyAlignment="1">
      <alignment horizontal="center" vertical="center" wrapText="1"/>
    </xf>
    <xf numFmtId="0" fontId="10" fillId="0" borderId="6" xfId="16" applyFont="1" applyBorder="1" applyAlignment="1"/>
    <xf numFmtId="0" fontId="12" fillId="0" borderId="7" xfId="16" applyFont="1" applyBorder="1" applyAlignment="1">
      <alignment vertical="center"/>
    </xf>
    <xf numFmtId="169" fontId="12" fillId="0" borderId="7" xfId="16" applyNumberFormat="1" applyFont="1" applyBorder="1" applyAlignment="1">
      <alignment horizontal="center" vertical="center"/>
    </xf>
    <xf numFmtId="0" fontId="12" fillId="0" borderId="7" xfId="16" applyFont="1" applyBorder="1" applyAlignment="1">
      <alignment horizontal="left" vertical="center"/>
    </xf>
    <xf numFmtId="0" fontId="10" fillId="0" borderId="8" xfId="16" applyFont="1" applyBorder="1" applyAlignment="1">
      <alignment horizontal="center"/>
    </xf>
    <xf numFmtId="0" fontId="10" fillId="0" borderId="8" xfId="16" applyFont="1" applyBorder="1" applyAlignment="1">
      <alignment horizontal="center" vertical="top"/>
    </xf>
    <xf numFmtId="0" fontId="12" fillId="2" borderId="8" xfId="16" applyFont="1" applyFill="1" applyBorder="1" applyAlignment="1">
      <alignment horizontal="center" vertical="center" wrapText="1"/>
    </xf>
    <xf numFmtId="168" fontId="10" fillId="0" borderId="8" xfId="16" applyNumberFormat="1" applyFont="1" applyBorder="1" applyAlignment="1">
      <alignment horizontal="center" vertical="center"/>
    </xf>
    <xf numFmtId="0" fontId="10" fillId="0" borderId="7" xfId="16" applyFont="1" applyBorder="1" applyAlignment="1">
      <alignment horizontal="left" vertical="center"/>
    </xf>
    <xf numFmtId="0" fontId="10" fillId="0" borderId="7" xfId="16" applyFont="1" applyBorder="1" applyAlignment="1"/>
    <xf numFmtId="0" fontId="10" fillId="2" borderId="7" xfId="16" applyFont="1" applyFill="1" applyBorder="1" applyAlignment="1">
      <alignment vertical="center" wrapText="1"/>
    </xf>
    <xf numFmtId="0" fontId="10" fillId="2" borderId="7" xfId="16" applyFont="1" applyFill="1" applyBorder="1" applyAlignment="1">
      <alignment horizontal="center" vertical="center" wrapText="1"/>
    </xf>
    <xf numFmtId="168" fontId="10" fillId="0" borderId="7" xfId="16" applyNumberFormat="1" applyFont="1" applyBorder="1" applyAlignment="1">
      <alignment horizontal="center" vertical="center"/>
    </xf>
    <xf numFmtId="0" fontId="10" fillId="0" borderId="7" xfId="16" applyFont="1" applyBorder="1" applyAlignment="1">
      <alignment horizontal="center" vertical="top" wrapText="1"/>
    </xf>
    <xf numFmtId="49" fontId="13" fillId="2" borderId="8" xfId="0" applyNumberFormat="1" applyFont="1" applyFill="1" applyBorder="1" applyAlignment="1">
      <alignment horizontal="center" vertical="top" wrapText="1"/>
    </xf>
    <xf numFmtId="49" fontId="13" fillId="2" borderId="2" xfId="0" applyNumberFormat="1" applyFont="1" applyFill="1" applyBorder="1" applyAlignment="1">
      <alignment horizontal="center" vertical="top" wrapText="1"/>
    </xf>
    <xf numFmtId="49" fontId="13" fillId="2" borderId="3" xfId="0" applyNumberFormat="1" applyFont="1" applyFill="1" applyBorder="1" applyAlignment="1">
      <alignment horizontal="center" vertical="top" wrapText="1"/>
    </xf>
    <xf numFmtId="0" fontId="13" fillId="2" borderId="8" xfId="0" applyFont="1" applyFill="1" applyBorder="1" applyAlignment="1">
      <alignment horizontal="center" vertical="top" wrapText="1"/>
    </xf>
    <xf numFmtId="0" fontId="13" fillId="2" borderId="2" xfId="0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/>
    </xf>
    <xf numFmtId="0" fontId="18" fillId="0" borderId="6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/>
    </xf>
    <xf numFmtId="168" fontId="17" fillId="0" borderId="2" xfId="0" applyNumberFormat="1" applyFont="1" applyBorder="1" applyAlignment="1">
      <alignment horizontal="center"/>
    </xf>
    <xf numFmtId="0" fontId="17" fillId="0" borderId="7" xfId="0" applyFont="1" applyFill="1" applyBorder="1" applyAlignment="1">
      <alignment horizontal="left" vertical="top" wrapText="1"/>
    </xf>
    <xf numFmtId="0" fontId="10" fillId="0" borderId="7" xfId="0" applyFont="1" applyBorder="1" applyAlignment="1">
      <alignment horizontal="center"/>
    </xf>
    <xf numFmtId="0" fontId="10" fillId="0" borderId="7" xfId="0" applyFont="1" applyFill="1" applyBorder="1" applyAlignment="1">
      <alignment horizontal="center" vertical="top" wrapText="1"/>
    </xf>
    <xf numFmtId="0" fontId="17" fillId="0" borderId="7" xfId="0" applyFont="1" applyBorder="1" applyAlignment="1">
      <alignment vertical="center" wrapText="1"/>
    </xf>
    <xf numFmtId="49" fontId="13" fillId="2" borderId="10" xfId="0" applyNumberFormat="1" applyFont="1" applyFill="1" applyBorder="1" applyAlignment="1">
      <alignment horizontal="center" vertical="top" wrapText="1"/>
    </xf>
    <xf numFmtId="49" fontId="13" fillId="3" borderId="2" xfId="0" applyNumberFormat="1" applyFont="1" applyFill="1" applyBorder="1" applyAlignment="1">
      <alignment horizontal="center" vertical="top" wrapText="1"/>
    </xf>
    <xf numFmtId="0" fontId="26" fillId="0" borderId="7" xfId="14" applyFont="1" applyFill="1" applyBorder="1" applyAlignment="1">
      <alignment horizontal="center" vertical="top" wrapText="1"/>
    </xf>
    <xf numFmtId="0" fontId="30" fillId="0" borderId="7" xfId="0" applyFont="1" applyBorder="1" applyAlignment="1">
      <alignment horizontal="left" vertical="top" wrapText="1"/>
    </xf>
    <xf numFmtId="166" fontId="17" fillId="0" borderId="0" xfId="0" applyNumberFormat="1" applyFont="1" applyFill="1" applyBorder="1" applyAlignment="1">
      <alignment horizontal="center" vertical="top" wrapText="1"/>
    </xf>
    <xf numFmtId="166" fontId="17" fillId="0" borderId="7" xfId="0" applyNumberFormat="1" applyFont="1" applyFill="1" applyBorder="1" applyAlignment="1">
      <alignment horizontal="right" vertical="top" wrapText="1"/>
    </xf>
    <xf numFmtId="166" fontId="10" fillId="0" borderId="0" xfId="0" applyNumberFormat="1" applyFont="1"/>
    <xf numFmtId="172" fontId="21" fillId="0" borderId="7" xfId="3" applyNumberFormat="1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26" fillId="0" borderId="8" xfId="14" applyFont="1" applyFill="1" applyBorder="1" applyAlignment="1">
      <alignment horizontal="center" vertical="top" wrapText="1"/>
    </xf>
    <xf numFmtId="0" fontId="26" fillId="0" borderId="2" xfId="14" applyFont="1" applyFill="1" applyBorder="1" applyAlignment="1">
      <alignment horizontal="center" vertical="top" wrapText="1"/>
    </xf>
    <xf numFmtId="0" fontId="26" fillId="0" borderId="3" xfId="14" applyFont="1" applyFill="1" applyBorder="1" applyAlignment="1">
      <alignment horizontal="center" vertical="top" wrapText="1"/>
    </xf>
    <xf numFmtId="49" fontId="13" fillId="0" borderId="8" xfId="14" applyNumberFormat="1" applyFont="1" applyFill="1" applyBorder="1" applyAlignment="1">
      <alignment horizontal="center" vertical="top" wrapText="1"/>
    </xf>
    <xf numFmtId="49" fontId="13" fillId="0" borderId="2" xfId="14" applyNumberFormat="1" applyFont="1" applyFill="1" applyBorder="1" applyAlignment="1">
      <alignment horizontal="center" vertical="top" wrapText="1"/>
    </xf>
    <xf numFmtId="49" fontId="13" fillId="0" borderId="3" xfId="14" applyNumberFormat="1" applyFont="1" applyFill="1" applyBorder="1" applyAlignment="1">
      <alignment horizontal="center" vertical="top" wrapText="1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center" wrapText="1"/>
    </xf>
    <xf numFmtId="0" fontId="10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0" fillId="0" borderId="7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3" fillId="0" borderId="8" xfId="14" applyFont="1" applyFill="1" applyBorder="1" applyAlignment="1">
      <alignment horizontal="center" vertical="top" wrapText="1"/>
    </xf>
    <xf numFmtId="0" fontId="13" fillId="0" borderId="2" xfId="14" applyFont="1" applyFill="1" applyBorder="1" applyAlignment="1">
      <alignment horizontal="center" vertical="top" wrapText="1"/>
    </xf>
    <xf numFmtId="0" fontId="13" fillId="0" borderId="3" xfId="14" applyFont="1" applyFill="1" applyBorder="1" applyAlignment="1">
      <alignment horizontal="center" vertical="top" wrapText="1"/>
    </xf>
    <xf numFmtId="0" fontId="26" fillId="0" borderId="10" xfId="14" applyFont="1" applyFill="1" applyBorder="1" applyAlignment="1">
      <alignment horizontal="center" vertical="top" wrapText="1"/>
    </xf>
    <xf numFmtId="0" fontId="26" fillId="0" borderId="11" xfId="14" applyFont="1" applyFill="1" applyBorder="1" applyAlignment="1">
      <alignment horizontal="center" vertical="top" wrapText="1"/>
    </xf>
    <xf numFmtId="0" fontId="17" fillId="0" borderId="8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4" xfId="0" applyFont="1" applyBorder="1" applyAlignment="1">
      <alignment horizontal="center" wrapText="1"/>
    </xf>
    <xf numFmtId="0" fontId="17" fillId="0" borderId="5" xfId="0" applyFont="1" applyBorder="1" applyAlignment="1">
      <alignment horizontal="center" wrapText="1"/>
    </xf>
    <xf numFmtId="0" fontId="17" fillId="0" borderId="6" xfId="0" applyFont="1" applyBorder="1" applyAlignment="1">
      <alignment horizontal="center" wrapText="1"/>
    </xf>
    <xf numFmtId="0" fontId="17" fillId="0" borderId="7" xfId="0" applyFont="1" applyBorder="1" applyAlignment="1">
      <alignment horizontal="center"/>
    </xf>
    <xf numFmtId="0" fontId="17" fillId="0" borderId="7" xfId="0" applyFont="1" applyBorder="1" applyAlignment="1">
      <alignment horizontal="center" vertical="top"/>
    </xf>
    <xf numFmtId="168" fontId="17" fillId="0" borderId="8" xfId="0" applyNumberFormat="1" applyFont="1" applyBorder="1" applyAlignment="1">
      <alignment horizontal="center"/>
    </xf>
    <xf numFmtId="168" fontId="17" fillId="0" borderId="2" xfId="0" applyNumberFormat="1" applyFont="1" applyBorder="1" applyAlignment="1">
      <alignment horizontal="center"/>
    </xf>
    <xf numFmtId="168" fontId="17" fillId="0" borderId="3" xfId="0" applyNumberFormat="1" applyFont="1" applyBorder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8" fillId="0" borderId="4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8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169" fontId="17" fillId="0" borderId="8" xfId="0" applyNumberFormat="1" applyFont="1" applyBorder="1" applyAlignment="1">
      <alignment horizontal="center"/>
    </xf>
    <xf numFmtId="169" fontId="17" fillId="0" borderId="2" xfId="0" applyNumberFormat="1" applyFont="1" applyBorder="1" applyAlignment="1">
      <alignment horizontal="center"/>
    </xf>
    <xf numFmtId="169" fontId="17" fillId="0" borderId="3" xfId="0" applyNumberFormat="1" applyFont="1" applyBorder="1" applyAlignment="1">
      <alignment horizontal="center"/>
    </xf>
    <xf numFmtId="0" fontId="23" fillId="0" borderId="8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top" wrapText="1"/>
    </xf>
    <xf numFmtId="0" fontId="10" fillId="0" borderId="7" xfId="0" applyFont="1" applyBorder="1" applyAlignment="1">
      <alignment horizontal="center"/>
    </xf>
    <xf numFmtId="0" fontId="10" fillId="0" borderId="7" xfId="0" applyFont="1" applyFill="1" applyBorder="1" applyAlignment="1">
      <alignment horizontal="center" vertical="top" wrapText="1"/>
    </xf>
    <xf numFmtId="0" fontId="17" fillId="0" borderId="7" xfId="0" applyFont="1" applyFill="1" applyBorder="1" applyAlignment="1">
      <alignment horizontal="left" vertical="top" wrapText="1"/>
    </xf>
    <xf numFmtId="0" fontId="11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0" fontId="13" fillId="2" borderId="0" xfId="0" applyFont="1" applyFill="1" applyAlignment="1">
      <alignment horizontal="left"/>
    </xf>
    <xf numFmtId="0" fontId="22" fillId="0" borderId="0" xfId="3" applyFont="1" applyFill="1" applyAlignment="1">
      <alignment horizontal="right" vertical="center" wrapText="1"/>
    </xf>
    <xf numFmtId="0" fontId="21" fillId="0" borderId="0" xfId="0" applyFont="1" applyFill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left" vertical="center" wrapText="1"/>
    </xf>
    <xf numFmtId="0" fontId="21" fillId="0" borderId="5" xfId="0" applyFont="1" applyFill="1" applyBorder="1" applyAlignment="1">
      <alignment horizontal="left" vertical="center" wrapText="1"/>
    </xf>
    <xf numFmtId="0" fontId="21" fillId="0" borderId="6" xfId="0" applyFont="1" applyFill="1" applyBorder="1" applyAlignment="1">
      <alignment horizontal="left" vertical="center" wrapText="1"/>
    </xf>
    <xf numFmtId="0" fontId="21" fillId="0" borderId="4" xfId="3" applyFont="1" applyFill="1" applyBorder="1" applyAlignment="1">
      <alignment horizontal="center" vertical="center" wrapText="1"/>
    </xf>
    <xf numFmtId="0" fontId="21" fillId="0" borderId="5" xfId="3" applyFont="1" applyFill="1" applyBorder="1" applyAlignment="1">
      <alignment horizontal="center" vertical="center" wrapText="1"/>
    </xf>
    <xf numFmtId="0" fontId="21" fillId="0" borderId="6" xfId="3" applyFont="1" applyFill="1" applyBorder="1" applyAlignment="1">
      <alignment horizontal="center" vertical="center" wrapText="1"/>
    </xf>
    <xf numFmtId="0" fontId="20" fillId="0" borderId="4" xfId="3" applyFont="1" applyFill="1" applyBorder="1" applyAlignment="1">
      <alignment horizontal="center" vertical="center" wrapText="1"/>
    </xf>
    <xf numFmtId="0" fontId="20" fillId="0" borderId="5" xfId="3" applyFont="1" applyFill="1" applyBorder="1" applyAlignment="1">
      <alignment horizontal="center" vertical="center" wrapText="1"/>
    </xf>
    <xf numFmtId="0" fontId="12" fillId="0" borderId="4" xfId="16" applyFont="1" applyBorder="1" applyAlignment="1">
      <alignment horizontal="center" vertical="center"/>
    </xf>
    <xf numFmtId="0" fontId="12" fillId="0" borderId="6" xfId="16" applyFont="1" applyBorder="1" applyAlignment="1">
      <alignment horizontal="center" vertical="center"/>
    </xf>
    <xf numFmtId="0" fontId="13" fillId="0" borderId="4" xfId="11" applyFont="1" applyBorder="1" applyAlignment="1">
      <alignment horizontal="center" vertical="center"/>
    </xf>
    <xf numFmtId="0" fontId="13" fillId="0" borderId="5" xfId="11" applyFont="1" applyBorder="1" applyAlignment="1">
      <alignment horizontal="center" vertical="center"/>
    </xf>
    <xf numFmtId="0" fontId="13" fillId="0" borderId="6" xfId="11" applyFont="1" applyBorder="1" applyAlignment="1">
      <alignment horizontal="center" vertical="center"/>
    </xf>
    <xf numFmtId="0" fontId="10" fillId="0" borderId="0" xfId="16" applyFont="1" applyAlignment="1">
      <alignment horizontal="right"/>
    </xf>
    <xf numFmtId="0" fontId="28" fillId="0" borderId="0" xfId="16" applyFont="1" applyFill="1" applyAlignment="1">
      <alignment horizontal="center" wrapText="1"/>
    </xf>
    <xf numFmtId="0" fontId="10" fillId="0" borderId="4" xfId="16" applyFont="1" applyBorder="1" applyAlignment="1">
      <alignment horizontal="center" vertical="center"/>
    </xf>
    <xf numFmtId="0" fontId="10" fillId="0" borderId="6" xfId="16" applyFont="1" applyBorder="1" applyAlignment="1">
      <alignment horizontal="center" vertical="center"/>
    </xf>
    <xf numFmtId="0" fontId="10" fillId="0" borderId="8" xfId="16" applyFont="1" applyBorder="1" applyAlignment="1">
      <alignment horizontal="center" vertical="center" wrapText="1"/>
    </xf>
    <xf numFmtId="0" fontId="10" fillId="0" borderId="3" xfId="16" applyFont="1" applyBorder="1" applyAlignment="1">
      <alignment horizontal="center" vertical="center" wrapText="1"/>
    </xf>
    <xf numFmtId="164" fontId="27" fillId="0" borderId="0" xfId="14" applyNumberFormat="1" applyFont="1" applyFill="1" applyAlignment="1">
      <alignment horizontal="center" vertical="center" wrapText="1"/>
    </xf>
    <xf numFmtId="0" fontId="27" fillId="0" borderId="0" xfId="14" applyFont="1" applyFill="1" applyAlignment="1">
      <alignment horizontal="center" vertical="center" wrapText="1"/>
    </xf>
    <xf numFmtId="166" fontId="10" fillId="0" borderId="7" xfId="0" applyNumberFormat="1" applyFont="1" applyFill="1" applyBorder="1" applyAlignment="1">
      <alignment horizontal="center" vertical="center" wrapText="1"/>
    </xf>
    <xf numFmtId="168" fontId="17" fillId="0" borderId="7" xfId="8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right"/>
    </xf>
    <xf numFmtId="168" fontId="18" fillId="0" borderId="7" xfId="0" applyNumberFormat="1" applyFont="1" applyBorder="1" applyAlignment="1">
      <alignment horizontal="right" wrapText="1"/>
    </xf>
    <xf numFmtId="168" fontId="18" fillId="0" borderId="7" xfId="0" applyNumberFormat="1" applyFont="1" applyBorder="1" applyAlignment="1">
      <alignment horizontal="right" vertical="center" wrapText="1"/>
    </xf>
    <xf numFmtId="168" fontId="17" fillId="0" borderId="7" xfId="0" applyNumberFormat="1" applyFont="1" applyFill="1" applyBorder="1" applyAlignment="1">
      <alignment horizontal="right" vertical="top" wrapText="1"/>
    </xf>
    <xf numFmtId="169" fontId="17" fillId="0" borderId="7" xfId="0" applyNumberFormat="1" applyFont="1" applyFill="1" applyBorder="1" applyAlignment="1">
      <alignment horizontal="center" vertical="top" wrapText="1"/>
    </xf>
    <xf numFmtId="168" fontId="21" fillId="0" borderId="7" xfId="3" applyNumberFormat="1" applyFont="1" applyFill="1" applyBorder="1" applyAlignment="1">
      <alignment horizontal="center" vertical="center" wrapText="1"/>
    </xf>
    <xf numFmtId="168" fontId="13" fillId="0" borderId="8" xfId="0" applyNumberFormat="1" applyFont="1" applyBorder="1" applyAlignment="1">
      <alignment horizontal="center"/>
    </xf>
    <xf numFmtId="168" fontId="13" fillId="0" borderId="2" xfId="0" applyNumberFormat="1" applyFont="1" applyBorder="1" applyAlignment="1">
      <alignment horizontal="center"/>
    </xf>
    <xf numFmtId="168" fontId="13" fillId="0" borderId="3" xfId="0" applyNumberFormat="1" applyFont="1" applyBorder="1" applyAlignment="1">
      <alignment horizontal="center"/>
    </xf>
  </cellXfs>
  <cellStyles count="21">
    <cellStyle name="Comma" xfId="8" builtinId="3"/>
    <cellStyle name="Comma 2" xfId="10"/>
    <cellStyle name="Normal" xfId="0" builtinId="0"/>
    <cellStyle name="Normal 10" xfId="4"/>
    <cellStyle name="Normal 2" xfId="1"/>
    <cellStyle name="Normal 2 2" xfId="12"/>
    <cellStyle name="Normal 3" xfId="3"/>
    <cellStyle name="Normal 4" xfId="5"/>
    <cellStyle name="Normal 5" xfId="9"/>
    <cellStyle name="Normal 6" xfId="11"/>
    <cellStyle name="Normal 6 2" xfId="18"/>
    <cellStyle name="Normal 7" xfId="13"/>
    <cellStyle name="Normal 7 2" xfId="19"/>
    <cellStyle name="Normal 8" xfId="14"/>
    <cellStyle name="Normal 9" xfId="16"/>
    <cellStyle name="Normal 9 2" xfId="20"/>
    <cellStyle name="Percent 2" xfId="2"/>
    <cellStyle name="Percent 2 2" xfId="17"/>
    <cellStyle name="SN_241" xfId="15"/>
    <cellStyle name="Обычный 2" xfId="6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3"/>
  <sheetViews>
    <sheetView tabSelected="1" topLeftCell="A31" zoomScaleNormal="100" workbookViewId="0">
      <pane xSplit="1" topLeftCell="B1" activePane="topRight" state="frozen"/>
      <selection activeCell="A10" sqref="A10"/>
      <selection pane="topRight" activeCell="K41" sqref="K41"/>
    </sheetView>
  </sheetViews>
  <sheetFormatPr defaultColWidth="9.140625" defaultRowHeight="13.5" x14ac:dyDescent="0.25"/>
  <cols>
    <col min="1" max="1" width="6.85546875" style="1" customWidth="1"/>
    <col min="2" max="2" width="9.140625" style="1"/>
    <col min="3" max="3" width="6.7109375" style="1" customWidth="1"/>
    <col min="4" max="4" width="9.28515625" style="1" customWidth="1"/>
    <col min="5" max="5" width="13.28515625" style="1" customWidth="1"/>
    <col min="6" max="6" width="62.140625" style="1" customWidth="1"/>
    <col min="7" max="7" width="20.7109375" style="1" customWidth="1"/>
    <col min="8" max="8" width="14.28515625" style="1" customWidth="1"/>
    <col min="9" max="9" width="49.85546875" style="1" customWidth="1"/>
    <col min="10" max="16384" width="9.140625" style="1"/>
  </cols>
  <sheetData>
    <row r="1" spans="1:9" ht="18" customHeight="1" x14ac:dyDescent="0.25">
      <c r="G1" s="153" t="s">
        <v>28</v>
      </c>
      <c r="H1" s="153"/>
    </row>
    <row r="2" spans="1:9" ht="18" customHeight="1" x14ac:dyDescent="0.25">
      <c r="F2" s="153" t="s">
        <v>3</v>
      </c>
      <c r="G2" s="153"/>
      <c r="H2" s="153"/>
    </row>
    <row r="3" spans="1:9" ht="18" customHeight="1" x14ac:dyDescent="0.25">
      <c r="F3" s="153" t="s">
        <v>7</v>
      </c>
      <c r="G3" s="153"/>
      <c r="H3" s="153"/>
    </row>
    <row r="6" spans="1:9" ht="45" customHeight="1" x14ac:dyDescent="0.3">
      <c r="A6" s="154" t="s">
        <v>41</v>
      </c>
      <c r="B6" s="154"/>
      <c r="C6" s="154"/>
      <c r="D6" s="154"/>
      <c r="E6" s="154"/>
      <c r="F6" s="154"/>
      <c r="G6" s="154"/>
      <c r="H6" s="154"/>
    </row>
    <row r="8" spans="1:9" x14ac:dyDescent="0.25">
      <c r="G8" s="5" t="s">
        <v>26</v>
      </c>
      <c r="H8" s="5"/>
    </row>
    <row r="9" spans="1:9" s="30" customFormat="1" ht="93" customHeight="1" x14ac:dyDescent="0.25">
      <c r="A9" s="155" t="s">
        <v>29</v>
      </c>
      <c r="B9" s="156"/>
      <c r="C9" s="157"/>
      <c r="D9" s="158" t="s">
        <v>10</v>
      </c>
      <c r="E9" s="158"/>
      <c r="F9" s="159" t="s">
        <v>36</v>
      </c>
      <c r="G9" s="142" t="s">
        <v>24</v>
      </c>
    </row>
    <row r="10" spans="1:9" s="30" customFormat="1" ht="42" customHeight="1" x14ac:dyDescent="0.25">
      <c r="A10" s="143" t="s">
        <v>30</v>
      </c>
      <c r="B10" s="143" t="s">
        <v>31</v>
      </c>
      <c r="C10" s="143" t="s">
        <v>32</v>
      </c>
      <c r="D10" s="142" t="s">
        <v>13</v>
      </c>
      <c r="E10" s="142" t="s">
        <v>14</v>
      </c>
      <c r="F10" s="158"/>
      <c r="G10" s="47" t="s">
        <v>12</v>
      </c>
    </row>
    <row r="11" spans="1:9" s="30" customFormat="1" ht="16.5" x14ac:dyDescent="0.25">
      <c r="A11" s="31"/>
      <c r="B11" s="31"/>
      <c r="C11" s="31"/>
      <c r="D11" s="26"/>
      <c r="E11" s="26"/>
      <c r="F11" s="9" t="s">
        <v>16</v>
      </c>
      <c r="G11" s="8">
        <f>G12</f>
        <v>0</v>
      </c>
    </row>
    <row r="12" spans="1:9" s="39" customFormat="1" ht="17.25" x14ac:dyDescent="0.25">
      <c r="A12" s="150" t="s">
        <v>33</v>
      </c>
      <c r="B12" s="120"/>
      <c r="C12" s="123"/>
      <c r="D12" s="144"/>
      <c r="E12" s="147"/>
      <c r="F12" s="32" t="s">
        <v>34</v>
      </c>
      <c r="G12" s="88">
        <f>G14+G29</f>
        <v>0</v>
      </c>
      <c r="H12" s="221"/>
      <c r="I12" s="222"/>
    </row>
    <row r="13" spans="1:9" s="39" customFormat="1" ht="17.25" x14ac:dyDescent="0.25">
      <c r="A13" s="151"/>
      <c r="B13" s="122"/>
      <c r="C13" s="124"/>
      <c r="D13" s="145"/>
      <c r="E13" s="148"/>
      <c r="F13" s="14" t="s">
        <v>17</v>
      </c>
      <c r="G13" s="88"/>
      <c r="H13" s="221"/>
      <c r="I13" s="222"/>
    </row>
    <row r="14" spans="1:9" s="39" customFormat="1" ht="17.25" x14ac:dyDescent="0.25">
      <c r="A14" s="151"/>
      <c r="B14" s="134" t="s">
        <v>122</v>
      </c>
      <c r="C14" s="124"/>
      <c r="D14" s="145"/>
      <c r="E14" s="148"/>
      <c r="F14" s="135" t="s">
        <v>35</v>
      </c>
      <c r="G14" s="224">
        <f>G16</f>
        <v>-21898.799999999999</v>
      </c>
      <c r="H14" s="48"/>
    </row>
    <row r="15" spans="1:9" s="39" customFormat="1" ht="17.25" x14ac:dyDescent="0.25">
      <c r="A15" s="151"/>
      <c r="B15" s="134"/>
      <c r="C15" s="125"/>
      <c r="D15" s="145"/>
      <c r="E15" s="148"/>
      <c r="F15" s="14" t="s">
        <v>17</v>
      </c>
      <c r="G15" s="88"/>
      <c r="H15" s="48"/>
    </row>
    <row r="16" spans="1:9" s="39" customFormat="1" ht="17.25" x14ac:dyDescent="0.25">
      <c r="A16" s="151"/>
      <c r="B16" s="134"/>
      <c r="C16" s="121" t="s">
        <v>62</v>
      </c>
      <c r="D16" s="145"/>
      <c r="E16" s="148"/>
      <c r="F16" s="32" t="s">
        <v>35</v>
      </c>
      <c r="G16" s="224">
        <f>G20</f>
        <v>-21898.799999999999</v>
      </c>
      <c r="H16" s="48"/>
    </row>
    <row r="17" spans="1:8" s="39" customFormat="1" ht="17.25" x14ac:dyDescent="0.25">
      <c r="A17" s="151"/>
      <c r="B17" s="134"/>
      <c r="C17" s="124"/>
      <c r="D17" s="145"/>
      <c r="E17" s="148"/>
      <c r="F17" s="4" t="s">
        <v>59</v>
      </c>
      <c r="G17" s="88"/>
      <c r="H17" s="48"/>
    </row>
    <row r="18" spans="1:8" s="39" customFormat="1" ht="17.25" x14ac:dyDescent="0.25">
      <c r="A18" s="151"/>
      <c r="B18" s="134"/>
      <c r="C18" s="124"/>
      <c r="D18" s="146"/>
      <c r="E18" s="149"/>
      <c r="F18" s="14" t="s">
        <v>17</v>
      </c>
      <c r="G18" s="88"/>
      <c r="H18" s="48"/>
    </row>
    <row r="19" spans="1:8" s="39" customFormat="1" ht="17.25" x14ac:dyDescent="0.25">
      <c r="A19" s="151"/>
      <c r="B19" s="134"/>
      <c r="C19" s="124"/>
      <c r="D19" s="11">
        <v>1146</v>
      </c>
      <c r="E19" s="136"/>
      <c r="F19" s="14" t="s">
        <v>124</v>
      </c>
      <c r="G19" s="224">
        <v>-21898.799999999999</v>
      </c>
      <c r="H19" s="48"/>
    </row>
    <row r="20" spans="1:8" s="39" customFormat="1" ht="27" x14ac:dyDescent="0.25">
      <c r="A20" s="151"/>
      <c r="B20" s="134"/>
      <c r="C20" s="124"/>
      <c r="D20" s="144"/>
      <c r="E20" s="147">
        <v>31001</v>
      </c>
      <c r="F20" s="33" t="s">
        <v>123</v>
      </c>
      <c r="G20" s="224">
        <f>G22</f>
        <v>-21898.799999999999</v>
      </c>
      <c r="H20" s="48"/>
    </row>
    <row r="21" spans="1:8" s="39" customFormat="1" ht="17.25" x14ac:dyDescent="0.25">
      <c r="A21" s="151"/>
      <c r="B21" s="134"/>
      <c r="C21" s="124"/>
      <c r="D21" s="145"/>
      <c r="E21" s="148"/>
      <c r="F21" s="36" t="s">
        <v>63</v>
      </c>
      <c r="G21" s="88"/>
      <c r="H21" s="48"/>
    </row>
    <row r="22" spans="1:8" s="39" customFormat="1" ht="28.5" x14ac:dyDescent="0.25">
      <c r="A22" s="151"/>
      <c r="B22" s="134"/>
      <c r="C22" s="124"/>
      <c r="D22" s="145"/>
      <c r="E22" s="148"/>
      <c r="F22" s="37" t="s">
        <v>64</v>
      </c>
      <c r="G22" s="224">
        <f>G24</f>
        <v>-21898.799999999999</v>
      </c>
      <c r="H22" s="48"/>
    </row>
    <row r="23" spans="1:8" s="39" customFormat="1" ht="27" x14ac:dyDescent="0.25">
      <c r="A23" s="151"/>
      <c r="B23" s="134"/>
      <c r="C23" s="124"/>
      <c r="D23" s="145"/>
      <c r="E23" s="148"/>
      <c r="F23" s="36" t="s">
        <v>18</v>
      </c>
      <c r="G23" s="88"/>
      <c r="H23" s="48"/>
    </row>
    <row r="24" spans="1:8" s="39" customFormat="1" ht="17.25" x14ac:dyDescent="0.25">
      <c r="A24" s="151"/>
      <c r="B24" s="134"/>
      <c r="C24" s="124"/>
      <c r="D24" s="145"/>
      <c r="E24" s="148"/>
      <c r="F24" s="36" t="s">
        <v>19</v>
      </c>
      <c r="G24" s="224">
        <f>G25</f>
        <v>-21898.799999999999</v>
      </c>
      <c r="H24" s="48"/>
    </row>
    <row r="25" spans="1:8" s="39" customFormat="1" ht="17.25" x14ac:dyDescent="0.25">
      <c r="A25" s="151"/>
      <c r="B25" s="134"/>
      <c r="C25" s="124"/>
      <c r="D25" s="145"/>
      <c r="E25" s="148"/>
      <c r="F25" s="36" t="s">
        <v>72</v>
      </c>
      <c r="G25" s="224">
        <f>G26</f>
        <v>-21898.799999999999</v>
      </c>
      <c r="H25" s="48"/>
    </row>
    <row r="26" spans="1:8" s="39" customFormat="1" ht="17.25" x14ac:dyDescent="0.25">
      <c r="A26" s="151"/>
      <c r="B26" s="134"/>
      <c r="C26" s="124"/>
      <c r="D26" s="145"/>
      <c r="E26" s="148"/>
      <c r="F26" s="87" t="s">
        <v>73</v>
      </c>
      <c r="G26" s="224">
        <f>G27</f>
        <v>-21898.799999999999</v>
      </c>
      <c r="H26" s="48"/>
    </row>
    <row r="27" spans="1:8" s="39" customFormat="1" ht="17.25" x14ac:dyDescent="0.25">
      <c r="A27" s="151"/>
      <c r="B27" s="134"/>
      <c r="C27" s="124"/>
      <c r="D27" s="145"/>
      <c r="E27" s="148"/>
      <c r="F27" s="87" t="s">
        <v>74</v>
      </c>
      <c r="G27" s="224">
        <f>G28</f>
        <v>-21898.799999999999</v>
      </c>
      <c r="H27" s="48"/>
    </row>
    <row r="28" spans="1:8" s="39" customFormat="1" ht="17.25" x14ac:dyDescent="0.25">
      <c r="A28" s="151"/>
      <c r="B28" s="134"/>
      <c r="C28" s="124"/>
      <c r="D28" s="145"/>
      <c r="E28" s="148"/>
      <c r="F28" s="89" t="s">
        <v>75</v>
      </c>
      <c r="G28" s="224">
        <v>-21898.799999999999</v>
      </c>
      <c r="H28" s="48"/>
    </row>
    <row r="29" spans="1:8" s="39" customFormat="1" ht="17.25" x14ac:dyDescent="0.25">
      <c r="A29" s="151"/>
      <c r="B29" s="150" t="s">
        <v>122</v>
      </c>
      <c r="C29" s="163"/>
      <c r="D29" s="148"/>
      <c r="E29" s="148"/>
      <c r="F29" s="83" t="s">
        <v>35</v>
      </c>
      <c r="G29" s="38">
        <f>+G31</f>
        <v>21898.799999999999</v>
      </c>
    </row>
    <row r="30" spans="1:8" s="39" customFormat="1" ht="17.25" x14ac:dyDescent="0.25">
      <c r="A30" s="151"/>
      <c r="B30" s="151"/>
      <c r="C30" s="164"/>
      <c r="D30" s="148"/>
      <c r="E30" s="148"/>
      <c r="F30" s="81" t="s">
        <v>17</v>
      </c>
      <c r="G30" s="40"/>
    </row>
    <row r="31" spans="1:8" s="39" customFormat="1" ht="17.25" x14ac:dyDescent="0.25">
      <c r="A31" s="151"/>
      <c r="B31" s="151"/>
      <c r="C31" s="150" t="s">
        <v>62</v>
      </c>
      <c r="D31" s="148"/>
      <c r="E31" s="148"/>
      <c r="F31" s="83" t="s">
        <v>35</v>
      </c>
      <c r="G31" s="38">
        <f>G35</f>
        <v>21898.799999999999</v>
      </c>
    </row>
    <row r="32" spans="1:8" s="30" customFormat="1" ht="16.5" x14ac:dyDescent="0.25">
      <c r="A32" s="151"/>
      <c r="B32" s="151"/>
      <c r="C32" s="151"/>
      <c r="D32" s="148"/>
      <c r="E32" s="148"/>
      <c r="F32" s="82" t="s">
        <v>59</v>
      </c>
      <c r="G32" s="12"/>
    </row>
    <row r="33" spans="1:9" s="30" customFormat="1" ht="16.5" x14ac:dyDescent="0.25">
      <c r="A33" s="151"/>
      <c r="B33" s="151"/>
      <c r="C33" s="151"/>
      <c r="D33" s="149"/>
      <c r="E33" s="149"/>
      <c r="F33" s="81" t="s">
        <v>17</v>
      </c>
      <c r="G33" s="7"/>
    </row>
    <row r="34" spans="1:9" s="30" customFormat="1" ht="16.5" x14ac:dyDescent="0.25">
      <c r="A34" s="151"/>
      <c r="B34" s="151"/>
      <c r="C34" s="151"/>
      <c r="D34" s="79">
        <v>1192</v>
      </c>
      <c r="E34" s="79"/>
      <c r="F34" s="84" t="s">
        <v>98</v>
      </c>
      <c r="G34" s="223">
        <v>21898.799999999999</v>
      </c>
    </row>
    <row r="35" spans="1:9" s="39" customFormat="1" ht="27" x14ac:dyDescent="0.25">
      <c r="A35" s="151"/>
      <c r="B35" s="151"/>
      <c r="C35" s="151"/>
      <c r="D35" s="160"/>
      <c r="E35" s="147">
        <v>11008</v>
      </c>
      <c r="F35" s="85" t="s">
        <v>99</v>
      </c>
      <c r="G35" s="41">
        <f>+G37</f>
        <v>21898.799999999999</v>
      </c>
      <c r="I35" s="42"/>
    </row>
    <row r="36" spans="1:9" s="39" customFormat="1" ht="17.25" x14ac:dyDescent="0.25">
      <c r="A36" s="151"/>
      <c r="B36" s="151"/>
      <c r="C36" s="151"/>
      <c r="D36" s="161"/>
      <c r="E36" s="148"/>
      <c r="F36" s="36" t="s">
        <v>63</v>
      </c>
      <c r="G36" s="43"/>
      <c r="I36" s="42"/>
    </row>
    <row r="37" spans="1:9" s="39" customFormat="1" ht="28.5" x14ac:dyDescent="0.25">
      <c r="A37" s="151"/>
      <c r="B37" s="151"/>
      <c r="C37" s="151"/>
      <c r="D37" s="161"/>
      <c r="E37" s="148"/>
      <c r="F37" s="37" t="s">
        <v>64</v>
      </c>
      <c r="G37" s="41">
        <f>+G39</f>
        <v>21898.799999999999</v>
      </c>
    </row>
    <row r="38" spans="1:9" s="39" customFormat="1" ht="27" x14ac:dyDescent="0.25">
      <c r="A38" s="151"/>
      <c r="B38" s="151"/>
      <c r="C38" s="151"/>
      <c r="D38" s="161"/>
      <c r="E38" s="148"/>
      <c r="F38" s="36" t="s">
        <v>18</v>
      </c>
      <c r="G38" s="43"/>
    </row>
    <row r="39" spans="1:9" s="39" customFormat="1" ht="17.25" x14ac:dyDescent="0.25">
      <c r="A39" s="151"/>
      <c r="B39" s="151"/>
      <c r="C39" s="151"/>
      <c r="D39" s="161"/>
      <c r="E39" s="148"/>
      <c r="F39" s="87" t="s">
        <v>19</v>
      </c>
      <c r="G39" s="41">
        <f>+G40</f>
        <v>21898.799999999999</v>
      </c>
    </row>
    <row r="40" spans="1:9" s="39" customFormat="1" ht="17.25" x14ac:dyDescent="0.25">
      <c r="A40" s="151"/>
      <c r="B40" s="151"/>
      <c r="C40" s="151"/>
      <c r="D40" s="161"/>
      <c r="E40" s="148"/>
      <c r="F40" s="87" t="s">
        <v>20</v>
      </c>
      <c r="G40" s="41">
        <f>+G41</f>
        <v>21898.799999999999</v>
      </c>
    </row>
    <row r="41" spans="1:9" s="39" customFormat="1" ht="17.25" x14ac:dyDescent="0.25">
      <c r="A41" s="151"/>
      <c r="B41" s="151"/>
      <c r="C41" s="151"/>
      <c r="D41" s="161"/>
      <c r="E41" s="148"/>
      <c r="F41" s="87" t="s">
        <v>100</v>
      </c>
      <c r="G41" s="41">
        <f>+G42</f>
        <v>21898.799999999999</v>
      </c>
    </row>
    <row r="42" spans="1:9" s="39" customFormat="1" ht="27" x14ac:dyDescent="0.25">
      <c r="A42" s="151"/>
      <c r="B42" s="151"/>
      <c r="C42" s="151"/>
      <c r="D42" s="161"/>
      <c r="E42" s="148"/>
      <c r="F42" s="87" t="s">
        <v>101</v>
      </c>
      <c r="G42" s="41">
        <f>G43</f>
        <v>21898.799999999999</v>
      </c>
    </row>
    <row r="43" spans="1:9" s="39" customFormat="1" ht="27" x14ac:dyDescent="0.25">
      <c r="A43" s="152"/>
      <c r="B43" s="152"/>
      <c r="C43" s="152"/>
      <c r="D43" s="162"/>
      <c r="E43" s="149"/>
      <c r="F43" s="89" t="s">
        <v>102</v>
      </c>
      <c r="G43" s="41">
        <v>21898.799999999999</v>
      </c>
      <c r="H43" s="48"/>
    </row>
  </sheetData>
  <mergeCells count="19">
    <mergeCell ref="B29:B43"/>
    <mergeCell ref="C31:C43"/>
    <mergeCell ref="D35:D43"/>
    <mergeCell ref="E35:E43"/>
    <mergeCell ref="C29:C30"/>
    <mergeCell ref="E29:E33"/>
    <mergeCell ref="D29:D33"/>
    <mergeCell ref="A12:A43"/>
    <mergeCell ref="D12:D18"/>
    <mergeCell ref="E12:E18"/>
    <mergeCell ref="G1:H1"/>
    <mergeCell ref="F2:H2"/>
    <mergeCell ref="F3:H3"/>
    <mergeCell ref="A6:H6"/>
    <mergeCell ref="A9:C9"/>
    <mergeCell ref="D9:E9"/>
    <mergeCell ref="F9:F10"/>
    <mergeCell ref="D20:D28"/>
    <mergeCell ref="E20:E28"/>
  </mergeCells>
  <pageMargins left="0.37" right="0.16" top="0.17" bottom="0.16" header="0.17" footer="0.16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opLeftCell="A22" workbookViewId="0">
      <selection activeCell="E19" sqref="E19"/>
    </sheetView>
  </sheetViews>
  <sheetFormatPr defaultColWidth="9.140625" defaultRowHeight="13.5" x14ac:dyDescent="0.25"/>
  <cols>
    <col min="1" max="1" width="10.42578125" style="1" customWidth="1"/>
    <col min="2" max="2" width="19.85546875" style="1" customWidth="1"/>
    <col min="3" max="3" width="62.140625" style="1" customWidth="1"/>
    <col min="4" max="4" width="22.5703125" style="1" customWidth="1"/>
    <col min="5" max="5" width="17.140625" style="1" customWidth="1"/>
    <col min="6" max="6" width="9.140625" style="1"/>
    <col min="7" max="7" width="49.85546875" style="1" customWidth="1"/>
    <col min="8" max="16384" width="9.140625" style="1"/>
  </cols>
  <sheetData>
    <row r="1" spans="1:5" ht="16.5" customHeight="1" x14ac:dyDescent="0.25">
      <c r="D1" s="10"/>
      <c r="E1" s="68" t="s">
        <v>9</v>
      </c>
    </row>
    <row r="2" spans="1:5" ht="16.5" customHeight="1" x14ac:dyDescent="0.25">
      <c r="D2" s="153" t="s">
        <v>3</v>
      </c>
      <c r="E2" s="153"/>
    </row>
    <row r="3" spans="1:5" ht="16.5" customHeight="1" x14ac:dyDescent="0.25">
      <c r="D3" s="153" t="s">
        <v>7</v>
      </c>
      <c r="E3" s="153"/>
    </row>
    <row r="5" spans="1:5" ht="80.25" customHeight="1" x14ac:dyDescent="0.25">
      <c r="A5" s="176" t="s">
        <v>61</v>
      </c>
      <c r="B5" s="176"/>
      <c r="C5" s="176"/>
      <c r="D5" s="176"/>
      <c r="E5" s="176"/>
    </row>
    <row r="7" spans="1:5" x14ac:dyDescent="0.25">
      <c r="D7" s="225" t="s">
        <v>27</v>
      </c>
      <c r="E7" s="53"/>
    </row>
    <row r="8" spans="1:5" s="30" customFormat="1" ht="90" customHeight="1" x14ac:dyDescent="0.25">
      <c r="A8" s="177" t="s">
        <v>10</v>
      </c>
      <c r="B8" s="178"/>
      <c r="C8" s="179" t="s">
        <v>11</v>
      </c>
      <c r="D8" s="142" t="s">
        <v>24</v>
      </c>
      <c r="E8" s="54"/>
    </row>
    <row r="9" spans="1:5" s="30" customFormat="1" ht="35.25" customHeight="1" x14ac:dyDescent="0.25">
      <c r="A9" s="27" t="s">
        <v>13</v>
      </c>
      <c r="B9" s="27" t="s">
        <v>14</v>
      </c>
      <c r="C9" s="180"/>
      <c r="D9" s="72" t="s">
        <v>76</v>
      </c>
    </row>
    <row r="10" spans="1:5" s="30" customFormat="1" ht="22.5" customHeight="1" x14ac:dyDescent="0.25">
      <c r="A10" s="69"/>
      <c r="B10" s="177" t="s">
        <v>60</v>
      </c>
      <c r="C10" s="178"/>
      <c r="D10" s="29">
        <f>+D26+D12</f>
        <v>0</v>
      </c>
    </row>
    <row r="11" spans="1:5" ht="17.25" x14ac:dyDescent="0.3">
      <c r="A11" s="13"/>
      <c r="B11" s="49" t="s">
        <v>59</v>
      </c>
      <c r="C11" s="50"/>
      <c r="D11" s="50"/>
    </row>
    <row r="12" spans="1:5" s="86" customFormat="1" ht="13.5" customHeight="1" x14ac:dyDescent="0.25">
      <c r="A12" s="44">
        <v>1146</v>
      </c>
      <c r="B12" s="15"/>
      <c r="C12" s="15" t="s">
        <v>65</v>
      </c>
      <c r="D12" s="231">
        <f>D19+D25</f>
        <v>-21898.799999999999</v>
      </c>
    </row>
    <row r="13" spans="1:5" s="86" customFormat="1" ht="13.5" customHeight="1" x14ac:dyDescent="0.25">
      <c r="A13" s="165"/>
      <c r="B13" s="165"/>
      <c r="C13" s="6" t="s">
        <v>124</v>
      </c>
      <c r="D13" s="232"/>
    </row>
    <row r="14" spans="1:5" s="86" customFormat="1" ht="13.5" customHeight="1" x14ac:dyDescent="0.25">
      <c r="A14" s="166"/>
      <c r="B14" s="166"/>
      <c r="C14" s="137" t="s">
        <v>22</v>
      </c>
      <c r="D14" s="232"/>
    </row>
    <row r="15" spans="1:5" s="86" customFormat="1" ht="13.5" customHeight="1" x14ac:dyDescent="0.25">
      <c r="A15" s="166"/>
      <c r="B15" s="166"/>
      <c r="C15" s="6" t="s">
        <v>125</v>
      </c>
      <c r="D15" s="232"/>
    </row>
    <row r="16" spans="1:5" s="86" customFormat="1" ht="13.5" customHeight="1" x14ac:dyDescent="0.25">
      <c r="A16" s="166"/>
      <c r="B16" s="166"/>
      <c r="C16" s="137" t="s">
        <v>23</v>
      </c>
      <c r="D16" s="232"/>
    </row>
    <row r="17" spans="1:4" s="86" customFormat="1" ht="54" x14ac:dyDescent="0.25">
      <c r="A17" s="167"/>
      <c r="B17" s="167"/>
      <c r="C17" s="6" t="s">
        <v>126</v>
      </c>
      <c r="D17" s="233"/>
    </row>
    <row r="18" spans="1:4" s="86" customFormat="1" x14ac:dyDescent="0.25">
      <c r="A18" s="168" t="s">
        <v>15</v>
      </c>
      <c r="B18" s="169"/>
      <c r="C18" s="169"/>
      <c r="D18" s="170"/>
    </row>
    <row r="19" spans="1:4" s="86" customFormat="1" x14ac:dyDescent="0.25">
      <c r="A19" s="171"/>
      <c r="B19" s="172">
        <v>31001</v>
      </c>
      <c r="C19" s="46" t="s">
        <v>4</v>
      </c>
      <c r="D19" s="173">
        <v>-21898.799999999999</v>
      </c>
    </row>
    <row r="20" spans="1:4" s="86" customFormat="1" ht="27.75" customHeight="1" x14ac:dyDescent="0.25">
      <c r="A20" s="171"/>
      <c r="B20" s="172"/>
      <c r="C20" s="33" t="s">
        <v>123</v>
      </c>
      <c r="D20" s="174"/>
    </row>
    <row r="21" spans="1:4" s="86" customFormat="1" x14ac:dyDescent="0.25">
      <c r="A21" s="171"/>
      <c r="B21" s="172"/>
      <c r="C21" s="46" t="s">
        <v>39</v>
      </c>
      <c r="D21" s="174"/>
    </row>
    <row r="22" spans="1:4" s="86" customFormat="1" ht="33" customHeight="1" x14ac:dyDescent="0.25">
      <c r="A22" s="171"/>
      <c r="B22" s="172"/>
      <c r="C22" s="33" t="s">
        <v>127</v>
      </c>
      <c r="D22" s="174"/>
    </row>
    <row r="23" spans="1:4" s="86" customFormat="1" x14ac:dyDescent="0.25">
      <c r="A23" s="171"/>
      <c r="B23" s="172"/>
      <c r="C23" s="46" t="s">
        <v>5</v>
      </c>
      <c r="D23" s="174"/>
    </row>
    <row r="24" spans="1:4" s="86" customFormat="1" x14ac:dyDescent="0.25">
      <c r="A24" s="171"/>
      <c r="B24" s="172"/>
      <c r="C24" s="130" t="s">
        <v>81</v>
      </c>
      <c r="D24" s="175"/>
    </row>
    <row r="25" spans="1:4" s="45" customFormat="1" x14ac:dyDescent="0.25">
      <c r="A25" s="128"/>
      <c r="B25" s="126"/>
      <c r="C25" s="130"/>
      <c r="D25" s="129"/>
    </row>
    <row r="26" spans="1:4" ht="13.5" customHeight="1" x14ac:dyDescent="0.25">
      <c r="A26" s="44">
        <v>1192</v>
      </c>
      <c r="B26" s="15"/>
      <c r="C26" s="92" t="s">
        <v>21</v>
      </c>
      <c r="D26" s="181">
        <f>D33+D39</f>
        <v>21898.799999999999</v>
      </c>
    </row>
    <row r="27" spans="1:4" ht="13.5" customHeight="1" x14ac:dyDescent="0.25">
      <c r="A27" s="165"/>
      <c r="B27" s="165"/>
      <c r="C27" s="6" t="s">
        <v>98</v>
      </c>
      <c r="D27" s="182"/>
    </row>
    <row r="28" spans="1:4" ht="13.5" customHeight="1" x14ac:dyDescent="0.25">
      <c r="A28" s="166"/>
      <c r="B28" s="166"/>
      <c r="C28" s="92" t="s">
        <v>22</v>
      </c>
      <c r="D28" s="182"/>
    </row>
    <row r="29" spans="1:4" ht="13.5" customHeight="1" x14ac:dyDescent="0.25">
      <c r="A29" s="166"/>
      <c r="B29" s="166"/>
      <c r="C29" s="6" t="s">
        <v>103</v>
      </c>
      <c r="D29" s="182"/>
    </row>
    <row r="30" spans="1:4" ht="13.5" customHeight="1" x14ac:dyDescent="0.25">
      <c r="A30" s="166"/>
      <c r="B30" s="166"/>
      <c r="C30" s="92" t="s">
        <v>23</v>
      </c>
      <c r="D30" s="182"/>
    </row>
    <row r="31" spans="1:4" ht="67.5" x14ac:dyDescent="0.25">
      <c r="A31" s="167"/>
      <c r="B31" s="167"/>
      <c r="C31" s="6" t="s">
        <v>104</v>
      </c>
      <c r="D31" s="183"/>
    </row>
    <row r="32" spans="1:4" x14ac:dyDescent="0.25">
      <c r="A32" s="168" t="s">
        <v>15</v>
      </c>
      <c r="B32" s="169"/>
      <c r="C32" s="169"/>
      <c r="D32" s="170"/>
    </row>
    <row r="33" spans="1:4" x14ac:dyDescent="0.25">
      <c r="A33" s="171"/>
      <c r="B33" s="172">
        <v>11008</v>
      </c>
      <c r="C33" s="92" t="s">
        <v>4</v>
      </c>
      <c r="D33" s="181">
        <v>21898.799999999999</v>
      </c>
    </row>
    <row r="34" spans="1:4" ht="27.75" customHeight="1" x14ac:dyDescent="0.25">
      <c r="A34" s="171"/>
      <c r="B34" s="172"/>
      <c r="C34" s="87" t="s">
        <v>99</v>
      </c>
      <c r="D34" s="182"/>
    </row>
    <row r="35" spans="1:4" x14ac:dyDescent="0.25">
      <c r="A35" s="171"/>
      <c r="B35" s="172"/>
      <c r="C35" s="92" t="s">
        <v>39</v>
      </c>
      <c r="D35" s="182"/>
    </row>
    <row r="36" spans="1:4" ht="84.75" customHeight="1" x14ac:dyDescent="0.25">
      <c r="A36" s="171"/>
      <c r="B36" s="172"/>
      <c r="C36" s="93" t="s">
        <v>105</v>
      </c>
      <c r="D36" s="182"/>
    </row>
    <row r="37" spans="1:4" x14ac:dyDescent="0.25">
      <c r="A37" s="171"/>
      <c r="B37" s="172"/>
      <c r="C37" s="92" t="s">
        <v>5</v>
      </c>
      <c r="D37" s="182"/>
    </row>
    <row r="38" spans="1:4" x14ac:dyDescent="0.25">
      <c r="A38" s="171"/>
      <c r="B38" s="172"/>
      <c r="C38" s="94" t="s">
        <v>37</v>
      </c>
      <c r="D38" s="183"/>
    </row>
  </sheetData>
  <mergeCells count="20">
    <mergeCell ref="A33:A38"/>
    <mergeCell ref="B33:B38"/>
    <mergeCell ref="D33:D38"/>
    <mergeCell ref="B10:C10"/>
    <mergeCell ref="D26:D31"/>
    <mergeCell ref="A27:A31"/>
    <mergeCell ref="B27:B31"/>
    <mergeCell ref="A32:D32"/>
    <mergeCell ref="D2:E2"/>
    <mergeCell ref="D3:E3"/>
    <mergeCell ref="A5:E5"/>
    <mergeCell ref="A8:B8"/>
    <mergeCell ref="C8:C9"/>
    <mergeCell ref="D12:D17"/>
    <mergeCell ref="A13:A17"/>
    <mergeCell ref="B13:B17"/>
    <mergeCell ref="A18:D18"/>
    <mergeCell ref="A19:A24"/>
    <mergeCell ref="B19:B24"/>
    <mergeCell ref="D19:D24"/>
  </mergeCells>
  <pageMargins left="0.16" right="0.22" top="0.27" bottom="0.24" header="0.2" footer="0.16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69"/>
  <sheetViews>
    <sheetView workbookViewId="0">
      <selection activeCell="D14" sqref="D14"/>
    </sheetView>
  </sheetViews>
  <sheetFormatPr defaultColWidth="9.140625" defaultRowHeight="13.5" x14ac:dyDescent="0.25"/>
  <cols>
    <col min="1" max="1" width="10.42578125" style="1" customWidth="1"/>
    <col min="2" max="2" width="19.85546875" style="1" customWidth="1"/>
    <col min="3" max="3" width="67.85546875" style="1" customWidth="1"/>
    <col min="4" max="5" width="17.140625" style="1" customWidth="1"/>
    <col min="6" max="6" width="9.140625" style="1"/>
    <col min="7" max="7" width="49.85546875" style="1" customWidth="1"/>
    <col min="8" max="16384" width="9.140625" style="1"/>
  </cols>
  <sheetData>
    <row r="1" spans="1:5" ht="16.5" customHeight="1" x14ac:dyDescent="0.25">
      <c r="D1" s="10"/>
      <c r="E1" s="51" t="s">
        <v>86</v>
      </c>
    </row>
    <row r="2" spans="1:5" ht="16.5" customHeight="1" x14ac:dyDescent="0.25">
      <c r="D2" s="153" t="s">
        <v>3</v>
      </c>
      <c r="E2" s="153"/>
    </row>
    <row r="3" spans="1:5" ht="16.5" customHeight="1" x14ac:dyDescent="0.25">
      <c r="D3" s="153" t="s">
        <v>7</v>
      </c>
      <c r="E3" s="153"/>
    </row>
    <row r="5" spans="1:5" ht="62.25" customHeight="1" x14ac:dyDescent="0.25">
      <c r="A5" s="176" t="s">
        <v>130</v>
      </c>
      <c r="B5" s="176"/>
      <c r="C5" s="176"/>
      <c r="D5" s="176"/>
      <c r="E5" s="176"/>
    </row>
    <row r="7" spans="1:5" x14ac:dyDescent="0.25">
      <c r="D7" s="52" t="s">
        <v>27</v>
      </c>
      <c r="E7" s="53"/>
    </row>
    <row r="8" spans="1:5" s="30" customFormat="1" ht="65.45" customHeight="1" x14ac:dyDescent="0.25">
      <c r="A8" s="177" t="s">
        <v>10</v>
      </c>
      <c r="B8" s="178"/>
      <c r="C8" s="179" t="s">
        <v>91</v>
      </c>
      <c r="D8" s="184" t="s">
        <v>76</v>
      </c>
      <c r="E8" s="54"/>
    </row>
    <row r="9" spans="1:5" s="30" customFormat="1" ht="35.25" customHeight="1" x14ac:dyDescent="0.25">
      <c r="A9" s="27" t="s">
        <v>13</v>
      </c>
      <c r="B9" s="27" t="s">
        <v>14</v>
      </c>
      <c r="C9" s="180"/>
      <c r="D9" s="185"/>
    </row>
    <row r="10" spans="1:5" s="30" customFormat="1" ht="44.25" customHeight="1" x14ac:dyDescent="0.3">
      <c r="A10" s="31"/>
      <c r="B10" s="31"/>
      <c r="C10" s="74" t="s">
        <v>59</v>
      </c>
      <c r="D10" s="226">
        <f>+D12</f>
        <v>-21898.799999999999</v>
      </c>
    </row>
    <row r="11" spans="1:5" s="30" customFormat="1" ht="21.75" customHeight="1" x14ac:dyDescent="0.3">
      <c r="A11" s="31"/>
      <c r="B11" s="31"/>
      <c r="C11" s="70" t="s">
        <v>17</v>
      </c>
      <c r="D11" s="226"/>
    </row>
    <row r="12" spans="1:5" s="30" customFormat="1" ht="65.25" customHeight="1" x14ac:dyDescent="0.3">
      <c r="A12" s="75">
        <v>1146</v>
      </c>
      <c r="B12" s="75">
        <v>31001</v>
      </c>
      <c r="C12" s="31" t="s">
        <v>123</v>
      </c>
      <c r="D12" s="226">
        <f>D14</f>
        <v>-21898.799999999999</v>
      </c>
    </row>
    <row r="13" spans="1:5" ht="16.5" x14ac:dyDescent="0.25">
      <c r="A13" s="31"/>
      <c r="B13" s="31"/>
      <c r="C13" s="127" t="s">
        <v>92</v>
      </c>
      <c r="D13" s="31"/>
    </row>
    <row r="14" spans="1:5" s="30" customFormat="1" ht="33" x14ac:dyDescent="0.3">
      <c r="A14" s="31"/>
      <c r="B14" s="31"/>
      <c r="C14" s="31" t="s">
        <v>59</v>
      </c>
      <c r="D14" s="226">
        <v>-21898.799999999999</v>
      </c>
    </row>
    <row r="15" spans="1:5" s="30" customFormat="1" ht="16.5" x14ac:dyDescent="0.25"/>
    <row r="16" spans="1:5" s="30" customFormat="1" ht="16.5" customHeight="1" x14ac:dyDescent="0.25"/>
    <row r="17" spans="1:1" s="30" customFormat="1" ht="16.5" x14ac:dyDescent="0.25"/>
    <row r="18" spans="1:1" s="30" customFormat="1" ht="16.5" customHeight="1" x14ac:dyDescent="0.25"/>
    <row r="19" spans="1:1" s="30" customFormat="1" ht="16.5" customHeight="1" x14ac:dyDescent="0.25">
      <c r="A19" s="34"/>
    </row>
    <row r="20" spans="1:1" s="30" customFormat="1" ht="16.5" customHeight="1" x14ac:dyDescent="0.25">
      <c r="A20" s="34"/>
    </row>
    <row r="21" spans="1:1" s="30" customFormat="1" ht="16.5" customHeight="1" x14ac:dyDescent="0.25">
      <c r="A21" s="34"/>
    </row>
    <row r="22" spans="1:1" s="30" customFormat="1" ht="16.5" customHeight="1" x14ac:dyDescent="0.25">
      <c r="A22" s="34"/>
    </row>
    <row r="23" spans="1:1" s="30" customFormat="1" ht="16.5" customHeight="1" x14ac:dyDescent="0.25">
      <c r="A23" s="34"/>
    </row>
    <row r="24" spans="1:1" s="30" customFormat="1" ht="16.5" customHeight="1" x14ac:dyDescent="0.25">
      <c r="A24" s="34"/>
    </row>
    <row r="25" spans="1:1" s="30" customFormat="1" ht="16.5" customHeight="1" x14ac:dyDescent="0.25">
      <c r="A25" s="34"/>
    </row>
    <row r="26" spans="1:1" s="30" customFormat="1" ht="16.5" customHeight="1" x14ac:dyDescent="0.25">
      <c r="A26" s="34"/>
    </row>
    <row r="27" spans="1:1" s="30" customFormat="1" ht="16.5" customHeight="1" x14ac:dyDescent="0.25">
      <c r="A27" s="34"/>
    </row>
    <row r="28" spans="1:1" s="30" customFormat="1" ht="16.5" customHeight="1" x14ac:dyDescent="0.25">
      <c r="A28" s="34"/>
    </row>
    <row r="29" spans="1:1" s="30" customFormat="1" ht="16.5" customHeight="1" x14ac:dyDescent="0.25">
      <c r="A29" s="34"/>
    </row>
    <row r="30" spans="1:1" s="30" customFormat="1" ht="16.5" customHeight="1" x14ac:dyDescent="0.25">
      <c r="A30" s="34"/>
    </row>
    <row r="31" spans="1:1" s="30" customFormat="1" ht="16.5" customHeight="1" x14ac:dyDescent="0.25">
      <c r="A31" s="34"/>
    </row>
    <row r="32" spans="1:1" s="30" customFormat="1" ht="16.5" customHeight="1" x14ac:dyDescent="0.25">
      <c r="A32" s="34"/>
    </row>
    <row r="33" spans="1:3" s="30" customFormat="1" ht="16.5" customHeight="1" x14ac:dyDescent="0.25">
      <c r="A33" s="34"/>
    </row>
    <row r="34" spans="1:3" s="30" customFormat="1" ht="16.5" customHeight="1" x14ac:dyDescent="0.25">
      <c r="A34" s="34"/>
    </row>
    <row r="35" spans="1:3" s="30" customFormat="1" ht="16.5" customHeight="1" x14ac:dyDescent="0.25">
      <c r="A35" s="34"/>
    </row>
    <row r="36" spans="1:3" s="30" customFormat="1" ht="16.5" customHeight="1" x14ac:dyDescent="0.25">
      <c r="A36" s="34"/>
    </row>
    <row r="37" spans="1:3" s="30" customFormat="1" ht="16.5" customHeight="1" x14ac:dyDescent="0.25">
      <c r="A37" s="34"/>
    </row>
    <row r="38" spans="1:3" s="30" customFormat="1" ht="16.5" customHeight="1" x14ac:dyDescent="0.25">
      <c r="A38" s="34"/>
    </row>
    <row r="39" spans="1:3" s="30" customFormat="1" ht="16.5" customHeight="1" x14ac:dyDescent="0.25">
      <c r="A39" s="34"/>
    </row>
    <row r="41" spans="1:3" s="45" customFormat="1" ht="14.25" customHeight="1" x14ac:dyDescent="0.25"/>
    <row r="42" spans="1:3" s="45" customFormat="1" ht="13.5" customHeight="1" x14ac:dyDescent="0.25"/>
    <row r="43" spans="1:3" s="45" customFormat="1" ht="13.5" customHeight="1" x14ac:dyDescent="0.25"/>
    <row r="44" spans="1:3" s="45" customFormat="1" ht="43.5" customHeight="1" x14ac:dyDescent="0.25"/>
    <row r="45" spans="1:3" s="45" customFormat="1" ht="13.5" customHeight="1" x14ac:dyDescent="0.25">
      <c r="C45" s="55"/>
    </row>
    <row r="46" spans="1:3" s="45" customFormat="1" ht="13.5" customHeight="1" x14ac:dyDescent="0.25"/>
    <row r="47" spans="1:3" s="45" customFormat="1" ht="13.5" customHeight="1" x14ac:dyDescent="0.25"/>
    <row r="48" spans="1:3" s="45" customFormat="1" x14ac:dyDescent="0.25"/>
    <row r="49" s="45" customFormat="1" ht="32.25" customHeight="1" x14ac:dyDescent="0.25"/>
    <row r="50" s="45" customFormat="1" x14ac:dyDescent="0.25"/>
    <row r="51" s="45" customFormat="1" ht="51" customHeight="1" x14ac:dyDescent="0.25"/>
    <row r="52" s="45" customFormat="1" x14ac:dyDescent="0.25"/>
    <row r="53" s="45" customFormat="1" x14ac:dyDescent="0.25"/>
    <row r="54" s="45" customFormat="1" ht="33" customHeight="1" x14ac:dyDescent="0.25"/>
    <row r="55" s="45" customFormat="1" x14ac:dyDescent="0.25"/>
    <row r="56" s="45" customFormat="1" ht="24" customHeight="1" x14ac:dyDescent="0.25"/>
    <row r="57" s="45" customFormat="1" x14ac:dyDescent="0.25"/>
    <row r="58" s="45" customFormat="1" x14ac:dyDescent="0.25"/>
    <row r="59" ht="13.5" customHeight="1" x14ac:dyDescent="0.25"/>
    <row r="60" ht="13.5" customHeight="1" x14ac:dyDescent="0.25"/>
    <row r="61" ht="13.5" customHeight="1" x14ac:dyDescent="0.25"/>
    <row r="62" ht="13.5" customHeight="1" x14ac:dyDescent="0.25"/>
    <row r="63" ht="13.5" customHeight="1" x14ac:dyDescent="0.25"/>
    <row r="64" ht="13.5" customHeight="1" x14ac:dyDescent="0.25"/>
    <row r="67" ht="27.75" customHeight="1" x14ac:dyDescent="0.25"/>
    <row r="69" ht="33" customHeight="1" x14ac:dyDescent="0.25"/>
  </sheetData>
  <mergeCells count="6">
    <mergeCell ref="D2:E2"/>
    <mergeCell ref="D3:E3"/>
    <mergeCell ref="A5:E5"/>
    <mergeCell ref="A8:B8"/>
    <mergeCell ref="C8:C9"/>
    <mergeCell ref="D8:D9"/>
  </mergeCells>
  <pageMargins left="0.16" right="0.22" top="0.27" bottom="0.24" header="0.2" footer="0.16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H18"/>
  <sheetViews>
    <sheetView zoomScaleNormal="100" workbookViewId="0">
      <selection activeCell="E27" sqref="E27"/>
    </sheetView>
  </sheetViews>
  <sheetFormatPr defaultColWidth="9.140625" defaultRowHeight="13.5" x14ac:dyDescent="0.25"/>
  <cols>
    <col min="1" max="1" width="10.42578125" style="1" customWidth="1"/>
    <col min="2" max="2" width="19.85546875" style="1" customWidth="1"/>
    <col min="3" max="3" width="62.140625" style="1" customWidth="1"/>
    <col min="4" max="5" width="17.140625" style="1" customWidth="1"/>
    <col min="6" max="6" width="18.85546875" style="1" customWidth="1"/>
    <col min="7" max="7" width="21.140625" style="1" customWidth="1"/>
    <col min="8" max="8" width="16.28515625" style="1" customWidth="1"/>
    <col min="9" max="16384" width="9.140625" style="1"/>
  </cols>
  <sheetData>
    <row r="1" spans="1:8" ht="16.5" customHeight="1" x14ac:dyDescent="0.25">
      <c r="D1" s="10"/>
      <c r="E1" s="25" t="s">
        <v>87</v>
      </c>
    </row>
    <row r="2" spans="1:8" ht="16.5" customHeight="1" x14ac:dyDescent="0.25">
      <c r="D2" s="153" t="s">
        <v>3</v>
      </c>
      <c r="E2" s="153"/>
    </row>
    <row r="3" spans="1:8" ht="16.5" customHeight="1" x14ac:dyDescent="0.25">
      <c r="D3" s="153" t="s">
        <v>7</v>
      </c>
      <c r="E3" s="153"/>
    </row>
    <row r="5" spans="1:8" ht="80.25" customHeight="1" x14ac:dyDescent="0.25">
      <c r="A5" s="176" t="s">
        <v>85</v>
      </c>
      <c r="B5" s="176"/>
      <c r="C5" s="176"/>
      <c r="D5" s="176"/>
      <c r="E5" s="176"/>
    </row>
    <row r="7" spans="1:8" x14ac:dyDescent="0.25">
      <c r="D7" s="52" t="s">
        <v>27</v>
      </c>
      <c r="E7" s="53"/>
    </row>
    <row r="8" spans="1:8" s="30" customFormat="1" ht="36" customHeight="1" x14ac:dyDescent="0.25">
      <c r="A8" s="177" t="s">
        <v>10</v>
      </c>
      <c r="B8" s="178"/>
      <c r="C8" s="186" t="s">
        <v>11</v>
      </c>
      <c r="D8" s="189" t="s">
        <v>60</v>
      </c>
      <c r="E8" s="177" t="s">
        <v>38</v>
      </c>
      <c r="F8" s="188"/>
      <c r="G8" s="188"/>
      <c r="H8" s="178"/>
    </row>
    <row r="9" spans="1:8" s="30" customFormat="1" ht="79.5" customHeight="1" x14ac:dyDescent="0.25">
      <c r="A9" s="63" t="s">
        <v>13</v>
      </c>
      <c r="B9" s="63" t="s">
        <v>14</v>
      </c>
      <c r="C9" s="187"/>
      <c r="D9" s="190"/>
      <c r="E9" s="75" t="s">
        <v>131</v>
      </c>
      <c r="F9" s="75" t="s">
        <v>77</v>
      </c>
      <c r="G9" s="75" t="s">
        <v>78</v>
      </c>
      <c r="H9" s="75" t="s">
        <v>79</v>
      </c>
    </row>
    <row r="10" spans="1:8" s="30" customFormat="1" ht="22.5" customHeight="1" x14ac:dyDescent="0.25">
      <c r="A10" s="23"/>
      <c r="B10" s="31"/>
      <c r="C10" s="62" t="s">
        <v>80</v>
      </c>
      <c r="D10" s="60"/>
      <c r="E10" s="31"/>
      <c r="F10" s="31"/>
      <c r="G10" s="31"/>
      <c r="H10" s="31"/>
    </row>
    <row r="11" spans="1:8" s="30" customFormat="1" ht="22.5" customHeight="1" x14ac:dyDescent="0.25">
      <c r="A11" s="75"/>
      <c r="B11" s="31"/>
      <c r="C11" s="74" t="s">
        <v>59</v>
      </c>
      <c r="D11" s="227">
        <f>H11</f>
        <v>-21898.799999999999</v>
      </c>
      <c r="E11" s="77"/>
      <c r="F11" s="77"/>
      <c r="G11" s="77"/>
      <c r="H11" s="227">
        <f>+H13</f>
        <v>-21898.799999999999</v>
      </c>
    </row>
    <row r="12" spans="1:8" s="30" customFormat="1" ht="22.5" customHeight="1" x14ac:dyDescent="0.25">
      <c r="A12" s="75"/>
      <c r="B12" s="31"/>
      <c r="C12" s="76" t="s">
        <v>17</v>
      </c>
      <c r="D12" s="60"/>
      <c r="E12" s="31"/>
      <c r="F12" s="31"/>
      <c r="G12" s="31"/>
      <c r="H12" s="31"/>
    </row>
    <row r="13" spans="1:8" ht="27" x14ac:dyDescent="0.25">
      <c r="A13" s="131">
        <v>1146</v>
      </c>
      <c r="B13" s="131">
        <v>31001</v>
      </c>
      <c r="C13" s="33" t="s">
        <v>123</v>
      </c>
      <c r="D13" s="227">
        <f>H13</f>
        <v>-21898.799999999999</v>
      </c>
      <c r="E13" s="13"/>
      <c r="F13" s="13"/>
      <c r="G13" s="13"/>
      <c r="H13" s="227">
        <v>-21898.799999999999</v>
      </c>
    </row>
    <row r="18" spans="3:3" x14ac:dyDescent="0.25">
      <c r="C18" s="61"/>
    </row>
  </sheetData>
  <mergeCells count="7">
    <mergeCell ref="C8:C9"/>
    <mergeCell ref="A8:B8"/>
    <mergeCell ref="D2:E2"/>
    <mergeCell ref="D3:E3"/>
    <mergeCell ref="A5:E5"/>
    <mergeCell ref="E8:H8"/>
    <mergeCell ref="D8:D9"/>
  </mergeCells>
  <pageMargins left="0.16" right="0.22" top="0.27" bottom="0.24" header="0.2" footer="0.16"/>
  <pageSetup paperSize="9" scale="5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3"/>
  <sheetViews>
    <sheetView topLeftCell="A7" workbookViewId="0">
      <selection activeCell="G28" sqref="G28"/>
    </sheetView>
  </sheetViews>
  <sheetFormatPr defaultColWidth="9.140625" defaultRowHeight="13.5" x14ac:dyDescent="0.25"/>
  <cols>
    <col min="1" max="1" width="4" style="1" customWidth="1"/>
    <col min="2" max="2" width="41.85546875" style="1" customWidth="1"/>
    <col min="3" max="3" width="62.140625" style="1" customWidth="1"/>
    <col min="4" max="4" width="16" style="1" customWidth="1"/>
    <col min="5" max="16384" width="9.140625" style="1"/>
  </cols>
  <sheetData>
    <row r="2" spans="1:4" ht="15" customHeight="1" x14ac:dyDescent="0.25">
      <c r="D2" s="57" t="s">
        <v>88</v>
      </c>
    </row>
    <row r="3" spans="1:4" x14ac:dyDescent="0.25">
      <c r="D3" s="57" t="s">
        <v>3</v>
      </c>
    </row>
    <row r="4" spans="1:4" x14ac:dyDescent="0.25">
      <c r="D4" s="57" t="s">
        <v>7</v>
      </c>
    </row>
    <row r="5" spans="1:4" x14ac:dyDescent="0.25">
      <c r="D5" s="57"/>
    </row>
    <row r="7" spans="1:4" ht="45" customHeight="1" x14ac:dyDescent="0.25">
      <c r="A7" s="195" t="s">
        <v>93</v>
      </c>
      <c r="B7" s="195"/>
      <c r="C7" s="195"/>
      <c r="D7" s="195"/>
    </row>
    <row r="8" spans="1:4" ht="17.25" x14ac:dyDescent="0.3">
      <c r="A8" s="196" t="s">
        <v>59</v>
      </c>
      <c r="B8" s="196"/>
      <c r="C8" s="196"/>
      <c r="D8" s="196"/>
    </row>
    <row r="9" spans="1:4" ht="12.75" customHeight="1" x14ac:dyDescent="0.3">
      <c r="A9" s="58"/>
      <c r="B9" s="58"/>
      <c r="C9" s="58"/>
      <c r="D9" s="58"/>
    </row>
    <row r="10" spans="1:4" ht="15" customHeight="1" x14ac:dyDescent="0.25">
      <c r="A10" s="197" t="s">
        <v>25</v>
      </c>
      <c r="B10" s="197"/>
      <c r="C10" s="197"/>
      <c r="D10" s="197"/>
    </row>
    <row r="13" spans="1:4" s="86" customFormat="1" ht="14.25" x14ac:dyDescent="0.25">
      <c r="B13" s="2" t="s">
        <v>0</v>
      </c>
      <c r="C13" s="2" t="s">
        <v>1</v>
      </c>
    </row>
    <row r="14" spans="1:4" s="86" customFormat="1" x14ac:dyDescent="0.25">
      <c r="B14" s="3">
        <v>1146</v>
      </c>
      <c r="C14" s="16" t="s">
        <v>133</v>
      </c>
    </row>
    <row r="15" spans="1:4" s="86" customFormat="1" x14ac:dyDescent="0.25">
      <c r="B15" s="64"/>
      <c r="C15" s="64"/>
      <c r="D15" s="138"/>
    </row>
    <row r="16" spans="1:4" s="86" customFormat="1" ht="14.25" x14ac:dyDescent="0.25">
      <c r="B16" s="17" t="s">
        <v>40</v>
      </c>
      <c r="C16" s="64"/>
      <c r="D16" s="65"/>
    </row>
    <row r="17" spans="2:4" s="86" customFormat="1" x14ac:dyDescent="0.25">
      <c r="B17" s="36" t="s">
        <v>2</v>
      </c>
      <c r="C17" s="81">
        <v>1146</v>
      </c>
      <c r="D17" s="56"/>
    </row>
    <row r="18" spans="2:4" s="86" customFormat="1" x14ac:dyDescent="0.25">
      <c r="B18" s="6" t="s">
        <v>66</v>
      </c>
      <c r="C18" s="16">
        <v>31001</v>
      </c>
      <c r="D18" s="11" t="s">
        <v>8</v>
      </c>
    </row>
    <row r="19" spans="2:4" s="86" customFormat="1" ht="27" x14ac:dyDescent="0.25">
      <c r="B19" s="81" t="s">
        <v>67</v>
      </c>
      <c r="C19" s="33" t="s">
        <v>123</v>
      </c>
      <c r="D19" s="192"/>
    </row>
    <row r="20" spans="2:4" s="86" customFormat="1" x14ac:dyDescent="0.25">
      <c r="B20" s="81" t="s">
        <v>68</v>
      </c>
      <c r="C20" s="33" t="s">
        <v>128</v>
      </c>
      <c r="D20" s="192"/>
    </row>
    <row r="21" spans="2:4" s="86" customFormat="1" x14ac:dyDescent="0.25">
      <c r="B21" s="81" t="s">
        <v>69</v>
      </c>
      <c r="C21" s="130" t="s">
        <v>81</v>
      </c>
      <c r="D21" s="192"/>
    </row>
    <row r="22" spans="2:4" s="86" customFormat="1" ht="27" x14ac:dyDescent="0.25">
      <c r="B22" s="81" t="s">
        <v>70</v>
      </c>
      <c r="C22" s="133" t="s">
        <v>89</v>
      </c>
      <c r="D22" s="192"/>
    </row>
    <row r="23" spans="2:4" s="86" customFormat="1" x14ac:dyDescent="0.25">
      <c r="B23" s="193" t="s">
        <v>71</v>
      </c>
      <c r="C23" s="193"/>
      <c r="D23" s="192"/>
    </row>
    <row r="24" spans="2:4" s="86" customFormat="1" x14ac:dyDescent="0.25">
      <c r="B24" s="81" t="s">
        <v>90</v>
      </c>
      <c r="C24" s="132"/>
      <c r="D24" s="73"/>
    </row>
    <row r="25" spans="2:4" s="86" customFormat="1" x14ac:dyDescent="0.25">
      <c r="B25" s="194" t="s">
        <v>6</v>
      </c>
      <c r="C25" s="194"/>
      <c r="D25" s="228">
        <v>-21898.799999999999</v>
      </c>
    </row>
    <row r="26" spans="2:4" s="86" customFormat="1" x14ac:dyDescent="0.25">
      <c r="B26" s="64"/>
      <c r="C26" s="64"/>
      <c r="D26" s="138"/>
    </row>
    <row r="27" spans="2:4" x14ac:dyDescent="0.25">
      <c r="B27" s="64"/>
      <c r="C27" s="64"/>
      <c r="D27" s="65"/>
    </row>
    <row r="28" spans="2:4" ht="14.25" x14ac:dyDescent="0.25">
      <c r="B28" s="2" t="s">
        <v>0</v>
      </c>
      <c r="C28" s="2" t="s">
        <v>1</v>
      </c>
      <c r="D28" s="65"/>
    </row>
    <row r="29" spans="2:4" x14ac:dyDescent="0.25">
      <c r="B29" s="3">
        <v>1192</v>
      </c>
      <c r="C29" s="16" t="s">
        <v>98</v>
      </c>
      <c r="D29" s="65"/>
    </row>
    <row r="30" spans="2:4" x14ac:dyDescent="0.25">
      <c r="B30" s="64"/>
      <c r="C30" s="64"/>
      <c r="D30" s="65"/>
    </row>
    <row r="31" spans="2:4" ht="14.25" x14ac:dyDescent="0.25">
      <c r="B31" s="17" t="s">
        <v>40</v>
      </c>
      <c r="C31" s="64"/>
      <c r="D31" s="65"/>
    </row>
    <row r="32" spans="2:4" x14ac:dyDescent="0.25">
      <c r="B32" s="36" t="s">
        <v>2</v>
      </c>
      <c r="C32" s="22">
        <v>1192</v>
      </c>
      <c r="D32" s="56"/>
    </row>
    <row r="33" spans="1:4" x14ac:dyDescent="0.25">
      <c r="B33" s="6" t="s">
        <v>66</v>
      </c>
      <c r="C33" s="16">
        <v>11008</v>
      </c>
      <c r="D33" s="11" t="s">
        <v>8</v>
      </c>
    </row>
    <row r="34" spans="1:4" ht="27" x14ac:dyDescent="0.25">
      <c r="B34" s="22" t="s">
        <v>67</v>
      </c>
      <c r="C34" s="87" t="s">
        <v>99</v>
      </c>
      <c r="D34" s="192"/>
    </row>
    <row r="35" spans="1:4" ht="67.5" x14ac:dyDescent="0.25">
      <c r="B35" s="22" t="s">
        <v>68</v>
      </c>
      <c r="C35" s="90" t="s">
        <v>105</v>
      </c>
      <c r="D35" s="192"/>
    </row>
    <row r="36" spans="1:4" x14ac:dyDescent="0.25">
      <c r="B36" s="22" t="s">
        <v>69</v>
      </c>
      <c r="C36" s="91" t="s">
        <v>106</v>
      </c>
      <c r="D36" s="192"/>
    </row>
    <row r="37" spans="1:4" x14ac:dyDescent="0.25">
      <c r="B37" s="22" t="s">
        <v>70</v>
      </c>
      <c r="C37" s="91" t="s">
        <v>107</v>
      </c>
      <c r="D37" s="192"/>
    </row>
    <row r="38" spans="1:4" x14ac:dyDescent="0.25">
      <c r="B38" s="193" t="s">
        <v>71</v>
      </c>
      <c r="C38" s="193"/>
      <c r="D38" s="192"/>
    </row>
    <row r="39" spans="1:4" x14ac:dyDescent="0.25">
      <c r="B39" s="22" t="s">
        <v>90</v>
      </c>
      <c r="C39" s="71"/>
      <c r="D39" s="73"/>
    </row>
    <row r="40" spans="1:4" x14ac:dyDescent="0.25">
      <c r="B40" s="194" t="s">
        <v>6</v>
      </c>
      <c r="C40" s="194"/>
      <c r="D40" s="229">
        <v>21898.799999999999</v>
      </c>
    </row>
    <row r="41" spans="1:4" x14ac:dyDescent="0.25">
      <c r="B41" s="64"/>
      <c r="C41" s="64"/>
      <c r="D41" s="65"/>
    </row>
    <row r="42" spans="1:4" ht="8.25" customHeight="1" x14ac:dyDescent="0.25"/>
    <row r="43" spans="1:4" s="35" customFormat="1" ht="23.25" hidden="1" customHeight="1" x14ac:dyDescent="0.25">
      <c r="A43" s="191" t="s">
        <v>58</v>
      </c>
      <c r="B43" s="191"/>
      <c r="C43" s="191"/>
      <c r="D43" s="191"/>
    </row>
  </sheetData>
  <mergeCells count="10">
    <mergeCell ref="A7:D7"/>
    <mergeCell ref="A8:D8"/>
    <mergeCell ref="A10:D10"/>
    <mergeCell ref="A43:D43"/>
    <mergeCell ref="D34:D38"/>
    <mergeCell ref="B38:C38"/>
    <mergeCell ref="B40:C40"/>
    <mergeCell ref="D19:D23"/>
    <mergeCell ref="B23:C23"/>
    <mergeCell ref="B25:C25"/>
  </mergeCells>
  <pageMargins left="0" right="0" top="0" bottom="0" header="0.3" footer="0.3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0"/>
  <sheetViews>
    <sheetView workbookViewId="0">
      <selection activeCell="B13" sqref="B13:C14"/>
    </sheetView>
  </sheetViews>
  <sheetFormatPr defaultColWidth="9.140625" defaultRowHeight="13.5" x14ac:dyDescent="0.25"/>
  <cols>
    <col min="1" max="1" width="4" style="1" customWidth="1"/>
    <col min="2" max="2" width="41.85546875" style="1" customWidth="1"/>
    <col min="3" max="3" width="62.140625" style="1" customWidth="1"/>
    <col min="4" max="4" width="16" style="1" customWidth="1"/>
    <col min="5" max="16384" width="9.140625" style="1"/>
  </cols>
  <sheetData>
    <row r="2" spans="1:4" ht="15" customHeight="1" x14ac:dyDescent="0.25">
      <c r="D2" s="57" t="s">
        <v>96</v>
      </c>
    </row>
    <row r="3" spans="1:4" x14ac:dyDescent="0.25">
      <c r="D3" s="57" t="s">
        <v>3</v>
      </c>
    </row>
    <row r="4" spans="1:4" x14ac:dyDescent="0.25">
      <c r="D4" s="57" t="s">
        <v>7</v>
      </c>
    </row>
    <row r="5" spans="1:4" x14ac:dyDescent="0.25">
      <c r="D5" s="57"/>
    </row>
    <row r="7" spans="1:4" ht="45" customHeight="1" x14ac:dyDescent="0.25">
      <c r="A7" s="195" t="s">
        <v>94</v>
      </c>
      <c r="B7" s="195"/>
      <c r="C7" s="195"/>
      <c r="D7" s="195"/>
    </row>
    <row r="8" spans="1:4" ht="17.25" x14ac:dyDescent="0.3">
      <c r="A8" s="196" t="s">
        <v>59</v>
      </c>
      <c r="B8" s="196"/>
      <c r="C8" s="196"/>
      <c r="D8" s="196"/>
    </row>
    <row r="9" spans="1:4" ht="12.75" customHeight="1" x14ac:dyDescent="0.3">
      <c r="A9" s="58"/>
      <c r="B9" s="58"/>
      <c r="C9" s="58"/>
      <c r="D9" s="58"/>
    </row>
    <row r="10" spans="1:4" ht="15" customHeight="1" x14ac:dyDescent="0.25">
      <c r="A10" s="197" t="s">
        <v>25</v>
      </c>
      <c r="B10" s="197"/>
      <c r="C10" s="197"/>
      <c r="D10" s="197"/>
    </row>
    <row r="12" spans="1:4" s="86" customFormat="1" x14ac:dyDescent="0.25"/>
    <row r="13" spans="1:4" s="86" customFormat="1" ht="14.25" x14ac:dyDescent="0.25">
      <c r="B13" s="2" t="s">
        <v>0</v>
      </c>
      <c r="C13" s="2" t="s">
        <v>1</v>
      </c>
    </row>
    <row r="14" spans="1:4" s="86" customFormat="1" x14ac:dyDescent="0.25">
      <c r="B14" s="3">
        <v>1146</v>
      </c>
      <c r="C14" s="16" t="s">
        <v>133</v>
      </c>
    </row>
    <row r="15" spans="1:4" s="86" customFormat="1" x14ac:dyDescent="0.25">
      <c r="B15" s="64"/>
      <c r="C15" s="64"/>
      <c r="D15" s="138"/>
    </row>
    <row r="16" spans="1:4" s="86" customFormat="1" ht="14.25" x14ac:dyDescent="0.25">
      <c r="B16" s="17" t="s">
        <v>40</v>
      </c>
      <c r="C16" s="64"/>
      <c r="D16" s="65"/>
    </row>
    <row r="17" spans="2:5" s="86" customFormat="1" x14ac:dyDescent="0.25">
      <c r="B17" s="36" t="s">
        <v>2</v>
      </c>
      <c r="C17" s="81">
        <v>1146</v>
      </c>
      <c r="D17" s="56"/>
    </row>
    <row r="18" spans="2:5" s="86" customFormat="1" x14ac:dyDescent="0.25">
      <c r="B18" s="6" t="s">
        <v>66</v>
      </c>
      <c r="C18" s="16">
        <v>31001</v>
      </c>
      <c r="D18" s="11" t="s">
        <v>8</v>
      </c>
    </row>
    <row r="19" spans="2:5" s="86" customFormat="1" ht="27" x14ac:dyDescent="0.25">
      <c r="B19" s="81" t="s">
        <v>67</v>
      </c>
      <c r="C19" s="33" t="s">
        <v>123</v>
      </c>
      <c r="D19" s="192"/>
    </row>
    <row r="20" spans="2:5" s="86" customFormat="1" x14ac:dyDescent="0.25">
      <c r="B20" s="81" t="s">
        <v>68</v>
      </c>
      <c r="C20" s="33" t="s">
        <v>128</v>
      </c>
      <c r="D20" s="192"/>
    </row>
    <row r="21" spans="2:5" s="86" customFormat="1" x14ac:dyDescent="0.25">
      <c r="B21" s="81" t="s">
        <v>69</v>
      </c>
      <c r="C21" s="130" t="s">
        <v>81</v>
      </c>
      <c r="D21" s="192"/>
    </row>
    <row r="22" spans="2:5" s="86" customFormat="1" ht="27" x14ac:dyDescent="0.25">
      <c r="B22" s="81" t="s">
        <v>70</v>
      </c>
      <c r="C22" s="133" t="s">
        <v>89</v>
      </c>
      <c r="D22" s="192"/>
    </row>
    <row r="23" spans="2:5" s="86" customFormat="1" x14ac:dyDescent="0.25">
      <c r="B23" s="193" t="s">
        <v>71</v>
      </c>
      <c r="C23" s="193"/>
      <c r="D23" s="192"/>
    </row>
    <row r="24" spans="2:5" s="86" customFormat="1" x14ac:dyDescent="0.25">
      <c r="B24" s="81" t="s">
        <v>90</v>
      </c>
      <c r="C24" s="132"/>
      <c r="D24" s="73"/>
    </row>
    <row r="25" spans="2:5" s="86" customFormat="1" x14ac:dyDescent="0.25">
      <c r="B25" s="194" t="s">
        <v>6</v>
      </c>
      <c r="C25" s="194"/>
      <c r="D25" s="139">
        <v>-21898.799999999999</v>
      </c>
      <c r="E25" s="140"/>
    </row>
    <row r="26" spans="2:5" s="86" customFormat="1" x14ac:dyDescent="0.25">
      <c r="B26" s="64"/>
      <c r="C26" s="64"/>
      <c r="D26" s="138"/>
    </row>
    <row r="27" spans="2:5" s="86" customFormat="1" x14ac:dyDescent="0.25">
      <c r="B27" s="64"/>
      <c r="C27" s="64"/>
      <c r="D27" s="65"/>
    </row>
    <row r="28" spans="2:5" s="86" customFormat="1" ht="14.25" x14ac:dyDescent="0.25">
      <c r="B28" s="2" t="s">
        <v>0</v>
      </c>
      <c r="C28" s="2" t="s">
        <v>1</v>
      </c>
      <c r="D28" s="65"/>
    </row>
    <row r="29" spans="2:5" s="86" customFormat="1" x14ac:dyDescent="0.25">
      <c r="B29" s="3">
        <v>1192</v>
      </c>
      <c r="C29" s="16" t="s">
        <v>98</v>
      </c>
      <c r="D29" s="65"/>
    </row>
    <row r="30" spans="2:5" s="86" customFormat="1" x14ac:dyDescent="0.25">
      <c r="B30" s="64"/>
      <c r="C30" s="64"/>
      <c r="D30" s="65"/>
    </row>
    <row r="31" spans="2:5" s="86" customFormat="1" ht="14.25" x14ac:dyDescent="0.25">
      <c r="B31" s="17" t="s">
        <v>40</v>
      </c>
      <c r="C31" s="64"/>
      <c r="D31" s="65"/>
    </row>
    <row r="32" spans="2:5" s="86" customFormat="1" x14ac:dyDescent="0.25">
      <c r="B32" s="36" t="s">
        <v>2</v>
      </c>
      <c r="C32" s="81">
        <v>1192</v>
      </c>
      <c r="D32" s="56"/>
    </row>
    <row r="33" spans="2:4" s="86" customFormat="1" x14ac:dyDescent="0.25">
      <c r="B33" s="6" t="s">
        <v>66</v>
      </c>
      <c r="C33" s="16">
        <v>11008</v>
      </c>
      <c r="D33" s="11" t="s">
        <v>8</v>
      </c>
    </row>
    <row r="34" spans="2:4" s="86" customFormat="1" ht="27" x14ac:dyDescent="0.25">
      <c r="B34" s="81" t="s">
        <v>67</v>
      </c>
      <c r="C34" s="87" t="s">
        <v>99</v>
      </c>
      <c r="D34" s="192"/>
    </row>
    <row r="35" spans="2:4" s="86" customFormat="1" ht="67.5" x14ac:dyDescent="0.25">
      <c r="B35" s="81" t="s">
        <v>68</v>
      </c>
      <c r="C35" s="90" t="s">
        <v>105</v>
      </c>
      <c r="D35" s="192"/>
    </row>
    <row r="36" spans="2:4" s="86" customFormat="1" x14ac:dyDescent="0.25">
      <c r="B36" s="81" t="s">
        <v>69</v>
      </c>
      <c r="C36" s="91" t="s">
        <v>106</v>
      </c>
      <c r="D36" s="192"/>
    </row>
    <row r="37" spans="2:4" s="86" customFormat="1" x14ac:dyDescent="0.25">
      <c r="B37" s="81" t="s">
        <v>70</v>
      </c>
      <c r="C37" s="91" t="s">
        <v>107</v>
      </c>
      <c r="D37" s="192"/>
    </row>
    <row r="38" spans="2:4" s="86" customFormat="1" x14ac:dyDescent="0.25">
      <c r="B38" s="193" t="s">
        <v>71</v>
      </c>
      <c r="C38" s="193"/>
      <c r="D38" s="192"/>
    </row>
    <row r="39" spans="2:4" s="86" customFormat="1" x14ac:dyDescent="0.25">
      <c r="B39" s="81" t="s">
        <v>90</v>
      </c>
      <c r="C39" s="80"/>
      <c r="D39" s="73"/>
    </row>
    <row r="40" spans="2:4" s="86" customFormat="1" x14ac:dyDescent="0.25">
      <c r="B40" s="194" t="s">
        <v>6</v>
      </c>
      <c r="C40" s="194"/>
      <c r="D40" s="78">
        <v>21898.799999999999</v>
      </c>
    </row>
  </sheetData>
  <mergeCells count="9">
    <mergeCell ref="A7:D7"/>
    <mergeCell ref="A8:D8"/>
    <mergeCell ref="A10:D10"/>
    <mergeCell ref="D34:D38"/>
    <mergeCell ref="B38:C38"/>
    <mergeCell ref="B40:C40"/>
    <mergeCell ref="D19:D23"/>
    <mergeCell ref="B23:C23"/>
    <mergeCell ref="B25:C25"/>
  </mergeCells>
  <pageMargins left="0" right="0" top="0" bottom="0" header="0.3" footer="0.3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4"/>
  <sheetViews>
    <sheetView topLeftCell="A4" zoomScaleNormal="100" workbookViewId="0">
      <selection activeCell="I20" sqref="I20"/>
    </sheetView>
  </sheetViews>
  <sheetFormatPr defaultColWidth="9.140625" defaultRowHeight="17.25" x14ac:dyDescent="0.25"/>
  <cols>
    <col min="1" max="1" width="18.140625" style="19" customWidth="1"/>
    <col min="2" max="2" width="15.42578125" style="19" customWidth="1"/>
    <col min="3" max="4" width="12.140625" style="19" customWidth="1"/>
    <col min="5" max="5" width="8.85546875" style="19" customWidth="1"/>
    <col min="6" max="6" width="10.85546875" style="19" customWidth="1"/>
    <col min="7" max="7" width="18" style="19" customWidth="1"/>
    <col min="8" max="8" width="10.42578125" style="19" customWidth="1"/>
    <col min="9" max="9" width="25.7109375" style="19" customWidth="1"/>
    <col min="10" max="10" width="13" style="19" customWidth="1"/>
    <col min="11" max="11" width="17.42578125" style="19" customWidth="1"/>
    <col min="12" max="12" width="9.7109375" style="19" bestFit="1" customWidth="1"/>
    <col min="13" max="16384" width="9.140625" style="19"/>
  </cols>
  <sheetData>
    <row r="2" spans="1:9" ht="15" customHeight="1" x14ac:dyDescent="0.25">
      <c r="A2" s="18"/>
      <c r="B2" s="18"/>
      <c r="C2" s="18"/>
      <c r="D2" s="18"/>
      <c r="E2" s="18"/>
      <c r="F2" s="18"/>
      <c r="G2" s="18"/>
      <c r="H2" s="198" t="s">
        <v>97</v>
      </c>
      <c r="I2" s="198"/>
    </row>
    <row r="3" spans="1:9" ht="14.25" customHeight="1" x14ac:dyDescent="0.25">
      <c r="A3" s="18"/>
      <c r="B3" s="18"/>
      <c r="C3" s="18"/>
      <c r="D3" s="18"/>
      <c r="E3" s="18"/>
      <c r="F3" s="18"/>
      <c r="G3" s="198" t="s">
        <v>42</v>
      </c>
      <c r="H3" s="198"/>
      <c r="I3" s="198"/>
    </row>
    <row r="4" spans="1:9" ht="15.75" customHeight="1" x14ac:dyDescent="0.25">
      <c r="A4" s="18"/>
      <c r="B4" s="18"/>
      <c r="C4" s="18"/>
      <c r="D4" s="18"/>
      <c r="E4" s="18"/>
      <c r="F4" s="18"/>
      <c r="G4" s="198" t="s">
        <v>43</v>
      </c>
      <c r="H4" s="198"/>
      <c r="I4" s="198"/>
    </row>
    <row r="5" spans="1:9" ht="15.75" customHeight="1" x14ac:dyDescent="0.25">
      <c r="A5" s="18"/>
      <c r="B5" s="18"/>
      <c r="C5" s="18"/>
      <c r="D5" s="18"/>
      <c r="E5" s="18"/>
      <c r="F5" s="18"/>
      <c r="G5" s="59"/>
      <c r="H5" s="59"/>
      <c r="I5" s="59"/>
    </row>
    <row r="6" spans="1:9" ht="38.25" customHeight="1" x14ac:dyDescent="0.25">
      <c r="A6" s="199" t="s">
        <v>44</v>
      </c>
      <c r="B6" s="199"/>
      <c r="C6" s="199"/>
      <c r="D6" s="199"/>
      <c r="E6" s="199"/>
      <c r="F6" s="199"/>
      <c r="G6" s="199"/>
      <c r="H6" s="199"/>
      <c r="I6" s="199"/>
    </row>
    <row r="7" spans="1:9" x14ac:dyDescent="0.25">
      <c r="A7" s="20"/>
      <c r="B7" s="20"/>
      <c r="C7" s="20"/>
      <c r="D7" s="20"/>
      <c r="E7" s="20"/>
      <c r="F7" s="20"/>
      <c r="G7" s="20"/>
      <c r="H7" s="20"/>
      <c r="I7" s="20"/>
    </row>
    <row r="8" spans="1:9" ht="30" customHeight="1" x14ac:dyDescent="0.25">
      <c r="A8" s="200" t="s">
        <v>45</v>
      </c>
      <c r="B8" s="200"/>
      <c r="C8" s="200"/>
      <c r="D8" s="200"/>
      <c r="E8" s="200"/>
      <c r="F8" s="200"/>
      <c r="G8" s="200"/>
      <c r="H8" s="200"/>
      <c r="I8" s="200" t="s">
        <v>46</v>
      </c>
    </row>
    <row r="9" spans="1:9" ht="111" customHeight="1" x14ac:dyDescent="0.25">
      <c r="A9" s="28" t="s">
        <v>47</v>
      </c>
      <c r="B9" s="200" t="s">
        <v>48</v>
      </c>
      <c r="C9" s="200"/>
      <c r="D9" s="200"/>
      <c r="E9" s="28" t="s">
        <v>49</v>
      </c>
      <c r="F9" s="28" t="s">
        <v>50</v>
      </c>
      <c r="G9" s="28" t="s">
        <v>51</v>
      </c>
      <c r="H9" s="28" t="s">
        <v>52</v>
      </c>
      <c r="I9" s="200"/>
    </row>
    <row r="10" spans="1:9" ht="33.75" customHeight="1" x14ac:dyDescent="0.3">
      <c r="A10" s="201" t="s">
        <v>59</v>
      </c>
      <c r="B10" s="201"/>
      <c r="C10" s="201"/>
      <c r="D10" s="201"/>
      <c r="E10" s="201"/>
      <c r="F10" s="201"/>
      <c r="G10" s="201"/>
      <c r="H10" s="201"/>
      <c r="I10" s="24"/>
    </row>
    <row r="11" spans="1:9" s="18" customFormat="1" x14ac:dyDescent="0.25">
      <c r="A11" s="21" t="s">
        <v>53</v>
      </c>
      <c r="B11" s="21" t="s">
        <v>54</v>
      </c>
      <c r="C11" s="21" t="s">
        <v>55</v>
      </c>
      <c r="D11" s="202" t="s">
        <v>82</v>
      </c>
      <c r="E11" s="203"/>
      <c r="F11" s="203"/>
      <c r="G11" s="203"/>
      <c r="H11" s="204"/>
      <c r="I11" s="67"/>
    </row>
    <row r="12" spans="1:9" s="18" customFormat="1" x14ac:dyDescent="0.25">
      <c r="A12" s="205" t="s">
        <v>95</v>
      </c>
      <c r="B12" s="206"/>
      <c r="C12" s="206"/>
      <c r="D12" s="206"/>
      <c r="E12" s="206"/>
      <c r="F12" s="206"/>
      <c r="G12" s="206"/>
      <c r="H12" s="207"/>
      <c r="I12" s="230">
        <f>I13+I18+I20</f>
        <v>-21898.799999999999</v>
      </c>
    </row>
    <row r="13" spans="1:9" s="18" customFormat="1" x14ac:dyDescent="0.25">
      <c r="A13" s="67"/>
      <c r="B13" s="208" t="s">
        <v>56</v>
      </c>
      <c r="C13" s="209"/>
      <c r="D13" s="209"/>
      <c r="E13" s="209"/>
      <c r="F13" s="67"/>
      <c r="G13" s="67"/>
      <c r="H13" s="67"/>
      <c r="I13" s="230">
        <f>SUM(I14:I17)</f>
        <v>-21898.799999999999</v>
      </c>
    </row>
    <row r="14" spans="1:9" s="18" customFormat="1" x14ac:dyDescent="0.25">
      <c r="A14" s="67" t="s">
        <v>129</v>
      </c>
      <c r="B14" s="202" t="s">
        <v>84</v>
      </c>
      <c r="C14" s="203"/>
      <c r="D14" s="204"/>
      <c r="E14" s="66" t="s">
        <v>83</v>
      </c>
      <c r="F14" s="67" t="s">
        <v>57</v>
      </c>
      <c r="G14" s="67">
        <v>284400</v>
      </c>
      <c r="H14" s="141">
        <v>-77</v>
      </c>
      <c r="I14" s="230">
        <f>G14*H14/1000</f>
        <v>-21898.799999999999</v>
      </c>
    </row>
  </sheetData>
  <mergeCells count="12">
    <mergeCell ref="A10:H10"/>
    <mergeCell ref="B14:D14"/>
    <mergeCell ref="D11:H11"/>
    <mergeCell ref="A12:H12"/>
    <mergeCell ref="B13:E13"/>
    <mergeCell ref="H2:I2"/>
    <mergeCell ref="G3:I3"/>
    <mergeCell ref="G4:I4"/>
    <mergeCell ref="A6:I6"/>
    <mergeCell ref="A8:H8"/>
    <mergeCell ref="I8:I9"/>
    <mergeCell ref="B9:D9"/>
  </mergeCells>
  <pageMargins left="0.7" right="0.7" top="0.75" bottom="0.75" header="0.3" footer="0.3"/>
  <pageSetup paperSize="9" scale="5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0"/>
  <sheetViews>
    <sheetView zoomScaleNormal="100" workbookViewId="0">
      <selection activeCell="D22" sqref="D22"/>
    </sheetView>
  </sheetViews>
  <sheetFormatPr defaultColWidth="9.140625" defaultRowHeight="17.25" x14ac:dyDescent="0.3"/>
  <cols>
    <col min="1" max="1" width="9.5703125" style="95" customWidth="1"/>
    <col min="2" max="2" width="13.5703125" style="95" customWidth="1"/>
    <col min="3" max="3" width="62.140625" style="95" customWidth="1"/>
    <col min="4" max="4" width="30.5703125" style="95" customWidth="1"/>
    <col min="5" max="5" width="26.42578125" style="95" customWidth="1"/>
    <col min="6" max="16384" width="9.140625" style="95"/>
  </cols>
  <sheetData>
    <row r="1" spans="1:42" x14ac:dyDescent="0.3">
      <c r="D1" s="215" t="s">
        <v>121</v>
      </c>
      <c r="E1" s="215"/>
      <c r="F1" s="96"/>
      <c r="G1" s="97"/>
    </row>
    <row r="2" spans="1:42" s="98" customFormat="1" ht="16.5" x14ac:dyDescent="0.3">
      <c r="D2" s="215" t="s">
        <v>108</v>
      </c>
      <c r="E2" s="215"/>
      <c r="F2" s="96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99"/>
      <c r="AK2" s="99"/>
      <c r="AL2" s="99"/>
      <c r="AM2" s="99"/>
      <c r="AN2" s="99"/>
      <c r="AO2" s="99"/>
      <c r="AP2" s="99"/>
    </row>
    <row r="3" spans="1:42" s="98" customFormat="1" ht="16.5" x14ac:dyDescent="0.3">
      <c r="D3" s="215" t="s">
        <v>109</v>
      </c>
      <c r="E3" s="215"/>
      <c r="F3" s="96"/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</row>
    <row r="4" spans="1:42" x14ac:dyDescent="0.3">
      <c r="E4" s="97"/>
      <c r="F4" s="97"/>
      <c r="G4" s="97"/>
    </row>
    <row r="5" spans="1:42" x14ac:dyDescent="0.3">
      <c r="E5" s="97"/>
      <c r="F5" s="97"/>
      <c r="G5" s="97"/>
    </row>
    <row r="6" spans="1:42" ht="34.5" customHeight="1" x14ac:dyDescent="0.3">
      <c r="A6" s="216" t="s">
        <v>110</v>
      </c>
      <c r="B6" s="216"/>
      <c r="C6" s="216"/>
      <c r="D6" s="216"/>
      <c r="E6" s="216"/>
      <c r="F6" s="100"/>
      <c r="G6" s="100"/>
    </row>
    <row r="7" spans="1:42" x14ac:dyDescent="0.3">
      <c r="B7" s="100"/>
      <c r="C7" s="100"/>
      <c r="D7" s="100"/>
      <c r="E7" s="101" t="s">
        <v>111</v>
      </c>
      <c r="F7" s="100"/>
      <c r="G7" s="100"/>
    </row>
    <row r="8" spans="1:42" s="103" customFormat="1" ht="54" x14ac:dyDescent="0.25">
      <c r="A8" s="217" t="s">
        <v>112</v>
      </c>
      <c r="B8" s="218"/>
      <c r="C8" s="219" t="s">
        <v>113</v>
      </c>
      <c r="D8" s="219" t="s">
        <v>114</v>
      </c>
      <c r="E8" s="102" t="s">
        <v>132</v>
      </c>
    </row>
    <row r="9" spans="1:42" s="103" customFormat="1" ht="13.5" x14ac:dyDescent="0.25">
      <c r="A9" s="104" t="s">
        <v>115</v>
      </c>
      <c r="B9" s="104" t="s">
        <v>116</v>
      </c>
      <c r="C9" s="220"/>
      <c r="D9" s="220"/>
      <c r="E9" s="105" t="s">
        <v>117</v>
      </c>
    </row>
    <row r="10" spans="1:42" s="103" customFormat="1" ht="14.25" x14ac:dyDescent="0.25">
      <c r="A10" s="106" t="s">
        <v>118</v>
      </c>
      <c r="B10" s="210" t="s">
        <v>64</v>
      </c>
      <c r="C10" s="211"/>
      <c r="D10" s="107"/>
      <c r="E10" s="108">
        <f>+E11</f>
        <v>21898.799999999999</v>
      </c>
    </row>
    <row r="11" spans="1:42" s="103" customFormat="1" ht="14.25" x14ac:dyDescent="0.25">
      <c r="A11" s="109">
        <v>1192</v>
      </c>
      <c r="B11" s="212" t="s">
        <v>98</v>
      </c>
      <c r="C11" s="213"/>
      <c r="D11" s="214"/>
      <c r="E11" s="108">
        <f>+E12</f>
        <v>21898.799999999999</v>
      </c>
    </row>
    <row r="12" spans="1:42" s="103" customFormat="1" ht="42.75" x14ac:dyDescent="0.25">
      <c r="A12" s="110"/>
      <c r="B12" s="111">
        <v>11008</v>
      </c>
      <c r="C12" s="119" t="s">
        <v>99</v>
      </c>
      <c r="D12" s="112" t="s">
        <v>64</v>
      </c>
      <c r="E12" s="113">
        <f>E13</f>
        <v>21898.799999999999</v>
      </c>
    </row>
    <row r="13" spans="1:42" s="103" customFormat="1" ht="27" x14ac:dyDescent="0.25">
      <c r="A13" s="114"/>
      <c r="B13" s="115"/>
      <c r="C13" s="116"/>
      <c r="D13" s="117" t="s">
        <v>120</v>
      </c>
      <c r="E13" s="118">
        <v>21898.799999999999</v>
      </c>
    </row>
    <row r="20" spans="3:3" x14ac:dyDescent="0.3">
      <c r="C20" s="95" t="s">
        <v>119</v>
      </c>
    </row>
  </sheetData>
  <mergeCells count="9">
    <mergeCell ref="B10:C10"/>
    <mergeCell ref="B11:D11"/>
    <mergeCell ref="D1:E1"/>
    <mergeCell ref="D2:E2"/>
    <mergeCell ref="D3:E3"/>
    <mergeCell ref="A6:E6"/>
    <mergeCell ref="A8:B8"/>
    <mergeCell ref="C8:C9"/>
    <mergeCell ref="D8:D9"/>
  </mergeCells>
  <pageMargins left="0.7" right="0.7" top="0.75" bottom="0.75" header="0.3" footer="0.3"/>
  <pageSetup scale="54" orientation="landscape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havelvac 1</vt:lpstr>
      <vt:lpstr>havelvac 2</vt:lpstr>
      <vt:lpstr>havelvac 3</vt:lpstr>
      <vt:lpstr>havelvac 4</vt:lpstr>
      <vt:lpstr>havelvac 5</vt:lpstr>
      <vt:lpstr>havelvac 6</vt:lpstr>
      <vt:lpstr>havelvac7</vt:lpstr>
      <vt:lpstr>havelvac8</vt:lpstr>
      <vt:lpstr>'havelvac 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https://mul-edu.gov.am/tasks/docs/attachment.php?id=315804&amp;fn=Havelvacner_ktak-us+v.xlsx&amp;out=1&amp;token=</cp:keywords>
  <cp:lastModifiedBy>Arpine Martirosyan</cp:lastModifiedBy>
  <dcterms:modified xsi:type="dcterms:W3CDTF">2019-12-17T09:10:57Z</dcterms:modified>
</cp:coreProperties>
</file>