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3"/>
  </bookViews>
  <sheets>
    <sheet name="Հավելված 1 " sheetId="16" r:id="rId1"/>
    <sheet name="Հավելված   2" sheetId="17" r:id="rId2"/>
    <sheet name="Հավելված 3" sheetId="7" r:id="rId3"/>
    <sheet name="Հավելված 4" sheetId="15" r:id="rId4"/>
    <sheet name="Հավելված 5" sheetId="18" r:id="rId5"/>
    <sheet name="Հավելված 6" sheetId="9" r:id="rId6"/>
    <sheet name="Հավելված  7" sheetId="10" r:id="rId7"/>
  </sheets>
  <definedNames>
    <definedName name="_xlnm.Print_Area" localSheetId="3">'Հավելված 4'!$A$1:$G$45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9"/>
  <c r="C11" i="18"/>
  <c r="E10"/>
  <c r="E11"/>
  <c r="E12"/>
  <c r="D10" i="7" l="1"/>
  <c r="D26"/>
  <c r="D25" s="1"/>
  <c r="B9" i="16"/>
  <c r="B8"/>
  <c r="B13" i="17" s="1"/>
  <c r="B11" s="1"/>
  <c r="C25" i="9" l="1"/>
  <c r="C27" i="10" s="1"/>
  <c r="G45" i="15"/>
  <c r="B21" i="10"/>
  <c r="B23"/>
  <c r="F21" i="15"/>
  <c r="B20" i="9" s="1"/>
  <c r="B22" i="10" s="1"/>
  <c r="G43" i="15" l="1"/>
  <c r="G44"/>
  <c r="G42"/>
  <c r="G40" s="1"/>
  <c r="G39" s="1"/>
  <c r="G37" s="1"/>
  <c r="G35" s="1"/>
  <c r="G33" s="1"/>
  <c r="G31" s="1"/>
  <c r="F27"/>
  <c r="G11" l="1"/>
</calcChain>
</file>

<file path=xl/sharedStrings.xml><?xml version="1.0" encoding="utf-8"?>
<sst xmlns="http://schemas.openxmlformats.org/spreadsheetml/2006/main" count="175" uniqueCount="118">
  <si>
    <t xml:space="preserve">ՀՀ կառավարության  2019 թվականի 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</si>
  <si>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</si>
  <si>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</si>
  <si>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</si>
  <si>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</si>
  <si>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</si>
  <si>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</si>
  <si>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</si>
  <si>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</si>
  <si>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</si>
  <si>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</si>
  <si>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</si>
  <si>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</si>
  <si>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</si>
  <si>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</si>
  <si>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 xml:space="preserve">ՀՀ կառավարության 2019 թվականի </t>
  </si>
  <si>
    <t>___________  ___-ի N _______ -Ն    որոշման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</si>
  <si>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</si>
  <si>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</si>
  <si>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</si>
  <si>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</si>
  <si>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 xml:space="preserve">Միջոցառման անվանումը՝  </t>
  </si>
  <si>
    <t xml:space="preserve">Միջոցառման նկարագրությունը՝ </t>
  </si>
  <si>
    <t>Միջոցառման տեսակը</t>
  </si>
  <si>
    <t>Ծրագիր</t>
  </si>
  <si>
    <t xml:space="preserve">             </t>
  </si>
  <si>
    <t xml:space="preserve">Տարի </t>
  </si>
  <si>
    <t>Շրագրային դասիչը</t>
  </si>
  <si>
    <t>Բյուջետային հատկացումների գլխավոր կարգադրիչների,  ծրագրերի և միջոցառումների անվանումները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</si>
  <si>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</si>
  <si>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</si>
  <si>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</si>
  <si>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</si>
  <si>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</si>
  <si>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</si>
  <si>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</si>
  <si>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</si>
  <si>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</si>
  <si>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</si>
  <si>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11001</t>
  </si>
  <si>
    <t xml:space="preserve"> ԸՆԴԱՄԵՆԸ ԾԱԽՍԵՐ</t>
  </si>
  <si>
    <t xml:space="preserve"> ԸՆԹԱՑԻԿ ԾԱԽՍԵՐ</t>
  </si>
  <si>
    <t xml:space="preserve"> այդ թվում` բյուջետային ծախսերի տնտեսագիտական դասակարգման հոդվածներ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</si>
  <si>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</si>
  <si>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</si>
  <si>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</si>
  <si>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ԱՅԼ  ԾԱԽՍԵՐ</t>
  </si>
  <si>
    <t xml:space="preserve"> Պահուստային միջոցներ</t>
  </si>
  <si>
    <t>հազար դրամ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</si>
  <si>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</si>
  <si>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</si>
  <si>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</si>
  <si>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</si>
  <si>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</si>
  <si>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</si>
  <si>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</si>
  <si>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</si>
  <si>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</si>
  <si>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</si>
  <si>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</si>
  <si>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</si>
  <si>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</si>
  <si>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>Ընդամենը</t>
  </si>
  <si>
    <t>Պետական գույքի կառավարում</t>
  </si>
  <si>
    <t xml:space="preserve">Պետական գույքի համալիր և արդյունավետ կառավարման ապահովում  </t>
  </si>
  <si>
    <t>Պետական գույքի կառավարման արդյունավետության բարձրացում</t>
  </si>
  <si>
    <t>ՄԱՍ 1. ՊԵՏԱԿԱՆ ՄԱՐՄՆԻ ԳԾՈՎ ԱՐԴՅՈՒՆՔԱՅԻՆ (ԿԱՏԱՐՈՂԱԿԱՆ) ՑՈՒՑԱՆԻՇՆԵՐԸ</t>
  </si>
  <si>
    <t xml:space="preserve"> ԸՆԴՀԱՆՈՒՐ ԲՆՈՒՅԹԻ ՀԱՆՐԱՅԻՆ ԾԱՌԱՅՈՒԹՅՈՒՆՆԵՐ</t>
  </si>
  <si>
    <t>Պետական  գույքի կառավարում</t>
  </si>
  <si>
    <t>այդ թվում` ըստ կատարողների</t>
  </si>
  <si>
    <t>Միջոցառում</t>
  </si>
  <si>
    <t>Դաս</t>
  </si>
  <si>
    <t>ՀԱՅԱՍՏԱՆԻ ՀԱՆՐԱՊԵՏՈՒԹՅԱՆ ԿԱՌԱՎԱՐՈՒԹՅԱՆ 2018 ԹՎԱԿԱՆԻ ԴԵԿՏԵՄԲԵՐԻ 27-Ի N 1515-Ն ՈՐՈՇՄԱՆ N 3 ԵՎ 4 ՀԱՎԵԼՎԱԾՆԵՐՈՒՄ  ԿԱՏԱՐՎՈՂ  ՓՈՓՈԽՈՒԹՅՈՒՆՆԵՐԸ ԵՎ ԼՐԱՑՈՒՄՆԵՐԸ</t>
  </si>
  <si>
    <t xml:space="preserve">Ցուցանիշների փոփոխությունը (ավելացումները նշված են դրական նշանով,նվազեցումները` փակագծերում)  </t>
  </si>
  <si>
    <t xml:space="preserve">Ցուցանիշների փոփոխությունը (ավելացումները նշված են դրական նշանով)  </t>
  </si>
  <si>
    <t>03</t>
  </si>
  <si>
    <t xml:space="preserve"> Ընդհանուր բնույթի ծառայություններ </t>
  </si>
  <si>
    <t xml:space="preserve"> Ընդհանուր բնույթի այլ ծառայություններ                                                         այդ թվում`</t>
  </si>
  <si>
    <t>ԸՆԹԱՑԻԿ ԾԱԽՍԵՐ</t>
  </si>
  <si>
    <t>Տրանսֆերտների տրամադրում</t>
  </si>
  <si>
    <t>ՀՀ տարածքային կառավարման և ենթակառուցվածքների նախարարություն</t>
  </si>
  <si>
    <t xml:space="preserve"> ՀՀ տարածքային կառավարման և ենթակառուցվածքների նախարարության պետական գույքի կառավարման կոմիտե</t>
  </si>
  <si>
    <t>ՀՀ տարածքային կառավարման և ենթակառուցվածքների  նախարարության պետական գույքի կառավարման կոմիտե</t>
  </si>
  <si>
    <t xml:space="preserve"> Պահուստային ֆոնդի կառավարման արդյունավետություն և թափանցիկություն</t>
  </si>
  <si>
    <r>
      <t xml:space="preserve">ՀԱՅԱՍՏԱՆԻ ՀԱՆՐԱՊԵՏՈՒԹՅԱՆ ԿԱՌԱՎԱՐՈՒԹՅԱՆ 2018ԹՎԱԿԱՆԻ ԴԵԿՏԵՄԲԵՐԻ 27-Ի ԹԻՎ 1515-Ն ՈՐՈՇՄԱՆ N11.1 ՀԱՎԵԼՎԱԾԻ </t>
    </r>
    <r>
      <rPr>
        <b/>
        <sz val="11"/>
        <color rgb="FFFF0000"/>
        <rFont val="GHEA Grapalat"/>
        <family val="3"/>
      </rPr>
      <t xml:space="preserve"> </t>
    </r>
    <r>
      <rPr>
        <b/>
        <sz val="11"/>
        <rFont val="GHEA Grapalat"/>
        <family val="3"/>
      </rPr>
      <t>11.1.40</t>
    </r>
    <r>
      <rPr>
        <b/>
        <sz val="11"/>
        <color rgb="FFFF0000"/>
        <rFont val="GHEA Grapalat"/>
        <family val="3"/>
      </rPr>
      <t xml:space="preserve"> </t>
    </r>
    <r>
      <rPr>
        <b/>
        <sz val="11"/>
        <rFont val="GHEA Grapalat"/>
        <family val="3"/>
      </rPr>
      <t>ԱՂՅՈՒՍԱԿՈՒՄ ԿԱՏԱՐՎՈՂ ԼՐԱՑՈՒՄԸ</t>
    </r>
  </si>
  <si>
    <t>ՀԱՅԱՍՏԱՆԻ ՀԱՆՐԱՊԵՏՈՒԹՅԱՆ ԿԱՌԱՎԱՐՈՒԹՅԱՆ 2018 ԹՎԱԿԱՆԻ ԴԵԿՏԵՄԲԵՐԻ 27-Ի ԹԻՎ 1515-Ն ՈՐՈՇՄԱՆ N11 ՀԱՎԵԼՎԱԾԻ  11.8 ԱՂՅՈՒՍԱԿՈՒՄ ԿԱՏԱՐՎՈՂ ԼՐԱՑՈՒՄԸ</t>
  </si>
  <si>
    <t>ՀՀ տարածքային կառավարման և ենթակառուցվածքների նախարարության</t>
  </si>
  <si>
    <t xml:space="preserve"> ԸՆԴԱՄԵՆԸ ԾԱԽՍԵՐ                                                                           </t>
  </si>
  <si>
    <t>Ֆինանսական աջակցություն լուծարման գործընթացում գտնվող առևտրային կազմակերպությանը</t>
  </si>
  <si>
    <t>Հավելված  N 1</t>
  </si>
  <si>
    <t>Հավելված  N2</t>
  </si>
  <si>
    <t xml:space="preserve"> «Օշական մանկական վերականգնողական կենտրոն»ՓԲԸ-ի լուծարման գործընթացի կանոնակարգում և պարտավորությունների մարում</t>
  </si>
  <si>
    <t xml:space="preserve"> -Ընթացիկ դրամաշնորհներ պետական և համայնքների առևտրային կազմակերպություններին</t>
  </si>
  <si>
    <t>«ՀԱՅԱՍՏԱՆԻ ՀԱՆՐԱՊԵՏՈՒԹՅԱՆ 2019 ԹՎԱԿԱՆԻ ՊԵՏԱԿԱՆ ԲՅՈՒՋԵԻ ՄԱՍԻՆ» ՀԱՅԱՍՏԱՆԻ ՀԱՆՐԱՊԵՏՈՒԹՅԱՆ ՕՐԵՆՔԻ 2-ՐԴ ՀՈԴՎԱԾԻ ԱՂՅՈՒՍԱԿՈՒՄ ԿԱՏԱՐՎՈՂ ՓՈՓՈԽՈՒԹՅՈՒՆՆԵՐԸ</t>
  </si>
  <si>
    <t>(հազ. դրամ)</t>
  </si>
  <si>
    <t>Ցուցանիշների փոփոխությունը (ավելացումը նշված է դրական նշանով)</t>
  </si>
  <si>
    <t>Եկամուտների գծով</t>
  </si>
  <si>
    <t>Ծախսերի գծով</t>
  </si>
  <si>
    <t>Դիֆիցիտը (պակասուրդը)</t>
  </si>
  <si>
    <t xml:space="preserve"> - </t>
  </si>
  <si>
    <t>«ՀԱՅԱՍՏԱՆԻ ՀԱՆՐԱՊԵՏՈՒԹՅԱՆ 2019 ԹՎԱԿԱՆԻ ՊԵՏԱԿԱՆ ԲՅՈՒՋԵԻ ՄԱՍԻՆ» ՀԱՅԱՍՏԱՆԻ ՀԱՆՐԱՊԵՏՈՒԹՅԱՆ ՕՐԵՆՔԻ 6-ՐԴ ՀՈԴՎԱԾԻ ԱՂՅՈՒՍԱԿՈՒՄ ԵՎ ՀԱՅԱՍՏԱՆԻ ՀԱՆՐԱՊԵՏՈՒԹՅԱՆ ԿԱՌԱՎԱՐՈՒԹՅԱՆ 2018 ԹՎԱԿԱՆԻ ԴԵԿՏԵՄԲԵՐԻ 27-Ի N 1515-Ն ՈՐՈՇՄԱՆ N 2 ՀԱՎԵԼՎԱԾՈՒՄ ԿԱՏԱՐՎՈՂ ՓՈՓՈԽՈՒԹՅՈՒՆՆԵՐԸ</t>
  </si>
  <si>
    <t>Եկամտատեսակ</t>
  </si>
  <si>
    <t xml:space="preserve">տարի </t>
  </si>
  <si>
    <t xml:space="preserve">Ընդամենը </t>
  </si>
  <si>
    <t>այդ թվում՝</t>
  </si>
  <si>
    <t>Հարկային եկամուտներ և պետական տուրքեր</t>
  </si>
  <si>
    <t>Հավելված  N 3</t>
  </si>
  <si>
    <r>
      <rPr>
        <b/>
        <sz val="11"/>
        <color theme="1"/>
        <rFont val="Calibri"/>
        <family val="2"/>
      </rPr>
      <t>«</t>
    </r>
    <r>
      <rPr>
        <b/>
        <sz val="11"/>
        <color theme="1"/>
        <rFont val="GHEA Grapalat"/>
        <family val="3"/>
      </rPr>
      <t>ՀԱՅԱՍՏԱՆԻ ՀԱՆՐԱՊԵՏՈՒԹՅԱՆ 2019 ԹՎԱԿԱՆԻ ՊԵՏԱԿԱՆ ԲՅՈՒՋԵԻ ՄԱՍԻՆ</t>
    </r>
    <r>
      <rPr>
        <b/>
        <sz val="11"/>
        <color theme="1"/>
        <rFont val="Calibri"/>
        <family val="2"/>
      </rPr>
      <t>»</t>
    </r>
    <r>
      <rPr>
        <b/>
        <sz val="11"/>
        <color theme="1"/>
        <rFont val="GHEA Grapalat"/>
        <family val="3"/>
      </rPr>
      <t xml:space="preserve"> ՀԱՅԱՍՏԱՆԻ ՀԱՆՐԱՊԵՏՈՒԹՅԱՆ ՕՐԵՆՔԻ N 1 ՀԱՎԵԼՎԱԾԻ N  2 ԱՂՅՈՒՍԱԿՈՒՄ ԵՎ  ՀԱՅԱՍՏԱՆԻ ՀԱՆՐԱՊԵՏՈՒԹՅԱՆ ԿԱՌԱՎԱՐՈՒԹՅԱՆ 2018 ԹՎԱԿԱՆԻ ԴԵԿՏԵՄԲԵՐԻ 27-Ի N 1515-Ն ՈՐՈՇՄԱՆ N 5 ՀԱՎԵԼՎԱԾԻ N  1 ԱՂՅՈՒՍԱԿՈՒՄ  ԿԱՏԱՐՎՈՂ </t>
    </r>
    <r>
      <rPr>
        <b/>
        <sz val="11"/>
        <rFont val="GHEA Grapalat"/>
        <family val="3"/>
      </rPr>
      <t>ՓՈՓՈԽՈՒԹՅՈՒՆՆԵՐԸ ԵՎ ԼՐԱՑՈՒՄՆԵՐԸ</t>
    </r>
  </si>
  <si>
    <t>Հավելված  N4</t>
  </si>
  <si>
    <t>Հավելված  N 5</t>
  </si>
  <si>
    <r>
      <t xml:space="preserve"> ՀԱՅԱՍՏԱՆԻ ՀԱՆՐԱՊԵՏՈՒԹՅԱՆ ԿԱՌԱՎԱՐՈՒԹՅԱՆ 2018 ԹՎԱԿԱՆԻ ԴԵԿՏԵՄԲԵՐԻ 27-Ի N 1515-Ն ՈՐՈՇՄԱՆ N 5 ՀԱՎԵԼՎԱԾԻ N  8 ԱՂՅՈՒՍԱԿՈՒՄ  ԿԱՏԱՐՎՈՂ </t>
    </r>
    <r>
      <rPr>
        <b/>
        <sz val="11"/>
        <rFont val="GHEA Grapalat"/>
        <family val="3"/>
      </rPr>
      <t xml:space="preserve"> ԼՐԱՑՈՒՄԸ</t>
    </r>
  </si>
  <si>
    <t>Ծրագրային դասիչը</t>
  </si>
  <si>
    <t>Բյուջետային հատկացումների գլխավոր կարգադրիչների, 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</si>
  <si>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</si>
  <si>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ՀՀ տարածքային կառավարման և ենթակառուցվածքների նախարարության պետական գույքի կառավարման կոմիտե</t>
  </si>
  <si>
    <t>«Օշական մանկական վերականգնողական կենտրոն»ՓԲԸ</t>
  </si>
  <si>
    <t>Հավելված 6</t>
  </si>
  <si>
    <t>Հավելված 7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</si>
</sst>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_ * #,##0_)\ &quot;$&quot;_ ;_ * \(#,##0\)\ &quot;$&quot;_ ;_ * &quot;-&quot;_)\ &quot;$&quot;_ ;_ @_ "/>
    <numFmt numFmtId="168" formatCode="##,##0.0;\(##,##0.0\);\-"/>
    <numFmt numFmtId="169" formatCode="##,##0.00;\(##,##0.00\);\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2"/>
    </font>
    <font>
      <i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2"/>
    </font>
    <font>
      <b/>
      <sz val="11"/>
      <name val="GHEA Grapalat"/>
      <family val="3"/>
    </font>
    <font>
      <b/>
      <sz val="10"/>
      <name val="GHEA Grapalat"/>
      <family val="2"/>
    </font>
    <font>
      <i/>
      <sz val="10"/>
      <color theme="1"/>
      <name val="GHEA Grapalat"/>
      <family val="3"/>
    </font>
    <font>
      <b/>
      <sz val="11"/>
      <color theme="1"/>
      <name val="Calibri"/>
      <family val="2"/>
    </font>
    <font>
      <b/>
      <sz val="11"/>
      <color rgb="FFFF0000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8">
    <xf numFmtId="0" fontId="0" fillId="0" borderId="0"/>
    <xf numFmtId="0" fontId="5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" fillId="0" borderId="0"/>
    <xf numFmtId="0" fontId="10" fillId="0" borderId="0"/>
    <xf numFmtId="0" fontId="1" fillId="0" borderId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12" fillId="0" borderId="0"/>
    <xf numFmtId="0" fontId="16" fillId="0" borderId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0" borderId="0">
      <alignment horizontal="left" vertical="top" wrapText="1"/>
    </xf>
    <xf numFmtId="168" fontId="20" fillId="0" borderId="0" applyFill="0" applyBorder="0" applyProtection="0">
      <alignment horizontal="right" vertical="top"/>
    </xf>
    <xf numFmtId="168" fontId="17" fillId="0" borderId="0" applyFill="0" applyBorder="0" applyProtection="0">
      <alignment horizontal="right" vertical="top"/>
    </xf>
  </cellStyleXfs>
  <cellXfs count="17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6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18" fillId="2" borderId="0" xfId="25" applyFont="1" applyFill="1">
      <alignment horizontal="left" vertical="top" wrapText="1"/>
    </xf>
    <xf numFmtId="0" fontId="18" fillId="2" borderId="0" xfId="25" applyFont="1" applyFill="1" applyAlignment="1">
      <alignment horizontal="left" vertical="top" wrapText="1"/>
    </xf>
    <xf numFmtId="0" fontId="18" fillId="2" borderId="12" xfId="25" applyFont="1" applyFill="1" applyBorder="1" applyAlignment="1">
      <alignment horizontal="center" vertical="top" wrapText="1"/>
    </xf>
    <xf numFmtId="0" fontId="22" fillId="2" borderId="12" xfId="25" applyFont="1" applyFill="1" applyBorder="1">
      <alignment horizontal="left" vertical="top" wrapText="1"/>
    </xf>
    <xf numFmtId="0" fontId="22" fillId="2" borderId="12" xfId="25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4" fillId="2" borderId="12" xfId="25" applyFont="1" applyFill="1" applyBorder="1" applyAlignment="1">
      <alignment horizontal="left" vertical="top" wrapText="1"/>
    </xf>
    <xf numFmtId="0" fontId="22" fillId="2" borderId="14" xfId="25" applyFont="1" applyFill="1" applyBorder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6" fillId="0" borderId="0" xfId="0" applyFont="1" applyFill="1" applyAlignment="1"/>
    <xf numFmtId="0" fontId="7" fillId="0" borderId="0" xfId="0" applyFont="1" applyFill="1" applyAlignment="1"/>
    <xf numFmtId="2" fontId="2" fillId="0" borderId="14" xfId="0" applyNumberFormat="1" applyFont="1" applyBorder="1" applyAlignment="1">
      <alignment wrapText="1"/>
    </xf>
    <xf numFmtId="0" fontId="28" fillId="2" borderId="12" xfId="25" applyFont="1" applyFill="1" applyBorder="1" applyAlignment="1">
      <alignment horizontal="left" vertical="top" wrapText="1"/>
    </xf>
    <xf numFmtId="49" fontId="21" fillId="2" borderId="12" xfId="25" applyNumberFormat="1" applyFont="1" applyFill="1" applyBorder="1" applyAlignment="1">
      <alignment horizontal="left" vertical="top" wrapText="1"/>
    </xf>
    <xf numFmtId="0" fontId="28" fillId="2" borderId="14" xfId="25" applyFont="1" applyFill="1" applyBorder="1" applyAlignment="1">
      <alignment horizontal="left" vertical="top" wrapText="1"/>
    </xf>
    <xf numFmtId="0" fontId="22" fillId="2" borderId="12" xfId="25" applyFont="1" applyFill="1" applyBorder="1" applyAlignment="1">
      <alignment horizontal="center" vertical="center" wrapText="1"/>
    </xf>
    <xf numFmtId="0" fontId="22" fillId="2" borderId="14" xfId="25" applyFont="1" applyFill="1" applyBorder="1" applyAlignment="1">
      <alignment horizontal="center" vertical="top" wrapText="1"/>
    </xf>
    <xf numFmtId="0" fontId="27" fillId="0" borderId="0" xfId="0" applyFont="1"/>
    <xf numFmtId="0" fontId="4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2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6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 wrapText="1"/>
    </xf>
    <xf numFmtId="0" fontId="22" fillId="2" borderId="0" xfId="25" applyFont="1" applyFill="1" applyAlignment="1">
      <alignment horizontal="center" vertical="center" wrapText="1"/>
    </xf>
    <xf numFmtId="0" fontId="24" fillId="2" borderId="14" xfId="25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2" fontId="24" fillId="0" borderId="14" xfId="0" applyNumberFormat="1" applyFont="1" applyBorder="1" applyAlignment="1">
      <alignment wrapText="1"/>
    </xf>
    <xf numFmtId="0" fontId="18" fillId="2" borderId="14" xfId="25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22" fillId="2" borderId="14" xfId="2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8" fontId="21" fillId="0" borderId="14" xfId="26" applyNumberFormat="1" applyFont="1" applyFill="1" applyBorder="1" applyAlignment="1">
      <alignment horizontal="center" vertical="center" wrapText="1"/>
    </xf>
    <xf numFmtId="168" fontId="24" fillId="0" borderId="14" xfId="27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68" fontId="22" fillId="0" borderId="12" xfId="27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168" fontId="18" fillId="0" borderId="13" xfId="25" applyNumberFormat="1" applyFont="1" applyFill="1" applyBorder="1" applyAlignment="1">
      <alignment horizontal="center" vertical="top" wrapText="1"/>
    </xf>
    <xf numFmtId="166" fontId="22" fillId="0" borderId="12" xfId="25" applyNumberFormat="1" applyFont="1" applyFill="1" applyBorder="1" applyAlignment="1">
      <alignment horizontal="center" vertical="center" wrapText="1"/>
    </xf>
    <xf numFmtId="166" fontId="28" fillId="0" borderId="14" xfId="26" applyNumberFormat="1" applyFont="1" applyFill="1" applyBorder="1" applyAlignment="1">
      <alignment horizontal="center" vertical="center"/>
    </xf>
    <xf numFmtId="166" fontId="22" fillId="0" borderId="12" xfId="27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3" fillId="0" borderId="0" xfId="0" applyFont="1" applyAlignment="1">
      <alignment horizontal="center"/>
    </xf>
    <xf numFmtId="0" fontId="32" fillId="0" borderId="0" xfId="0" applyFont="1"/>
    <xf numFmtId="0" fontId="34" fillId="0" borderId="18" xfId="0" applyFont="1" applyBorder="1" applyAlignment="1">
      <alignment horizontal="right"/>
    </xf>
    <xf numFmtId="0" fontId="35" fillId="0" borderId="19" xfId="0" applyFont="1" applyBorder="1"/>
    <xf numFmtId="0" fontId="32" fillId="0" borderId="20" xfId="0" applyFont="1" applyBorder="1" applyAlignment="1">
      <alignment horizontal="center" wrapText="1"/>
    </xf>
    <xf numFmtId="0" fontId="32" fillId="0" borderId="21" xfId="0" applyFont="1" applyBorder="1"/>
    <xf numFmtId="4" fontId="32" fillId="3" borderId="20" xfId="0" applyNumberFormat="1" applyFont="1" applyFill="1" applyBorder="1" applyAlignment="1">
      <alignment wrapText="1"/>
    </xf>
    <xf numFmtId="0" fontId="33" fillId="0" borderId="2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3" fillId="0" borderId="21" xfId="0" applyFont="1" applyBorder="1"/>
    <xf numFmtId="4" fontId="32" fillId="3" borderId="20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right"/>
    </xf>
    <xf numFmtId="0" fontId="3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wrapText="1"/>
    </xf>
    <xf numFmtId="0" fontId="6" fillId="0" borderId="14" xfId="0" applyFont="1" applyBorder="1"/>
    <xf numFmtId="0" fontId="29" fillId="2" borderId="14" xfId="0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wrapText="1"/>
    </xf>
    <xf numFmtId="0" fontId="22" fillId="2" borderId="14" xfId="25" applyFont="1" applyFill="1" applyBorder="1" applyProtection="1">
      <alignment horizontal="left" vertical="top" wrapText="1"/>
      <protection hidden="1"/>
    </xf>
    <xf numFmtId="0" fontId="22" fillId="2" borderId="12" xfId="25" applyFont="1" applyFill="1" applyBorder="1" applyProtection="1">
      <alignment horizontal="left"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2" borderId="0" xfId="25" applyFont="1" applyFill="1" applyProtection="1">
      <alignment horizontal="left" vertical="top" wrapText="1"/>
      <protection hidden="1"/>
    </xf>
    <xf numFmtId="169" fontId="22" fillId="0" borderId="14" xfId="27" applyNumberFormat="1" applyFont="1" applyFill="1" applyBorder="1" applyAlignment="1" applyProtection="1">
      <alignment horizontal="center" vertical="center"/>
      <protection hidden="1"/>
    </xf>
    <xf numFmtId="0" fontId="22" fillId="2" borderId="14" xfId="25" applyFont="1" applyFill="1" applyBorder="1" applyAlignment="1" applyProtection="1">
      <alignment horizontal="left" vertical="top" wrapText="1"/>
      <protection hidden="1"/>
    </xf>
    <xf numFmtId="0" fontId="22" fillId="2" borderId="12" xfId="25" applyFont="1" applyFill="1" applyBorder="1" applyAlignment="1" applyProtection="1">
      <alignment horizontal="left" vertical="top" wrapText="1"/>
      <protection hidden="1"/>
    </xf>
    <xf numFmtId="0" fontId="21" fillId="2" borderId="12" xfId="25" applyFont="1" applyFill="1" applyBorder="1" applyAlignment="1" applyProtection="1">
      <alignment horizontal="left" vertical="top" wrapText="1"/>
      <protection hidden="1"/>
    </xf>
    <xf numFmtId="168" fontId="22" fillId="0" borderId="12" xfId="27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168" fontId="21" fillId="0" borderId="12" xfId="25" applyNumberFormat="1" applyFont="1" applyFill="1" applyBorder="1" applyAlignment="1" applyProtection="1">
      <alignment horizontal="center" vertical="center" wrapText="1"/>
      <protection hidden="1"/>
    </xf>
    <xf numFmtId="168" fontId="22" fillId="0" borderId="12" xfId="25" applyNumberFormat="1" applyFont="1" applyFill="1" applyBorder="1" applyAlignment="1" applyProtection="1">
      <alignment horizontal="center" vertical="center" wrapText="1"/>
      <protection hidden="1"/>
    </xf>
    <xf numFmtId="168" fontId="22" fillId="0" borderId="14" xfId="27" applyNumberFormat="1" applyFont="1" applyFill="1" applyBorder="1" applyAlignment="1" applyProtection="1">
      <alignment horizontal="center" vertical="center"/>
      <protection hidden="1"/>
    </xf>
    <xf numFmtId="0" fontId="22" fillId="0" borderId="14" xfId="25" applyFont="1" applyBorder="1" applyProtection="1">
      <alignment horizontal="left" vertical="top" wrapText="1"/>
      <protection hidden="1"/>
    </xf>
    <xf numFmtId="0" fontId="18" fillId="2" borderId="0" xfId="25" applyFont="1" applyFill="1" applyAlignment="1" applyProtection="1">
      <alignment horizontal="left" vertical="top" wrapText="1"/>
      <protection hidden="1"/>
    </xf>
    <xf numFmtId="0" fontId="32" fillId="0" borderId="0" xfId="0" applyFont="1" applyAlignment="1">
      <alignment horizontal="center" wrapText="1"/>
    </xf>
    <xf numFmtId="0" fontId="33" fillId="0" borderId="23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2" borderId="0" xfId="25" applyFont="1" applyFill="1" applyAlignment="1">
      <alignment horizontal="center" vertical="top" wrapText="1"/>
    </xf>
    <xf numFmtId="0" fontId="22" fillId="2" borderId="8" xfId="25" applyFont="1" applyFill="1" applyBorder="1" applyAlignment="1">
      <alignment horizontal="center" vertical="top" wrapText="1"/>
    </xf>
    <xf numFmtId="0" fontId="22" fillId="2" borderId="9" xfId="25" applyFont="1" applyFill="1" applyBorder="1" applyAlignment="1">
      <alignment horizontal="center" vertical="top" wrapText="1"/>
    </xf>
    <xf numFmtId="0" fontId="22" fillId="2" borderId="10" xfId="25" applyFont="1" applyFill="1" applyBorder="1" applyAlignment="1">
      <alignment horizontal="center" vertical="top" wrapText="1"/>
    </xf>
    <xf numFmtId="0" fontId="22" fillId="2" borderId="11" xfId="25" applyFont="1" applyFill="1" applyBorder="1" applyAlignment="1">
      <alignment horizontal="center" vertical="top" wrapText="1"/>
    </xf>
    <xf numFmtId="0" fontId="22" fillId="2" borderId="13" xfId="25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0" fontId="3" fillId="0" borderId="14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8">
    <cellStyle name="_artabyuje" xfId="7"/>
    <cellStyle name="Comma 2" xfId="8"/>
    <cellStyle name="Comma 2 2" xfId="9"/>
    <cellStyle name="Comma 3" xfId="10"/>
    <cellStyle name="Comma 4" xfId="11"/>
    <cellStyle name="Comma 5" xfId="12"/>
    <cellStyle name="Comma 7" xfId="1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4" xfId="1"/>
    <cellStyle name="Normal 5" xfId="6"/>
    <cellStyle name="Normal 5 2" xfId="4"/>
    <cellStyle name="Normal 6" xfId="16"/>
    <cellStyle name="Normal 7" xfId="17"/>
    <cellStyle name="Normal 8" xfId="25"/>
    <cellStyle name="Percent 2" xfId="18"/>
    <cellStyle name="SN_241" xfId="27"/>
    <cellStyle name="SN_b" xfId="26"/>
    <cellStyle name="Style 1" xfId="19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12" sqref="A12"/>
    </sheetView>
  </sheetViews>
  <sheetFormatPr defaultRowHeight="15"/>
  <cols>
    <col min="1" max="1" width="40.42578125" customWidth="1"/>
    <col min="2" max="2" width="61.140625" customWidth="1"/>
  </cols>
  <sheetData>
    <row r="1" spans="1:2">
      <c r="B1" s="54" t="s">
        <v>89</v>
      </c>
    </row>
    <row r="2" spans="1:2">
      <c r="B2" s="54" t="s">
        <v>15</v>
      </c>
    </row>
    <row r="3" spans="1:2">
      <c r="B3" s="54" t="s">
        <v>16</v>
      </c>
    </row>
    <row r="4" spans="1:2" ht="61.5" customHeight="1">
      <c r="A4" s="119" t="s">
        <v>93</v>
      </c>
      <c r="B4" s="119"/>
    </row>
    <row r="5" spans="1:2" ht="16.5">
      <c r="A5" s="83"/>
      <c r="B5" s="84"/>
    </row>
    <row r="6" spans="1:2" ht="17.25" thickBot="1">
      <c r="A6" s="84"/>
      <c r="B6" s="85" t="s">
        <v>94</v>
      </c>
    </row>
    <row r="7" spans="1:2" ht="33.75" thickBot="1">
      <c r="A7" s="86"/>
      <c r="B7" s="87" t="s">
        <v>95</v>
      </c>
    </row>
    <row r="8" spans="1:2" ht="17.25" thickBot="1">
      <c r="A8" s="88" t="s">
        <v>96</v>
      </c>
      <c r="B8" s="89">
        <f>'Հավելված 3'!D11</f>
        <v>61002.8</v>
      </c>
    </row>
    <row r="9" spans="1:2" ht="17.25" thickBot="1">
      <c r="A9" s="88" t="s">
        <v>97</v>
      </c>
      <c r="B9" s="89">
        <f>'Հավելված 3'!D12</f>
        <v>61002.8</v>
      </c>
    </row>
    <row r="10" spans="1:2" ht="17.25" thickBot="1">
      <c r="A10" s="88" t="s">
        <v>98</v>
      </c>
      <c r="B10" s="90" t="s">
        <v>99</v>
      </c>
    </row>
    <row r="20" spans="2:2">
      <c r="B20" s="91"/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D9" sqref="D9"/>
    </sheetView>
  </sheetViews>
  <sheetFormatPr defaultRowHeight="15"/>
  <cols>
    <col min="1" max="1" width="54" customWidth="1"/>
    <col min="2" max="2" width="42.7109375" customWidth="1"/>
  </cols>
  <sheetData>
    <row r="1" spans="1:2">
      <c r="B1" s="54" t="s">
        <v>90</v>
      </c>
    </row>
    <row r="2" spans="1:2">
      <c r="B2" s="54" t="s">
        <v>15</v>
      </c>
    </row>
    <row r="3" spans="1:2">
      <c r="B3" s="54" t="s">
        <v>16</v>
      </c>
    </row>
    <row r="4" spans="1:2">
      <c r="B4" s="54"/>
    </row>
    <row r="5" spans="1:2">
      <c r="A5" s="119" t="s">
        <v>100</v>
      </c>
      <c r="B5" s="119"/>
    </row>
    <row r="6" spans="1:2" ht="67.5" customHeight="1">
      <c r="A6" s="119"/>
      <c r="B6" s="119"/>
    </row>
    <row r="7" spans="1:2" ht="16.5">
      <c r="A7" s="83"/>
      <c r="B7" s="84"/>
    </row>
    <row r="8" spans="1:2" ht="17.25" thickBot="1">
      <c r="A8" s="84"/>
      <c r="B8" s="94" t="s">
        <v>94</v>
      </c>
    </row>
    <row r="9" spans="1:2" ht="82.5" customHeight="1">
      <c r="A9" s="120" t="s">
        <v>101</v>
      </c>
      <c r="B9" s="95" t="s">
        <v>95</v>
      </c>
    </row>
    <row r="10" spans="1:2" ht="17.25" thickBot="1">
      <c r="A10" s="121"/>
      <c r="B10" s="87" t="s">
        <v>102</v>
      </c>
    </row>
    <row r="11" spans="1:2" ht="17.25" thickBot="1">
      <c r="A11" s="92" t="s">
        <v>103</v>
      </c>
      <c r="B11" s="93">
        <f>B13</f>
        <v>61002.8</v>
      </c>
    </row>
    <row r="12" spans="1:2" ht="17.25" thickBot="1">
      <c r="A12" s="88" t="s">
        <v>104</v>
      </c>
      <c r="B12" s="87"/>
    </row>
    <row r="13" spans="1:2" ht="17.25" thickBot="1">
      <c r="A13" s="88" t="s">
        <v>105</v>
      </c>
      <c r="B13" s="93">
        <f>'Հավելված 1 '!B8</f>
        <v>61002.8</v>
      </c>
    </row>
  </sheetData>
  <mergeCells count="2">
    <mergeCell ref="A5:B6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topLeftCell="A10" workbookViewId="0">
      <selection activeCell="C24" sqref="A24:XFD39"/>
    </sheetView>
  </sheetViews>
  <sheetFormatPr defaultColWidth="9.140625" defaultRowHeight="17.25"/>
  <cols>
    <col min="1" max="1" width="12.7109375" style="3" customWidth="1"/>
    <col min="2" max="2" width="18.140625" style="3" customWidth="1"/>
    <col min="3" max="3" width="65" style="3" customWidth="1"/>
    <col min="4" max="4" width="41.7109375" style="3" customWidth="1"/>
    <col min="5" max="16384" width="9.140625" style="3"/>
  </cols>
  <sheetData>
    <row r="1" spans="1:41" ht="26.25" customHeight="1">
      <c r="D1" s="54" t="s">
        <v>106</v>
      </c>
      <c r="E1" s="30"/>
      <c r="F1" s="24"/>
    </row>
    <row r="2" spans="1:41" s="4" customFormat="1" ht="16.5">
      <c r="D2" s="54" t="s">
        <v>15</v>
      </c>
      <c r="E2" s="3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4" customFormat="1" ht="15.75" customHeight="1">
      <c r="D3" s="54" t="s">
        <v>16</v>
      </c>
      <c r="E3" s="3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>
      <c r="D4" s="24"/>
      <c r="E4" s="24"/>
      <c r="F4" s="24"/>
    </row>
    <row r="5" spans="1:41" ht="15.75" customHeight="1">
      <c r="D5" s="24"/>
      <c r="E5" s="24"/>
      <c r="F5" s="24"/>
    </row>
    <row r="6" spans="1:41" ht="75" customHeight="1">
      <c r="A6" s="143" t="s">
        <v>107</v>
      </c>
      <c r="B6" s="143"/>
      <c r="C6" s="143"/>
      <c r="D6" s="143"/>
      <c r="E6" s="25"/>
      <c r="F6" s="25"/>
    </row>
    <row r="7" spans="1:41">
      <c r="B7" s="25"/>
      <c r="C7" s="25"/>
      <c r="D7" s="57" t="s">
        <v>48</v>
      </c>
      <c r="E7" s="25"/>
      <c r="F7" s="25"/>
    </row>
    <row r="8" spans="1:41" s="1" customFormat="1" ht="58.5" customHeight="1">
      <c r="A8" s="144" t="s">
        <v>27</v>
      </c>
      <c r="B8" s="145"/>
      <c r="C8" s="146" t="s">
        <v>28</v>
      </c>
      <c r="D8" s="64" t="s">
        <v>73</v>
      </c>
    </row>
    <row r="9" spans="1:41" s="1" customFormat="1" ht="25.5" customHeight="1">
      <c r="A9" s="65" t="s">
        <v>24</v>
      </c>
      <c r="B9" s="65" t="s">
        <v>70</v>
      </c>
      <c r="C9" s="147"/>
      <c r="D9" s="66" t="s">
        <v>26</v>
      </c>
    </row>
    <row r="10" spans="1:41" s="1" customFormat="1" ht="25.5" customHeight="1">
      <c r="A10" s="22"/>
      <c r="B10" s="23"/>
      <c r="C10" s="53" t="s">
        <v>62</v>
      </c>
      <c r="D10" s="67">
        <f>D11</f>
        <v>61002.8</v>
      </c>
    </row>
    <row r="11" spans="1:41" s="1" customFormat="1" ht="37.5" customHeight="1">
      <c r="A11" s="148" t="s">
        <v>25</v>
      </c>
      <c r="B11" s="149"/>
      <c r="C11" s="63" t="s">
        <v>86</v>
      </c>
      <c r="D11" s="68">
        <v>61002.8</v>
      </c>
    </row>
    <row r="12" spans="1:41" s="1" customFormat="1" ht="20.25" customHeight="1">
      <c r="A12" s="29">
        <v>1079</v>
      </c>
      <c r="B12" s="13"/>
      <c r="C12" s="11" t="s">
        <v>17</v>
      </c>
      <c r="D12" s="68">
        <v>61002.8</v>
      </c>
    </row>
    <row r="13" spans="1:41" s="1" customFormat="1" ht="22.5" customHeight="1">
      <c r="A13" s="132"/>
      <c r="B13" s="150"/>
      <c r="C13" s="12" t="s">
        <v>63</v>
      </c>
      <c r="D13" s="68"/>
    </row>
    <row r="14" spans="1:41" s="1" customFormat="1" ht="24" customHeight="1">
      <c r="A14" s="133"/>
      <c r="B14" s="130"/>
      <c r="C14" s="12" t="s">
        <v>18</v>
      </c>
      <c r="D14" s="69"/>
    </row>
    <row r="15" spans="1:41" s="1" customFormat="1" ht="32.25" customHeight="1">
      <c r="A15" s="133"/>
      <c r="B15" s="130"/>
      <c r="C15" s="12" t="s">
        <v>64</v>
      </c>
      <c r="D15" s="123"/>
    </row>
    <row r="16" spans="1:41" s="1" customFormat="1" ht="13.5">
      <c r="A16" s="133"/>
      <c r="B16" s="130"/>
      <c r="C16" s="9" t="s">
        <v>19</v>
      </c>
      <c r="D16" s="124"/>
    </row>
    <row r="17" spans="1:6" s="1" customFormat="1" ht="13.5">
      <c r="A17" s="134"/>
      <c r="B17" s="151"/>
      <c r="C17" s="2" t="s">
        <v>65</v>
      </c>
      <c r="D17" s="125"/>
    </row>
    <row r="18" spans="1:6" s="1" customFormat="1" ht="13.5">
      <c r="A18" s="126" t="s">
        <v>20</v>
      </c>
      <c r="B18" s="127"/>
      <c r="C18" s="128"/>
      <c r="D18" s="68"/>
    </row>
    <row r="19" spans="1:6" s="8" customFormat="1" ht="13.5">
      <c r="A19" s="129"/>
      <c r="B19" s="132">
        <v>11012</v>
      </c>
      <c r="C19" s="11" t="s">
        <v>21</v>
      </c>
      <c r="D19" s="68">
        <v>61002.8</v>
      </c>
    </row>
    <row r="20" spans="1:6" s="1" customFormat="1" ht="27">
      <c r="A20" s="130"/>
      <c r="B20" s="133"/>
      <c r="C20" s="26" t="s">
        <v>88</v>
      </c>
      <c r="D20" s="68"/>
    </row>
    <row r="21" spans="1:6" s="1" customFormat="1" ht="13.5">
      <c r="A21" s="130"/>
      <c r="B21" s="133"/>
      <c r="C21" s="9" t="s">
        <v>22</v>
      </c>
      <c r="D21" s="68"/>
    </row>
    <row r="22" spans="1:6" s="1" customFormat="1" ht="27">
      <c r="A22" s="130"/>
      <c r="B22" s="133"/>
      <c r="C22" s="61" t="s">
        <v>91</v>
      </c>
      <c r="D22" s="68"/>
    </row>
    <row r="23" spans="1:6" s="1" customFormat="1" ht="13.5">
      <c r="A23" s="130"/>
      <c r="B23" s="133"/>
      <c r="C23" s="9" t="s">
        <v>23</v>
      </c>
      <c r="D23" s="68"/>
    </row>
    <row r="24" spans="1:6" s="1" customFormat="1" ht="15" customHeight="1">
      <c r="A24" s="131"/>
      <c r="B24" s="134"/>
      <c r="C24" s="19" t="s">
        <v>79</v>
      </c>
      <c r="D24" s="68"/>
    </row>
    <row r="25" spans="1:6" hidden="1">
      <c r="A25" s="19"/>
      <c r="B25" s="19"/>
      <c r="C25" s="20" t="s">
        <v>43</v>
      </c>
      <c r="D25" s="70">
        <f t="shared" ref="D25" si="0">+D26</f>
        <v>-61002.8</v>
      </c>
    </row>
    <row r="26" spans="1:6" hidden="1">
      <c r="A26" s="135" t="s">
        <v>44</v>
      </c>
      <c r="B26" s="135"/>
      <c r="C26" s="21" t="s">
        <v>52</v>
      </c>
      <c r="D26" s="71">
        <f>D33</f>
        <v>-61002.8</v>
      </c>
      <c r="E26" s="6"/>
      <c r="F26" s="6"/>
    </row>
    <row r="27" spans="1:6" hidden="1">
      <c r="A27" s="136"/>
      <c r="B27" s="136"/>
      <c r="C27" s="19" t="s">
        <v>45</v>
      </c>
      <c r="D27" s="72"/>
    </row>
    <row r="28" spans="1:6" hidden="1">
      <c r="A28" s="136"/>
      <c r="B28" s="136"/>
      <c r="C28" s="21" t="s">
        <v>53</v>
      </c>
      <c r="D28" s="72"/>
    </row>
    <row r="29" spans="1:6" ht="27" hidden="1">
      <c r="A29" s="136"/>
      <c r="B29" s="136"/>
      <c r="C29" s="19" t="s">
        <v>54</v>
      </c>
      <c r="D29" s="72"/>
    </row>
    <row r="30" spans="1:6" hidden="1">
      <c r="A30" s="136"/>
      <c r="B30" s="136"/>
      <c r="C30" s="21" t="s">
        <v>55</v>
      </c>
      <c r="D30" s="72"/>
    </row>
    <row r="31" spans="1:6" ht="27" hidden="1">
      <c r="A31" s="137"/>
      <c r="B31" s="137"/>
      <c r="C31" s="19" t="s">
        <v>83</v>
      </c>
      <c r="D31" s="72"/>
    </row>
    <row r="32" spans="1:6" ht="17.25" hidden="1" customHeight="1">
      <c r="A32" s="141" t="s">
        <v>56</v>
      </c>
      <c r="B32" s="142"/>
      <c r="C32" s="142"/>
      <c r="D32" s="73"/>
    </row>
    <row r="33" spans="1:4" hidden="1">
      <c r="A33" s="135"/>
      <c r="B33" s="138">
        <v>11001</v>
      </c>
      <c r="C33" s="21" t="s">
        <v>57</v>
      </c>
      <c r="D33" s="74">
        <v>-61002.8</v>
      </c>
    </row>
    <row r="34" spans="1:4" hidden="1">
      <c r="A34" s="136"/>
      <c r="B34" s="139"/>
      <c r="C34" s="19" t="s">
        <v>45</v>
      </c>
      <c r="D34" s="72"/>
    </row>
    <row r="35" spans="1:4" hidden="1">
      <c r="A35" s="136"/>
      <c r="B35" s="139"/>
      <c r="C35" s="21" t="s">
        <v>58</v>
      </c>
      <c r="D35" s="72"/>
    </row>
    <row r="36" spans="1:4" ht="54" hidden="1">
      <c r="A36" s="136"/>
      <c r="B36" s="139"/>
      <c r="C36" s="19" t="s">
        <v>59</v>
      </c>
      <c r="D36" s="72"/>
    </row>
    <row r="37" spans="1:4" hidden="1">
      <c r="A37" s="136"/>
      <c r="B37" s="139"/>
      <c r="C37" s="21" t="s">
        <v>60</v>
      </c>
      <c r="D37" s="75"/>
    </row>
    <row r="38" spans="1:4" hidden="1">
      <c r="A38" s="137"/>
      <c r="B38" s="140"/>
      <c r="C38" s="19" t="s">
        <v>61</v>
      </c>
      <c r="D38" s="75"/>
    </row>
    <row r="39" spans="1:4">
      <c r="B39" s="122"/>
      <c r="C39" s="122"/>
    </row>
    <row r="40" spans="1:4">
      <c r="B40" s="7"/>
      <c r="C40" s="7"/>
      <c r="D40" s="6"/>
    </row>
  </sheetData>
  <sheetProtection sheet="1" objects="1" scenarios="1"/>
  <mergeCells count="16">
    <mergeCell ref="A6:D6"/>
    <mergeCell ref="A8:B8"/>
    <mergeCell ref="C8:C9"/>
    <mergeCell ref="A11:B11"/>
    <mergeCell ref="A13:A17"/>
    <mergeCell ref="B13:B17"/>
    <mergeCell ref="B39:C39"/>
    <mergeCell ref="D15:D17"/>
    <mergeCell ref="A18:C18"/>
    <mergeCell ref="A19:A24"/>
    <mergeCell ref="B19:B24"/>
    <mergeCell ref="A26:A31"/>
    <mergeCell ref="B26:B31"/>
    <mergeCell ref="A33:A38"/>
    <mergeCell ref="B33:B38"/>
    <mergeCell ref="A32:C32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tabSelected="1" topLeftCell="A13" workbookViewId="0">
      <selection activeCell="H21" sqref="H21"/>
    </sheetView>
  </sheetViews>
  <sheetFormatPr defaultColWidth="9.140625" defaultRowHeight="17.25"/>
  <cols>
    <col min="1" max="1" width="9.28515625" style="14" bestFit="1" customWidth="1"/>
    <col min="2" max="2" width="8.85546875" style="14" bestFit="1" customWidth="1"/>
    <col min="3" max="3" width="7" style="14" bestFit="1" customWidth="1"/>
    <col min="4" max="5" width="10" style="14" customWidth="1"/>
    <col min="6" max="6" width="73.7109375" style="15" customWidth="1"/>
    <col min="7" max="7" width="22.28515625" style="15" customWidth="1"/>
    <col min="8" max="16384" width="9.140625" style="14"/>
  </cols>
  <sheetData>
    <row r="1" spans="1:39" s="3" customFormat="1" ht="24" customHeight="1">
      <c r="D1" s="54"/>
      <c r="E1" s="54"/>
      <c r="G1" s="54" t="s">
        <v>108</v>
      </c>
    </row>
    <row r="2" spans="1:39" s="4" customFormat="1" ht="16.5">
      <c r="E2" s="56"/>
      <c r="F2" s="56"/>
      <c r="G2" s="54" t="s">
        <v>15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4" customFormat="1" ht="15.75" customHeight="1">
      <c r="E3" s="56"/>
      <c r="F3" s="56"/>
      <c r="G3" s="54" t="s">
        <v>16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3" customFormat="1">
      <c r="D4" s="158"/>
      <c r="E4" s="158"/>
      <c r="F4" s="158"/>
    </row>
    <row r="5" spans="1:39" s="3" customFormat="1" ht="15.75" customHeight="1">
      <c r="D5" s="158"/>
      <c r="E5" s="158"/>
      <c r="F5" s="158"/>
    </row>
    <row r="6" spans="1:39" s="3" customFormat="1" ht="40.5" customHeight="1">
      <c r="A6" s="159" t="s">
        <v>72</v>
      </c>
      <c r="B6" s="159"/>
      <c r="C6" s="159"/>
      <c r="D6" s="159"/>
      <c r="E6" s="159"/>
      <c r="F6" s="159"/>
      <c r="G6" s="159"/>
    </row>
    <row r="7" spans="1:39" ht="7.5" customHeight="1"/>
    <row r="8" spans="1:39" ht="21.75" customHeight="1">
      <c r="A8" s="152"/>
      <c r="B8" s="152"/>
      <c r="C8" s="152"/>
      <c r="D8" s="152"/>
      <c r="E8" s="152"/>
      <c r="F8" s="152"/>
      <c r="G8" s="58" t="s">
        <v>48</v>
      </c>
    </row>
    <row r="9" spans="1:39" ht="97.5" customHeight="1">
      <c r="A9" s="153" t="s">
        <v>29</v>
      </c>
      <c r="B9" s="154"/>
      <c r="C9" s="155"/>
      <c r="D9" s="153" t="s">
        <v>30</v>
      </c>
      <c r="E9" s="155"/>
      <c r="F9" s="156" t="s">
        <v>31</v>
      </c>
      <c r="G9" s="64" t="s">
        <v>73</v>
      </c>
    </row>
    <row r="10" spans="1:39" ht="27">
      <c r="A10" s="36" t="s">
        <v>33</v>
      </c>
      <c r="B10" s="36" t="s">
        <v>34</v>
      </c>
      <c r="C10" s="36" t="s">
        <v>71</v>
      </c>
      <c r="D10" s="36" t="s">
        <v>35</v>
      </c>
      <c r="E10" s="36" t="s">
        <v>36</v>
      </c>
      <c r="F10" s="157"/>
      <c r="G10" s="37" t="s">
        <v>32</v>
      </c>
    </row>
    <row r="11" spans="1:39" ht="39.75" customHeight="1">
      <c r="A11" s="16"/>
      <c r="B11" s="16"/>
      <c r="C11" s="16"/>
      <c r="D11" s="16"/>
      <c r="E11" s="16"/>
      <c r="F11" s="52" t="s">
        <v>87</v>
      </c>
      <c r="G11" s="76">
        <f>+G13+G31</f>
        <v>0</v>
      </c>
    </row>
    <row r="12" spans="1:39" ht="22.15" customHeight="1">
      <c r="A12" s="62"/>
      <c r="B12" s="62"/>
      <c r="C12" s="62"/>
      <c r="D12" s="62"/>
      <c r="E12" s="62"/>
      <c r="F12" s="18" t="s">
        <v>37</v>
      </c>
      <c r="G12" s="76"/>
    </row>
    <row r="13" spans="1:39">
      <c r="A13" s="33" t="s">
        <v>38</v>
      </c>
      <c r="B13" s="17"/>
      <c r="C13" s="17"/>
      <c r="D13" s="17"/>
      <c r="E13" s="17"/>
      <c r="F13" s="33" t="s">
        <v>67</v>
      </c>
      <c r="G13" s="68">
        <v>61002.8</v>
      </c>
    </row>
    <row r="14" spans="1:39">
      <c r="A14" s="17"/>
      <c r="B14" s="17"/>
      <c r="C14" s="17"/>
      <c r="D14" s="17"/>
      <c r="E14" s="17"/>
      <c r="F14" s="18" t="s">
        <v>37</v>
      </c>
      <c r="G14" s="77"/>
    </row>
    <row r="15" spans="1:39">
      <c r="A15" s="17"/>
      <c r="B15" s="34" t="s">
        <v>75</v>
      </c>
      <c r="C15" s="17"/>
      <c r="D15" s="17"/>
      <c r="E15" s="17"/>
      <c r="F15" s="33" t="s">
        <v>76</v>
      </c>
      <c r="G15" s="68">
        <v>61002.8</v>
      </c>
    </row>
    <row r="16" spans="1:39">
      <c r="A16" s="17"/>
      <c r="B16" s="17"/>
      <c r="C16" s="17"/>
      <c r="D16" s="17"/>
      <c r="E16" s="17"/>
      <c r="F16" s="18" t="s">
        <v>37</v>
      </c>
      <c r="G16" s="77"/>
    </row>
    <row r="17" spans="1:7" ht="33" customHeight="1">
      <c r="A17" s="17"/>
      <c r="B17" s="17"/>
      <c r="C17" s="34" t="s">
        <v>75</v>
      </c>
      <c r="D17" s="17"/>
      <c r="E17" s="17"/>
      <c r="F17" s="33" t="s">
        <v>77</v>
      </c>
      <c r="G17" s="68">
        <v>61002.8</v>
      </c>
    </row>
    <row r="18" spans="1:7">
      <c r="A18" s="28"/>
      <c r="B18" s="28"/>
      <c r="C18" s="35"/>
      <c r="D18" s="28"/>
      <c r="E18" s="28"/>
      <c r="F18" s="27" t="s">
        <v>80</v>
      </c>
      <c r="G18" s="78"/>
    </row>
    <row r="19" spans="1:7">
      <c r="A19" s="17"/>
      <c r="B19" s="17"/>
      <c r="C19" s="17"/>
      <c r="D19" s="17"/>
      <c r="E19" s="17"/>
      <c r="F19" s="18" t="s">
        <v>37</v>
      </c>
      <c r="G19" s="77"/>
    </row>
    <row r="20" spans="1:7">
      <c r="A20" s="17"/>
      <c r="B20" s="17"/>
      <c r="C20" s="17"/>
      <c r="D20" s="18">
        <v>1079</v>
      </c>
      <c r="E20" s="18"/>
      <c r="F20" s="60" t="s">
        <v>68</v>
      </c>
      <c r="G20" s="68">
        <v>61002.8</v>
      </c>
    </row>
    <row r="21" spans="1:7" ht="27.75" customHeight="1">
      <c r="A21" s="17"/>
      <c r="B21" s="17"/>
      <c r="C21" s="17"/>
      <c r="D21" s="17"/>
      <c r="E21" s="18">
        <v>11012</v>
      </c>
      <c r="F21" s="26" t="str">
        <f>'Հավելված 3'!C20</f>
        <v>Ֆինանսական աջակցություն լուծարման գործընթացում գտնվող առևտրային կազմակերպությանը</v>
      </c>
      <c r="G21" s="68">
        <v>61002.8</v>
      </c>
    </row>
    <row r="22" spans="1:7">
      <c r="A22" s="28"/>
      <c r="B22" s="28"/>
      <c r="C22" s="28"/>
      <c r="D22" s="17"/>
      <c r="E22" s="17"/>
      <c r="F22" s="26" t="s">
        <v>69</v>
      </c>
      <c r="G22" s="79"/>
    </row>
    <row r="23" spans="1:7" ht="27">
      <c r="A23" s="28"/>
      <c r="B23" s="28"/>
      <c r="C23" s="28"/>
      <c r="D23" s="18"/>
      <c r="E23" s="17"/>
      <c r="F23" s="26" t="s">
        <v>81</v>
      </c>
      <c r="G23" s="68">
        <v>61002.8</v>
      </c>
    </row>
    <row r="24" spans="1:7" ht="27">
      <c r="A24" s="28"/>
      <c r="B24" s="28"/>
      <c r="C24" s="28"/>
      <c r="D24" s="17"/>
      <c r="E24" s="17"/>
      <c r="F24" s="26" t="s">
        <v>42</v>
      </c>
      <c r="G24" s="79"/>
    </row>
    <row r="25" spans="1:7">
      <c r="A25" s="28"/>
      <c r="B25" s="28"/>
      <c r="C25" s="28"/>
      <c r="D25" s="17"/>
      <c r="E25" s="17"/>
      <c r="F25" s="26" t="s">
        <v>40</v>
      </c>
      <c r="G25" s="68">
        <v>61002.8</v>
      </c>
    </row>
    <row r="26" spans="1:7">
      <c r="A26" s="28"/>
      <c r="B26" s="28"/>
      <c r="C26" s="28"/>
      <c r="D26" s="17"/>
      <c r="E26" s="17"/>
      <c r="F26" s="26" t="s">
        <v>78</v>
      </c>
      <c r="G26" s="68">
        <v>61002.8</v>
      </c>
    </row>
    <row r="27" spans="1:7">
      <c r="A27" s="28"/>
      <c r="B27" s="28"/>
      <c r="C27" s="28"/>
      <c r="D27" s="17"/>
      <c r="E27" s="17"/>
      <c r="F27" s="26" t="str">
        <f>+UPPER('Հավելված 3'!C24)</f>
        <v>ՏՐԱՆՍՖԵՐՏՆԵՐԻ ՏՐԱՄԱԴՐՈՒՄ</v>
      </c>
      <c r="G27" s="68">
        <v>61002.8</v>
      </c>
    </row>
    <row r="28" spans="1:7" s="107" customFormat="1" ht="27">
      <c r="A28" s="103"/>
      <c r="B28" s="103"/>
      <c r="C28" s="103"/>
      <c r="D28" s="104"/>
      <c r="E28" s="104"/>
      <c r="F28" s="105" t="s">
        <v>92</v>
      </c>
      <c r="G28" s="106">
        <v>61002.8</v>
      </c>
    </row>
    <row r="29" spans="1:7" s="107" customFormat="1" hidden="1">
      <c r="A29" s="103"/>
      <c r="B29" s="103"/>
      <c r="C29" s="103"/>
      <c r="D29" s="103"/>
      <c r="E29" s="103"/>
      <c r="F29" s="105"/>
      <c r="G29" s="108"/>
    </row>
    <row r="30" spans="1:7" s="107" customFormat="1" hidden="1">
      <c r="A30" s="103"/>
      <c r="B30" s="103"/>
      <c r="C30" s="103"/>
      <c r="D30" s="103"/>
      <c r="E30" s="103"/>
      <c r="F30" s="109"/>
      <c r="G30" s="108"/>
    </row>
    <row r="31" spans="1:7" s="113" customFormat="1" ht="15" hidden="1">
      <c r="A31" s="110" t="s">
        <v>49</v>
      </c>
      <c r="B31" s="110"/>
      <c r="C31" s="110"/>
      <c r="D31" s="110"/>
      <c r="E31" s="110"/>
      <c r="F31" s="111" t="s">
        <v>50</v>
      </c>
      <c r="G31" s="112">
        <f>G33</f>
        <v>-61002.8</v>
      </c>
    </row>
    <row r="32" spans="1:7" s="113" customFormat="1" ht="15" hidden="1">
      <c r="A32" s="110"/>
      <c r="B32" s="110"/>
      <c r="C32" s="110"/>
      <c r="D32" s="110"/>
      <c r="E32" s="110"/>
      <c r="F32" s="110" t="s">
        <v>37</v>
      </c>
      <c r="G32" s="114"/>
    </row>
    <row r="33" spans="1:7" s="113" customFormat="1" ht="15" hidden="1">
      <c r="A33" s="110"/>
      <c r="B33" s="110" t="s">
        <v>38</v>
      </c>
      <c r="C33" s="110"/>
      <c r="D33" s="110"/>
      <c r="E33" s="110"/>
      <c r="F33" s="111" t="s">
        <v>51</v>
      </c>
      <c r="G33" s="112">
        <f>G35</f>
        <v>-61002.8</v>
      </c>
    </row>
    <row r="34" spans="1:7" s="113" customFormat="1" ht="15" hidden="1">
      <c r="A34" s="110"/>
      <c r="B34" s="110"/>
      <c r="C34" s="110"/>
      <c r="D34" s="110"/>
      <c r="E34" s="110"/>
      <c r="F34" s="110" t="s">
        <v>37</v>
      </c>
      <c r="G34" s="114"/>
    </row>
    <row r="35" spans="1:7" s="113" customFormat="1" ht="15" hidden="1">
      <c r="A35" s="110"/>
      <c r="B35" s="110"/>
      <c r="C35" s="110" t="s">
        <v>38</v>
      </c>
      <c r="D35" s="110"/>
      <c r="E35" s="110"/>
      <c r="F35" s="111" t="s">
        <v>45</v>
      </c>
      <c r="G35" s="112">
        <f>G37</f>
        <v>-61002.8</v>
      </c>
    </row>
    <row r="36" spans="1:7" s="113" customFormat="1" ht="15" hidden="1">
      <c r="A36" s="110"/>
      <c r="B36" s="110"/>
      <c r="C36" s="110"/>
      <c r="D36" s="110"/>
      <c r="E36" s="110"/>
      <c r="F36" s="110" t="s">
        <v>37</v>
      </c>
      <c r="G36" s="115"/>
    </row>
    <row r="37" spans="1:7" s="113" customFormat="1" ht="15" hidden="1">
      <c r="A37" s="110"/>
      <c r="B37" s="110"/>
      <c r="C37" s="110"/>
      <c r="D37" s="110" t="s">
        <v>44</v>
      </c>
      <c r="E37" s="110"/>
      <c r="F37" s="110" t="s">
        <v>45</v>
      </c>
      <c r="G37" s="112">
        <f>G39</f>
        <v>-61002.8</v>
      </c>
    </row>
    <row r="38" spans="1:7" s="113" customFormat="1" ht="15" hidden="1">
      <c r="A38" s="109"/>
      <c r="B38" s="109"/>
      <c r="C38" s="109"/>
      <c r="D38" s="109"/>
      <c r="E38" s="109"/>
      <c r="F38" s="110" t="s">
        <v>37</v>
      </c>
      <c r="G38" s="116"/>
    </row>
    <row r="39" spans="1:7" s="113" customFormat="1" ht="15" hidden="1">
      <c r="A39" s="110"/>
      <c r="B39" s="110"/>
      <c r="C39" s="110"/>
      <c r="D39" s="110"/>
      <c r="E39" s="110" t="s">
        <v>39</v>
      </c>
      <c r="F39" s="110" t="s">
        <v>45</v>
      </c>
      <c r="G39" s="112">
        <f>G40</f>
        <v>-61002.8</v>
      </c>
    </row>
    <row r="40" spans="1:7" s="113" customFormat="1" ht="15" hidden="1">
      <c r="A40" s="110"/>
      <c r="B40" s="110"/>
      <c r="C40" s="110"/>
      <c r="D40" s="110"/>
      <c r="E40" s="110"/>
      <c r="F40" s="110" t="s">
        <v>43</v>
      </c>
      <c r="G40" s="112">
        <f>G42</f>
        <v>-61002.8</v>
      </c>
    </row>
    <row r="41" spans="1:7" s="107" customFormat="1" ht="27" hidden="1">
      <c r="A41" s="103"/>
      <c r="B41" s="103"/>
      <c r="C41" s="103"/>
      <c r="D41" s="117"/>
      <c r="E41" s="117"/>
      <c r="F41" s="110" t="s">
        <v>42</v>
      </c>
      <c r="G41" s="112"/>
    </row>
    <row r="42" spans="1:7" s="107" customFormat="1" hidden="1">
      <c r="A42" s="103"/>
      <c r="B42" s="103"/>
      <c r="C42" s="103"/>
      <c r="D42" s="117"/>
      <c r="E42" s="117"/>
      <c r="F42" s="110" t="s">
        <v>40</v>
      </c>
      <c r="G42" s="112">
        <f>$G$45</f>
        <v>-61002.8</v>
      </c>
    </row>
    <row r="43" spans="1:7" s="107" customFormat="1" hidden="1">
      <c r="A43" s="103"/>
      <c r="B43" s="103"/>
      <c r="C43" s="103"/>
      <c r="D43" s="117"/>
      <c r="E43" s="117"/>
      <c r="F43" s="110" t="s">
        <v>41</v>
      </c>
      <c r="G43" s="112">
        <f>$G$45</f>
        <v>-61002.8</v>
      </c>
    </row>
    <row r="44" spans="1:7" s="107" customFormat="1" hidden="1">
      <c r="A44" s="103"/>
      <c r="B44" s="103"/>
      <c r="C44" s="103"/>
      <c r="D44" s="117"/>
      <c r="E44" s="117"/>
      <c r="F44" s="110" t="s">
        <v>46</v>
      </c>
      <c r="G44" s="112">
        <f>$G$45</f>
        <v>-61002.8</v>
      </c>
    </row>
    <row r="45" spans="1:7" s="107" customFormat="1" hidden="1">
      <c r="A45" s="103"/>
      <c r="B45" s="103"/>
      <c r="C45" s="103"/>
      <c r="D45" s="117"/>
      <c r="E45" s="117"/>
      <c r="F45" s="110" t="s">
        <v>47</v>
      </c>
      <c r="G45" s="112">
        <f>'Հավելված 3'!D33</f>
        <v>-61002.8</v>
      </c>
    </row>
    <row r="46" spans="1:7" s="107" customFormat="1">
      <c r="F46" s="118"/>
      <c r="G46" s="118"/>
    </row>
  </sheetData>
  <sheetProtection sheet="1" objects="1" scenarios="1"/>
  <mergeCells count="7">
    <mergeCell ref="A8:F8"/>
    <mergeCell ref="A9:C9"/>
    <mergeCell ref="D9:E9"/>
    <mergeCell ref="F9:F10"/>
    <mergeCell ref="D4:F4"/>
    <mergeCell ref="D5:F5"/>
    <mergeCell ref="A6:G6"/>
  </mergeCells>
  <pageMargins left="0" right="0" top="0" bottom="0" header="0" footer="0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"/>
  <sheetViews>
    <sheetView workbookViewId="0">
      <selection activeCell="D15" sqref="D15"/>
    </sheetView>
  </sheetViews>
  <sheetFormatPr defaultColWidth="9.140625" defaultRowHeight="17.25"/>
  <cols>
    <col min="1" max="1" width="12.7109375" style="3" customWidth="1"/>
    <col min="2" max="2" width="18.140625" style="3" customWidth="1"/>
    <col min="3" max="3" width="43.5703125" style="3" customWidth="1"/>
    <col min="4" max="4" width="51.42578125" style="3" customWidth="1"/>
    <col min="5" max="5" width="16.85546875" style="3" customWidth="1"/>
    <col min="6" max="16384" width="9.140625" style="3"/>
  </cols>
  <sheetData>
    <row r="1" spans="1:42" ht="26.25" customHeight="1">
      <c r="E1" s="54" t="s">
        <v>109</v>
      </c>
      <c r="F1" s="30"/>
      <c r="G1" s="82"/>
    </row>
    <row r="2" spans="1:42" s="4" customFormat="1" ht="16.5">
      <c r="E2" s="54" t="s">
        <v>15</v>
      </c>
      <c r="F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4" customFormat="1" ht="15.75" customHeight="1">
      <c r="E3" s="54" t="s">
        <v>16</v>
      </c>
      <c r="F3" s="3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>
      <c r="E4" s="82"/>
      <c r="F4" s="82"/>
      <c r="G4" s="82"/>
    </row>
    <row r="5" spans="1:42" ht="15.75" customHeight="1">
      <c r="E5" s="82"/>
      <c r="F5" s="82"/>
      <c r="G5" s="82"/>
    </row>
    <row r="6" spans="1:42" ht="37.5" customHeight="1">
      <c r="A6" s="143" t="s">
        <v>110</v>
      </c>
      <c r="B6" s="143"/>
      <c r="C6" s="143"/>
      <c r="D6" s="143"/>
      <c r="E6" s="143"/>
      <c r="F6" s="25"/>
      <c r="G6" s="25"/>
    </row>
    <row r="7" spans="1:42">
      <c r="B7" s="25"/>
      <c r="C7" s="25"/>
      <c r="D7" s="25"/>
      <c r="E7" s="57" t="s">
        <v>48</v>
      </c>
      <c r="F7" s="25"/>
      <c r="G7" s="25"/>
    </row>
    <row r="8" spans="1:42" s="1" customFormat="1" ht="67.5" customHeight="1">
      <c r="A8" s="161" t="s">
        <v>111</v>
      </c>
      <c r="B8" s="162"/>
      <c r="C8" s="163" t="s">
        <v>112</v>
      </c>
      <c r="D8" s="163" t="s">
        <v>113</v>
      </c>
      <c r="E8" s="163" t="s">
        <v>26</v>
      </c>
    </row>
    <row r="9" spans="1:42" s="1" customFormat="1" ht="25.5" customHeight="1">
      <c r="A9" s="96" t="s">
        <v>24</v>
      </c>
      <c r="B9" s="96" t="s">
        <v>70</v>
      </c>
      <c r="C9" s="164"/>
      <c r="D9" s="164"/>
      <c r="E9" s="164"/>
    </row>
    <row r="10" spans="1:42" s="1" customFormat="1" ht="45.75" customHeight="1">
      <c r="A10" s="97">
        <v>1079</v>
      </c>
      <c r="B10" s="165" t="s">
        <v>63</v>
      </c>
      <c r="C10" s="166"/>
      <c r="D10" s="98"/>
      <c r="E10" s="99">
        <f>E11</f>
        <v>61002.8</v>
      </c>
    </row>
    <row r="11" spans="1:42" s="8" customFormat="1" ht="40.5">
      <c r="A11" s="81"/>
      <c r="B11" s="18">
        <v>11012</v>
      </c>
      <c r="C11" s="26" t="str">
        <f>'Հավելված 4'!F21</f>
        <v>Ֆինանսական աջակցություն լուծարման գործընթացում գտնվող առևտրային կազմակերպությանը</v>
      </c>
      <c r="D11" s="98" t="s">
        <v>114</v>
      </c>
      <c r="E11" s="102">
        <f>E12</f>
        <v>61002.8</v>
      </c>
    </row>
    <row r="12" spans="1:42" ht="23.25" customHeight="1">
      <c r="A12" s="100"/>
      <c r="B12" s="160"/>
      <c r="C12" s="160"/>
      <c r="D12" s="101" t="s">
        <v>115</v>
      </c>
      <c r="E12" s="102">
        <f>'Հավելված 1 '!B9</f>
        <v>61002.8</v>
      </c>
    </row>
    <row r="13" spans="1:42">
      <c r="B13" s="7"/>
      <c r="C13" s="7"/>
      <c r="D13" s="7"/>
      <c r="E13" s="6"/>
    </row>
  </sheetData>
  <mergeCells count="7">
    <mergeCell ref="B12:C12"/>
    <mergeCell ref="A6:E6"/>
    <mergeCell ref="A8:B8"/>
    <mergeCell ref="C8:C9"/>
    <mergeCell ref="D8:D9"/>
    <mergeCell ref="E8:E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opLeftCell="A19" workbookViewId="0">
      <selection activeCell="A30" sqref="A30"/>
    </sheetView>
  </sheetViews>
  <sheetFormatPr defaultColWidth="9.140625" defaultRowHeight="13.5"/>
  <cols>
    <col min="1" max="1" width="51.140625" style="1" customWidth="1"/>
    <col min="2" max="2" width="62.140625" style="1" customWidth="1"/>
    <col min="3" max="3" width="37.7109375" style="1" bestFit="1" customWidth="1"/>
    <col min="4" max="4" width="49.85546875" style="1" customWidth="1"/>
    <col min="5" max="16384" width="9.140625" style="1"/>
  </cols>
  <sheetData>
    <row r="1" spans="1:3" ht="15" customHeight="1">
      <c r="C1" s="55" t="s">
        <v>116</v>
      </c>
    </row>
    <row r="2" spans="1:3">
      <c r="C2" s="55" t="s">
        <v>0</v>
      </c>
    </row>
    <row r="3" spans="1:3">
      <c r="C3" s="55" t="s">
        <v>1</v>
      </c>
    </row>
    <row r="6" spans="1:3" ht="45" customHeight="1">
      <c r="A6" s="167" t="s">
        <v>85</v>
      </c>
      <c r="B6" s="167"/>
      <c r="C6" s="167"/>
    </row>
    <row r="7" spans="1:3" ht="16.5">
      <c r="A7" s="4"/>
      <c r="B7" s="4"/>
      <c r="C7" s="4"/>
    </row>
    <row r="8" spans="1:3" s="3" customFormat="1" ht="17.25">
      <c r="A8" s="168" t="s">
        <v>80</v>
      </c>
      <c r="B8" s="168"/>
      <c r="C8" s="168"/>
    </row>
    <row r="9" spans="1:3" s="3" customFormat="1" ht="17.25">
      <c r="A9" s="4"/>
      <c r="B9" s="4"/>
      <c r="C9" s="4"/>
    </row>
    <row r="10" spans="1:3" s="3" customFormat="1" ht="17.25">
      <c r="A10" s="38" t="s">
        <v>2</v>
      </c>
      <c r="B10" s="4"/>
      <c r="C10" s="4"/>
    </row>
    <row r="11" spans="1:3" s="3" customFormat="1" ht="17.25"/>
    <row r="12" spans="1:3" s="3" customFormat="1" ht="17.25"/>
    <row r="13" spans="1:3" s="3" customFormat="1" ht="35.25" customHeight="1">
      <c r="A13" s="39" t="s">
        <v>3</v>
      </c>
      <c r="B13" s="39" t="s">
        <v>4</v>
      </c>
      <c r="C13" s="1"/>
    </row>
    <row r="14" spans="1:3" s="3" customFormat="1" ht="25.5" customHeight="1">
      <c r="A14" s="40">
        <v>1079</v>
      </c>
      <c r="B14" s="12" t="s">
        <v>63</v>
      </c>
      <c r="C14" s="1"/>
    </row>
    <row r="15" spans="1:3" s="3" customFormat="1" ht="6.75" customHeight="1">
      <c r="A15" s="41"/>
      <c r="B15" s="1"/>
      <c r="C15" s="1"/>
    </row>
    <row r="16" spans="1:3" s="3" customFormat="1" ht="17.25">
      <c r="A16" s="42" t="s">
        <v>5</v>
      </c>
      <c r="B16" s="1"/>
      <c r="C16" s="1"/>
    </row>
    <row r="17" spans="1:4" s="3" customFormat="1" ht="13.5" customHeight="1">
      <c r="A17" s="41"/>
      <c r="B17" s="1"/>
      <c r="C17" s="1"/>
    </row>
    <row r="18" spans="1:4" s="3" customFormat="1" ht="42" customHeight="1">
      <c r="A18" s="43" t="s">
        <v>6</v>
      </c>
      <c r="B18" s="44">
        <v>1079</v>
      </c>
      <c r="C18" s="59" t="s">
        <v>74</v>
      </c>
    </row>
    <row r="19" spans="1:4" s="3" customFormat="1" ht="17.25">
      <c r="A19" s="12" t="s">
        <v>7</v>
      </c>
      <c r="B19" s="45">
        <v>11012</v>
      </c>
      <c r="C19" s="46" t="s">
        <v>8</v>
      </c>
    </row>
    <row r="20" spans="1:4" s="3" customFormat="1" ht="27">
      <c r="A20" s="12" t="s">
        <v>9</v>
      </c>
      <c r="B20" s="26" t="str">
        <f>'Հավելված 4'!F21</f>
        <v>Ֆինանսական աջակցություն լուծարման գործընթացում գտնվող առևտրային կազմակերպությանը</v>
      </c>
      <c r="C20" s="47"/>
    </row>
    <row r="21" spans="1:4" s="3" customFormat="1" ht="41.25">
      <c r="A21" s="12" t="s">
        <v>10</v>
      </c>
      <c r="B21" s="61" t="str">
        <f>'Հավելված 3'!C22</f>
        <v xml:space="preserve"> «Օշական մանկական վերականգնողական կենտրոն»ՓԲԸ-ի լուծարման գործընթացի կանոնակարգում և պարտավորությունների մարում</v>
      </c>
      <c r="C21" s="47"/>
    </row>
    <row r="22" spans="1:4" s="3" customFormat="1" ht="17.25" customHeight="1">
      <c r="A22" s="12" t="s">
        <v>11</v>
      </c>
      <c r="B22" s="19" t="s">
        <v>61</v>
      </c>
      <c r="C22" s="47"/>
    </row>
    <row r="23" spans="1:4" s="3" customFormat="1" ht="39.75" customHeight="1">
      <c r="A23" s="48" t="s">
        <v>12</v>
      </c>
      <c r="B23" s="26" t="s">
        <v>82</v>
      </c>
      <c r="C23" s="47"/>
    </row>
    <row r="24" spans="1:4" s="3" customFormat="1" ht="21.75" customHeight="1">
      <c r="A24" s="49"/>
      <c r="B24" s="50" t="s">
        <v>13</v>
      </c>
      <c r="C24" s="51"/>
    </row>
    <row r="25" spans="1:4" s="3" customFormat="1" ht="18" thickBot="1">
      <c r="A25" s="169" t="s">
        <v>14</v>
      </c>
      <c r="B25" s="170"/>
      <c r="C25" s="68">
        <f>'Հավելված 4'!G28</f>
        <v>61002.8</v>
      </c>
      <c r="D25" s="6"/>
    </row>
  </sheetData>
  <mergeCells count="3">
    <mergeCell ref="A6:C6"/>
    <mergeCell ref="A8:C8"/>
    <mergeCell ref="A25:B25"/>
  </mergeCells>
  <pageMargins left="0" right="0" top="0" bottom="0" header="0" footer="0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topLeftCell="A10" workbookViewId="0">
      <selection activeCell="D12" sqref="D12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3" width="29.42578125" style="1" customWidth="1"/>
    <col min="4" max="4" width="49.85546875" style="1" customWidth="1"/>
    <col min="5" max="16384" width="9.140625" style="1"/>
  </cols>
  <sheetData>
    <row r="1" spans="1:3" ht="15" customHeight="1">
      <c r="C1" s="55" t="s">
        <v>117</v>
      </c>
    </row>
    <row r="2" spans="1:3">
      <c r="C2" s="55" t="s">
        <v>0</v>
      </c>
    </row>
    <row r="3" spans="1:3">
      <c r="C3" s="55" t="s">
        <v>1</v>
      </c>
    </row>
    <row r="4" spans="1:3">
      <c r="C4" s="10"/>
    </row>
    <row r="8" spans="1:3" ht="45" customHeight="1">
      <c r="A8" s="167" t="s">
        <v>84</v>
      </c>
      <c r="B8" s="167"/>
      <c r="C8" s="167"/>
    </row>
    <row r="10" spans="1:3" s="3" customFormat="1" ht="17.25">
      <c r="A10" s="168" t="s">
        <v>82</v>
      </c>
      <c r="B10" s="168"/>
      <c r="C10" s="168"/>
    </row>
    <row r="11" spans="1:3" s="3" customFormat="1" ht="17.25">
      <c r="A11" s="4"/>
      <c r="B11" s="4"/>
      <c r="C11" s="4"/>
    </row>
    <row r="12" spans="1:3" s="3" customFormat="1" ht="17.25">
      <c r="A12" s="38" t="s">
        <v>66</v>
      </c>
      <c r="B12" s="4"/>
      <c r="C12" s="4"/>
    </row>
    <row r="13" spans="1:3" s="3" customFormat="1" ht="17.25"/>
    <row r="14" spans="1:3" s="3" customFormat="1" ht="17.25"/>
    <row r="15" spans="1:3" s="3" customFormat="1" ht="24" customHeight="1">
      <c r="A15" s="39" t="s">
        <v>3</v>
      </c>
      <c r="B15" s="39" t="s">
        <v>4</v>
      </c>
      <c r="C15" s="1"/>
    </row>
    <row r="16" spans="1:3" s="3" customFormat="1" ht="25.5" customHeight="1">
      <c r="A16" s="40">
        <v>1079</v>
      </c>
      <c r="B16" s="12" t="s">
        <v>63</v>
      </c>
      <c r="C16" s="1"/>
    </row>
    <row r="17" spans="1:4" s="3" customFormat="1" ht="6.75" customHeight="1">
      <c r="A17" s="41"/>
      <c r="B17" s="1"/>
      <c r="C17" s="1"/>
    </row>
    <row r="18" spans="1:4" s="3" customFormat="1" ht="17.25">
      <c r="A18" s="42" t="s">
        <v>5</v>
      </c>
      <c r="B18" s="1"/>
      <c r="C18" s="1"/>
    </row>
    <row r="19" spans="1:4" s="3" customFormat="1" ht="13.5" customHeight="1">
      <c r="A19" s="41"/>
      <c r="B19" s="1"/>
      <c r="C19" s="1"/>
    </row>
    <row r="20" spans="1:4" s="3" customFormat="1" ht="40.5">
      <c r="A20" s="43" t="s">
        <v>6</v>
      </c>
      <c r="B20" s="44">
        <v>1079</v>
      </c>
      <c r="C20" s="59" t="s">
        <v>74</v>
      </c>
    </row>
    <row r="21" spans="1:4" s="3" customFormat="1" ht="17.25">
      <c r="A21" s="12" t="s">
        <v>7</v>
      </c>
      <c r="B21" s="45">
        <f>'Հավելված 6'!B19</f>
        <v>11012</v>
      </c>
      <c r="C21" s="46" t="s">
        <v>8</v>
      </c>
    </row>
    <row r="22" spans="1:4" s="3" customFormat="1" ht="27">
      <c r="A22" s="12" t="s">
        <v>9</v>
      </c>
      <c r="B22" s="26" t="str">
        <f>'Հավելված 6'!B20</f>
        <v>Ֆինանսական աջակցություն լուծարման գործընթացում գտնվող առևտրային կազմակերպությանը</v>
      </c>
      <c r="C22" s="47"/>
    </row>
    <row r="23" spans="1:4" s="3" customFormat="1" ht="41.25">
      <c r="A23" s="12" t="s">
        <v>10</v>
      </c>
      <c r="B23" s="32" t="str">
        <f>'Հավելված 6'!B21</f>
        <v xml:space="preserve"> «Օշական մանկական վերականգնողական կենտրոն»ՓԲԸ-ի լուծարման գործընթացի կանոնակարգում և պարտավորությունների մարում</v>
      </c>
      <c r="C23" s="47"/>
    </row>
    <row r="24" spans="1:4" s="3" customFormat="1" ht="17.25" customHeight="1">
      <c r="A24" s="12" t="s">
        <v>11</v>
      </c>
      <c r="B24" s="19" t="s">
        <v>61</v>
      </c>
      <c r="C24" s="47"/>
    </row>
    <row r="25" spans="1:4" s="3" customFormat="1" ht="36" customHeight="1">
      <c r="A25" s="48" t="s">
        <v>12</v>
      </c>
      <c r="B25" s="26" t="s">
        <v>82</v>
      </c>
      <c r="C25" s="47"/>
    </row>
    <row r="26" spans="1:4" s="3" customFormat="1" ht="21.75" customHeight="1">
      <c r="A26" s="49"/>
      <c r="B26" s="50" t="s">
        <v>13</v>
      </c>
      <c r="C26" s="51"/>
    </row>
    <row r="27" spans="1:4" s="3" customFormat="1" ht="18" thickBot="1">
      <c r="A27" s="169" t="s">
        <v>14</v>
      </c>
      <c r="B27" s="170"/>
      <c r="C27" s="80">
        <f>'Հավելված 6'!C25</f>
        <v>61002.8</v>
      </c>
      <c r="D27" s="6"/>
    </row>
  </sheetData>
  <mergeCells count="3">
    <mergeCell ref="A8:C8"/>
    <mergeCell ref="A10:C10"/>
    <mergeCell ref="A27:B27"/>
  </mergeCells>
  <pageMargins left="0" right="0" top="0" bottom="0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Հավելված 1 </vt:lpstr>
      <vt:lpstr>Հավելված   2</vt:lpstr>
      <vt:lpstr>Հավելված 3</vt:lpstr>
      <vt:lpstr>Հավելված 4</vt:lpstr>
      <vt:lpstr>Հավելված 5</vt:lpstr>
      <vt:lpstr>Հավելված 6</vt:lpstr>
      <vt:lpstr>Հավելված  7</vt:lpstr>
      <vt:lpstr>'Հավելված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https://mul-spm.gov.am/tasks/docs/attachment.php?id=111608&amp;fn=Oshakan+Havelvac.xlsx&amp;out=1&amp;token=</cp:keywords>
  <cp:lastModifiedBy>Mariam</cp:lastModifiedBy>
  <dcterms:modified xsi:type="dcterms:W3CDTF">2019-12-11T11:54:30Z</dcterms:modified>
</cp:coreProperties>
</file>