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80"/>
  </bookViews>
  <sheets>
    <sheet name="hav1" sheetId="1" r:id="rId1"/>
    <sheet name="hav2" sheetId="2" r:id="rId2"/>
    <sheet name="hav3" sheetId="3" r:id="rId3"/>
    <sheet name="hav4" sheetId="4" r:id="rId4"/>
    <sheet name="hav5" sheetId="5" r:id="rId5"/>
    <sheet name="hav6" sheetId="6" r:id="rId6"/>
    <sheet name="hav7" sheetId="7" r:id="rId7"/>
    <sheet name="hav8" sheetId="8" r:id="rId8"/>
  </sheets>
  <calcPr calcId="162913"/>
</workbook>
</file>

<file path=xl/calcChain.xml><?xml version="1.0" encoding="utf-8"?>
<calcChain xmlns="http://schemas.openxmlformats.org/spreadsheetml/2006/main">
  <c r="G19" i="3" l="1"/>
  <c r="G80" i="3"/>
  <c r="G78" i="3" s="1"/>
  <c r="G76" i="3" s="1"/>
  <c r="G74" i="3" s="1"/>
  <c r="G82" i="3"/>
  <c r="G11" i="2" l="1"/>
  <c r="D11" i="2"/>
  <c r="D15" i="2"/>
  <c r="D13" i="2"/>
  <c r="G13" i="2"/>
  <c r="J145" i="8" l="1"/>
  <c r="J144" i="8" s="1"/>
  <c r="J143" i="8" s="1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18" i="8"/>
  <c r="J117" i="8" s="1"/>
  <c r="J115" i="8"/>
  <c r="J114" i="8"/>
  <c r="J112" i="8"/>
  <c r="J110" i="8"/>
  <c r="J98" i="8"/>
  <c r="J97" i="8"/>
  <c r="J96" i="8"/>
  <c r="J95" i="8"/>
  <c r="J94" i="8"/>
  <c r="J93" i="8"/>
  <c r="J92" i="8"/>
  <c r="J91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G45" i="3"/>
  <c r="J90" i="8" l="1"/>
  <c r="J116" i="8"/>
  <c r="J100" i="8"/>
  <c r="J12" i="8"/>
  <c r="J122" i="8"/>
  <c r="J142" i="8"/>
  <c r="D16" i="4"/>
  <c r="J11" i="8" l="1"/>
  <c r="J10" i="8" s="1"/>
  <c r="J120" i="8"/>
  <c r="J121" i="8"/>
  <c r="G28" i="3"/>
  <c r="J9" i="8" l="1"/>
  <c r="D10" i="1"/>
  <c r="G47" i="3"/>
  <c r="G91" i="3"/>
  <c r="G90" i="3" s="1"/>
  <c r="G89" i="3" s="1"/>
  <c r="G88" i="3" s="1"/>
  <c r="G86" i="3" s="1"/>
  <c r="G84" i="3" s="1"/>
  <c r="G43" i="3"/>
  <c r="G63" i="3" l="1"/>
  <c r="G62" i="3" s="1"/>
  <c r="G61" i="3" s="1"/>
  <c r="G60" i="3" s="1"/>
  <c r="G58" i="3" s="1"/>
  <c r="G56" i="3" s="1"/>
  <c r="G72" i="3" l="1"/>
  <c r="G27" i="3" l="1"/>
  <c r="G54" i="3"/>
  <c r="G53" i="3" s="1"/>
  <c r="G26" i="3" l="1"/>
  <c r="D14" i="4"/>
  <c r="D12" i="4" s="1"/>
  <c r="D10" i="4" s="1"/>
  <c r="G71" i="3"/>
  <c r="G70" i="3" s="1"/>
  <c r="G69" i="3" s="1"/>
  <c r="G67" i="3" s="1"/>
  <c r="G65" i="3" s="1"/>
  <c r="G9" i="2"/>
  <c r="D9" i="2"/>
  <c r="G25" i="3" l="1"/>
  <c r="G23" i="3" s="1"/>
  <c r="G21" i="3" s="1"/>
  <c r="G17" i="3" s="1"/>
  <c r="G15" i="3" s="1"/>
  <c r="G13" i="3" s="1"/>
  <c r="G11" i="3" s="1"/>
</calcChain>
</file>

<file path=xl/sharedStrings.xml><?xml version="1.0" encoding="utf-8"?>
<sst xmlns="http://schemas.openxmlformats.org/spreadsheetml/2006/main" count="865" uniqueCount="394">
  <si>
    <t>Հավելված N 1</t>
  </si>
  <si>
    <t>ՀՀ կառավարության 2019 թվականի</t>
  </si>
  <si>
    <t>________ N ____ որոշման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</si>
  <si>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</si>
  <si>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</si>
  <si>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</si>
  <si>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</si>
  <si>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</si>
  <si>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</si>
  <si>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Տարի</t>
  </si>
  <si>
    <t>ՀՀ Ազգային ժողով</t>
  </si>
  <si>
    <t xml:space="preserve">Ծրագրի անվանումը </t>
  </si>
  <si>
    <t>ՀՀ Ազգային ժողովի լիազորությունների իրականացման ապահովում</t>
  </si>
  <si>
    <t>Ծրագրի նպատակը</t>
  </si>
  <si>
    <t>Օրենսդրական դաշտի ձևավորում և կատարելագործում</t>
  </si>
  <si>
    <t>Վերջնական արդյունքի նկարագրությունը</t>
  </si>
  <si>
    <t>Արդյունավետ օրենսդրական դաշտի ապահովում</t>
  </si>
  <si>
    <t>Միջոցառման անվանումը՝</t>
  </si>
  <si>
    <t>ՀՀ Ազգային ժողովի գործունեության ապահովում՝ օրենսդրական՝ վերլուծական և ներկայացուցչական ծառայություններ</t>
  </si>
  <si>
    <t>Միջոցառման նկարագրությունը՝</t>
  </si>
  <si>
    <t xml:space="preserve"> Իրավական ակտերի նախագծերի մասնագիտական փորձաքննություն՝ արտաքին կապերի կառավարում՝ տեղեկատվության և խորհրդատվության տրամադրում</t>
  </si>
  <si>
    <t>Միջոցառման տեսակը՝</t>
  </si>
  <si>
    <t>Ծառայությունների մատուցում</t>
  </si>
  <si>
    <t>Պետական մարմինների կողմից օգտագործվող ոչ ֆինանսական ակտիվների հետ գործառնություններ</t>
  </si>
  <si>
    <t>Հավելված N 2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</si>
  <si>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</si>
  <si>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</si>
  <si>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</si>
  <si>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</si>
  <si>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</si>
  <si>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</si>
  <si>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</si>
  <si>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</si>
  <si>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</si>
  <si>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</si>
  <si>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</si>
  <si>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</si>
  <si>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</si>
  <si>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ԺՈՂՈՎ</t>
  </si>
  <si>
    <t>այդ թվում`</t>
  </si>
  <si>
    <t>Հավելված N 3</t>
  </si>
  <si>
    <t>հազար դրամ</t>
  </si>
  <si>
    <t>Գործառնական դասիչ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</si>
  <si>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</si>
  <si>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</t>
  </si>
  <si>
    <t>Խումբ</t>
  </si>
  <si>
    <t>Դաս</t>
  </si>
  <si>
    <t xml:space="preserve"> ԸՆԴԱՄԵՆԸ ԾԱԽՍԵՐ</t>
  </si>
  <si>
    <t xml:space="preserve"> այդ թվում`</t>
  </si>
  <si>
    <t>01</t>
  </si>
  <si>
    <t xml:space="preserve"> ԸՆԴՀԱՆՈՒՐ ԲՆՈՒՅԹԻ ՀԱՆՐԱՅԻՆ ԾԱՌԱՅՈՒԹՅՈՒՆՆԵՐ</t>
  </si>
  <si>
    <t>Օրենսդիր և գործադիր մարմիններ, պետական կառավարում,
ֆինանսական և հարկաբյուջետային հարաբերություններ,
արտաքին հարաբերություններ</t>
  </si>
  <si>
    <t xml:space="preserve"> Օրենսդիր և գործադիր մարմիններ, պետական կառավարում</t>
  </si>
  <si>
    <t xml:space="preserve"> ՀՀ Ազգային ժողովի գործունեության ապահովում, օրենսդրական, վերլուծական և ներկայացուցչական ծառայություններ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</si>
  <si>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</si>
  <si>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</si>
  <si>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ԸՆԹԱՑԻԿ ԾԱԽՍԵՐ</t>
  </si>
  <si>
    <t>ԾԱՌԱՅՈՒԹՅՈՒՆՆԵՐԻ ԵՎ ԱՊՐԱՆՔՆԵՐԻ ՁԵՌՔԲԵՐՈՒՄ</t>
  </si>
  <si>
    <t>ՈՉ ՖԻՆԱՆՍԱԿԱՆ ԱԿՏԻՎՆԵՐԻ ԳԾՈՎ ԾԱԽՍԵՐ</t>
  </si>
  <si>
    <t>ՀԻՄՆԱԿԱՆ ՄԻՋՈՑՆԵՐ</t>
  </si>
  <si>
    <t>ԱՅԼՀԻՄՆԱԿԱՆ ՄԻՋՈՑՆԵՐ</t>
  </si>
  <si>
    <t xml:space="preserve"> - Նախագծահետազոտական ծախսեր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</si>
  <si>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</si>
  <si>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փոփոխությունները (Ավելացումները նշված են դրական նշանով)</t>
  </si>
  <si>
    <t>Տարի</t>
  </si>
  <si>
    <t>այդ թվում` ըստ կատարողների</t>
  </si>
  <si>
    <t>Հավելված N 4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</si>
  <si>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</si>
  <si>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</si>
  <si>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</si>
  <si>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 xml:space="preserve">ՀՀ Ազգային ժողովի լիազորությունների իրականացման ապահովում </t>
  </si>
  <si>
    <t>Ծրագրի միջոցառումները</t>
  </si>
  <si>
    <t>Ծրագրի դասիչը՝</t>
  </si>
  <si>
    <t>Միջոցառման դասիչը՝</t>
  </si>
  <si>
    <t xml:space="preserve"> Տարի </t>
  </si>
  <si>
    <t>ՀՀ Ազգային ժողովի գործունեության ապահովում՝ օրենսդրական, վերլուծական և ներկայացուցչական ծառայություններ</t>
  </si>
  <si>
    <t>Նկարագրությունը՝</t>
  </si>
  <si>
    <t>Իրավական ակտերի նախագծերի մասնագիտական փորձաքննություն՝ արտաքին կապերի կառավարում՝ տեղեկատվության և խորհրդատվության տրամադրում</t>
  </si>
  <si>
    <t>Միջոզառումն իրականացնող անվանումը</t>
  </si>
  <si>
    <t>Արդյունքի չափորոշիչներ</t>
  </si>
  <si>
    <t>Միջոցառման վրա կատարվող ծախսը (հազար դրամ)</t>
  </si>
  <si>
    <t xml:space="preserve">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</si>
  <si>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անվանումը՝</t>
  </si>
  <si>
    <t xml:space="preserve"> Արդյունքի չափորոշիչներ </t>
  </si>
  <si>
    <t>Նախագծանախահաշվային փաստաթղթեր փաթեթ,հատ</t>
  </si>
  <si>
    <t xml:space="preserve"> Միջոցառման վրա կատարվող ծախսը (հազար դրամ) </t>
  </si>
  <si>
    <t>Հավելված N 5</t>
  </si>
  <si>
    <t>ՄԱՍ 1. ՊԵՏԱԿԱՆ ՄԱՐՄՆԻ ԳԾՈՎ ԱՐԴՅՈՒՆՔԱՅԻՆ (ԿԱՏԱՐՈՂԱԿԱՆ) ՑՈՒՑԱՆԻՇՆԵՐԸ</t>
  </si>
  <si>
    <t>Հավելված N 6</t>
  </si>
  <si>
    <t>Կոդ</t>
  </si>
  <si>
    <t>Անվանումը</t>
  </si>
  <si>
    <t>Գնման ձևը</t>
  </si>
  <si>
    <t>Չափման միավորը</t>
  </si>
  <si>
    <t>Միավորի գինը</t>
  </si>
  <si>
    <t>Քանակը</t>
  </si>
  <si>
    <t>Գումարը 
(հազար դրամ)</t>
  </si>
  <si>
    <t>Բաժին N 01</t>
  </si>
  <si>
    <t xml:space="preserve"> Խումբ N 01</t>
  </si>
  <si>
    <t>Դաս N 01</t>
  </si>
  <si>
    <t xml:space="preserve"> 1024   11001</t>
  </si>
  <si>
    <t>ՀՀ Ազգային ժողովի գործունեության ապահովում, օրենսդրական, վերլուծական և ներկայացուցչական ծառայություններ</t>
  </si>
  <si>
    <t>ՄԱՍ II. ԱՇԽԱՏԱՆՔՆԵՐ</t>
  </si>
  <si>
    <t>ԳՀ</t>
  </si>
  <si>
    <t>դրամ</t>
  </si>
  <si>
    <t>Հավելված N 7</t>
  </si>
  <si>
    <t>ԱՇԽԱՏԱՆՔԻ ՎԱՐՁԱՏՐՈՒԹՅՈՒՆ</t>
  </si>
  <si>
    <t>Դրամով վճարվող աշխատավարձեր և հավելավճարներ</t>
  </si>
  <si>
    <t xml:space="preserve"> - Աշխատողների աշխատավարձեր և հավելավճարներ</t>
  </si>
  <si>
    <t>Շարունակական ծախսեր</t>
  </si>
  <si>
    <t xml:space="preserve"> - Էներգետիկ ծառայություններ</t>
  </si>
  <si>
    <t xml:space="preserve"> - Կոմունալ ծառայություններ</t>
  </si>
  <si>
    <t xml:space="preserve"> - Կապի ծառայություններ</t>
  </si>
  <si>
    <t>Ծառայողական գործուղումների գծով ծախսեր</t>
  </si>
  <si>
    <t xml:space="preserve"> - Արտասահմանյան գործուղումների գծով ծախսեր</t>
  </si>
  <si>
    <t>Պայմանագրային այլ ծառայությունների ձեռք բերում</t>
  </si>
  <si>
    <t xml:space="preserve"> - Վարչական ծառայություններ</t>
  </si>
  <si>
    <t xml:space="preserve"> - Ներկայացուցչական  ծախսեր</t>
  </si>
  <si>
    <t>ՍՈՑԻԱԼԱԿԱՆ ՆՊԱՍՏՆԵՐ և ԿԵՆՍԱԹՈՇԱԿՆԵՐ</t>
  </si>
  <si>
    <t xml:space="preserve"> - Այլ նպաստներ բյուջեից</t>
  </si>
  <si>
    <t xml:space="preserve"> - Տեղեկատվական  ծառայություններ</t>
  </si>
  <si>
    <t xml:space="preserve"> - Ապահովագրական  ծախսեր</t>
  </si>
  <si>
    <t xml:space="preserve"> - Գյուղատնտեսական ապրանքներ</t>
  </si>
  <si>
    <t xml:space="preserve"> - Տրանսպորտային  նյութեր</t>
  </si>
  <si>
    <t xml:space="preserve"> - Կենցաղային և հանրային սննդի  նյութեր</t>
  </si>
  <si>
    <t xml:space="preserve"> - Հատուկ նպատակային նյութեր</t>
  </si>
  <si>
    <t xml:space="preserve"> Ազգային ժողովի տեխնիկական հագեցվածության բարելավում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</si>
  <si>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</si>
  <si>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</si>
  <si>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</si>
  <si>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</si>
  <si>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>Նյութեր (Ապրանքներ)</t>
  </si>
  <si>
    <t>Ազգային ժողովի տեխնիկական հագեցվածության բարելավում</t>
  </si>
  <si>
    <t xml:space="preserve">  Ազգային ժողովի աշխատակազմի աշխատանքային պայմանների բարելավման համար վարչական սարքավորումների ձեռքբերում</t>
  </si>
  <si>
    <t xml:space="preserve"> Համակարգչային սարքավորումների քանակ </t>
  </si>
  <si>
    <t xml:space="preserve"> Գրասենյակային գույքի միավորի քանակ, հատ </t>
  </si>
  <si>
    <t xml:space="preserve"> Այլ սարքավորումների քանակ, հատ, հավաքածու </t>
  </si>
  <si>
    <t>Այլ մասնագիտական ծառայությունների ձեռքբերում</t>
  </si>
  <si>
    <t xml:space="preserve"> - Մասնագիտական ծառայություններ</t>
  </si>
  <si>
    <t>ՀՀ Ազգային ժողովի աշխատակազմի պետական ծառայողների  վերապատրաստում</t>
  </si>
  <si>
    <t xml:space="preserve"> - Ընդհանուր բնույթի այլ ծառայություններ</t>
  </si>
  <si>
    <t>Սոցիալական օգնության դրամական արտահայությամբ նպաստներ (բյուջեից)</t>
  </si>
  <si>
    <t xml:space="preserve"> - Համակարգչային ծառայություններ</t>
  </si>
  <si>
    <t>Ընթացիկ նորոգում և պահպանում ( ծառայություններ և նյութեր)</t>
  </si>
  <si>
    <t xml:space="preserve">ՀՀ Ազգային ժողովի աշխատակազմի պետական ծառայողների վերապատրաստում </t>
  </si>
  <si>
    <t>ՀՀ Ազգային ժողովի աշխատակազմի պետական ծառայողների մասնագիտական հմտությունների և կարողությունների զարգացում</t>
  </si>
  <si>
    <t>ՙԳնումների մասին՚ ՀՀ օրենքի համաձայն ընտրված կազմակերպություն</t>
  </si>
  <si>
    <t>ՄԱՍ I. ԱՊՐԱՆՔՆԵՐ</t>
  </si>
  <si>
    <t>19241400/1</t>
  </si>
  <si>
    <t>վարագույրի կտորներ</t>
  </si>
  <si>
    <t>ՄԱ</t>
  </si>
  <si>
    <t>քմ</t>
  </si>
  <si>
    <t>30121450/13</t>
  </si>
  <si>
    <t xml:space="preserve"> լուսապատճենահանող սարքավորումների մասեր և պարագաներ</t>
  </si>
  <si>
    <t>հատ</t>
  </si>
  <si>
    <t>30121470/11</t>
  </si>
  <si>
    <t>տոներ լազերային տպիչների/հեռապատճենահանող մեքենաների համար</t>
  </si>
  <si>
    <t>կգ</t>
  </si>
  <si>
    <t>30121470/12</t>
  </si>
  <si>
    <t>30197622/1</t>
  </si>
  <si>
    <t>թուղթ, A4 ֆորմատի</t>
  </si>
  <si>
    <t>ԷԱՃ</t>
  </si>
  <si>
    <t>30237310/34</t>
  </si>
  <si>
    <t xml:space="preserve"> տառատեսակներով քարթրիջներ տպիչների համար</t>
  </si>
  <si>
    <t>30237310/35</t>
  </si>
  <si>
    <t>30237310/36</t>
  </si>
  <si>
    <t>30237310/37</t>
  </si>
  <si>
    <t>30237310/59</t>
  </si>
  <si>
    <t>30237310/60</t>
  </si>
  <si>
    <t>30237310/61</t>
  </si>
  <si>
    <t>30237310/62</t>
  </si>
  <si>
    <t>30237310/63</t>
  </si>
  <si>
    <t>30237310/64</t>
  </si>
  <si>
    <t>30237310/65</t>
  </si>
  <si>
    <t>30237310/66</t>
  </si>
  <si>
    <t>30237310/67</t>
  </si>
  <si>
    <t>30237310/68</t>
  </si>
  <si>
    <t>30237310/69</t>
  </si>
  <si>
    <t>30237310/70</t>
  </si>
  <si>
    <t>30237310/71</t>
  </si>
  <si>
    <t>30237310/72</t>
  </si>
  <si>
    <t>30237310/73</t>
  </si>
  <si>
    <t>30237310/74</t>
  </si>
  <si>
    <t>30237310/75</t>
  </si>
  <si>
    <t>30237310/76</t>
  </si>
  <si>
    <t>30237310/77</t>
  </si>
  <si>
    <t>30237310/78</t>
  </si>
  <si>
    <t>30237310/79</t>
  </si>
  <si>
    <t>30237310/81</t>
  </si>
  <si>
    <t>30237310/82</t>
  </si>
  <si>
    <t>30237310/83</t>
  </si>
  <si>
    <t>30237310/84</t>
  </si>
  <si>
    <t>30237310/85</t>
  </si>
  <si>
    <t>30237310/86</t>
  </si>
  <si>
    <t>30237310/87</t>
  </si>
  <si>
    <t>31441000/1</t>
  </si>
  <si>
    <t>մարտկոց, AAA տեսակի</t>
  </si>
  <si>
    <t>03111180/2</t>
  </si>
  <si>
    <t>ծաղիկների սերմեր</t>
  </si>
  <si>
    <t>03121200/2</t>
  </si>
  <si>
    <t xml:space="preserve">ծաղիկներ </t>
  </si>
  <si>
    <t>03121200/3</t>
  </si>
  <si>
    <t>24441100/1</t>
  </si>
  <si>
    <t>զանազան պարարտանյութ</t>
  </si>
  <si>
    <t>09132200/1</t>
  </si>
  <si>
    <t>բենզին, ռեգուլյար</t>
  </si>
  <si>
    <t>լիտր</t>
  </si>
  <si>
    <t>31442220/1</t>
  </si>
  <si>
    <t>կուտակիչ մարտկոց` ԿՄ 6ՍՏ-140</t>
  </si>
  <si>
    <t>34911150/13</t>
  </si>
  <si>
    <t>զանազան պահեստամասեր</t>
  </si>
  <si>
    <t>15831000/2</t>
  </si>
  <si>
    <t>շաքարավազ, սպիտակ</t>
  </si>
  <si>
    <t>15861100/1</t>
  </si>
  <si>
    <t>սուրճ, աղացած</t>
  </si>
  <si>
    <t>15863200/2</t>
  </si>
  <si>
    <t>թեյ, սև</t>
  </si>
  <si>
    <t>18141100/1</t>
  </si>
  <si>
    <t>աշխատանքային ձեռնոցներ</t>
  </si>
  <si>
    <t>զույգ</t>
  </si>
  <si>
    <t>19431700/2</t>
  </si>
  <si>
    <t>փաթեթավորման թել</t>
  </si>
  <si>
    <t>31684100/1</t>
  </si>
  <si>
    <t>վարդակ երկբևեռանի</t>
  </si>
  <si>
    <t>33771400/1</t>
  </si>
  <si>
    <t>մեկանգամյա օգտագործման թղթե արտադրանք</t>
  </si>
  <si>
    <t>39522330/3</t>
  </si>
  <si>
    <t>մաքրող կտորներ</t>
  </si>
  <si>
    <t>39522340/3</t>
  </si>
  <si>
    <t>փայլեցնող կտորներ</t>
  </si>
  <si>
    <t>39812410/3</t>
  </si>
  <si>
    <t>կահույքի փայլեցման միջոց</t>
  </si>
  <si>
    <t>39812600/2</t>
  </si>
  <si>
    <t xml:space="preserve"> մաքրող մածուկներ և փոշիներ</t>
  </si>
  <si>
    <t>39831240/3</t>
  </si>
  <si>
    <t>մաքրող նյութեր</t>
  </si>
  <si>
    <t>39831240/4</t>
  </si>
  <si>
    <t>39831245/1</t>
  </si>
  <si>
    <t>օճառ, հեղուկ</t>
  </si>
  <si>
    <t>39831280/2</t>
  </si>
  <si>
    <t>ապակի մաքրելու միջոց</t>
  </si>
  <si>
    <t>39831280/3</t>
  </si>
  <si>
    <t>39836000/4</t>
  </si>
  <si>
    <t>ավել, սովորական</t>
  </si>
  <si>
    <t>39837000/1</t>
  </si>
  <si>
    <t>ցախավել</t>
  </si>
  <si>
    <t>41111100/3</t>
  </si>
  <si>
    <t>ըմպելու ջուր</t>
  </si>
  <si>
    <t xml:space="preserve"> ցածր և միջին լարման մալուխներ</t>
  </si>
  <si>
    <t>մետր</t>
  </si>
  <si>
    <t>31531300/2</t>
  </si>
  <si>
    <t>տնտեսող լամպեր</t>
  </si>
  <si>
    <t>31531300/4</t>
  </si>
  <si>
    <t>տնտեսող ամպեր</t>
  </si>
  <si>
    <t>32341100/2</t>
  </si>
  <si>
    <t>խոսափողներ</t>
  </si>
  <si>
    <t xml:space="preserve"> հեռախոսային ցանցի սարքեր</t>
  </si>
  <si>
    <t>32421900/14</t>
  </si>
  <si>
    <t>32551150/5</t>
  </si>
  <si>
    <t xml:space="preserve"> հեռախոսային մալուխներ</t>
  </si>
  <si>
    <t>44111411/1</t>
  </si>
  <si>
    <t xml:space="preserve"> ներկ, ջրաէմուլսիոն, ակրիլ</t>
  </si>
  <si>
    <t>22111200/4</t>
  </si>
  <si>
    <t>տպագրված այլ գրքեր</t>
  </si>
  <si>
    <t>22111200/5</t>
  </si>
  <si>
    <t>22451240/1</t>
  </si>
  <si>
    <t>բլանկներ</t>
  </si>
  <si>
    <t>22811180/2</t>
  </si>
  <si>
    <t>օրագրեր</t>
  </si>
  <si>
    <t>39263310/4</t>
  </si>
  <si>
    <t>օրացույց, սեղանի</t>
  </si>
  <si>
    <t>39263310/6</t>
  </si>
  <si>
    <t>39263320/2</t>
  </si>
  <si>
    <t>օրացույց, պատի</t>
  </si>
  <si>
    <t>64235180/2</t>
  </si>
  <si>
    <t>հեռուստահաղորդումների հեռարձակման ծառայություններ</t>
  </si>
  <si>
    <t>ՄԱՍ III. ԾԱՌԱՅՈՒԹՅՈՒՆՆԵՐ</t>
  </si>
  <si>
    <t>65211100/1</t>
  </si>
  <si>
    <t>գազի բաշխում</t>
  </si>
  <si>
    <t>65311100/1</t>
  </si>
  <si>
    <t>էլեկտրականության բաշխում</t>
  </si>
  <si>
    <t>90921100/1</t>
  </si>
  <si>
    <t>ախտահանման և մակաբույծների ոչնչացման ծառայություններ</t>
  </si>
  <si>
    <t>64211110/1</t>
  </si>
  <si>
    <t>տեղային հեռախոսային ծառաություններ</t>
  </si>
  <si>
    <t>64211120/1</t>
  </si>
  <si>
    <t>միջքաղաքային հեռախոսային ծառայություններ</t>
  </si>
  <si>
    <t>64211130/1</t>
  </si>
  <si>
    <t>բջջային հեռախոսային ծառայություններ</t>
  </si>
  <si>
    <t>72261180/1</t>
  </si>
  <si>
    <t>տեղեկատվական տեխնոլոգիաների ծրագրային ապահովման սպասարկում</t>
  </si>
  <si>
    <t>66511170/1</t>
  </si>
  <si>
    <t xml:space="preserve"> փոխադրամիջոցների հետ կապված ապահովագրական ծառայություններ</t>
  </si>
  <si>
    <t>48331100/3</t>
  </si>
  <si>
    <t>ծրագրերի կառավարման համակարգչային ծրագրային փաթեթներ</t>
  </si>
  <si>
    <t>ԳԱ</t>
  </si>
  <si>
    <t>48761100/3</t>
  </si>
  <si>
    <t>հակավիրուսային համակարգչային ծրագրային փաթեթներ</t>
  </si>
  <si>
    <t>72511500/1</t>
  </si>
  <si>
    <t xml:space="preserve"> համակարգչային տեխնիկայի կառավարման ծառայություններ, ներառյալ` համակարգիչների աշխատանքը</t>
  </si>
  <si>
    <t>72610000/1</t>
  </si>
  <si>
    <t xml:space="preserve"> համակարգչային օժանդակման ծառայություններ</t>
  </si>
  <si>
    <t>79111200/1</t>
  </si>
  <si>
    <t xml:space="preserve"> ներկայացուցչական ծառայություններ</t>
  </si>
  <si>
    <t>50531140/1</t>
  </si>
  <si>
    <t>փորձաքննության ծառայություններ</t>
  </si>
  <si>
    <t>50111130/2</t>
  </si>
  <si>
    <t xml:space="preserve"> ավտոմեքենաների վերանորոգման ծառայություններ</t>
  </si>
  <si>
    <t xml:space="preserve"> ՀՀ Ազգային ժողովի տեխնիկական հագեցվածության բարելավում</t>
  </si>
  <si>
    <t>30211220/6</t>
  </si>
  <si>
    <t>սեղանի համակարգիչներ</t>
  </si>
  <si>
    <t>30211220/11</t>
  </si>
  <si>
    <t>30211220/8</t>
  </si>
  <si>
    <t>30211220/9</t>
  </si>
  <si>
    <t>30211220/14</t>
  </si>
  <si>
    <t>30211220/15</t>
  </si>
  <si>
    <t>30232110/2</t>
  </si>
  <si>
    <t>լազերային տպիչներ</t>
  </si>
  <si>
    <t>30239170/4</t>
  </si>
  <si>
    <t>բազմաֆունկցիոնալ սարք` լազերային</t>
  </si>
  <si>
    <t>30239110/1</t>
  </si>
  <si>
    <t>տպիչ սարք, բազմաֆունկցիոնալ, A4, 18 էջ/րոպե արագության</t>
  </si>
  <si>
    <t>39111220/2</t>
  </si>
  <si>
    <t>բազկաթոռ, ղեկավարի</t>
  </si>
  <si>
    <t>39121100/1</t>
  </si>
  <si>
    <t>գրասեղաններ</t>
  </si>
  <si>
    <t>39141260/2</t>
  </si>
  <si>
    <t>զգեստապահարաններ</t>
  </si>
  <si>
    <t>39151140/2</t>
  </si>
  <si>
    <t>շարժական գրադարակներ</t>
  </si>
  <si>
    <t>39714210/2</t>
  </si>
  <si>
    <t>օդորակիչ, 9000 BTU</t>
  </si>
  <si>
    <t>39714220/2</t>
  </si>
  <si>
    <t>օդորակիչ,12000 BTU</t>
  </si>
  <si>
    <t>38651180/1</t>
  </si>
  <si>
    <t>ֆոտոնկարահանման խցիկ</t>
  </si>
  <si>
    <t>շենքերի, շինությունների ընթացիկ նորոգման աշխատանքներ</t>
  </si>
  <si>
    <t>նախագծերի պատրաստում, ծախսերի գնահատում</t>
  </si>
  <si>
    <t>Ընդհանուր բնույթի այլ ծառայություններ</t>
  </si>
  <si>
    <t>79631200/2</t>
  </si>
  <si>
    <t xml:space="preserve"> 1024   11002</t>
  </si>
  <si>
    <t xml:space="preserve"> ԾԱՌԱՅՈՒԹՅՈՒՆՆԵՐ</t>
  </si>
  <si>
    <t>Բաժին N 09</t>
  </si>
  <si>
    <t xml:space="preserve"> Խումբ N 05</t>
  </si>
  <si>
    <t>Դաս N 02</t>
  </si>
  <si>
    <t>ՀՀ քաղաքաշինության կոմիտե</t>
  </si>
  <si>
    <t>այդ թվում՝ ըստ ուղղությունների</t>
  </si>
  <si>
    <t>ՀՀ Քաղաքաշինության կոմիտե</t>
  </si>
  <si>
    <t>31321110/1</t>
  </si>
  <si>
    <t>32421900/13</t>
  </si>
  <si>
    <t>34911150/10</t>
  </si>
  <si>
    <t>31161210/8</t>
  </si>
  <si>
    <t>փոխակերպիչների մասեր</t>
  </si>
  <si>
    <t>44163200/1</t>
  </si>
  <si>
    <t>խողովակների միացման մասեր</t>
  </si>
  <si>
    <t>44192400/1</t>
  </si>
  <si>
    <t>գաջ, գիպսային</t>
  </si>
  <si>
    <t>տոննա</t>
  </si>
  <si>
    <t>34921440/1</t>
  </si>
  <si>
    <t>թափոնների և աղբի տարաներ և աղբամաններ</t>
  </si>
  <si>
    <t>45461100/2</t>
  </si>
  <si>
    <t>39111220/3</t>
  </si>
  <si>
    <t>39111180/2</t>
  </si>
  <si>
    <t>աթոռ, գրասենյակային</t>
  </si>
  <si>
    <t>ՀՄԱ</t>
  </si>
  <si>
    <t>Հավելված N 8</t>
  </si>
  <si>
    <t xml:space="preserve">  ՀՀ Ազգային ժողովի  շենք-շինությունների կառուցման նախագծանախահաշվային փաստաթղթերի պատրաստում </t>
  </si>
  <si>
    <t>Ցուցանիշների փոփոխություններ
(ավելացումները նշված են դրական նշանով)</t>
  </si>
  <si>
    <t>ՀՀ Ազգային ժողովի նոր մասնաշենքի կառուցման նախագծանախահաշվային փաստաթղթերի կազմում</t>
  </si>
  <si>
    <t>ՀՀ Ազգային ժողովի շենքային ապահովվածության բարելավում</t>
  </si>
  <si>
    <t xml:space="preserve"> 1024  31004</t>
  </si>
  <si>
    <t xml:space="preserve"> -  Մեքենաների և սարքավորումների ընթացիկ նորոգում և պահպանում</t>
  </si>
  <si>
    <t xml:space="preserve"> - Գրասենյակային նյութեր և հագուստ</t>
  </si>
  <si>
    <t>Պայմանագրային այլ ծառայությունների ձեռքբերում</t>
  </si>
  <si>
    <t xml:space="preserve"> 1024   31001</t>
  </si>
  <si>
    <t xml:space="preserve"> Ազգային ժողովի տեխնիկական հագեցվածության բարելավում </t>
  </si>
  <si>
    <t xml:space="preserve"> Ազգային ժողովի աշխատակազմի աշխատանքային պայմանների բարելավման համար վարչական սարքավորումների ձեռքբերում </t>
  </si>
  <si>
    <t xml:space="preserve"> Պետական մարմինների կողմից օգտագործվող ոչ ֆինանսական ակտիվների հետ գործառնություններ </t>
  </si>
  <si>
    <t xml:space="preserve">  ՀՀ Ազգային ժողովի շենք-շինությունների կառուցման նախագծանախահաշվային փաստաթղթերի պատրաստում </t>
  </si>
  <si>
    <t xml:space="preserve"> ՀՀ ԿԱՌԱՎԱՐՈՒԹՅԱՆ 2018 ԹՎԱԿԱՆԻ ԴԵԿՏԵՄԲԵՐԻ 27-Ի N 1515-Ն ՈՐՈՇՄԱՆ N 12 ՀԱՎԵԼՎԱԾՈՒՄ ԿԱՏԱՐՎՈՂ ՓՈՓՈԽՈՒԹՅՈՒՆՆԵՐԸ ԵՎ ԼՐԱՑՈՒՄՆԵՐԸ </t>
  </si>
  <si>
    <t xml:space="preserve"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N 1515-Ն ՈՐՈՇՄԱՆ N 5  ՀԱՎԵԼՎԱԾԻ  N 1  ԱՂՅՈՒՍԱԿՈՒՄ ԿԱՏԱՐՎՈՂ ՓՈՓՈԽՈՒԹՅՈՒՆՆԵՐԸ ԵՎ ԼՐԱՑՈՒՄՆԵՐԸ </t>
  </si>
  <si>
    <t xml:space="preserve">ՀԱՅԱUՏԱՆԻ ՀԱՆՐԱՊԵՏՈՒԹՅԱՆ 2019 ԹՎԱԿԱՆԻ ՊԵՏԱԿԱՆ ԲՅՈՒՋԵԻ ՄԱUԻՆ» ՀԱՅԱUՏԱՆԻ ՀԱՆՐԱՊԵՏՈՒԹՅԱՆ OՐԵՆՔԻ N 1 ՀԱՎԵԼՎԱԾԻ N 3 ԱՂՅՈՒՍԱԿՈՒՄ ԿԱՏԱՐՎՈՂ ՓՈՓՈԽՈՒԹՅՈՒՆՆԵՐԸ ԵՎ ԼՐԱՑՈՒՄՆԵՐԸ </t>
  </si>
  <si>
    <t xml:space="preserve">ՀԱՅԱՍՏԱՆԻ ՀԱՆՐԱՊԵՏՈՒԹՅԱՆ ԿԱՌԱՎԱՐՈՒԹՅԱՆ 2018 ԹՎԱԿԱՆԻ ԴԵԿՏԵՄԲԵՐԻ 27-Ի N 1515-Ն ՈՐՈՇՄԱՆ N 3 ԵՎ N 4 ՀԱՎԵԼՎԱԾՆԵՐՈՒՄ ԿԱՏԱՐՎՈՂ ՓՈՓՈԽՈՒԹՅՈՒՆՆԵՐԸ ԵՎ ԼՐԱՑՈՒՄՆԵՐԸ </t>
  </si>
  <si>
    <t xml:space="preserve"> ՀԱՅԱՍՏԱՆԻ ՀԱՆՐԱՊԵՏՈՒԹՅԱՆ ԿԱՌԱՎԱՐՈՒԹՅԱՆ 2018 ԹՎԱԿԱՆԻ ԴԵԿՏԵՄԲԵՐԻ 27-Ի N 1515-Ն ՈՐՈՇՄԱՆ N 5 ՀԱՎԵԼՎԱԾԻ N 2 ԱՂՅՈՒՍԱԿՈՒՄ ԿԱՏԱՐՎՈՂ ՓՈՓՈԽՈՒԹՅՈՒՆՆԵՐԸ ԵՎ ԼՐԱՑՈՒՄՆԵՐԸ </t>
  </si>
  <si>
    <t xml:space="preserve">ՀԱՅԱՍՏԱՆԻ ՀԱՆՐԱՊԵՏՈՒԹՅԱՆ ԿԱՌԱՎԱՐՈՒԹՅԱՆ 2018 ԹՎԱԿԱՆԻ ԴԵԿՏԵՄԲԵՐԻ 27-Ի N 1515-Ն ՈՐՈՇՄԱՆ N 11 ՀԱՎԵԼՎԱԾԻ N 11.2 ԱՂՅՈՒՍԱԿՈՒՄ ԿԱՏԱՐՎՈՂ ՓՈՓՈԽՈՒԹՅՈՒՆՆԵՐԸ ԵՎ ԼՐԱՑՈՒՄՆԵՐԸ </t>
  </si>
  <si>
    <t xml:space="preserve"> 09</t>
  </si>
  <si>
    <t xml:space="preserve"> ԿՐԹՈՒԹՅՈՒՆ</t>
  </si>
  <si>
    <t xml:space="preserve"> 05</t>
  </si>
  <si>
    <t xml:space="preserve"> Ըստ մակարդակների չդասակարգվող կրթություն</t>
  </si>
  <si>
    <t xml:space="preserve"> 02</t>
  </si>
  <si>
    <t xml:space="preserve"> Լրացուցիչ կրթություն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</si>
  <si>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</si>
  <si>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</si>
  <si>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 xml:space="preserve">ՀԱՅԱՍՏԱՆԻ ՀԱՆՐԱՊԵՏՈՒԹՅԱՆ ԿԱՌԱՎԱՐՈՒԹՅԱՆ 2018 ԹՎԱԿԱՆԻ ԴԵԿՏԵՄԲԵՐԻ 27-Ի N 1515-Ն ՈՐՈՇՄԱՆ N 11.1 ՀԱՎԵԼՎԱԾԻ N 11.1.48 ԱՂՅՈՒՍԱԿՈՒՄ ԿԱՏԱՐՎՈՂ ԼՐԱՑՈՒՄՆԵՐԸ </t>
  </si>
  <si>
    <t>ՀԱՅԱՍՏԱՆԻ ՀԱՆՐԱՊԵՏՈՒԹՅԱՆ ԿԱՌԱՎԱՐՈՒԹՅԱՆ 2018 ԹՎԱԿԱՆԻ ԴԵԿՏԵՄԲԵՐԻ 27-Ի N 1515-Ն ՈՐՈՇՄԱՆ N 11.1 ՀԱՎԵԼՎԱԾԻ N 11.1.2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</si>
</sst>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#,##0.0_);\(#,##0.0\)"/>
    <numFmt numFmtId="165" formatCode="##,##0.0;\(##,##0.0\);\-"/>
    <numFmt numFmtId="166" formatCode="_(* #,##0.0_);_(* \(#,##0.0\);_(* &quot;-&quot;??_);_(@_)"/>
  </numFmts>
  <fonts count="39" x14ac:knownFonts="1">
    <font>
      <sz val="11"/>
      <color theme="1"/>
      <name val="Calibri"/>
      <family val="2"/>
      <scheme val="minor"/>
    </font>
    <font>
      <sz val="10"/>
      <color indexed="8"/>
      <name val="GHEA Grapalat"/>
      <family val="3"/>
    </font>
    <font>
      <sz val="12"/>
      <name val="Times LatArm"/>
    </font>
    <font>
      <sz val="10"/>
      <name val="GHEA Grapalat"/>
      <family val="3"/>
    </font>
    <font>
      <b/>
      <sz val="12"/>
      <color indexed="8"/>
      <name val="GHEA Grapalat"/>
      <family val="3"/>
    </font>
    <font>
      <i/>
      <sz val="10"/>
      <color indexed="8"/>
      <name val="GHEA Grapalat"/>
      <family val="3"/>
    </font>
    <font>
      <b/>
      <sz val="10"/>
      <color indexed="8"/>
      <name val="GHEA Grapalat"/>
      <family val="3"/>
    </font>
    <font>
      <i/>
      <sz val="10"/>
      <name val="GHEA Grapalat"/>
      <family val="3"/>
    </font>
    <font>
      <sz val="12"/>
      <name val="GHEA Grapalat"/>
      <family val="3"/>
    </font>
    <font>
      <b/>
      <sz val="10"/>
      <name val="GHEA Grapalat"/>
      <family val="3"/>
    </font>
    <font>
      <b/>
      <sz val="11"/>
      <name val="GHEA Grapalat"/>
      <family val="3"/>
    </font>
    <font>
      <b/>
      <u/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b/>
      <sz val="10"/>
      <color theme="1"/>
      <name val="GHEA Grapalat"/>
      <family val="3"/>
    </font>
    <font>
      <sz val="8"/>
      <name val="GHEA Grapalat"/>
      <family val="2"/>
    </font>
    <font>
      <sz val="11"/>
      <name val="GHEA Grapalat"/>
      <family val="3"/>
    </font>
    <font>
      <sz val="8"/>
      <color rgb="FF000000"/>
      <name val="GHEA Grapalat"/>
      <family val="3"/>
    </font>
    <font>
      <sz val="8"/>
      <name val="GHEA Grapalat"/>
      <family val="3"/>
    </font>
    <font>
      <b/>
      <sz val="8"/>
      <name val="GHEA Grapalat"/>
      <family val="3"/>
    </font>
    <font>
      <sz val="10"/>
      <name val="Times Armenian"/>
      <family val="1"/>
    </font>
    <font>
      <b/>
      <sz val="8"/>
      <color indexed="8"/>
      <name val="GHEA Grapalat"/>
      <family val="3"/>
    </font>
    <font>
      <b/>
      <u/>
      <sz val="10"/>
      <color theme="1"/>
      <name val="GHEA Grapalat"/>
      <family val="3"/>
    </font>
    <font>
      <b/>
      <i/>
      <sz val="10"/>
      <name val="GHEA Grapalat"/>
      <family val="3"/>
    </font>
    <font>
      <b/>
      <i/>
      <sz val="12"/>
      <name val="GHEA Grapalat"/>
      <family val="3"/>
    </font>
    <font>
      <sz val="9"/>
      <color indexed="8"/>
      <name val="GHEA Grapalat"/>
      <family val="3"/>
    </font>
    <font>
      <i/>
      <sz val="10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11"/>
      <color theme="1"/>
      <name val="Calibri"/>
      <family val="2"/>
      <scheme val="minor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sz val="11"/>
      <color indexed="8"/>
      <name val="GHEA Grapalat"/>
      <family val="3"/>
    </font>
    <font>
      <b/>
      <sz val="11"/>
      <color indexed="8"/>
      <name val="GHEA Grapalat"/>
      <family val="3"/>
    </font>
    <font>
      <i/>
      <sz val="11"/>
      <color indexed="8"/>
      <name val="GHEA Grapalat"/>
      <family val="3"/>
    </font>
    <font>
      <b/>
      <i/>
      <sz val="11"/>
      <name val="GHEA Grapalat"/>
      <family val="3"/>
    </font>
    <font>
      <sz val="11"/>
      <color rgb="FF403931"/>
      <name val="Arial"/>
      <family val="2"/>
    </font>
    <font>
      <sz val="11"/>
      <color rgb="FF000000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6" fillId="0" borderId="0">
      <alignment horizontal="left" vertical="top" wrapText="1"/>
    </xf>
    <xf numFmtId="165" fontId="16" fillId="0" borderId="0" applyFill="0" applyBorder="0" applyProtection="0">
      <alignment horizontal="right" vertical="top"/>
    </xf>
    <xf numFmtId="43" fontId="21" fillId="0" borderId="0" applyFont="0" applyFill="0" applyBorder="0" applyAlignment="0" applyProtection="0"/>
    <xf numFmtId="0" fontId="28" fillId="0" borderId="0"/>
    <xf numFmtId="43" fontId="30" fillId="0" borderId="0" applyFont="0" applyFill="0" applyBorder="0" applyAlignment="0" applyProtection="0"/>
  </cellStyleXfs>
  <cellXfs count="273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/>
    <xf numFmtId="0" fontId="3" fillId="0" borderId="1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wrapText="1"/>
    </xf>
    <xf numFmtId="49" fontId="5" fillId="2" borderId="1" xfId="0" applyNumberFormat="1" applyFont="1" applyFill="1" applyBorder="1" applyAlignment="1">
      <alignment wrapText="1"/>
    </xf>
    <xf numFmtId="0" fontId="5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4" fontId="8" fillId="0" borderId="0" xfId="0" applyNumberFormat="1" applyFont="1" applyAlignment="1">
      <alignment vertical="center" wrapText="1"/>
    </xf>
    <xf numFmtId="164" fontId="9" fillId="0" borderId="0" xfId="0" applyNumberFormat="1" applyFont="1" applyFill="1" applyAlignment="1">
      <alignment vertical="center" wrapText="1"/>
    </xf>
    <xf numFmtId="49" fontId="9" fillId="0" borderId="0" xfId="0" applyNumberFormat="1" applyFont="1" applyFill="1" applyAlignment="1">
      <alignment horizontal="center" vertical="center" wrapText="1"/>
    </xf>
    <xf numFmtId="0" fontId="10" fillId="0" borderId="0" xfId="0" applyNumberFormat="1" applyFont="1" applyFill="1" applyAlignment="1">
      <alignment horizontal="center" vertical="center" wrapText="1"/>
    </xf>
    <xf numFmtId="164" fontId="9" fillId="0" borderId="0" xfId="0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164" fontId="6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8" fillId="4" borderId="0" xfId="0" applyFont="1" applyFill="1" applyAlignment="1">
      <alignment wrapText="1"/>
    </xf>
    <xf numFmtId="0" fontId="3" fillId="0" borderId="0" xfId="0" applyFont="1"/>
    <xf numFmtId="0" fontId="18" fillId="3" borderId="0" xfId="0" applyFont="1" applyFill="1" applyAlignment="1">
      <alignment wrapText="1"/>
    </xf>
    <xf numFmtId="0" fontId="19" fillId="0" borderId="0" xfId="0" applyFont="1"/>
    <xf numFmtId="49" fontId="20" fillId="0" borderId="0" xfId="0" applyNumberFormat="1" applyFont="1" applyFill="1" applyAlignment="1">
      <alignment horizontal="center" vertical="center" wrapText="1"/>
    </xf>
    <xf numFmtId="0" fontId="20" fillId="0" borderId="0" xfId="0" applyNumberFormat="1" applyFont="1" applyFill="1" applyAlignment="1">
      <alignment horizontal="center" vertical="center" wrapText="1"/>
    </xf>
    <xf numFmtId="43" fontId="8" fillId="0" borderId="0" xfId="4" applyFont="1" applyAlignment="1">
      <alignment vertical="center" wrapText="1"/>
    </xf>
    <xf numFmtId="43" fontId="3" fillId="0" borderId="0" xfId="4" applyFont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NumberFormat="1" applyFont="1" applyFill="1" applyBorder="1" applyAlignment="1">
      <alignment horizontal="center" vertical="center" wrapText="1"/>
    </xf>
    <xf numFmtId="43" fontId="8" fillId="0" borderId="0" xfId="4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43" fontId="13" fillId="0" borderId="0" xfId="4" applyFont="1" applyAlignment="1">
      <alignment vertical="center" wrapText="1"/>
    </xf>
    <xf numFmtId="0" fontId="25" fillId="0" borderId="0" xfId="0" applyFont="1" applyAlignment="1">
      <alignment wrapText="1"/>
    </xf>
    <xf numFmtId="43" fontId="25" fillId="0" borderId="0" xfId="4" applyFont="1" applyAlignment="1">
      <alignment wrapText="1"/>
    </xf>
    <xf numFmtId="0" fontId="9" fillId="0" borderId="0" xfId="0" applyFont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horizontal="justify" vertical="center"/>
    </xf>
    <xf numFmtId="0" fontId="9" fillId="0" borderId="0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49" fontId="5" fillId="2" borderId="15" xfId="0" applyNumberFormat="1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27" fillId="0" borderId="0" xfId="0" applyFont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1" fontId="5" fillId="2" borderId="1" xfId="5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vertical="center"/>
    </xf>
    <xf numFmtId="37" fontId="1" fillId="2" borderId="1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vertical="center"/>
    </xf>
    <xf numFmtId="166" fontId="10" fillId="0" borderId="1" xfId="0" applyNumberFormat="1" applyFont="1" applyFill="1" applyBorder="1" applyAlignment="1">
      <alignment vertical="center" wrapText="1"/>
    </xf>
    <xf numFmtId="38" fontId="17" fillId="0" borderId="1" xfId="0" applyNumberFormat="1" applyFont="1" applyFill="1" applyBorder="1" applyAlignment="1">
      <alignment horizontal="center" vertical="center"/>
    </xf>
    <xf numFmtId="43" fontId="17" fillId="0" borderId="1" xfId="6" applyNumberFormat="1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10" fillId="0" borderId="5" xfId="0" applyFont="1" applyFill="1" applyBorder="1" applyAlignment="1">
      <alignment vertical="center" wrapText="1"/>
    </xf>
    <xf numFmtId="0" fontId="26" fillId="0" borderId="1" xfId="0" applyFont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/>
    </xf>
    <xf numFmtId="164" fontId="5" fillId="2" borderId="0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17" fillId="0" borderId="2" xfId="0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Fill="1" applyAlignment="1"/>
    <xf numFmtId="0" fontId="14" fillId="0" borderId="0" xfId="0" applyFont="1" applyFill="1" applyAlignment="1">
      <alignment horizontal="right"/>
    </xf>
    <xf numFmtId="0" fontId="14" fillId="0" borderId="0" xfId="0" applyFont="1" applyBorder="1"/>
    <xf numFmtId="0" fontId="31" fillId="0" borderId="0" xfId="0" applyFont="1" applyFill="1" applyAlignment="1">
      <alignment horizontal="center" wrapText="1"/>
    </xf>
    <xf numFmtId="0" fontId="17" fillId="0" borderId="0" xfId="2" applyFont="1">
      <alignment horizontal="left" vertical="top" wrapText="1"/>
    </xf>
    <xf numFmtId="0" fontId="17" fillId="0" borderId="12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49" fontId="17" fillId="3" borderId="7" xfId="0" applyNumberFormat="1" applyFont="1" applyFill="1" applyBorder="1" applyAlignment="1">
      <alignment horizontal="left" vertical="top" wrapText="1"/>
    </xf>
    <xf numFmtId="0" fontId="17" fillId="0" borderId="7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7" fillId="3" borderId="1" xfId="0" applyFont="1" applyFill="1" applyBorder="1" applyAlignment="1">
      <alignment horizontal="left" vertical="top" wrapText="1"/>
    </xf>
    <xf numFmtId="49" fontId="10" fillId="3" borderId="1" xfId="0" applyNumberFormat="1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top" wrapText="1"/>
    </xf>
    <xf numFmtId="0" fontId="17" fillId="4" borderId="1" xfId="2" applyFont="1" applyFill="1" applyBorder="1">
      <alignment horizontal="left" vertical="top" wrapText="1"/>
    </xf>
    <xf numFmtId="0" fontId="17" fillId="4" borderId="1" xfId="2" applyFont="1" applyFill="1" applyBorder="1" applyAlignment="1">
      <alignment horizontal="left" vertical="top" wrapText="1"/>
    </xf>
    <xf numFmtId="0" fontId="17" fillId="4" borderId="0" xfId="2" applyFont="1" applyFill="1">
      <alignment horizontal="left" vertical="top" wrapText="1"/>
    </xf>
    <xf numFmtId="0" fontId="10" fillId="4" borderId="1" xfId="2" applyFont="1" applyFill="1" applyBorder="1" applyAlignment="1">
      <alignment horizontal="left" vertical="center" wrapText="1"/>
    </xf>
    <xf numFmtId="0" fontId="17" fillId="4" borderId="1" xfId="2" applyFont="1" applyFill="1" applyBorder="1" applyAlignment="1">
      <alignment horizontal="left" vertical="center" wrapText="1"/>
    </xf>
    <xf numFmtId="0" fontId="32" fillId="4" borderId="1" xfId="2" applyFont="1" applyFill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center" wrapText="1"/>
    </xf>
    <xf numFmtId="165" fontId="17" fillId="4" borderId="0" xfId="2" applyNumberFormat="1" applyFont="1" applyFill="1">
      <alignment horizontal="left" vertical="top" wrapText="1"/>
    </xf>
    <xf numFmtId="0" fontId="17" fillId="0" borderId="1" xfId="0" applyFont="1" applyBorder="1" applyAlignment="1">
      <alignment vertical="center" wrapText="1"/>
    </xf>
    <xf numFmtId="164" fontId="33" fillId="2" borderId="1" xfId="0" applyNumberFormat="1" applyFont="1" applyFill="1" applyBorder="1" applyAlignment="1">
      <alignment horizontal="right" vertical="center" wrapText="1"/>
    </xf>
    <xf numFmtId="164" fontId="34" fillId="0" borderId="1" xfId="0" applyNumberFormat="1" applyFont="1" applyBorder="1" applyAlignment="1">
      <alignment horizontal="right" vertical="center"/>
    </xf>
    <xf numFmtId="0" fontId="35" fillId="0" borderId="1" xfId="0" applyFont="1" applyBorder="1" applyAlignment="1">
      <alignment horizontal="left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17" fillId="4" borderId="0" xfId="2" applyFont="1" applyFill="1" applyAlignment="1">
      <alignment horizontal="center" vertical="center" wrapText="1"/>
    </xf>
    <xf numFmtId="0" fontId="17" fillId="0" borderId="0" xfId="2" applyFont="1" applyAlignment="1">
      <alignment horizontal="left" vertical="top" wrapText="1"/>
    </xf>
    <xf numFmtId="0" fontId="6" fillId="0" borderId="4" xfId="0" applyFont="1" applyBorder="1" applyAlignment="1"/>
    <xf numFmtId="0" fontId="6" fillId="0" borderId="6" xfId="0" applyFont="1" applyBorder="1" applyAlignment="1"/>
    <xf numFmtId="0" fontId="6" fillId="0" borderId="7" xfId="0" applyFont="1" applyBorder="1" applyAlignment="1"/>
    <xf numFmtId="164" fontId="17" fillId="4" borderId="0" xfId="2" applyNumberFormat="1" applyFont="1" applyFill="1">
      <alignment horizontal="left" vertical="top" wrapText="1"/>
    </xf>
    <xf numFmtId="164" fontId="1" fillId="0" borderId="0" xfId="0" applyNumberFormat="1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17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/>
    </xf>
    <xf numFmtId="0" fontId="17" fillId="2" borderId="0" xfId="0" applyFont="1" applyFill="1"/>
    <xf numFmtId="38" fontId="1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vertical="center"/>
    </xf>
    <xf numFmtId="0" fontId="10" fillId="5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vertical="center"/>
    </xf>
    <xf numFmtId="37" fontId="17" fillId="0" borderId="1" xfId="0" applyNumberFormat="1" applyFont="1" applyBorder="1" applyAlignment="1">
      <alignment vertical="center"/>
    </xf>
    <xf numFmtId="39" fontId="17" fillId="0" borderId="1" xfId="0" applyNumberFormat="1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38" fontId="3" fillId="2" borderId="0" xfId="0" applyNumberFormat="1" applyFont="1" applyFill="1" applyAlignment="1">
      <alignment horizontal="center"/>
    </xf>
    <xf numFmtId="0" fontId="1" fillId="0" borderId="1" xfId="0" applyFont="1" applyBorder="1" applyAlignment="1">
      <alignment horizontal="center" wrapText="1"/>
    </xf>
    <xf numFmtId="166" fontId="17" fillId="0" borderId="1" xfId="0" applyNumberFormat="1" applyFont="1" applyFill="1" applyBorder="1" applyAlignment="1">
      <alignment vertical="center"/>
    </xf>
    <xf numFmtId="166" fontId="17" fillId="0" borderId="0" xfId="0" applyNumberFormat="1" applyFont="1" applyFill="1"/>
    <xf numFmtId="166" fontId="10" fillId="0" borderId="1" xfId="0" applyNumberFormat="1" applyFont="1" applyFill="1" applyBorder="1" applyAlignment="1">
      <alignment vertical="center"/>
    </xf>
    <xf numFmtId="43" fontId="17" fillId="0" borderId="1" xfId="0" applyNumberFormat="1" applyFont="1" applyFill="1" applyBorder="1" applyAlignment="1">
      <alignment vertical="center"/>
    </xf>
    <xf numFmtId="166" fontId="3" fillId="0" borderId="0" xfId="0" applyNumberFormat="1" applyFont="1" applyFill="1"/>
    <xf numFmtId="0" fontId="24" fillId="0" borderId="4" xfId="0" applyFont="1" applyBorder="1" applyAlignment="1">
      <alignment horizontal="center" wrapText="1"/>
    </xf>
    <xf numFmtId="0" fontId="24" fillId="0" borderId="4" xfId="0" applyFont="1" applyBorder="1" applyAlignment="1">
      <alignment horizontal="left" wrapText="1"/>
    </xf>
    <xf numFmtId="0" fontId="3" fillId="0" borderId="1" xfId="0" applyFont="1" applyBorder="1"/>
    <xf numFmtId="164" fontId="14" fillId="0" borderId="0" xfId="0" applyNumberFormat="1" applyFont="1" applyFill="1" applyAlignment="1">
      <alignment horizontal="right"/>
    </xf>
    <xf numFmtId="164" fontId="31" fillId="0" borderId="0" xfId="0" applyNumberFormat="1" applyFont="1" applyFill="1" applyAlignment="1">
      <alignment horizontal="center" wrapText="1"/>
    </xf>
    <xf numFmtId="164" fontId="17" fillId="0" borderId="11" xfId="2" applyNumberFormat="1" applyFont="1" applyBorder="1" applyAlignment="1">
      <alignment horizontal="center" vertical="center" wrapText="1"/>
    </xf>
    <xf numFmtId="164" fontId="17" fillId="0" borderId="14" xfId="2" applyNumberFormat="1" applyFont="1" applyBorder="1" applyAlignment="1">
      <alignment horizontal="center" vertical="center" wrapText="1"/>
    </xf>
    <xf numFmtId="164" fontId="10" fillId="4" borderId="7" xfId="3" applyNumberFormat="1" applyFont="1" applyFill="1" applyBorder="1" applyAlignment="1">
      <alignment horizontal="right" vertical="top"/>
    </xf>
    <xf numFmtId="164" fontId="17" fillId="0" borderId="7" xfId="2" applyNumberFormat="1" applyFont="1" applyBorder="1" applyAlignment="1">
      <alignment horizontal="center" vertical="center" wrapText="1"/>
    </xf>
    <xf numFmtId="164" fontId="10" fillId="4" borderId="1" xfId="3" applyNumberFormat="1" applyFont="1" applyFill="1" applyBorder="1" applyAlignment="1">
      <alignment horizontal="right" vertical="top"/>
    </xf>
    <xf numFmtId="164" fontId="17" fillId="4" borderId="1" xfId="3" applyNumberFormat="1" applyFont="1" applyFill="1" applyBorder="1" applyAlignment="1">
      <alignment horizontal="right" vertical="top"/>
    </xf>
    <xf numFmtId="164" fontId="17" fillId="4" borderId="1" xfId="2" applyNumberFormat="1" applyFont="1" applyFill="1" applyBorder="1" applyAlignment="1">
      <alignment horizontal="left" vertical="top" wrapText="1"/>
    </xf>
    <xf numFmtId="164" fontId="17" fillId="0" borderId="0" xfId="2" applyNumberFormat="1" applyFont="1" applyAlignment="1">
      <alignment horizontal="left" vertical="top" wrapText="1"/>
    </xf>
    <xf numFmtId="37" fontId="19" fillId="0" borderId="0" xfId="0" applyNumberFormat="1" applyFont="1"/>
    <xf numFmtId="37" fontId="19" fillId="0" borderId="8" xfId="0" applyNumberFormat="1" applyFont="1" applyFill="1" applyBorder="1" applyAlignment="1">
      <alignment horizontal="right" vertical="center" wrapText="1"/>
    </xf>
    <xf numFmtId="37" fontId="22" fillId="0" borderId="1" xfId="0" applyNumberFormat="1" applyFont="1" applyFill="1" applyBorder="1" applyAlignment="1">
      <alignment horizontal="center" vertical="center" wrapText="1"/>
    </xf>
    <xf numFmtId="37" fontId="3" fillId="0" borderId="0" xfId="0" applyNumberFormat="1" applyFont="1"/>
    <xf numFmtId="37" fontId="17" fillId="0" borderId="7" xfId="2" applyNumberFormat="1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vertical="center"/>
    </xf>
    <xf numFmtId="0" fontId="36" fillId="0" borderId="5" xfId="0" applyFont="1" applyFill="1" applyBorder="1" applyAlignment="1">
      <alignment vertical="center"/>
    </xf>
    <xf numFmtId="0" fontId="17" fillId="2" borderId="3" xfId="0" applyFont="1" applyFill="1" applyBorder="1" applyAlignment="1">
      <alignment horizontal="center" vertical="center" wrapText="1"/>
    </xf>
    <xf numFmtId="164" fontId="9" fillId="4" borderId="17" xfId="3" applyNumberFormat="1" applyFont="1" applyFill="1" applyBorder="1" applyAlignment="1">
      <alignment horizontal="center"/>
    </xf>
    <xf numFmtId="37" fontId="9" fillId="0" borderId="1" xfId="0" applyNumberFormat="1" applyFont="1" applyBorder="1"/>
    <xf numFmtId="164" fontId="4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17" fillId="0" borderId="1" xfId="0" applyNumberFormat="1" applyFont="1" applyBorder="1" applyAlignment="1">
      <alignment vertical="center"/>
    </xf>
    <xf numFmtId="0" fontId="37" fillId="0" borderId="1" xfId="0" applyFont="1" applyBorder="1"/>
    <xf numFmtId="0" fontId="10" fillId="0" borderId="1" xfId="0" applyFont="1" applyBorder="1" applyAlignment="1">
      <alignment vertical="center" wrapText="1"/>
    </xf>
    <xf numFmtId="164" fontId="10" fillId="4" borderId="1" xfId="3" applyNumberFormat="1" applyFont="1" applyFill="1" applyBorder="1" applyAlignment="1">
      <alignment horizontal="right" vertical="center"/>
    </xf>
    <xf numFmtId="0" fontId="10" fillId="4" borderId="1" xfId="2" applyFont="1" applyFill="1" applyBorder="1">
      <alignment horizontal="left" vertical="top" wrapText="1"/>
    </xf>
    <xf numFmtId="164" fontId="34" fillId="2" borderId="1" xfId="0" applyNumberFormat="1" applyFont="1" applyFill="1" applyBorder="1" applyAlignment="1">
      <alignment horizontal="right" vertical="center" wrapText="1"/>
    </xf>
    <xf numFmtId="0" fontId="3" fillId="0" borderId="0" xfId="1" applyFont="1" applyAlignment="1">
      <alignment horizontal="right" vertical="center" wrapText="1"/>
    </xf>
    <xf numFmtId="0" fontId="3" fillId="0" borderId="0" xfId="1" applyFont="1" applyAlignment="1">
      <alignment horizontal="right" vertical="top" wrapText="1"/>
    </xf>
    <xf numFmtId="0" fontId="4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64" fontId="5" fillId="2" borderId="4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164" fontId="5" fillId="2" borderId="7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164" fontId="6" fillId="0" borderId="5" xfId="0" applyNumberFormat="1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right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6" fillId="0" borderId="20" xfId="0" applyNumberFormat="1" applyFont="1" applyFill="1" applyBorder="1" applyAlignment="1">
      <alignment horizontal="center" vertical="center" wrapText="1"/>
    </xf>
    <xf numFmtId="49" fontId="6" fillId="0" borderId="21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Fill="1" applyBorder="1" applyAlignment="1">
      <alignment horizontal="center" vertical="center" wrapText="1"/>
    </xf>
    <xf numFmtId="164" fontId="6" fillId="0" borderId="6" xfId="0" applyNumberFormat="1" applyFont="1" applyFill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center" wrapText="1"/>
    </xf>
    <xf numFmtId="164" fontId="9" fillId="0" borderId="3" xfId="0" applyNumberFormat="1" applyFont="1" applyFill="1" applyBorder="1" applyAlignment="1">
      <alignment horizontal="center" vertical="center" wrapText="1"/>
    </xf>
    <xf numFmtId="0" fontId="17" fillId="0" borderId="0" xfId="1" applyFont="1" applyAlignment="1">
      <alignment horizontal="right" vertical="center" wrapText="1"/>
    </xf>
    <xf numFmtId="0" fontId="17" fillId="0" borderId="0" xfId="1" applyFont="1" applyAlignment="1">
      <alignment horizontal="right" vertical="top" wrapText="1"/>
    </xf>
    <xf numFmtId="0" fontId="31" fillId="0" borderId="0" xfId="0" applyFont="1" applyFill="1" applyAlignment="1">
      <alignment horizontal="center" vertical="center" wrapText="1"/>
    </xf>
    <xf numFmtId="0" fontId="17" fillId="0" borderId="9" xfId="2" applyFont="1" applyBorder="1" applyAlignment="1">
      <alignment horizontal="center" vertical="center" wrapText="1"/>
    </xf>
    <xf numFmtId="0" fontId="17" fillId="0" borderId="10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6" fillId="0" borderId="5" xfId="0" applyFont="1" applyFill="1" applyBorder="1" applyAlignment="1">
      <alignment vertical="center"/>
    </xf>
    <xf numFmtId="0" fontId="36" fillId="0" borderId="2" xfId="0" applyFont="1" applyFill="1" applyBorder="1" applyAlignment="1">
      <alignment vertical="center"/>
    </xf>
    <xf numFmtId="0" fontId="36" fillId="0" borderId="3" xfId="0" applyFont="1" applyFill="1" applyBorder="1" applyAlignment="1">
      <alignment vertical="center"/>
    </xf>
    <xf numFmtId="0" fontId="17" fillId="2" borderId="5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right" vertical="center" wrapText="1"/>
    </xf>
    <xf numFmtId="0" fontId="3" fillId="0" borderId="0" xfId="1" applyFont="1" applyFill="1" applyAlignment="1">
      <alignment horizontal="right" vertical="top" wrapText="1"/>
    </xf>
    <xf numFmtId="0" fontId="13" fillId="2" borderId="0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38" fontId="17" fillId="2" borderId="1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horizontal="left" vertical="center" wrapText="1"/>
    </xf>
    <xf numFmtId="0" fontId="38" fillId="3" borderId="5" xfId="0" applyFont="1" applyFill="1" applyBorder="1" applyAlignment="1">
      <alignment horizontal="center" vertical="center" wrapText="1"/>
    </xf>
    <xf numFmtId="0" fontId="38" fillId="3" borderId="2" xfId="0" applyFont="1" applyFill="1" applyBorder="1" applyAlignment="1">
      <alignment horizontal="center" vertical="center" wrapText="1"/>
    </xf>
    <xf numFmtId="0" fontId="38" fillId="3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37" fontId="3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166" fontId="17" fillId="0" borderId="19" xfId="0" applyNumberFormat="1" applyFont="1" applyFill="1" applyBorder="1" applyAlignment="1">
      <alignment horizontal="center" vertical="center" wrapText="1"/>
    </xf>
    <xf numFmtId="166" fontId="17" fillId="0" borderId="21" xfId="0" applyNumberFormat="1" applyFont="1" applyFill="1" applyBorder="1" applyAlignment="1">
      <alignment horizontal="center" vertical="center" wrapText="1"/>
    </xf>
  </cellXfs>
  <cellStyles count="7">
    <cellStyle name="Comma" xfId="6" builtinId="3"/>
    <cellStyle name="Normal" xfId="0" builtinId="0"/>
    <cellStyle name="Normal 4" xfId="5"/>
    <cellStyle name="Normal 5" xfId="1"/>
    <cellStyle name="Normal 8" xfId="2"/>
    <cellStyle name="SN_241" xfId="3"/>
    <cellStyle name="Финансовый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workbookViewId="0">
      <selection activeCell="D47" sqref="D47"/>
    </sheetView>
  </sheetViews>
  <sheetFormatPr defaultColWidth="9.140625" defaultRowHeight="13.5" x14ac:dyDescent="0.25"/>
  <cols>
    <col min="1" max="1" width="9.140625" style="1" customWidth="1"/>
    <col min="2" max="2" width="11.42578125" style="1" customWidth="1"/>
    <col min="3" max="3" width="62.42578125" style="1" customWidth="1"/>
    <col min="4" max="4" width="32.42578125" style="1" customWidth="1"/>
    <col min="5" max="5" width="9.28515625" style="1" bestFit="1" customWidth="1"/>
    <col min="6" max="6" width="11.7109375" style="1" customWidth="1"/>
    <col min="7" max="255" width="9.140625" style="1"/>
    <col min="256" max="256" width="8.7109375" style="1" bestFit="1" customWidth="1"/>
    <col min="257" max="257" width="12" style="1" bestFit="1" customWidth="1"/>
    <col min="258" max="258" width="65.140625" style="1" customWidth="1"/>
    <col min="259" max="259" width="16.42578125" style="1" customWidth="1"/>
    <col min="260" max="260" width="17.85546875" style="1" customWidth="1"/>
    <col min="261" max="261" width="9.140625" style="1"/>
    <col min="262" max="262" width="11.7109375" style="1" customWidth="1"/>
    <col min="263" max="511" width="9.140625" style="1"/>
    <col min="512" max="512" width="8.7109375" style="1" bestFit="1" customWidth="1"/>
    <col min="513" max="513" width="12" style="1" bestFit="1" customWidth="1"/>
    <col min="514" max="514" width="65.140625" style="1" customWidth="1"/>
    <col min="515" max="515" width="16.42578125" style="1" customWidth="1"/>
    <col min="516" max="516" width="17.85546875" style="1" customWidth="1"/>
    <col min="517" max="517" width="9.140625" style="1"/>
    <col min="518" max="518" width="11.7109375" style="1" customWidth="1"/>
    <col min="519" max="767" width="9.140625" style="1"/>
    <col min="768" max="768" width="8.7109375" style="1" bestFit="1" customWidth="1"/>
    <col min="769" max="769" width="12" style="1" bestFit="1" customWidth="1"/>
    <col min="770" max="770" width="65.140625" style="1" customWidth="1"/>
    <col min="771" max="771" width="16.42578125" style="1" customWidth="1"/>
    <col min="772" max="772" width="17.85546875" style="1" customWidth="1"/>
    <col min="773" max="773" width="9.140625" style="1"/>
    <col min="774" max="774" width="11.7109375" style="1" customWidth="1"/>
    <col min="775" max="1023" width="9.140625" style="1"/>
    <col min="1024" max="1024" width="8.7109375" style="1" bestFit="1" customWidth="1"/>
    <col min="1025" max="1025" width="12" style="1" bestFit="1" customWidth="1"/>
    <col min="1026" max="1026" width="65.140625" style="1" customWidth="1"/>
    <col min="1027" max="1027" width="16.42578125" style="1" customWidth="1"/>
    <col min="1028" max="1028" width="17.85546875" style="1" customWidth="1"/>
    <col min="1029" max="1029" width="9.140625" style="1"/>
    <col min="1030" max="1030" width="11.7109375" style="1" customWidth="1"/>
    <col min="1031" max="1279" width="9.140625" style="1"/>
    <col min="1280" max="1280" width="8.7109375" style="1" bestFit="1" customWidth="1"/>
    <col min="1281" max="1281" width="12" style="1" bestFit="1" customWidth="1"/>
    <col min="1282" max="1282" width="65.140625" style="1" customWidth="1"/>
    <col min="1283" max="1283" width="16.42578125" style="1" customWidth="1"/>
    <col min="1284" max="1284" width="17.85546875" style="1" customWidth="1"/>
    <col min="1285" max="1285" width="9.140625" style="1"/>
    <col min="1286" max="1286" width="11.7109375" style="1" customWidth="1"/>
    <col min="1287" max="1535" width="9.140625" style="1"/>
    <col min="1536" max="1536" width="8.7109375" style="1" bestFit="1" customWidth="1"/>
    <col min="1537" max="1537" width="12" style="1" bestFit="1" customWidth="1"/>
    <col min="1538" max="1538" width="65.140625" style="1" customWidth="1"/>
    <col min="1539" max="1539" width="16.42578125" style="1" customWidth="1"/>
    <col min="1540" max="1540" width="17.85546875" style="1" customWidth="1"/>
    <col min="1541" max="1541" width="9.140625" style="1"/>
    <col min="1542" max="1542" width="11.7109375" style="1" customWidth="1"/>
    <col min="1543" max="1791" width="9.140625" style="1"/>
    <col min="1792" max="1792" width="8.7109375" style="1" bestFit="1" customWidth="1"/>
    <col min="1793" max="1793" width="12" style="1" bestFit="1" customWidth="1"/>
    <col min="1794" max="1794" width="65.140625" style="1" customWidth="1"/>
    <col min="1795" max="1795" width="16.42578125" style="1" customWidth="1"/>
    <col min="1796" max="1796" width="17.85546875" style="1" customWidth="1"/>
    <col min="1797" max="1797" width="9.140625" style="1"/>
    <col min="1798" max="1798" width="11.7109375" style="1" customWidth="1"/>
    <col min="1799" max="2047" width="9.140625" style="1"/>
    <col min="2048" max="2048" width="8.7109375" style="1" bestFit="1" customWidth="1"/>
    <col min="2049" max="2049" width="12" style="1" bestFit="1" customWidth="1"/>
    <col min="2050" max="2050" width="65.140625" style="1" customWidth="1"/>
    <col min="2051" max="2051" width="16.42578125" style="1" customWidth="1"/>
    <col min="2052" max="2052" width="17.85546875" style="1" customWidth="1"/>
    <col min="2053" max="2053" width="9.140625" style="1"/>
    <col min="2054" max="2054" width="11.7109375" style="1" customWidth="1"/>
    <col min="2055" max="2303" width="9.140625" style="1"/>
    <col min="2304" max="2304" width="8.7109375" style="1" bestFit="1" customWidth="1"/>
    <col min="2305" max="2305" width="12" style="1" bestFit="1" customWidth="1"/>
    <col min="2306" max="2306" width="65.140625" style="1" customWidth="1"/>
    <col min="2307" max="2307" width="16.42578125" style="1" customWidth="1"/>
    <col min="2308" max="2308" width="17.85546875" style="1" customWidth="1"/>
    <col min="2309" max="2309" width="9.140625" style="1"/>
    <col min="2310" max="2310" width="11.7109375" style="1" customWidth="1"/>
    <col min="2311" max="2559" width="9.140625" style="1"/>
    <col min="2560" max="2560" width="8.7109375" style="1" bestFit="1" customWidth="1"/>
    <col min="2561" max="2561" width="12" style="1" bestFit="1" customWidth="1"/>
    <col min="2562" max="2562" width="65.140625" style="1" customWidth="1"/>
    <col min="2563" max="2563" width="16.42578125" style="1" customWidth="1"/>
    <col min="2564" max="2564" width="17.85546875" style="1" customWidth="1"/>
    <col min="2565" max="2565" width="9.140625" style="1"/>
    <col min="2566" max="2566" width="11.7109375" style="1" customWidth="1"/>
    <col min="2567" max="2815" width="9.140625" style="1"/>
    <col min="2816" max="2816" width="8.7109375" style="1" bestFit="1" customWidth="1"/>
    <col min="2817" max="2817" width="12" style="1" bestFit="1" customWidth="1"/>
    <col min="2818" max="2818" width="65.140625" style="1" customWidth="1"/>
    <col min="2819" max="2819" width="16.42578125" style="1" customWidth="1"/>
    <col min="2820" max="2820" width="17.85546875" style="1" customWidth="1"/>
    <col min="2821" max="2821" width="9.140625" style="1"/>
    <col min="2822" max="2822" width="11.7109375" style="1" customWidth="1"/>
    <col min="2823" max="3071" width="9.140625" style="1"/>
    <col min="3072" max="3072" width="8.7109375" style="1" bestFit="1" customWidth="1"/>
    <col min="3073" max="3073" width="12" style="1" bestFit="1" customWidth="1"/>
    <col min="3074" max="3074" width="65.140625" style="1" customWidth="1"/>
    <col min="3075" max="3075" width="16.42578125" style="1" customWidth="1"/>
    <col min="3076" max="3076" width="17.85546875" style="1" customWidth="1"/>
    <col min="3077" max="3077" width="9.140625" style="1"/>
    <col min="3078" max="3078" width="11.7109375" style="1" customWidth="1"/>
    <col min="3079" max="3327" width="9.140625" style="1"/>
    <col min="3328" max="3328" width="8.7109375" style="1" bestFit="1" customWidth="1"/>
    <col min="3329" max="3329" width="12" style="1" bestFit="1" customWidth="1"/>
    <col min="3330" max="3330" width="65.140625" style="1" customWidth="1"/>
    <col min="3331" max="3331" width="16.42578125" style="1" customWidth="1"/>
    <col min="3332" max="3332" width="17.85546875" style="1" customWidth="1"/>
    <col min="3333" max="3333" width="9.140625" style="1"/>
    <col min="3334" max="3334" width="11.7109375" style="1" customWidth="1"/>
    <col min="3335" max="3583" width="9.140625" style="1"/>
    <col min="3584" max="3584" width="8.7109375" style="1" bestFit="1" customWidth="1"/>
    <col min="3585" max="3585" width="12" style="1" bestFit="1" customWidth="1"/>
    <col min="3586" max="3586" width="65.140625" style="1" customWidth="1"/>
    <col min="3587" max="3587" width="16.42578125" style="1" customWidth="1"/>
    <col min="3588" max="3588" width="17.85546875" style="1" customWidth="1"/>
    <col min="3589" max="3589" width="9.140625" style="1"/>
    <col min="3590" max="3590" width="11.7109375" style="1" customWidth="1"/>
    <col min="3591" max="3839" width="9.140625" style="1"/>
    <col min="3840" max="3840" width="8.7109375" style="1" bestFit="1" customWidth="1"/>
    <col min="3841" max="3841" width="12" style="1" bestFit="1" customWidth="1"/>
    <col min="3842" max="3842" width="65.140625" style="1" customWidth="1"/>
    <col min="3843" max="3843" width="16.42578125" style="1" customWidth="1"/>
    <col min="3844" max="3844" width="17.85546875" style="1" customWidth="1"/>
    <col min="3845" max="3845" width="9.140625" style="1"/>
    <col min="3846" max="3846" width="11.7109375" style="1" customWidth="1"/>
    <col min="3847" max="4095" width="9.140625" style="1"/>
    <col min="4096" max="4096" width="8.7109375" style="1" bestFit="1" customWidth="1"/>
    <col min="4097" max="4097" width="12" style="1" bestFit="1" customWidth="1"/>
    <col min="4098" max="4098" width="65.140625" style="1" customWidth="1"/>
    <col min="4099" max="4099" width="16.42578125" style="1" customWidth="1"/>
    <col min="4100" max="4100" width="17.85546875" style="1" customWidth="1"/>
    <col min="4101" max="4101" width="9.140625" style="1"/>
    <col min="4102" max="4102" width="11.7109375" style="1" customWidth="1"/>
    <col min="4103" max="4351" width="9.140625" style="1"/>
    <col min="4352" max="4352" width="8.7109375" style="1" bestFit="1" customWidth="1"/>
    <col min="4353" max="4353" width="12" style="1" bestFit="1" customWidth="1"/>
    <col min="4354" max="4354" width="65.140625" style="1" customWidth="1"/>
    <col min="4355" max="4355" width="16.42578125" style="1" customWidth="1"/>
    <col min="4356" max="4356" width="17.85546875" style="1" customWidth="1"/>
    <col min="4357" max="4357" width="9.140625" style="1"/>
    <col min="4358" max="4358" width="11.7109375" style="1" customWidth="1"/>
    <col min="4359" max="4607" width="9.140625" style="1"/>
    <col min="4608" max="4608" width="8.7109375" style="1" bestFit="1" customWidth="1"/>
    <col min="4609" max="4609" width="12" style="1" bestFit="1" customWidth="1"/>
    <col min="4610" max="4610" width="65.140625" style="1" customWidth="1"/>
    <col min="4611" max="4611" width="16.42578125" style="1" customWidth="1"/>
    <col min="4612" max="4612" width="17.85546875" style="1" customWidth="1"/>
    <col min="4613" max="4613" width="9.140625" style="1"/>
    <col min="4614" max="4614" width="11.7109375" style="1" customWidth="1"/>
    <col min="4615" max="4863" width="9.140625" style="1"/>
    <col min="4864" max="4864" width="8.7109375" style="1" bestFit="1" customWidth="1"/>
    <col min="4865" max="4865" width="12" style="1" bestFit="1" customWidth="1"/>
    <col min="4866" max="4866" width="65.140625" style="1" customWidth="1"/>
    <col min="4867" max="4867" width="16.42578125" style="1" customWidth="1"/>
    <col min="4868" max="4868" width="17.85546875" style="1" customWidth="1"/>
    <col min="4869" max="4869" width="9.140625" style="1"/>
    <col min="4870" max="4870" width="11.7109375" style="1" customWidth="1"/>
    <col min="4871" max="5119" width="9.140625" style="1"/>
    <col min="5120" max="5120" width="8.7109375" style="1" bestFit="1" customWidth="1"/>
    <col min="5121" max="5121" width="12" style="1" bestFit="1" customWidth="1"/>
    <col min="5122" max="5122" width="65.140625" style="1" customWidth="1"/>
    <col min="5123" max="5123" width="16.42578125" style="1" customWidth="1"/>
    <col min="5124" max="5124" width="17.85546875" style="1" customWidth="1"/>
    <col min="5125" max="5125" width="9.140625" style="1"/>
    <col min="5126" max="5126" width="11.7109375" style="1" customWidth="1"/>
    <col min="5127" max="5375" width="9.140625" style="1"/>
    <col min="5376" max="5376" width="8.7109375" style="1" bestFit="1" customWidth="1"/>
    <col min="5377" max="5377" width="12" style="1" bestFit="1" customWidth="1"/>
    <col min="5378" max="5378" width="65.140625" style="1" customWidth="1"/>
    <col min="5379" max="5379" width="16.42578125" style="1" customWidth="1"/>
    <col min="5380" max="5380" width="17.85546875" style="1" customWidth="1"/>
    <col min="5381" max="5381" width="9.140625" style="1"/>
    <col min="5382" max="5382" width="11.7109375" style="1" customWidth="1"/>
    <col min="5383" max="5631" width="9.140625" style="1"/>
    <col min="5632" max="5632" width="8.7109375" style="1" bestFit="1" customWidth="1"/>
    <col min="5633" max="5633" width="12" style="1" bestFit="1" customWidth="1"/>
    <col min="5634" max="5634" width="65.140625" style="1" customWidth="1"/>
    <col min="5635" max="5635" width="16.42578125" style="1" customWidth="1"/>
    <col min="5636" max="5636" width="17.85546875" style="1" customWidth="1"/>
    <col min="5637" max="5637" width="9.140625" style="1"/>
    <col min="5638" max="5638" width="11.7109375" style="1" customWidth="1"/>
    <col min="5639" max="5887" width="9.140625" style="1"/>
    <col min="5888" max="5888" width="8.7109375" style="1" bestFit="1" customWidth="1"/>
    <col min="5889" max="5889" width="12" style="1" bestFit="1" customWidth="1"/>
    <col min="5890" max="5890" width="65.140625" style="1" customWidth="1"/>
    <col min="5891" max="5891" width="16.42578125" style="1" customWidth="1"/>
    <col min="5892" max="5892" width="17.85546875" style="1" customWidth="1"/>
    <col min="5893" max="5893" width="9.140625" style="1"/>
    <col min="5894" max="5894" width="11.7109375" style="1" customWidth="1"/>
    <col min="5895" max="6143" width="9.140625" style="1"/>
    <col min="6144" max="6144" width="8.7109375" style="1" bestFit="1" customWidth="1"/>
    <col min="6145" max="6145" width="12" style="1" bestFit="1" customWidth="1"/>
    <col min="6146" max="6146" width="65.140625" style="1" customWidth="1"/>
    <col min="6147" max="6147" width="16.42578125" style="1" customWidth="1"/>
    <col min="6148" max="6148" width="17.85546875" style="1" customWidth="1"/>
    <col min="6149" max="6149" width="9.140625" style="1"/>
    <col min="6150" max="6150" width="11.7109375" style="1" customWidth="1"/>
    <col min="6151" max="6399" width="9.140625" style="1"/>
    <col min="6400" max="6400" width="8.7109375" style="1" bestFit="1" customWidth="1"/>
    <col min="6401" max="6401" width="12" style="1" bestFit="1" customWidth="1"/>
    <col min="6402" max="6402" width="65.140625" style="1" customWidth="1"/>
    <col min="6403" max="6403" width="16.42578125" style="1" customWidth="1"/>
    <col min="6404" max="6404" width="17.85546875" style="1" customWidth="1"/>
    <col min="6405" max="6405" width="9.140625" style="1"/>
    <col min="6406" max="6406" width="11.7109375" style="1" customWidth="1"/>
    <col min="6407" max="6655" width="9.140625" style="1"/>
    <col min="6656" max="6656" width="8.7109375" style="1" bestFit="1" customWidth="1"/>
    <col min="6657" max="6657" width="12" style="1" bestFit="1" customWidth="1"/>
    <col min="6658" max="6658" width="65.140625" style="1" customWidth="1"/>
    <col min="6659" max="6659" width="16.42578125" style="1" customWidth="1"/>
    <col min="6660" max="6660" width="17.85546875" style="1" customWidth="1"/>
    <col min="6661" max="6661" width="9.140625" style="1"/>
    <col min="6662" max="6662" width="11.7109375" style="1" customWidth="1"/>
    <col min="6663" max="6911" width="9.140625" style="1"/>
    <col min="6912" max="6912" width="8.7109375" style="1" bestFit="1" customWidth="1"/>
    <col min="6913" max="6913" width="12" style="1" bestFit="1" customWidth="1"/>
    <col min="6914" max="6914" width="65.140625" style="1" customWidth="1"/>
    <col min="6915" max="6915" width="16.42578125" style="1" customWidth="1"/>
    <col min="6916" max="6916" width="17.85546875" style="1" customWidth="1"/>
    <col min="6917" max="6917" width="9.140625" style="1"/>
    <col min="6918" max="6918" width="11.7109375" style="1" customWidth="1"/>
    <col min="6919" max="7167" width="9.140625" style="1"/>
    <col min="7168" max="7168" width="8.7109375" style="1" bestFit="1" customWidth="1"/>
    <col min="7169" max="7169" width="12" style="1" bestFit="1" customWidth="1"/>
    <col min="7170" max="7170" width="65.140625" style="1" customWidth="1"/>
    <col min="7171" max="7171" width="16.42578125" style="1" customWidth="1"/>
    <col min="7172" max="7172" width="17.85546875" style="1" customWidth="1"/>
    <col min="7173" max="7173" width="9.140625" style="1"/>
    <col min="7174" max="7174" width="11.7109375" style="1" customWidth="1"/>
    <col min="7175" max="7423" width="9.140625" style="1"/>
    <col min="7424" max="7424" width="8.7109375" style="1" bestFit="1" customWidth="1"/>
    <col min="7425" max="7425" width="12" style="1" bestFit="1" customWidth="1"/>
    <col min="7426" max="7426" width="65.140625" style="1" customWidth="1"/>
    <col min="7427" max="7427" width="16.42578125" style="1" customWidth="1"/>
    <col min="7428" max="7428" width="17.85546875" style="1" customWidth="1"/>
    <col min="7429" max="7429" width="9.140625" style="1"/>
    <col min="7430" max="7430" width="11.7109375" style="1" customWidth="1"/>
    <col min="7431" max="7679" width="9.140625" style="1"/>
    <col min="7680" max="7680" width="8.7109375" style="1" bestFit="1" customWidth="1"/>
    <col min="7681" max="7681" width="12" style="1" bestFit="1" customWidth="1"/>
    <col min="7682" max="7682" width="65.140625" style="1" customWidth="1"/>
    <col min="7683" max="7683" width="16.42578125" style="1" customWidth="1"/>
    <col min="7684" max="7684" width="17.85546875" style="1" customWidth="1"/>
    <col min="7685" max="7685" width="9.140625" style="1"/>
    <col min="7686" max="7686" width="11.7109375" style="1" customWidth="1"/>
    <col min="7687" max="7935" width="9.140625" style="1"/>
    <col min="7936" max="7936" width="8.7109375" style="1" bestFit="1" customWidth="1"/>
    <col min="7937" max="7937" width="12" style="1" bestFit="1" customWidth="1"/>
    <col min="7938" max="7938" width="65.140625" style="1" customWidth="1"/>
    <col min="7939" max="7939" width="16.42578125" style="1" customWidth="1"/>
    <col min="7940" max="7940" width="17.85546875" style="1" customWidth="1"/>
    <col min="7941" max="7941" width="9.140625" style="1"/>
    <col min="7942" max="7942" width="11.7109375" style="1" customWidth="1"/>
    <col min="7943" max="8191" width="9.140625" style="1"/>
    <col min="8192" max="8192" width="8.7109375" style="1" bestFit="1" customWidth="1"/>
    <col min="8193" max="8193" width="12" style="1" bestFit="1" customWidth="1"/>
    <col min="8194" max="8194" width="65.140625" style="1" customWidth="1"/>
    <col min="8195" max="8195" width="16.42578125" style="1" customWidth="1"/>
    <col min="8196" max="8196" width="17.85546875" style="1" customWidth="1"/>
    <col min="8197" max="8197" width="9.140625" style="1"/>
    <col min="8198" max="8198" width="11.7109375" style="1" customWidth="1"/>
    <col min="8199" max="8447" width="9.140625" style="1"/>
    <col min="8448" max="8448" width="8.7109375" style="1" bestFit="1" customWidth="1"/>
    <col min="8449" max="8449" width="12" style="1" bestFit="1" customWidth="1"/>
    <col min="8450" max="8450" width="65.140625" style="1" customWidth="1"/>
    <col min="8451" max="8451" width="16.42578125" style="1" customWidth="1"/>
    <col min="8452" max="8452" width="17.85546875" style="1" customWidth="1"/>
    <col min="8453" max="8453" width="9.140625" style="1"/>
    <col min="8454" max="8454" width="11.7109375" style="1" customWidth="1"/>
    <col min="8455" max="8703" width="9.140625" style="1"/>
    <col min="8704" max="8704" width="8.7109375" style="1" bestFit="1" customWidth="1"/>
    <col min="8705" max="8705" width="12" style="1" bestFit="1" customWidth="1"/>
    <col min="8706" max="8706" width="65.140625" style="1" customWidth="1"/>
    <col min="8707" max="8707" width="16.42578125" style="1" customWidth="1"/>
    <col min="8708" max="8708" width="17.85546875" style="1" customWidth="1"/>
    <col min="8709" max="8709" width="9.140625" style="1"/>
    <col min="8710" max="8710" width="11.7109375" style="1" customWidth="1"/>
    <col min="8711" max="8959" width="9.140625" style="1"/>
    <col min="8960" max="8960" width="8.7109375" style="1" bestFit="1" customWidth="1"/>
    <col min="8961" max="8961" width="12" style="1" bestFit="1" customWidth="1"/>
    <col min="8962" max="8962" width="65.140625" style="1" customWidth="1"/>
    <col min="8963" max="8963" width="16.42578125" style="1" customWidth="1"/>
    <col min="8964" max="8964" width="17.85546875" style="1" customWidth="1"/>
    <col min="8965" max="8965" width="9.140625" style="1"/>
    <col min="8966" max="8966" width="11.7109375" style="1" customWidth="1"/>
    <col min="8967" max="9215" width="9.140625" style="1"/>
    <col min="9216" max="9216" width="8.7109375" style="1" bestFit="1" customWidth="1"/>
    <col min="9217" max="9217" width="12" style="1" bestFit="1" customWidth="1"/>
    <col min="9218" max="9218" width="65.140625" style="1" customWidth="1"/>
    <col min="9219" max="9219" width="16.42578125" style="1" customWidth="1"/>
    <col min="9220" max="9220" width="17.85546875" style="1" customWidth="1"/>
    <col min="9221" max="9221" width="9.140625" style="1"/>
    <col min="9222" max="9222" width="11.7109375" style="1" customWidth="1"/>
    <col min="9223" max="9471" width="9.140625" style="1"/>
    <col min="9472" max="9472" width="8.7109375" style="1" bestFit="1" customWidth="1"/>
    <col min="9473" max="9473" width="12" style="1" bestFit="1" customWidth="1"/>
    <col min="9474" max="9474" width="65.140625" style="1" customWidth="1"/>
    <col min="9475" max="9475" width="16.42578125" style="1" customWidth="1"/>
    <col min="9476" max="9476" width="17.85546875" style="1" customWidth="1"/>
    <col min="9477" max="9477" width="9.140625" style="1"/>
    <col min="9478" max="9478" width="11.7109375" style="1" customWidth="1"/>
    <col min="9479" max="9727" width="9.140625" style="1"/>
    <col min="9728" max="9728" width="8.7109375" style="1" bestFit="1" customWidth="1"/>
    <col min="9729" max="9729" width="12" style="1" bestFit="1" customWidth="1"/>
    <col min="9730" max="9730" width="65.140625" style="1" customWidth="1"/>
    <col min="9731" max="9731" width="16.42578125" style="1" customWidth="1"/>
    <col min="9732" max="9732" width="17.85546875" style="1" customWidth="1"/>
    <col min="9733" max="9733" width="9.140625" style="1"/>
    <col min="9734" max="9734" width="11.7109375" style="1" customWidth="1"/>
    <col min="9735" max="9983" width="9.140625" style="1"/>
    <col min="9984" max="9984" width="8.7109375" style="1" bestFit="1" customWidth="1"/>
    <col min="9985" max="9985" width="12" style="1" bestFit="1" customWidth="1"/>
    <col min="9986" max="9986" width="65.140625" style="1" customWidth="1"/>
    <col min="9987" max="9987" width="16.42578125" style="1" customWidth="1"/>
    <col min="9988" max="9988" width="17.85546875" style="1" customWidth="1"/>
    <col min="9989" max="9989" width="9.140625" style="1"/>
    <col min="9990" max="9990" width="11.7109375" style="1" customWidth="1"/>
    <col min="9991" max="10239" width="9.140625" style="1"/>
    <col min="10240" max="10240" width="8.7109375" style="1" bestFit="1" customWidth="1"/>
    <col min="10241" max="10241" width="12" style="1" bestFit="1" customWidth="1"/>
    <col min="10242" max="10242" width="65.140625" style="1" customWidth="1"/>
    <col min="10243" max="10243" width="16.42578125" style="1" customWidth="1"/>
    <col min="10244" max="10244" width="17.85546875" style="1" customWidth="1"/>
    <col min="10245" max="10245" width="9.140625" style="1"/>
    <col min="10246" max="10246" width="11.7109375" style="1" customWidth="1"/>
    <col min="10247" max="10495" width="9.140625" style="1"/>
    <col min="10496" max="10496" width="8.7109375" style="1" bestFit="1" customWidth="1"/>
    <col min="10497" max="10497" width="12" style="1" bestFit="1" customWidth="1"/>
    <col min="10498" max="10498" width="65.140625" style="1" customWidth="1"/>
    <col min="10499" max="10499" width="16.42578125" style="1" customWidth="1"/>
    <col min="10500" max="10500" width="17.85546875" style="1" customWidth="1"/>
    <col min="10501" max="10501" width="9.140625" style="1"/>
    <col min="10502" max="10502" width="11.7109375" style="1" customWidth="1"/>
    <col min="10503" max="10751" width="9.140625" style="1"/>
    <col min="10752" max="10752" width="8.7109375" style="1" bestFit="1" customWidth="1"/>
    <col min="10753" max="10753" width="12" style="1" bestFit="1" customWidth="1"/>
    <col min="10754" max="10754" width="65.140625" style="1" customWidth="1"/>
    <col min="10755" max="10755" width="16.42578125" style="1" customWidth="1"/>
    <col min="10756" max="10756" width="17.85546875" style="1" customWidth="1"/>
    <col min="10757" max="10757" width="9.140625" style="1"/>
    <col min="10758" max="10758" width="11.7109375" style="1" customWidth="1"/>
    <col min="10759" max="11007" width="9.140625" style="1"/>
    <col min="11008" max="11008" width="8.7109375" style="1" bestFit="1" customWidth="1"/>
    <col min="11009" max="11009" width="12" style="1" bestFit="1" customWidth="1"/>
    <col min="11010" max="11010" width="65.140625" style="1" customWidth="1"/>
    <col min="11011" max="11011" width="16.42578125" style="1" customWidth="1"/>
    <col min="11012" max="11012" width="17.85546875" style="1" customWidth="1"/>
    <col min="11013" max="11013" width="9.140625" style="1"/>
    <col min="11014" max="11014" width="11.7109375" style="1" customWidth="1"/>
    <col min="11015" max="11263" width="9.140625" style="1"/>
    <col min="11264" max="11264" width="8.7109375" style="1" bestFit="1" customWidth="1"/>
    <col min="11265" max="11265" width="12" style="1" bestFit="1" customWidth="1"/>
    <col min="11266" max="11266" width="65.140625" style="1" customWidth="1"/>
    <col min="11267" max="11267" width="16.42578125" style="1" customWidth="1"/>
    <col min="11268" max="11268" width="17.85546875" style="1" customWidth="1"/>
    <col min="11269" max="11269" width="9.140625" style="1"/>
    <col min="11270" max="11270" width="11.7109375" style="1" customWidth="1"/>
    <col min="11271" max="11519" width="9.140625" style="1"/>
    <col min="11520" max="11520" width="8.7109375" style="1" bestFit="1" customWidth="1"/>
    <col min="11521" max="11521" width="12" style="1" bestFit="1" customWidth="1"/>
    <col min="11522" max="11522" width="65.140625" style="1" customWidth="1"/>
    <col min="11523" max="11523" width="16.42578125" style="1" customWidth="1"/>
    <col min="11524" max="11524" width="17.85546875" style="1" customWidth="1"/>
    <col min="11525" max="11525" width="9.140625" style="1"/>
    <col min="11526" max="11526" width="11.7109375" style="1" customWidth="1"/>
    <col min="11527" max="11775" width="9.140625" style="1"/>
    <col min="11776" max="11776" width="8.7109375" style="1" bestFit="1" customWidth="1"/>
    <col min="11777" max="11777" width="12" style="1" bestFit="1" customWidth="1"/>
    <col min="11778" max="11778" width="65.140625" style="1" customWidth="1"/>
    <col min="11779" max="11779" width="16.42578125" style="1" customWidth="1"/>
    <col min="11780" max="11780" width="17.85546875" style="1" customWidth="1"/>
    <col min="11781" max="11781" width="9.140625" style="1"/>
    <col min="11782" max="11782" width="11.7109375" style="1" customWidth="1"/>
    <col min="11783" max="12031" width="9.140625" style="1"/>
    <col min="12032" max="12032" width="8.7109375" style="1" bestFit="1" customWidth="1"/>
    <col min="12033" max="12033" width="12" style="1" bestFit="1" customWidth="1"/>
    <col min="12034" max="12034" width="65.140625" style="1" customWidth="1"/>
    <col min="12035" max="12035" width="16.42578125" style="1" customWidth="1"/>
    <col min="12036" max="12036" width="17.85546875" style="1" customWidth="1"/>
    <col min="12037" max="12037" width="9.140625" style="1"/>
    <col min="12038" max="12038" width="11.7109375" style="1" customWidth="1"/>
    <col min="12039" max="12287" width="9.140625" style="1"/>
    <col min="12288" max="12288" width="8.7109375" style="1" bestFit="1" customWidth="1"/>
    <col min="12289" max="12289" width="12" style="1" bestFit="1" customWidth="1"/>
    <col min="12290" max="12290" width="65.140625" style="1" customWidth="1"/>
    <col min="12291" max="12291" width="16.42578125" style="1" customWidth="1"/>
    <col min="12292" max="12292" width="17.85546875" style="1" customWidth="1"/>
    <col min="12293" max="12293" width="9.140625" style="1"/>
    <col min="12294" max="12294" width="11.7109375" style="1" customWidth="1"/>
    <col min="12295" max="12543" width="9.140625" style="1"/>
    <col min="12544" max="12544" width="8.7109375" style="1" bestFit="1" customWidth="1"/>
    <col min="12545" max="12545" width="12" style="1" bestFit="1" customWidth="1"/>
    <col min="12546" max="12546" width="65.140625" style="1" customWidth="1"/>
    <col min="12547" max="12547" width="16.42578125" style="1" customWidth="1"/>
    <col min="12548" max="12548" width="17.85546875" style="1" customWidth="1"/>
    <col min="12549" max="12549" width="9.140625" style="1"/>
    <col min="12550" max="12550" width="11.7109375" style="1" customWidth="1"/>
    <col min="12551" max="12799" width="9.140625" style="1"/>
    <col min="12800" max="12800" width="8.7109375" style="1" bestFit="1" customWidth="1"/>
    <col min="12801" max="12801" width="12" style="1" bestFit="1" customWidth="1"/>
    <col min="12802" max="12802" width="65.140625" style="1" customWidth="1"/>
    <col min="12803" max="12803" width="16.42578125" style="1" customWidth="1"/>
    <col min="12804" max="12804" width="17.85546875" style="1" customWidth="1"/>
    <col min="12805" max="12805" width="9.140625" style="1"/>
    <col min="12806" max="12806" width="11.7109375" style="1" customWidth="1"/>
    <col min="12807" max="13055" width="9.140625" style="1"/>
    <col min="13056" max="13056" width="8.7109375" style="1" bestFit="1" customWidth="1"/>
    <col min="13057" max="13057" width="12" style="1" bestFit="1" customWidth="1"/>
    <col min="13058" max="13058" width="65.140625" style="1" customWidth="1"/>
    <col min="13059" max="13059" width="16.42578125" style="1" customWidth="1"/>
    <col min="13060" max="13060" width="17.85546875" style="1" customWidth="1"/>
    <col min="13061" max="13061" width="9.140625" style="1"/>
    <col min="13062" max="13062" width="11.7109375" style="1" customWidth="1"/>
    <col min="13063" max="13311" width="9.140625" style="1"/>
    <col min="13312" max="13312" width="8.7109375" style="1" bestFit="1" customWidth="1"/>
    <col min="13313" max="13313" width="12" style="1" bestFit="1" customWidth="1"/>
    <col min="13314" max="13314" width="65.140625" style="1" customWidth="1"/>
    <col min="13315" max="13315" width="16.42578125" style="1" customWidth="1"/>
    <col min="13316" max="13316" width="17.85546875" style="1" customWidth="1"/>
    <col min="13317" max="13317" width="9.140625" style="1"/>
    <col min="13318" max="13318" width="11.7109375" style="1" customWidth="1"/>
    <col min="13319" max="13567" width="9.140625" style="1"/>
    <col min="13568" max="13568" width="8.7109375" style="1" bestFit="1" customWidth="1"/>
    <col min="13569" max="13569" width="12" style="1" bestFit="1" customWidth="1"/>
    <col min="13570" max="13570" width="65.140625" style="1" customWidth="1"/>
    <col min="13571" max="13571" width="16.42578125" style="1" customWidth="1"/>
    <col min="13572" max="13572" width="17.85546875" style="1" customWidth="1"/>
    <col min="13573" max="13573" width="9.140625" style="1"/>
    <col min="13574" max="13574" width="11.7109375" style="1" customWidth="1"/>
    <col min="13575" max="13823" width="9.140625" style="1"/>
    <col min="13824" max="13824" width="8.7109375" style="1" bestFit="1" customWidth="1"/>
    <col min="13825" max="13825" width="12" style="1" bestFit="1" customWidth="1"/>
    <col min="13826" max="13826" width="65.140625" style="1" customWidth="1"/>
    <col min="13827" max="13827" width="16.42578125" style="1" customWidth="1"/>
    <col min="13828" max="13828" width="17.85546875" style="1" customWidth="1"/>
    <col min="13829" max="13829" width="9.140625" style="1"/>
    <col min="13830" max="13830" width="11.7109375" style="1" customWidth="1"/>
    <col min="13831" max="14079" width="9.140625" style="1"/>
    <col min="14080" max="14080" width="8.7109375" style="1" bestFit="1" customWidth="1"/>
    <col min="14081" max="14081" width="12" style="1" bestFit="1" customWidth="1"/>
    <col min="14082" max="14082" width="65.140625" style="1" customWidth="1"/>
    <col min="14083" max="14083" width="16.42578125" style="1" customWidth="1"/>
    <col min="14084" max="14084" width="17.85546875" style="1" customWidth="1"/>
    <col min="14085" max="14085" width="9.140625" style="1"/>
    <col min="14086" max="14086" width="11.7109375" style="1" customWidth="1"/>
    <col min="14087" max="14335" width="9.140625" style="1"/>
    <col min="14336" max="14336" width="8.7109375" style="1" bestFit="1" customWidth="1"/>
    <col min="14337" max="14337" width="12" style="1" bestFit="1" customWidth="1"/>
    <col min="14338" max="14338" width="65.140625" style="1" customWidth="1"/>
    <col min="14339" max="14339" width="16.42578125" style="1" customWidth="1"/>
    <col min="14340" max="14340" width="17.85546875" style="1" customWidth="1"/>
    <col min="14341" max="14341" width="9.140625" style="1"/>
    <col min="14342" max="14342" width="11.7109375" style="1" customWidth="1"/>
    <col min="14343" max="14591" width="9.140625" style="1"/>
    <col min="14592" max="14592" width="8.7109375" style="1" bestFit="1" customWidth="1"/>
    <col min="14593" max="14593" width="12" style="1" bestFit="1" customWidth="1"/>
    <col min="14594" max="14594" width="65.140625" style="1" customWidth="1"/>
    <col min="14595" max="14595" width="16.42578125" style="1" customWidth="1"/>
    <col min="14596" max="14596" width="17.85546875" style="1" customWidth="1"/>
    <col min="14597" max="14597" width="9.140625" style="1"/>
    <col min="14598" max="14598" width="11.7109375" style="1" customWidth="1"/>
    <col min="14599" max="14847" width="9.140625" style="1"/>
    <col min="14848" max="14848" width="8.7109375" style="1" bestFit="1" customWidth="1"/>
    <col min="14849" max="14849" width="12" style="1" bestFit="1" customWidth="1"/>
    <col min="14850" max="14850" width="65.140625" style="1" customWidth="1"/>
    <col min="14851" max="14851" width="16.42578125" style="1" customWidth="1"/>
    <col min="14852" max="14852" width="17.85546875" style="1" customWidth="1"/>
    <col min="14853" max="14853" width="9.140625" style="1"/>
    <col min="14854" max="14854" width="11.7109375" style="1" customWidth="1"/>
    <col min="14855" max="15103" width="9.140625" style="1"/>
    <col min="15104" max="15104" width="8.7109375" style="1" bestFit="1" customWidth="1"/>
    <col min="15105" max="15105" width="12" style="1" bestFit="1" customWidth="1"/>
    <col min="15106" max="15106" width="65.140625" style="1" customWidth="1"/>
    <col min="15107" max="15107" width="16.42578125" style="1" customWidth="1"/>
    <col min="15108" max="15108" width="17.85546875" style="1" customWidth="1"/>
    <col min="15109" max="15109" width="9.140625" style="1"/>
    <col min="15110" max="15110" width="11.7109375" style="1" customWidth="1"/>
    <col min="15111" max="15359" width="9.140625" style="1"/>
    <col min="15360" max="15360" width="8.7109375" style="1" bestFit="1" customWidth="1"/>
    <col min="15361" max="15361" width="12" style="1" bestFit="1" customWidth="1"/>
    <col min="15362" max="15362" width="65.140625" style="1" customWidth="1"/>
    <col min="15363" max="15363" width="16.42578125" style="1" customWidth="1"/>
    <col min="15364" max="15364" width="17.85546875" style="1" customWidth="1"/>
    <col min="15365" max="15365" width="9.140625" style="1"/>
    <col min="15366" max="15366" width="11.7109375" style="1" customWidth="1"/>
    <col min="15367" max="15615" width="9.140625" style="1"/>
    <col min="15616" max="15616" width="8.7109375" style="1" bestFit="1" customWidth="1"/>
    <col min="15617" max="15617" width="12" style="1" bestFit="1" customWidth="1"/>
    <col min="15618" max="15618" width="65.140625" style="1" customWidth="1"/>
    <col min="15619" max="15619" width="16.42578125" style="1" customWidth="1"/>
    <col min="15620" max="15620" width="17.85546875" style="1" customWidth="1"/>
    <col min="15621" max="15621" width="9.140625" style="1"/>
    <col min="15622" max="15622" width="11.7109375" style="1" customWidth="1"/>
    <col min="15623" max="15871" width="9.140625" style="1"/>
    <col min="15872" max="15872" width="8.7109375" style="1" bestFit="1" customWidth="1"/>
    <col min="15873" max="15873" width="12" style="1" bestFit="1" customWidth="1"/>
    <col min="15874" max="15874" width="65.140625" style="1" customWidth="1"/>
    <col min="15875" max="15875" width="16.42578125" style="1" customWidth="1"/>
    <col min="15876" max="15876" width="17.85546875" style="1" customWidth="1"/>
    <col min="15877" max="15877" width="9.140625" style="1"/>
    <col min="15878" max="15878" width="11.7109375" style="1" customWidth="1"/>
    <col min="15879" max="16127" width="9.140625" style="1"/>
    <col min="16128" max="16128" width="8.7109375" style="1" bestFit="1" customWidth="1"/>
    <col min="16129" max="16129" width="12" style="1" bestFit="1" customWidth="1"/>
    <col min="16130" max="16130" width="65.140625" style="1" customWidth="1"/>
    <col min="16131" max="16131" width="16.42578125" style="1" customWidth="1"/>
    <col min="16132" max="16132" width="17.85546875" style="1" customWidth="1"/>
    <col min="16133" max="16133" width="9.140625" style="1"/>
    <col min="16134" max="16134" width="11.7109375" style="1" customWidth="1"/>
    <col min="16135" max="16384" width="9.140625" style="1"/>
  </cols>
  <sheetData>
    <row r="1" spans="1:4" ht="18" customHeight="1" x14ac:dyDescent="0.25">
      <c r="C1" s="184" t="s">
        <v>0</v>
      </c>
      <c r="D1" s="184"/>
    </row>
    <row r="2" spans="1:4" ht="18" customHeight="1" x14ac:dyDescent="0.25">
      <c r="C2" s="184" t="s">
        <v>1</v>
      </c>
      <c r="D2" s="184"/>
    </row>
    <row r="3" spans="1:4" ht="30" customHeight="1" x14ac:dyDescent="0.25">
      <c r="C3" s="185" t="s">
        <v>2</v>
      </c>
      <c r="D3" s="185"/>
    </row>
    <row r="4" spans="1:4" ht="87.75" customHeight="1" x14ac:dyDescent="0.25">
      <c r="A4" s="186" t="s">
        <v>379</v>
      </c>
      <c r="B4" s="186"/>
      <c r="C4" s="186"/>
      <c r="D4" s="186"/>
    </row>
    <row r="5" spans="1:4" ht="6.6" customHeight="1" x14ac:dyDescent="0.25"/>
    <row r="6" spans="1:4" hidden="1" x14ac:dyDescent="0.25">
      <c r="D6" s="1" t="s">
        <v>3</v>
      </c>
    </row>
    <row r="7" spans="1:4" s="2" customFormat="1" ht="63.6" customHeight="1" x14ac:dyDescent="0.25">
      <c r="A7" s="187" t="s">
        <v>4</v>
      </c>
      <c r="B7" s="187"/>
      <c r="C7" s="187" t="s">
        <v>5</v>
      </c>
      <c r="D7" s="266" t="s">
        <v>6</v>
      </c>
    </row>
    <row r="8" spans="1:4" s="2" customFormat="1" ht="21" customHeight="1" x14ac:dyDescent="0.25">
      <c r="A8" s="143" t="s">
        <v>7</v>
      </c>
      <c r="B8" s="143" t="s">
        <v>8</v>
      </c>
      <c r="C8" s="187"/>
      <c r="D8" s="3" t="s">
        <v>9</v>
      </c>
    </row>
    <row r="9" spans="1:4" s="5" customFormat="1" ht="13.15" customHeight="1" x14ac:dyDescent="0.25">
      <c r="A9" s="4"/>
      <c r="B9" s="188" t="s">
        <v>10</v>
      </c>
      <c r="C9" s="189"/>
      <c r="D9" s="190"/>
    </row>
    <row r="10" spans="1:4" x14ac:dyDescent="0.25">
      <c r="A10" s="191">
        <v>1024</v>
      </c>
      <c r="B10" s="194"/>
      <c r="C10" s="6" t="s">
        <v>11</v>
      </c>
      <c r="D10" s="197">
        <f>+D16+D28+D34+D25</f>
        <v>-7.2759576141834259E-12</v>
      </c>
    </row>
    <row r="11" spans="1:4" ht="21" customHeight="1" x14ac:dyDescent="0.25">
      <c r="A11" s="192"/>
      <c r="B11" s="195"/>
      <c r="C11" s="7" t="s">
        <v>12</v>
      </c>
      <c r="D11" s="198"/>
    </row>
    <row r="12" spans="1:4" ht="16.899999999999999" customHeight="1" x14ac:dyDescent="0.25">
      <c r="A12" s="192"/>
      <c r="B12" s="195"/>
      <c r="C12" s="8" t="s">
        <v>13</v>
      </c>
      <c r="D12" s="198"/>
    </row>
    <row r="13" spans="1:4" ht="21" customHeight="1" x14ac:dyDescent="0.25">
      <c r="A13" s="192"/>
      <c r="B13" s="195"/>
      <c r="C13" s="9" t="s">
        <v>14</v>
      </c>
      <c r="D13" s="198"/>
    </row>
    <row r="14" spans="1:4" ht="17.45" customHeight="1" x14ac:dyDescent="0.25">
      <c r="A14" s="192"/>
      <c r="B14" s="195"/>
      <c r="C14" s="10" t="s">
        <v>15</v>
      </c>
      <c r="D14" s="198"/>
    </row>
    <row r="15" spans="1:4" ht="16.149999999999999" customHeight="1" x14ac:dyDescent="0.25">
      <c r="A15" s="193"/>
      <c r="B15" s="196"/>
      <c r="C15" s="9" t="s">
        <v>16</v>
      </c>
      <c r="D15" s="199"/>
    </row>
    <row r="16" spans="1:4" x14ac:dyDescent="0.25">
      <c r="A16" s="200"/>
      <c r="B16" s="191">
        <v>11001</v>
      </c>
      <c r="C16" s="11" t="s">
        <v>17</v>
      </c>
      <c r="D16" s="197">
        <v>-88633.1</v>
      </c>
    </row>
    <row r="17" spans="1:5" ht="30.75" customHeight="1" x14ac:dyDescent="0.25">
      <c r="A17" s="201"/>
      <c r="B17" s="192"/>
      <c r="C17" s="12" t="s">
        <v>18</v>
      </c>
      <c r="D17" s="198"/>
    </row>
    <row r="18" spans="1:5" ht="16.5" customHeight="1" x14ac:dyDescent="0.25">
      <c r="A18" s="201"/>
      <c r="B18" s="192"/>
      <c r="C18" s="11" t="s">
        <v>19</v>
      </c>
      <c r="D18" s="198"/>
    </row>
    <row r="19" spans="1:5" ht="44.45" customHeight="1" x14ac:dyDescent="0.25">
      <c r="A19" s="201"/>
      <c r="B19" s="192"/>
      <c r="C19" s="13" t="s">
        <v>20</v>
      </c>
      <c r="D19" s="198"/>
    </row>
    <row r="20" spans="1:5" ht="19.899999999999999" customHeight="1" x14ac:dyDescent="0.25">
      <c r="A20" s="201"/>
      <c r="B20" s="192"/>
      <c r="C20" s="11" t="s">
        <v>21</v>
      </c>
      <c r="D20" s="198"/>
    </row>
    <row r="21" spans="1:5" ht="16.5" customHeight="1" x14ac:dyDescent="0.25">
      <c r="A21" s="202"/>
      <c r="B21" s="193"/>
      <c r="C21" s="14" t="s">
        <v>22</v>
      </c>
      <c r="D21" s="199"/>
    </row>
    <row r="22" spans="1:5" ht="16.5" customHeight="1" x14ac:dyDescent="0.25">
      <c r="A22" s="200"/>
      <c r="B22" s="191">
        <v>11002</v>
      </c>
      <c r="C22" s="11" t="s">
        <v>17</v>
      </c>
      <c r="D22" s="87"/>
    </row>
    <row r="23" spans="1:5" ht="30" customHeight="1" x14ac:dyDescent="0.25">
      <c r="A23" s="201"/>
      <c r="B23" s="192"/>
      <c r="C23" s="88" t="s">
        <v>143</v>
      </c>
      <c r="D23" s="87"/>
    </row>
    <row r="24" spans="1:5" ht="16.5" customHeight="1" x14ac:dyDescent="0.25">
      <c r="A24" s="201"/>
      <c r="B24" s="192"/>
      <c r="C24" s="11" t="s">
        <v>19</v>
      </c>
      <c r="D24" s="87"/>
    </row>
    <row r="25" spans="1:5" ht="33.6" customHeight="1" x14ac:dyDescent="0.25">
      <c r="A25" s="201"/>
      <c r="B25" s="192"/>
      <c r="C25" s="88" t="s">
        <v>144</v>
      </c>
      <c r="D25" s="87">
        <v>-800</v>
      </c>
    </row>
    <row r="26" spans="1:5" ht="16.5" customHeight="1" x14ac:dyDescent="0.25">
      <c r="A26" s="201"/>
      <c r="B26" s="192"/>
      <c r="C26" s="11" t="s">
        <v>21</v>
      </c>
      <c r="D26" s="87"/>
    </row>
    <row r="27" spans="1:5" ht="16.5" customHeight="1" x14ac:dyDescent="0.25">
      <c r="A27" s="201"/>
      <c r="B27" s="192"/>
      <c r="C27" s="88" t="s">
        <v>22</v>
      </c>
      <c r="D27" s="87"/>
    </row>
    <row r="28" spans="1:5" ht="16.5" customHeight="1" x14ac:dyDescent="0.25">
      <c r="A28" s="125"/>
      <c r="B28" s="191">
        <v>31001</v>
      </c>
      <c r="C28" s="11" t="s">
        <v>17</v>
      </c>
      <c r="D28" s="197">
        <v>38141.9</v>
      </c>
    </row>
    <row r="29" spans="1:5" ht="17.25" customHeight="1" x14ac:dyDescent="0.25">
      <c r="A29" s="126"/>
      <c r="B29" s="192"/>
      <c r="C29" s="12" t="s">
        <v>131</v>
      </c>
      <c r="D29" s="198"/>
    </row>
    <row r="30" spans="1:5" ht="16.5" customHeight="1" x14ac:dyDescent="0.25">
      <c r="A30" s="126"/>
      <c r="B30" s="192"/>
      <c r="C30" s="11" t="s">
        <v>19</v>
      </c>
      <c r="D30" s="198"/>
    </row>
    <row r="31" spans="1:5" ht="32.25" customHeight="1" x14ac:dyDescent="0.25">
      <c r="A31" s="126"/>
      <c r="B31" s="192"/>
      <c r="C31" s="13" t="s">
        <v>132</v>
      </c>
      <c r="D31" s="198"/>
      <c r="E31" s="129"/>
    </row>
    <row r="32" spans="1:5" ht="18" customHeight="1" x14ac:dyDescent="0.25">
      <c r="A32" s="126"/>
      <c r="B32" s="192"/>
      <c r="C32" s="11" t="s">
        <v>21</v>
      </c>
      <c r="D32" s="198"/>
    </row>
    <row r="33" spans="1:4" ht="28.15" customHeight="1" x14ac:dyDescent="0.25">
      <c r="A33" s="127"/>
      <c r="B33" s="193"/>
      <c r="C33" s="14" t="s">
        <v>23</v>
      </c>
      <c r="D33" s="199"/>
    </row>
    <row r="34" spans="1:4" ht="23.45" customHeight="1" x14ac:dyDescent="0.25">
      <c r="A34" s="200"/>
      <c r="B34" s="191">
        <v>31004</v>
      </c>
      <c r="C34" s="11" t="s">
        <v>17</v>
      </c>
      <c r="D34" s="197">
        <v>51291.199999999997</v>
      </c>
    </row>
    <row r="35" spans="1:4" ht="18.600000000000001" customHeight="1" x14ac:dyDescent="0.25">
      <c r="A35" s="201"/>
      <c r="B35" s="192"/>
      <c r="C35" s="15" t="s">
        <v>368</v>
      </c>
      <c r="D35" s="198"/>
    </row>
    <row r="36" spans="1:4" ht="17.45" customHeight="1" x14ac:dyDescent="0.25">
      <c r="A36" s="201"/>
      <c r="B36" s="192"/>
      <c r="C36" s="11" t="s">
        <v>19</v>
      </c>
      <c r="D36" s="198"/>
    </row>
    <row r="37" spans="1:4" ht="33" customHeight="1" x14ac:dyDescent="0.25">
      <c r="A37" s="201"/>
      <c r="B37" s="192"/>
      <c r="C37" s="13" t="s">
        <v>365</v>
      </c>
      <c r="D37" s="198"/>
    </row>
    <row r="38" spans="1:4" ht="14.45" customHeight="1" x14ac:dyDescent="0.25">
      <c r="A38" s="201"/>
      <c r="B38" s="192"/>
      <c r="C38" s="11" t="s">
        <v>21</v>
      </c>
      <c r="D38" s="198"/>
    </row>
    <row r="39" spans="1:4" ht="28.9" customHeight="1" x14ac:dyDescent="0.25">
      <c r="A39" s="202"/>
      <c r="B39" s="193"/>
      <c r="C39" s="14" t="s">
        <v>23</v>
      </c>
      <c r="D39" s="199"/>
    </row>
  </sheetData>
  <mergeCells count="20">
    <mergeCell ref="B22:B27"/>
    <mergeCell ref="A22:A27"/>
    <mergeCell ref="A34:A39"/>
    <mergeCell ref="B34:B39"/>
    <mergeCell ref="D34:D39"/>
    <mergeCell ref="B28:B33"/>
    <mergeCell ref="D28:D33"/>
    <mergeCell ref="B9:D9"/>
    <mergeCell ref="A10:A15"/>
    <mergeCell ref="B10:B15"/>
    <mergeCell ref="D10:D15"/>
    <mergeCell ref="A16:A21"/>
    <mergeCell ref="B16:B21"/>
    <mergeCell ref="D16:D21"/>
    <mergeCell ref="C1:D1"/>
    <mergeCell ref="C2:D2"/>
    <mergeCell ref="C3:D3"/>
    <mergeCell ref="A4:D4"/>
    <mergeCell ref="A7:B7"/>
    <mergeCell ref="C7:C8"/>
  </mergeCells>
  <pageMargins left="0" right="0" top="0.25" bottom="0.75" header="0.3" footer="0.3"/>
  <pageSetup paperSize="9" scale="8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F15" sqref="F15"/>
    </sheetView>
  </sheetViews>
  <sheetFormatPr defaultColWidth="9.140625" defaultRowHeight="17.25" x14ac:dyDescent="0.25"/>
  <cols>
    <col min="1" max="1" width="7.42578125" style="16" customWidth="1"/>
    <col min="2" max="2" width="8.7109375" style="16" customWidth="1"/>
    <col min="3" max="3" width="53.28515625" style="17" customWidth="1"/>
    <col min="4" max="4" width="17.140625" style="18" customWidth="1"/>
    <col min="5" max="5" width="17.85546875" style="18" customWidth="1"/>
    <col min="6" max="6" width="18.7109375" style="18" bestFit="1" customWidth="1"/>
    <col min="7" max="8" width="15.5703125" style="18" customWidth="1"/>
    <col min="9" max="9" width="9.5703125" style="17" customWidth="1"/>
    <col min="10" max="10" width="9.85546875" style="17" bestFit="1" customWidth="1"/>
    <col min="11" max="256" width="9.140625" style="17"/>
    <col min="257" max="257" width="7.42578125" style="17" customWidth="1"/>
    <col min="258" max="258" width="8.7109375" style="17" customWidth="1"/>
    <col min="259" max="259" width="53.28515625" style="17" customWidth="1"/>
    <col min="260" max="260" width="17.140625" style="17" customWidth="1"/>
    <col min="261" max="261" width="17.85546875" style="17" customWidth="1"/>
    <col min="262" max="262" width="18.7109375" style="17" bestFit="1" customWidth="1"/>
    <col min="263" max="264" width="15.5703125" style="17" customWidth="1"/>
    <col min="265" max="265" width="9.5703125" style="17" customWidth="1"/>
    <col min="266" max="266" width="9.85546875" style="17" bestFit="1" customWidth="1"/>
    <col min="267" max="512" width="9.140625" style="17"/>
    <col min="513" max="513" width="7.42578125" style="17" customWidth="1"/>
    <col min="514" max="514" width="8.7109375" style="17" customWidth="1"/>
    <col min="515" max="515" width="53.28515625" style="17" customWidth="1"/>
    <col min="516" max="516" width="17.140625" style="17" customWidth="1"/>
    <col min="517" max="517" width="17.85546875" style="17" customWidth="1"/>
    <col min="518" max="518" width="18.7109375" style="17" bestFit="1" customWidth="1"/>
    <col min="519" max="520" width="15.5703125" style="17" customWidth="1"/>
    <col min="521" max="521" width="9.5703125" style="17" customWidth="1"/>
    <col min="522" max="522" width="9.85546875" style="17" bestFit="1" customWidth="1"/>
    <col min="523" max="768" width="9.140625" style="17"/>
    <col min="769" max="769" width="7.42578125" style="17" customWidth="1"/>
    <col min="770" max="770" width="8.7109375" style="17" customWidth="1"/>
    <col min="771" max="771" width="53.28515625" style="17" customWidth="1"/>
    <col min="772" max="772" width="17.140625" style="17" customWidth="1"/>
    <col min="773" max="773" width="17.85546875" style="17" customWidth="1"/>
    <col min="774" max="774" width="18.7109375" style="17" bestFit="1" customWidth="1"/>
    <col min="775" max="776" width="15.5703125" style="17" customWidth="1"/>
    <col min="777" max="777" width="9.5703125" style="17" customWidth="1"/>
    <col min="778" max="778" width="9.85546875" style="17" bestFit="1" customWidth="1"/>
    <col min="779" max="1024" width="9.140625" style="17"/>
    <col min="1025" max="1025" width="7.42578125" style="17" customWidth="1"/>
    <col min="1026" max="1026" width="8.7109375" style="17" customWidth="1"/>
    <col min="1027" max="1027" width="53.28515625" style="17" customWidth="1"/>
    <col min="1028" max="1028" width="17.140625" style="17" customWidth="1"/>
    <col min="1029" max="1029" width="17.85546875" style="17" customWidth="1"/>
    <col min="1030" max="1030" width="18.7109375" style="17" bestFit="1" customWidth="1"/>
    <col min="1031" max="1032" width="15.5703125" style="17" customWidth="1"/>
    <col min="1033" max="1033" width="9.5703125" style="17" customWidth="1"/>
    <col min="1034" max="1034" width="9.85546875" style="17" bestFit="1" customWidth="1"/>
    <col min="1035" max="1280" width="9.140625" style="17"/>
    <col min="1281" max="1281" width="7.42578125" style="17" customWidth="1"/>
    <col min="1282" max="1282" width="8.7109375" style="17" customWidth="1"/>
    <col min="1283" max="1283" width="53.28515625" style="17" customWidth="1"/>
    <col min="1284" max="1284" width="17.140625" style="17" customWidth="1"/>
    <col min="1285" max="1285" width="17.85546875" style="17" customWidth="1"/>
    <col min="1286" max="1286" width="18.7109375" style="17" bestFit="1" customWidth="1"/>
    <col min="1287" max="1288" width="15.5703125" style="17" customWidth="1"/>
    <col min="1289" max="1289" width="9.5703125" style="17" customWidth="1"/>
    <col min="1290" max="1290" width="9.85546875" style="17" bestFit="1" customWidth="1"/>
    <col min="1291" max="1536" width="9.140625" style="17"/>
    <col min="1537" max="1537" width="7.42578125" style="17" customWidth="1"/>
    <col min="1538" max="1538" width="8.7109375" style="17" customWidth="1"/>
    <col min="1539" max="1539" width="53.28515625" style="17" customWidth="1"/>
    <col min="1540" max="1540" width="17.140625" style="17" customWidth="1"/>
    <col min="1541" max="1541" width="17.85546875" style="17" customWidth="1"/>
    <col min="1542" max="1542" width="18.7109375" style="17" bestFit="1" customWidth="1"/>
    <col min="1543" max="1544" width="15.5703125" style="17" customWidth="1"/>
    <col min="1545" max="1545" width="9.5703125" style="17" customWidth="1"/>
    <col min="1546" max="1546" width="9.85546875" style="17" bestFit="1" customWidth="1"/>
    <col min="1547" max="1792" width="9.140625" style="17"/>
    <col min="1793" max="1793" width="7.42578125" style="17" customWidth="1"/>
    <col min="1794" max="1794" width="8.7109375" style="17" customWidth="1"/>
    <col min="1795" max="1795" width="53.28515625" style="17" customWidth="1"/>
    <col min="1796" max="1796" width="17.140625" style="17" customWidth="1"/>
    <col min="1797" max="1797" width="17.85546875" style="17" customWidth="1"/>
    <col min="1798" max="1798" width="18.7109375" style="17" bestFit="1" customWidth="1"/>
    <col min="1799" max="1800" width="15.5703125" style="17" customWidth="1"/>
    <col min="1801" max="1801" width="9.5703125" style="17" customWidth="1"/>
    <col min="1802" max="1802" width="9.85546875" style="17" bestFit="1" customWidth="1"/>
    <col min="1803" max="2048" width="9.140625" style="17"/>
    <col min="2049" max="2049" width="7.42578125" style="17" customWidth="1"/>
    <col min="2050" max="2050" width="8.7109375" style="17" customWidth="1"/>
    <col min="2051" max="2051" width="53.28515625" style="17" customWidth="1"/>
    <col min="2052" max="2052" width="17.140625" style="17" customWidth="1"/>
    <col min="2053" max="2053" width="17.85546875" style="17" customWidth="1"/>
    <col min="2054" max="2054" width="18.7109375" style="17" bestFit="1" customWidth="1"/>
    <col min="2055" max="2056" width="15.5703125" style="17" customWidth="1"/>
    <col min="2057" max="2057" width="9.5703125" style="17" customWidth="1"/>
    <col min="2058" max="2058" width="9.85546875" style="17" bestFit="1" customWidth="1"/>
    <col min="2059" max="2304" width="9.140625" style="17"/>
    <col min="2305" max="2305" width="7.42578125" style="17" customWidth="1"/>
    <col min="2306" max="2306" width="8.7109375" style="17" customWidth="1"/>
    <col min="2307" max="2307" width="53.28515625" style="17" customWidth="1"/>
    <col min="2308" max="2308" width="17.140625" style="17" customWidth="1"/>
    <col min="2309" max="2309" width="17.85546875" style="17" customWidth="1"/>
    <col min="2310" max="2310" width="18.7109375" style="17" bestFit="1" customWidth="1"/>
    <col min="2311" max="2312" width="15.5703125" style="17" customWidth="1"/>
    <col min="2313" max="2313" width="9.5703125" style="17" customWidth="1"/>
    <col min="2314" max="2314" width="9.85546875" style="17" bestFit="1" customWidth="1"/>
    <col min="2315" max="2560" width="9.140625" style="17"/>
    <col min="2561" max="2561" width="7.42578125" style="17" customWidth="1"/>
    <col min="2562" max="2562" width="8.7109375" style="17" customWidth="1"/>
    <col min="2563" max="2563" width="53.28515625" style="17" customWidth="1"/>
    <col min="2564" max="2564" width="17.140625" style="17" customWidth="1"/>
    <col min="2565" max="2565" width="17.85546875" style="17" customWidth="1"/>
    <col min="2566" max="2566" width="18.7109375" style="17" bestFit="1" customWidth="1"/>
    <col min="2567" max="2568" width="15.5703125" style="17" customWidth="1"/>
    <col min="2569" max="2569" width="9.5703125" style="17" customWidth="1"/>
    <col min="2570" max="2570" width="9.85546875" style="17" bestFit="1" customWidth="1"/>
    <col min="2571" max="2816" width="9.140625" style="17"/>
    <col min="2817" max="2817" width="7.42578125" style="17" customWidth="1"/>
    <col min="2818" max="2818" width="8.7109375" style="17" customWidth="1"/>
    <col min="2819" max="2819" width="53.28515625" style="17" customWidth="1"/>
    <col min="2820" max="2820" width="17.140625" style="17" customWidth="1"/>
    <col min="2821" max="2821" width="17.85546875" style="17" customWidth="1"/>
    <col min="2822" max="2822" width="18.7109375" style="17" bestFit="1" customWidth="1"/>
    <col min="2823" max="2824" width="15.5703125" style="17" customWidth="1"/>
    <col min="2825" max="2825" width="9.5703125" style="17" customWidth="1"/>
    <col min="2826" max="2826" width="9.85546875" style="17" bestFit="1" customWidth="1"/>
    <col min="2827" max="3072" width="9.140625" style="17"/>
    <col min="3073" max="3073" width="7.42578125" style="17" customWidth="1"/>
    <col min="3074" max="3074" width="8.7109375" style="17" customWidth="1"/>
    <col min="3075" max="3075" width="53.28515625" style="17" customWidth="1"/>
    <col min="3076" max="3076" width="17.140625" style="17" customWidth="1"/>
    <col min="3077" max="3077" width="17.85546875" style="17" customWidth="1"/>
    <col min="3078" max="3078" width="18.7109375" style="17" bestFit="1" customWidth="1"/>
    <col min="3079" max="3080" width="15.5703125" style="17" customWidth="1"/>
    <col min="3081" max="3081" width="9.5703125" style="17" customWidth="1"/>
    <col min="3082" max="3082" width="9.85546875" style="17" bestFit="1" customWidth="1"/>
    <col min="3083" max="3328" width="9.140625" style="17"/>
    <col min="3329" max="3329" width="7.42578125" style="17" customWidth="1"/>
    <col min="3330" max="3330" width="8.7109375" style="17" customWidth="1"/>
    <col min="3331" max="3331" width="53.28515625" style="17" customWidth="1"/>
    <col min="3332" max="3332" width="17.140625" style="17" customWidth="1"/>
    <col min="3333" max="3333" width="17.85546875" style="17" customWidth="1"/>
    <col min="3334" max="3334" width="18.7109375" style="17" bestFit="1" customWidth="1"/>
    <col min="3335" max="3336" width="15.5703125" style="17" customWidth="1"/>
    <col min="3337" max="3337" width="9.5703125" style="17" customWidth="1"/>
    <col min="3338" max="3338" width="9.85546875" style="17" bestFit="1" customWidth="1"/>
    <col min="3339" max="3584" width="9.140625" style="17"/>
    <col min="3585" max="3585" width="7.42578125" style="17" customWidth="1"/>
    <col min="3586" max="3586" width="8.7109375" style="17" customWidth="1"/>
    <col min="3587" max="3587" width="53.28515625" style="17" customWidth="1"/>
    <col min="3588" max="3588" width="17.140625" style="17" customWidth="1"/>
    <col min="3589" max="3589" width="17.85546875" style="17" customWidth="1"/>
    <col min="3590" max="3590" width="18.7109375" style="17" bestFit="1" customWidth="1"/>
    <col min="3591" max="3592" width="15.5703125" style="17" customWidth="1"/>
    <col min="3593" max="3593" width="9.5703125" style="17" customWidth="1"/>
    <col min="3594" max="3594" width="9.85546875" style="17" bestFit="1" customWidth="1"/>
    <col min="3595" max="3840" width="9.140625" style="17"/>
    <col min="3841" max="3841" width="7.42578125" style="17" customWidth="1"/>
    <col min="3842" max="3842" width="8.7109375" style="17" customWidth="1"/>
    <col min="3843" max="3843" width="53.28515625" style="17" customWidth="1"/>
    <col min="3844" max="3844" width="17.140625" style="17" customWidth="1"/>
    <col min="3845" max="3845" width="17.85546875" style="17" customWidth="1"/>
    <col min="3846" max="3846" width="18.7109375" style="17" bestFit="1" customWidth="1"/>
    <col min="3847" max="3848" width="15.5703125" style="17" customWidth="1"/>
    <col min="3849" max="3849" width="9.5703125" style="17" customWidth="1"/>
    <col min="3850" max="3850" width="9.85546875" style="17" bestFit="1" customWidth="1"/>
    <col min="3851" max="4096" width="9.140625" style="17"/>
    <col min="4097" max="4097" width="7.42578125" style="17" customWidth="1"/>
    <col min="4098" max="4098" width="8.7109375" style="17" customWidth="1"/>
    <col min="4099" max="4099" width="53.28515625" style="17" customWidth="1"/>
    <col min="4100" max="4100" width="17.140625" style="17" customWidth="1"/>
    <col min="4101" max="4101" width="17.85546875" style="17" customWidth="1"/>
    <col min="4102" max="4102" width="18.7109375" style="17" bestFit="1" customWidth="1"/>
    <col min="4103" max="4104" width="15.5703125" style="17" customWidth="1"/>
    <col min="4105" max="4105" width="9.5703125" style="17" customWidth="1"/>
    <col min="4106" max="4106" width="9.85546875" style="17" bestFit="1" customWidth="1"/>
    <col min="4107" max="4352" width="9.140625" style="17"/>
    <col min="4353" max="4353" width="7.42578125" style="17" customWidth="1"/>
    <col min="4354" max="4354" width="8.7109375" style="17" customWidth="1"/>
    <col min="4355" max="4355" width="53.28515625" style="17" customWidth="1"/>
    <col min="4356" max="4356" width="17.140625" style="17" customWidth="1"/>
    <col min="4357" max="4357" width="17.85546875" style="17" customWidth="1"/>
    <col min="4358" max="4358" width="18.7109375" style="17" bestFit="1" customWidth="1"/>
    <col min="4359" max="4360" width="15.5703125" style="17" customWidth="1"/>
    <col min="4361" max="4361" width="9.5703125" style="17" customWidth="1"/>
    <col min="4362" max="4362" width="9.85546875" style="17" bestFit="1" customWidth="1"/>
    <col min="4363" max="4608" width="9.140625" style="17"/>
    <col min="4609" max="4609" width="7.42578125" style="17" customWidth="1"/>
    <col min="4610" max="4610" width="8.7109375" style="17" customWidth="1"/>
    <col min="4611" max="4611" width="53.28515625" style="17" customWidth="1"/>
    <col min="4612" max="4612" width="17.140625" style="17" customWidth="1"/>
    <col min="4613" max="4613" width="17.85546875" style="17" customWidth="1"/>
    <col min="4614" max="4614" width="18.7109375" style="17" bestFit="1" customWidth="1"/>
    <col min="4615" max="4616" width="15.5703125" style="17" customWidth="1"/>
    <col min="4617" max="4617" width="9.5703125" style="17" customWidth="1"/>
    <col min="4618" max="4618" width="9.85546875" style="17" bestFit="1" customWidth="1"/>
    <col min="4619" max="4864" width="9.140625" style="17"/>
    <col min="4865" max="4865" width="7.42578125" style="17" customWidth="1"/>
    <col min="4866" max="4866" width="8.7109375" style="17" customWidth="1"/>
    <col min="4867" max="4867" width="53.28515625" style="17" customWidth="1"/>
    <col min="4868" max="4868" width="17.140625" style="17" customWidth="1"/>
    <col min="4869" max="4869" width="17.85546875" style="17" customWidth="1"/>
    <col min="4870" max="4870" width="18.7109375" style="17" bestFit="1" customWidth="1"/>
    <col min="4871" max="4872" width="15.5703125" style="17" customWidth="1"/>
    <col min="4873" max="4873" width="9.5703125" style="17" customWidth="1"/>
    <col min="4874" max="4874" width="9.85546875" style="17" bestFit="1" customWidth="1"/>
    <col min="4875" max="5120" width="9.140625" style="17"/>
    <col min="5121" max="5121" width="7.42578125" style="17" customWidth="1"/>
    <col min="5122" max="5122" width="8.7109375" style="17" customWidth="1"/>
    <col min="5123" max="5123" width="53.28515625" style="17" customWidth="1"/>
    <col min="5124" max="5124" width="17.140625" style="17" customWidth="1"/>
    <col min="5125" max="5125" width="17.85546875" style="17" customWidth="1"/>
    <col min="5126" max="5126" width="18.7109375" style="17" bestFit="1" customWidth="1"/>
    <col min="5127" max="5128" width="15.5703125" style="17" customWidth="1"/>
    <col min="5129" max="5129" width="9.5703125" style="17" customWidth="1"/>
    <col min="5130" max="5130" width="9.85546875" style="17" bestFit="1" customWidth="1"/>
    <col min="5131" max="5376" width="9.140625" style="17"/>
    <col min="5377" max="5377" width="7.42578125" style="17" customWidth="1"/>
    <col min="5378" max="5378" width="8.7109375" style="17" customWidth="1"/>
    <col min="5379" max="5379" width="53.28515625" style="17" customWidth="1"/>
    <col min="5380" max="5380" width="17.140625" style="17" customWidth="1"/>
    <col min="5381" max="5381" width="17.85546875" style="17" customWidth="1"/>
    <col min="5382" max="5382" width="18.7109375" style="17" bestFit="1" customWidth="1"/>
    <col min="5383" max="5384" width="15.5703125" style="17" customWidth="1"/>
    <col min="5385" max="5385" width="9.5703125" style="17" customWidth="1"/>
    <col min="5386" max="5386" width="9.85546875" style="17" bestFit="1" customWidth="1"/>
    <col min="5387" max="5632" width="9.140625" style="17"/>
    <col min="5633" max="5633" width="7.42578125" style="17" customWidth="1"/>
    <col min="5634" max="5634" width="8.7109375" style="17" customWidth="1"/>
    <col min="5635" max="5635" width="53.28515625" style="17" customWidth="1"/>
    <col min="5636" max="5636" width="17.140625" style="17" customWidth="1"/>
    <col min="5637" max="5637" width="17.85546875" style="17" customWidth="1"/>
    <col min="5638" max="5638" width="18.7109375" style="17" bestFit="1" customWidth="1"/>
    <col min="5639" max="5640" width="15.5703125" style="17" customWidth="1"/>
    <col min="5641" max="5641" width="9.5703125" style="17" customWidth="1"/>
    <col min="5642" max="5642" width="9.85546875" style="17" bestFit="1" customWidth="1"/>
    <col min="5643" max="5888" width="9.140625" style="17"/>
    <col min="5889" max="5889" width="7.42578125" style="17" customWidth="1"/>
    <col min="5890" max="5890" width="8.7109375" style="17" customWidth="1"/>
    <col min="5891" max="5891" width="53.28515625" style="17" customWidth="1"/>
    <col min="5892" max="5892" width="17.140625" style="17" customWidth="1"/>
    <col min="5893" max="5893" width="17.85546875" style="17" customWidth="1"/>
    <col min="5894" max="5894" width="18.7109375" style="17" bestFit="1" customWidth="1"/>
    <col min="5895" max="5896" width="15.5703125" style="17" customWidth="1"/>
    <col min="5897" max="5897" width="9.5703125" style="17" customWidth="1"/>
    <col min="5898" max="5898" width="9.85546875" style="17" bestFit="1" customWidth="1"/>
    <col min="5899" max="6144" width="9.140625" style="17"/>
    <col min="6145" max="6145" width="7.42578125" style="17" customWidth="1"/>
    <col min="6146" max="6146" width="8.7109375" style="17" customWidth="1"/>
    <col min="6147" max="6147" width="53.28515625" style="17" customWidth="1"/>
    <col min="6148" max="6148" width="17.140625" style="17" customWidth="1"/>
    <col min="6149" max="6149" width="17.85546875" style="17" customWidth="1"/>
    <col min="6150" max="6150" width="18.7109375" style="17" bestFit="1" customWidth="1"/>
    <col min="6151" max="6152" width="15.5703125" style="17" customWidth="1"/>
    <col min="6153" max="6153" width="9.5703125" style="17" customWidth="1"/>
    <col min="6154" max="6154" width="9.85546875" style="17" bestFit="1" customWidth="1"/>
    <col min="6155" max="6400" width="9.140625" style="17"/>
    <col min="6401" max="6401" width="7.42578125" style="17" customWidth="1"/>
    <col min="6402" max="6402" width="8.7109375" style="17" customWidth="1"/>
    <col min="6403" max="6403" width="53.28515625" style="17" customWidth="1"/>
    <col min="6404" max="6404" width="17.140625" style="17" customWidth="1"/>
    <col min="6405" max="6405" width="17.85546875" style="17" customWidth="1"/>
    <col min="6406" max="6406" width="18.7109375" style="17" bestFit="1" customWidth="1"/>
    <col min="6407" max="6408" width="15.5703125" style="17" customWidth="1"/>
    <col min="6409" max="6409" width="9.5703125" style="17" customWidth="1"/>
    <col min="6410" max="6410" width="9.85546875" style="17" bestFit="1" customWidth="1"/>
    <col min="6411" max="6656" width="9.140625" style="17"/>
    <col min="6657" max="6657" width="7.42578125" style="17" customWidth="1"/>
    <col min="6658" max="6658" width="8.7109375" style="17" customWidth="1"/>
    <col min="6659" max="6659" width="53.28515625" style="17" customWidth="1"/>
    <col min="6660" max="6660" width="17.140625" style="17" customWidth="1"/>
    <col min="6661" max="6661" width="17.85546875" style="17" customWidth="1"/>
    <col min="6662" max="6662" width="18.7109375" style="17" bestFit="1" customWidth="1"/>
    <col min="6663" max="6664" width="15.5703125" style="17" customWidth="1"/>
    <col min="6665" max="6665" width="9.5703125" style="17" customWidth="1"/>
    <col min="6666" max="6666" width="9.85546875" style="17" bestFit="1" customWidth="1"/>
    <col min="6667" max="6912" width="9.140625" style="17"/>
    <col min="6913" max="6913" width="7.42578125" style="17" customWidth="1"/>
    <col min="6914" max="6914" width="8.7109375" style="17" customWidth="1"/>
    <col min="6915" max="6915" width="53.28515625" style="17" customWidth="1"/>
    <col min="6916" max="6916" width="17.140625" style="17" customWidth="1"/>
    <col min="6917" max="6917" width="17.85546875" style="17" customWidth="1"/>
    <col min="6918" max="6918" width="18.7109375" style="17" bestFit="1" customWidth="1"/>
    <col min="6919" max="6920" width="15.5703125" style="17" customWidth="1"/>
    <col min="6921" max="6921" width="9.5703125" style="17" customWidth="1"/>
    <col min="6922" max="6922" width="9.85546875" style="17" bestFit="1" customWidth="1"/>
    <col min="6923" max="7168" width="9.140625" style="17"/>
    <col min="7169" max="7169" width="7.42578125" style="17" customWidth="1"/>
    <col min="7170" max="7170" width="8.7109375" style="17" customWidth="1"/>
    <col min="7171" max="7171" width="53.28515625" style="17" customWidth="1"/>
    <col min="7172" max="7172" width="17.140625" style="17" customWidth="1"/>
    <col min="7173" max="7173" width="17.85546875" style="17" customWidth="1"/>
    <col min="7174" max="7174" width="18.7109375" style="17" bestFit="1" customWidth="1"/>
    <col min="7175" max="7176" width="15.5703125" style="17" customWidth="1"/>
    <col min="7177" max="7177" width="9.5703125" style="17" customWidth="1"/>
    <col min="7178" max="7178" width="9.85546875" style="17" bestFit="1" customWidth="1"/>
    <col min="7179" max="7424" width="9.140625" style="17"/>
    <col min="7425" max="7425" width="7.42578125" style="17" customWidth="1"/>
    <col min="7426" max="7426" width="8.7109375" style="17" customWidth="1"/>
    <col min="7427" max="7427" width="53.28515625" style="17" customWidth="1"/>
    <col min="7428" max="7428" width="17.140625" style="17" customWidth="1"/>
    <col min="7429" max="7429" width="17.85546875" style="17" customWidth="1"/>
    <col min="7430" max="7430" width="18.7109375" style="17" bestFit="1" customWidth="1"/>
    <col min="7431" max="7432" width="15.5703125" style="17" customWidth="1"/>
    <col min="7433" max="7433" width="9.5703125" style="17" customWidth="1"/>
    <col min="7434" max="7434" width="9.85546875" style="17" bestFit="1" customWidth="1"/>
    <col min="7435" max="7680" width="9.140625" style="17"/>
    <col min="7681" max="7681" width="7.42578125" style="17" customWidth="1"/>
    <col min="7682" max="7682" width="8.7109375" style="17" customWidth="1"/>
    <col min="7683" max="7683" width="53.28515625" style="17" customWidth="1"/>
    <col min="7684" max="7684" width="17.140625" style="17" customWidth="1"/>
    <col min="7685" max="7685" width="17.85546875" style="17" customWidth="1"/>
    <col min="7686" max="7686" width="18.7109375" style="17" bestFit="1" customWidth="1"/>
    <col min="7687" max="7688" width="15.5703125" style="17" customWidth="1"/>
    <col min="7689" max="7689" width="9.5703125" style="17" customWidth="1"/>
    <col min="7690" max="7690" width="9.85546875" style="17" bestFit="1" customWidth="1"/>
    <col min="7691" max="7936" width="9.140625" style="17"/>
    <col min="7937" max="7937" width="7.42578125" style="17" customWidth="1"/>
    <col min="7938" max="7938" width="8.7109375" style="17" customWidth="1"/>
    <col min="7939" max="7939" width="53.28515625" style="17" customWidth="1"/>
    <col min="7940" max="7940" width="17.140625" style="17" customWidth="1"/>
    <col min="7941" max="7941" width="17.85546875" style="17" customWidth="1"/>
    <col min="7942" max="7942" width="18.7109375" style="17" bestFit="1" customWidth="1"/>
    <col min="7943" max="7944" width="15.5703125" style="17" customWidth="1"/>
    <col min="7945" max="7945" width="9.5703125" style="17" customWidth="1"/>
    <col min="7946" max="7946" width="9.85546875" style="17" bestFit="1" customWidth="1"/>
    <col min="7947" max="8192" width="9.140625" style="17"/>
    <col min="8193" max="8193" width="7.42578125" style="17" customWidth="1"/>
    <col min="8194" max="8194" width="8.7109375" style="17" customWidth="1"/>
    <col min="8195" max="8195" width="53.28515625" style="17" customWidth="1"/>
    <col min="8196" max="8196" width="17.140625" style="17" customWidth="1"/>
    <col min="8197" max="8197" width="17.85546875" style="17" customWidth="1"/>
    <col min="8198" max="8198" width="18.7109375" style="17" bestFit="1" customWidth="1"/>
    <col min="8199" max="8200" width="15.5703125" style="17" customWidth="1"/>
    <col min="8201" max="8201" width="9.5703125" style="17" customWidth="1"/>
    <col min="8202" max="8202" width="9.85546875" style="17" bestFit="1" customWidth="1"/>
    <col min="8203" max="8448" width="9.140625" style="17"/>
    <col min="8449" max="8449" width="7.42578125" style="17" customWidth="1"/>
    <col min="8450" max="8450" width="8.7109375" style="17" customWidth="1"/>
    <col min="8451" max="8451" width="53.28515625" style="17" customWidth="1"/>
    <col min="8452" max="8452" width="17.140625" style="17" customWidth="1"/>
    <col min="8453" max="8453" width="17.85546875" style="17" customWidth="1"/>
    <col min="8454" max="8454" width="18.7109375" style="17" bestFit="1" customWidth="1"/>
    <col min="8455" max="8456" width="15.5703125" style="17" customWidth="1"/>
    <col min="8457" max="8457" width="9.5703125" style="17" customWidth="1"/>
    <col min="8458" max="8458" width="9.85546875" style="17" bestFit="1" customWidth="1"/>
    <col min="8459" max="8704" width="9.140625" style="17"/>
    <col min="8705" max="8705" width="7.42578125" style="17" customWidth="1"/>
    <col min="8706" max="8706" width="8.7109375" style="17" customWidth="1"/>
    <col min="8707" max="8707" width="53.28515625" style="17" customWidth="1"/>
    <col min="8708" max="8708" width="17.140625" style="17" customWidth="1"/>
    <col min="8709" max="8709" width="17.85546875" style="17" customWidth="1"/>
    <col min="8710" max="8710" width="18.7109375" style="17" bestFit="1" customWidth="1"/>
    <col min="8711" max="8712" width="15.5703125" style="17" customWidth="1"/>
    <col min="8713" max="8713" width="9.5703125" style="17" customWidth="1"/>
    <col min="8714" max="8714" width="9.85546875" style="17" bestFit="1" customWidth="1"/>
    <col min="8715" max="8960" width="9.140625" style="17"/>
    <col min="8961" max="8961" width="7.42578125" style="17" customWidth="1"/>
    <col min="8962" max="8962" width="8.7109375" style="17" customWidth="1"/>
    <col min="8963" max="8963" width="53.28515625" style="17" customWidth="1"/>
    <col min="8964" max="8964" width="17.140625" style="17" customWidth="1"/>
    <col min="8965" max="8965" width="17.85546875" style="17" customWidth="1"/>
    <col min="8966" max="8966" width="18.7109375" style="17" bestFit="1" customWidth="1"/>
    <col min="8967" max="8968" width="15.5703125" style="17" customWidth="1"/>
    <col min="8969" max="8969" width="9.5703125" style="17" customWidth="1"/>
    <col min="8970" max="8970" width="9.85546875" style="17" bestFit="1" customWidth="1"/>
    <col min="8971" max="9216" width="9.140625" style="17"/>
    <col min="9217" max="9217" width="7.42578125" style="17" customWidth="1"/>
    <col min="9218" max="9218" width="8.7109375" style="17" customWidth="1"/>
    <col min="9219" max="9219" width="53.28515625" style="17" customWidth="1"/>
    <col min="9220" max="9220" width="17.140625" style="17" customWidth="1"/>
    <col min="9221" max="9221" width="17.85546875" style="17" customWidth="1"/>
    <col min="9222" max="9222" width="18.7109375" style="17" bestFit="1" customWidth="1"/>
    <col min="9223" max="9224" width="15.5703125" style="17" customWidth="1"/>
    <col min="9225" max="9225" width="9.5703125" style="17" customWidth="1"/>
    <col min="9226" max="9226" width="9.85546875" style="17" bestFit="1" customWidth="1"/>
    <col min="9227" max="9472" width="9.140625" style="17"/>
    <col min="9473" max="9473" width="7.42578125" style="17" customWidth="1"/>
    <col min="9474" max="9474" width="8.7109375" style="17" customWidth="1"/>
    <col min="9475" max="9475" width="53.28515625" style="17" customWidth="1"/>
    <col min="9476" max="9476" width="17.140625" style="17" customWidth="1"/>
    <col min="9477" max="9477" width="17.85546875" style="17" customWidth="1"/>
    <col min="9478" max="9478" width="18.7109375" style="17" bestFit="1" customWidth="1"/>
    <col min="9479" max="9480" width="15.5703125" style="17" customWidth="1"/>
    <col min="9481" max="9481" width="9.5703125" style="17" customWidth="1"/>
    <col min="9482" max="9482" width="9.85546875" style="17" bestFit="1" customWidth="1"/>
    <col min="9483" max="9728" width="9.140625" style="17"/>
    <col min="9729" max="9729" width="7.42578125" style="17" customWidth="1"/>
    <col min="9730" max="9730" width="8.7109375" style="17" customWidth="1"/>
    <col min="9731" max="9731" width="53.28515625" style="17" customWidth="1"/>
    <col min="9732" max="9732" width="17.140625" style="17" customWidth="1"/>
    <col min="9733" max="9733" width="17.85546875" style="17" customWidth="1"/>
    <col min="9734" max="9734" width="18.7109375" style="17" bestFit="1" customWidth="1"/>
    <col min="9735" max="9736" width="15.5703125" style="17" customWidth="1"/>
    <col min="9737" max="9737" width="9.5703125" style="17" customWidth="1"/>
    <col min="9738" max="9738" width="9.85546875" style="17" bestFit="1" customWidth="1"/>
    <col min="9739" max="9984" width="9.140625" style="17"/>
    <col min="9985" max="9985" width="7.42578125" style="17" customWidth="1"/>
    <col min="9986" max="9986" width="8.7109375" style="17" customWidth="1"/>
    <col min="9987" max="9987" width="53.28515625" style="17" customWidth="1"/>
    <col min="9988" max="9988" width="17.140625" style="17" customWidth="1"/>
    <col min="9989" max="9989" width="17.85546875" style="17" customWidth="1"/>
    <col min="9990" max="9990" width="18.7109375" style="17" bestFit="1" customWidth="1"/>
    <col min="9991" max="9992" width="15.5703125" style="17" customWidth="1"/>
    <col min="9993" max="9993" width="9.5703125" style="17" customWidth="1"/>
    <col min="9994" max="9994" width="9.85546875" style="17" bestFit="1" customWidth="1"/>
    <col min="9995" max="10240" width="9.140625" style="17"/>
    <col min="10241" max="10241" width="7.42578125" style="17" customWidth="1"/>
    <col min="10242" max="10242" width="8.7109375" style="17" customWidth="1"/>
    <col min="10243" max="10243" width="53.28515625" style="17" customWidth="1"/>
    <col min="10244" max="10244" width="17.140625" style="17" customWidth="1"/>
    <col min="10245" max="10245" width="17.85546875" style="17" customWidth="1"/>
    <col min="10246" max="10246" width="18.7109375" style="17" bestFit="1" customWidth="1"/>
    <col min="10247" max="10248" width="15.5703125" style="17" customWidth="1"/>
    <col min="10249" max="10249" width="9.5703125" style="17" customWidth="1"/>
    <col min="10250" max="10250" width="9.85546875" style="17" bestFit="1" customWidth="1"/>
    <col min="10251" max="10496" width="9.140625" style="17"/>
    <col min="10497" max="10497" width="7.42578125" style="17" customWidth="1"/>
    <col min="10498" max="10498" width="8.7109375" style="17" customWidth="1"/>
    <col min="10499" max="10499" width="53.28515625" style="17" customWidth="1"/>
    <col min="10500" max="10500" width="17.140625" style="17" customWidth="1"/>
    <col min="10501" max="10501" width="17.85546875" style="17" customWidth="1"/>
    <col min="10502" max="10502" width="18.7109375" style="17" bestFit="1" customWidth="1"/>
    <col min="10503" max="10504" width="15.5703125" style="17" customWidth="1"/>
    <col min="10505" max="10505" width="9.5703125" style="17" customWidth="1"/>
    <col min="10506" max="10506" width="9.85546875" style="17" bestFit="1" customWidth="1"/>
    <col min="10507" max="10752" width="9.140625" style="17"/>
    <col min="10753" max="10753" width="7.42578125" style="17" customWidth="1"/>
    <col min="10754" max="10754" width="8.7109375" style="17" customWidth="1"/>
    <col min="10755" max="10755" width="53.28515625" style="17" customWidth="1"/>
    <col min="10756" max="10756" width="17.140625" style="17" customWidth="1"/>
    <col min="10757" max="10757" width="17.85546875" style="17" customWidth="1"/>
    <col min="10758" max="10758" width="18.7109375" style="17" bestFit="1" customWidth="1"/>
    <col min="10759" max="10760" width="15.5703125" style="17" customWidth="1"/>
    <col min="10761" max="10761" width="9.5703125" style="17" customWidth="1"/>
    <col min="10762" max="10762" width="9.85546875" style="17" bestFit="1" customWidth="1"/>
    <col min="10763" max="11008" width="9.140625" style="17"/>
    <col min="11009" max="11009" width="7.42578125" style="17" customWidth="1"/>
    <col min="11010" max="11010" width="8.7109375" style="17" customWidth="1"/>
    <col min="11011" max="11011" width="53.28515625" style="17" customWidth="1"/>
    <col min="11012" max="11012" width="17.140625" style="17" customWidth="1"/>
    <col min="11013" max="11013" width="17.85546875" style="17" customWidth="1"/>
    <col min="11014" max="11014" width="18.7109375" style="17" bestFit="1" customWidth="1"/>
    <col min="11015" max="11016" width="15.5703125" style="17" customWidth="1"/>
    <col min="11017" max="11017" width="9.5703125" style="17" customWidth="1"/>
    <col min="11018" max="11018" width="9.85546875" style="17" bestFit="1" customWidth="1"/>
    <col min="11019" max="11264" width="9.140625" style="17"/>
    <col min="11265" max="11265" width="7.42578125" style="17" customWidth="1"/>
    <col min="11266" max="11266" width="8.7109375" style="17" customWidth="1"/>
    <col min="11267" max="11267" width="53.28515625" style="17" customWidth="1"/>
    <col min="11268" max="11268" width="17.140625" style="17" customWidth="1"/>
    <col min="11269" max="11269" width="17.85546875" style="17" customWidth="1"/>
    <col min="11270" max="11270" width="18.7109375" style="17" bestFit="1" customWidth="1"/>
    <col min="11271" max="11272" width="15.5703125" style="17" customWidth="1"/>
    <col min="11273" max="11273" width="9.5703125" style="17" customWidth="1"/>
    <col min="11274" max="11274" width="9.85546875" style="17" bestFit="1" customWidth="1"/>
    <col min="11275" max="11520" width="9.140625" style="17"/>
    <col min="11521" max="11521" width="7.42578125" style="17" customWidth="1"/>
    <col min="11522" max="11522" width="8.7109375" style="17" customWidth="1"/>
    <col min="11523" max="11523" width="53.28515625" style="17" customWidth="1"/>
    <col min="11524" max="11524" width="17.140625" style="17" customWidth="1"/>
    <col min="11525" max="11525" width="17.85546875" style="17" customWidth="1"/>
    <col min="11526" max="11526" width="18.7109375" style="17" bestFit="1" customWidth="1"/>
    <col min="11527" max="11528" width="15.5703125" style="17" customWidth="1"/>
    <col min="11529" max="11529" width="9.5703125" style="17" customWidth="1"/>
    <col min="11530" max="11530" width="9.85546875" style="17" bestFit="1" customWidth="1"/>
    <col min="11531" max="11776" width="9.140625" style="17"/>
    <col min="11777" max="11777" width="7.42578125" style="17" customWidth="1"/>
    <col min="11778" max="11778" width="8.7109375" style="17" customWidth="1"/>
    <col min="11779" max="11779" width="53.28515625" style="17" customWidth="1"/>
    <col min="11780" max="11780" width="17.140625" style="17" customWidth="1"/>
    <col min="11781" max="11781" width="17.85546875" style="17" customWidth="1"/>
    <col min="11782" max="11782" width="18.7109375" style="17" bestFit="1" customWidth="1"/>
    <col min="11783" max="11784" width="15.5703125" style="17" customWidth="1"/>
    <col min="11785" max="11785" width="9.5703125" style="17" customWidth="1"/>
    <col min="11786" max="11786" width="9.85546875" style="17" bestFit="1" customWidth="1"/>
    <col min="11787" max="12032" width="9.140625" style="17"/>
    <col min="12033" max="12033" width="7.42578125" style="17" customWidth="1"/>
    <col min="12034" max="12034" width="8.7109375" style="17" customWidth="1"/>
    <col min="12035" max="12035" width="53.28515625" style="17" customWidth="1"/>
    <col min="12036" max="12036" width="17.140625" style="17" customWidth="1"/>
    <col min="12037" max="12037" width="17.85546875" style="17" customWidth="1"/>
    <col min="12038" max="12038" width="18.7109375" style="17" bestFit="1" customWidth="1"/>
    <col min="12039" max="12040" width="15.5703125" style="17" customWidth="1"/>
    <col min="12041" max="12041" width="9.5703125" style="17" customWidth="1"/>
    <col min="12042" max="12042" width="9.85546875" style="17" bestFit="1" customWidth="1"/>
    <col min="12043" max="12288" width="9.140625" style="17"/>
    <col min="12289" max="12289" width="7.42578125" style="17" customWidth="1"/>
    <col min="12290" max="12290" width="8.7109375" style="17" customWidth="1"/>
    <col min="12291" max="12291" width="53.28515625" style="17" customWidth="1"/>
    <col min="12292" max="12292" width="17.140625" style="17" customWidth="1"/>
    <col min="12293" max="12293" width="17.85546875" style="17" customWidth="1"/>
    <col min="12294" max="12294" width="18.7109375" style="17" bestFit="1" customWidth="1"/>
    <col min="12295" max="12296" width="15.5703125" style="17" customWidth="1"/>
    <col min="12297" max="12297" width="9.5703125" style="17" customWidth="1"/>
    <col min="12298" max="12298" width="9.85546875" style="17" bestFit="1" customWidth="1"/>
    <col min="12299" max="12544" width="9.140625" style="17"/>
    <col min="12545" max="12545" width="7.42578125" style="17" customWidth="1"/>
    <col min="12546" max="12546" width="8.7109375" style="17" customWidth="1"/>
    <col min="12547" max="12547" width="53.28515625" style="17" customWidth="1"/>
    <col min="12548" max="12548" width="17.140625" style="17" customWidth="1"/>
    <col min="12549" max="12549" width="17.85546875" style="17" customWidth="1"/>
    <col min="12550" max="12550" width="18.7109375" style="17" bestFit="1" customWidth="1"/>
    <col min="12551" max="12552" width="15.5703125" style="17" customWidth="1"/>
    <col min="12553" max="12553" width="9.5703125" style="17" customWidth="1"/>
    <col min="12554" max="12554" width="9.85546875" style="17" bestFit="1" customWidth="1"/>
    <col min="12555" max="12800" width="9.140625" style="17"/>
    <col min="12801" max="12801" width="7.42578125" style="17" customWidth="1"/>
    <col min="12802" max="12802" width="8.7109375" style="17" customWidth="1"/>
    <col min="12803" max="12803" width="53.28515625" style="17" customWidth="1"/>
    <col min="12804" max="12804" width="17.140625" style="17" customWidth="1"/>
    <col min="12805" max="12805" width="17.85546875" style="17" customWidth="1"/>
    <col min="12806" max="12806" width="18.7109375" style="17" bestFit="1" customWidth="1"/>
    <col min="12807" max="12808" width="15.5703125" style="17" customWidth="1"/>
    <col min="12809" max="12809" width="9.5703125" style="17" customWidth="1"/>
    <col min="12810" max="12810" width="9.85546875" style="17" bestFit="1" customWidth="1"/>
    <col min="12811" max="13056" width="9.140625" style="17"/>
    <col min="13057" max="13057" width="7.42578125" style="17" customWidth="1"/>
    <col min="13058" max="13058" width="8.7109375" style="17" customWidth="1"/>
    <col min="13059" max="13059" width="53.28515625" style="17" customWidth="1"/>
    <col min="13060" max="13060" width="17.140625" style="17" customWidth="1"/>
    <col min="13061" max="13061" width="17.85546875" style="17" customWidth="1"/>
    <col min="13062" max="13062" width="18.7109375" style="17" bestFit="1" customWidth="1"/>
    <col min="13063" max="13064" width="15.5703125" style="17" customWidth="1"/>
    <col min="13065" max="13065" width="9.5703125" style="17" customWidth="1"/>
    <col min="13066" max="13066" width="9.85546875" style="17" bestFit="1" customWidth="1"/>
    <col min="13067" max="13312" width="9.140625" style="17"/>
    <col min="13313" max="13313" width="7.42578125" style="17" customWidth="1"/>
    <col min="13314" max="13314" width="8.7109375" style="17" customWidth="1"/>
    <col min="13315" max="13315" width="53.28515625" style="17" customWidth="1"/>
    <col min="13316" max="13316" width="17.140625" style="17" customWidth="1"/>
    <col min="13317" max="13317" width="17.85546875" style="17" customWidth="1"/>
    <col min="13318" max="13318" width="18.7109375" style="17" bestFit="1" customWidth="1"/>
    <col min="13319" max="13320" width="15.5703125" style="17" customWidth="1"/>
    <col min="13321" max="13321" width="9.5703125" style="17" customWidth="1"/>
    <col min="13322" max="13322" width="9.85546875" style="17" bestFit="1" customWidth="1"/>
    <col min="13323" max="13568" width="9.140625" style="17"/>
    <col min="13569" max="13569" width="7.42578125" style="17" customWidth="1"/>
    <col min="13570" max="13570" width="8.7109375" style="17" customWidth="1"/>
    <col min="13571" max="13571" width="53.28515625" style="17" customWidth="1"/>
    <col min="13572" max="13572" width="17.140625" style="17" customWidth="1"/>
    <col min="13573" max="13573" width="17.85546875" style="17" customWidth="1"/>
    <col min="13574" max="13574" width="18.7109375" style="17" bestFit="1" customWidth="1"/>
    <col min="13575" max="13576" width="15.5703125" style="17" customWidth="1"/>
    <col min="13577" max="13577" width="9.5703125" style="17" customWidth="1"/>
    <col min="13578" max="13578" width="9.85546875" style="17" bestFit="1" customWidth="1"/>
    <col min="13579" max="13824" width="9.140625" style="17"/>
    <col min="13825" max="13825" width="7.42578125" style="17" customWidth="1"/>
    <col min="13826" max="13826" width="8.7109375" style="17" customWidth="1"/>
    <col min="13827" max="13827" width="53.28515625" style="17" customWidth="1"/>
    <col min="13828" max="13828" width="17.140625" style="17" customWidth="1"/>
    <col min="13829" max="13829" width="17.85546875" style="17" customWidth="1"/>
    <col min="13830" max="13830" width="18.7109375" style="17" bestFit="1" customWidth="1"/>
    <col min="13831" max="13832" width="15.5703125" style="17" customWidth="1"/>
    <col min="13833" max="13833" width="9.5703125" style="17" customWidth="1"/>
    <col min="13834" max="13834" width="9.85546875" style="17" bestFit="1" customWidth="1"/>
    <col min="13835" max="14080" width="9.140625" style="17"/>
    <col min="14081" max="14081" width="7.42578125" style="17" customWidth="1"/>
    <col min="14082" max="14082" width="8.7109375" style="17" customWidth="1"/>
    <col min="14083" max="14083" width="53.28515625" style="17" customWidth="1"/>
    <col min="14084" max="14084" width="17.140625" style="17" customWidth="1"/>
    <col min="14085" max="14085" width="17.85546875" style="17" customWidth="1"/>
    <col min="14086" max="14086" width="18.7109375" style="17" bestFit="1" customWidth="1"/>
    <col min="14087" max="14088" width="15.5703125" style="17" customWidth="1"/>
    <col min="14089" max="14089" width="9.5703125" style="17" customWidth="1"/>
    <col min="14090" max="14090" width="9.85546875" style="17" bestFit="1" customWidth="1"/>
    <col min="14091" max="14336" width="9.140625" style="17"/>
    <col min="14337" max="14337" width="7.42578125" style="17" customWidth="1"/>
    <col min="14338" max="14338" width="8.7109375" style="17" customWidth="1"/>
    <col min="14339" max="14339" width="53.28515625" style="17" customWidth="1"/>
    <col min="14340" max="14340" width="17.140625" style="17" customWidth="1"/>
    <col min="14341" max="14341" width="17.85546875" style="17" customWidth="1"/>
    <col min="14342" max="14342" width="18.7109375" style="17" bestFit="1" customWidth="1"/>
    <col min="14343" max="14344" width="15.5703125" style="17" customWidth="1"/>
    <col min="14345" max="14345" width="9.5703125" style="17" customWidth="1"/>
    <col min="14346" max="14346" width="9.85546875" style="17" bestFit="1" customWidth="1"/>
    <col min="14347" max="14592" width="9.140625" style="17"/>
    <col min="14593" max="14593" width="7.42578125" style="17" customWidth="1"/>
    <col min="14594" max="14594" width="8.7109375" style="17" customWidth="1"/>
    <col min="14595" max="14595" width="53.28515625" style="17" customWidth="1"/>
    <col min="14596" max="14596" width="17.140625" style="17" customWidth="1"/>
    <col min="14597" max="14597" width="17.85546875" style="17" customWidth="1"/>
    <col min="14598" max="14598" width="18.7109375" style="17" bestFit="1" customWidth="1"/>
    <col min="14599" max="14600" width="15.5703125" style="17" customWidth="1"/>
    <col min="14601" max="14601" width="9.5703125" style="17" customWidth="1"/>
    <col min="14602" max="14602" width="9.85546875" style="17" bestFit="1" customWidth="1"/>
    <col min="14603" max="14848" width="9.140625" style="17"/>
    <col min="14849" max="14849" width="7.42578125" style="17" customWidth="1"/>
    <col min="14850" max="14850" width="8.7109375" style="17" customWidth="1"/>
    <col min="14851" max="14851" width="53.28515625" style="17" customWidth="1"/>
    <col min="14852" max="14852" width="17.140625" style="17" customWidth="1"/>
    <col min="14853" max="14853" width="17.85546875" style="17" customWidth="1"/>
    <col min="14854" max="14854" width="18.7109375" style="17" bestFit="1" customWidth="1"/>
    <col min="14855" max="14856" width="15.5703125" style="17" customWidth="1"/>
    <col min="14857" max="14857" width="9.5703125" style="17" customWidth="1"/>
    <col min="14858" max="14858" width="9.85546875" style="17" bestFit="1" customWidth="1"/>
    <col min="14859" max="15104" width="9.140625" style="17"/>
    <col min="15105" max="15105" width="7.42578125" style="17" customWidth="1"/>
    <col min="15106" max="15106" width="8.7109375" style="17" customWidth="1"/>
    <col min="15107" max="15107" width="53.28515625" style="17" customWidth="1"/>
    <col min="15108" max="15108" width="17.140625" style="17" customWidth="1"/>
    <col min="15109" max="15109" width="17.85546875" style="17" customWidth="1"/>
    <col min="15110" max="15110" width="18.7109375" style="17" bestFit="1" customWidth="1"/>
    <col min="15111" max="15112" width="15.5703125" style="17" customWidth="1"/>
    <col min="15113" max="15113" width="9.5703125" style="17" customWidth="1"/>
    <col min="15114" max="15114" width="9.85546875" style="17" bestFit="1" customWidth="1"/>
    <col min="15115" max="15360" width="9.140625" style="17"/>
    <col min="15361" max="15361" width="7.42578125" style="17" customWidth="1"/>
    <col min="15362" max="15362" width="8.7109375" style="17" customWidth="1"/>
    <col min="15363" max="15363" width="53.28515625" style="17" customWidth="1"/>
    <col min="15364" max="15364" width="17.140625" style="17" customWidth="1"/>
    <col min="15365" max="15365" width="17.85546875" style="17" customWidth="1"/>
    <col min="15366" max="15366" width="18.7109375" style="17" bestFit="1" customWidth="1"/>
    <col min="15367" max="15368" width="15.5703125" style="17" customWidth="1"/>
    <col min="15369" max="15369" width="9.5703125" style="17" customWidth="1"/>
    <col min="15370" max="15370" width="9.85546875" style="17" bestFit="1" customWidth="1"/>
    <col min="15371" max="15616" width="9.140625" style="17"/>
    <col min="15617" max="15617" width="7.42578125" style="17" customWidth="1"/>
    <col min="15618" max="15618" width="8.7109375" style="17" customWidth="1"/>
    <col min="15619" max="15619" width="53.28515625" style="17" customWidth="1"/>
    <col min="15620" max="15620" width="17.140625" style="17" customWidth="1"/>
    <col min="15621" max="15621" width="17.85546875" style="17" customWidth="1"/>
    <col min="15622" max="15622" width="18.7109375" style="17" bestFit="1" customWidth="1"/>
    <col min="15623" max="15624" width="15.5703125" style="17" customWidth="1"/>
    <col min="15625" max="15625" width="9.5703125" style="17" customWidth="1"/>
    <col min="15626" max="15626" width="9.85546875" style="17" bestFit="1" customWidth="1"/>
    <col min="15627" max="15872" width="9.140625" style="17"/>
    <col min="15873" max="15873" width="7.42578125" style="17" customWidth="1"/>
    <col min="15874" max="15874" width="8.7109375" style="17" customWidth="1"/>
    <col min="15875" max="15875" width="53.28515625" style="17" customWidth="1"/>
    <col min="15876" max="15876" width="17.140625" style="17" customWidth="1"/>
    <col min="15877" max="15877" width="17.85546875" style="17" customWidth="1"/>
    <col min="15878" max="15878" width="18.7109375" style="17" bestFit="1" customWidth="1"/>
    <col min="15879" max="15880" width="15.5703125" style="17" customWidth="1"/>
    <col min="15881" max="15881" width="9.5703125" style="17" customWidth="1"/>
    <col min="15882" max="15882" width="9.85546875" style="17" bestFit="1" customWidth="1"/>
    <col min="15883" max="16128" width="9.140625" style="17"/>
    <col min="16129" max="16129" width="7.42578125" style="17" customWidth="1"/>
    <col min="16130" max="16130" width="8.7109375" style="17" customWidth="1"/>
    <col min="16131" max="16131" width="53.28515625" style="17" customWidth="1"/>
    <col min="16132" max="16132" width="17.140625" style="17" customWidth="1"/>
    <col min="16133" max="16133" width="17.85546875" style="17" customWidth="1"/>
    <col min="16134" max="16134" width="18.7109375" style="17" bestFit="1" customWidth="1"/>
    <col min="16135" max="16136" width="15.5703125" style="17" customWidth="1"/>
    <col min="16137" max="16137" width="9.5703125" style="17" customWidth="1"/>
    <col min="16138" max="16138" width="9.85546875" style="17" bestFit="1" customWidth="1"/>
    <col min="16139" max="16384" width="9.140625" style="17"/>
  </cols>
  <sheetData>
    <row r="1" spans="1:8" x14ac:dyDescent="0.25">
      <c r="F1" s="184" t="s">
        <v>24</v>
      </c>
      <c r="G1" s="184"/>
      <c r="H1" s="184"/>
    </row>
    <row r="2" spans="1:8" x14ac:dyDescent="0.25">
      <c r="A2" s="19"/>
      <c r="B2" s="19"/>
      <c r="C2" s="19"/>
      <c r="D2" s="19"/>
      <c r="E2" s="19"/>
      <c r="F2" s="184" t="s">
        <v>1</v>
      </c>
      <c r="G2" s="184"/>
      <c r="H2" s="184"/>
    </row>
    <row r="3" spans="1:8" x14ac:dyDescent="0.25">
      <c r="A3" s="19"/>
      <c r="B3" s="19"/>
      <c r="C3" s="19"/>
      <c r="D3" s="19"/>
      <c r="E3" s="19"/>
      <c r="F3" s="185" t="s">
        <v>2</v>
      </c>
      <c r="G3" s="185"/>
      <c r="H3" s="185"/>
    </row>
    <row r="4" spans="1:8" ht="79.5" customHeight="1" x14ac:dyDescent="0.25">
      <c r="A4" s="206" t="s">
        <v>380</v>
      </c>
      <c r="B4" s="206"/>
      <c r="C4" s="206"/>
      <c r="D4" s="206"/>
      <c r="E4" s="206"/>
      <c r="F4" s="206"/>
      <c r="G4" s="206"/>
      <c r="H4" s="206"/>
    </row>
    <row r="5" spans="1:8" x14ac:dyDescent="0.25">
      <c r="A5" s="20"/>
      <c r="B5" s="20"/>
      <c r="C5" s="21"/>
      <c r="D5" s="22"/>
      <c r="E5" s="22"/>
      <c r="F5" s="22"/>
      <c r="G5" s="207" t="s">
        <v>25</v>
      </c>
      <c r="H5" s="207"/>
    </row>
    <row r="6" spans="1:8" ht="36.75" customHeight="1" x14ac:dyDescent="0.25">
      <c r="A6" s="208" t="s">
        <v>26</v>
      </c>
      <c r="B6" s="209"/>
      <c r="C6" s="212" t="s">
        <v>27</v>
      </c>
      <c r="D6" s="215" t="s">
        <v>28</v>
      </c>
      <c r="E6" s="218" t="s">
        <v>366</v>
      </c>
      <c r="F6" s="219"/>
      <c r="G6" s="219"/>
      <c r="H6" s="220"/>
    </row>
    <row r="7" spans="1:8" s="23" customFormat="1" ht="14.25" x14ac:dyDescent="0.25">
      <c r="A7" s="210"/>
      <c r="B7" s="211"/>
      <c r="C7" s="213"/>
      <c r="D7" s="216"/>
      <c r="E7" s="203" t="s">
        <v>29</v>
      </c>
      <c r="F7" s="204"/>
      <c r="G7" s="204"/>
      <c r="H7" s="205"/>
    </row>
    <row r="8" spans="1:8" s="23" customFormat="1" ht="96" customHeight="1" x14ac:dyDescent="0.25">
      <c r="A8" s="24" t="s">
        <v>30</v>
      </c>
      <c r="B8" s="24" t="s">
        <v>31</v>
      </c>
      <c r="C8" s="214"/>
      <c r="D8" s="217"/>
      <c r="E8" s="25" t="s">
        <v>32</v>
      </c>
      <c r="F8" s="25" t="s">
        <v>33</v>
      </c>
      <c r="G8" s="25" t="s">
        <v>34</v>
      </c>
      <c r="H8" s="25" t="s">
        <v>35</v>
      </c>
    </row>
    <row r="9" spans="1:8" s="16" customFormat="1" ht="30.75" customHeight="1" x14ac:dyDescent="0.25">
      <c r="A9" s="26"/>
      <c r="B9" s="26"/>
      <c r="C9" s="27" t="s">
        <v>36</v>
      </c>
      <c r="D9" s="174">
        <f>D11</f>
        <v>51291.199999999997</v>
      </c>
      <c r="E9" s="174"/>
      <c r="F9" s="174"/>
      <c r="G9" s="174">
        <f>G11</f>
        <v>51291.199999999997</v>
      </c>
      <c r="H9" s="174"/>
    </row>
    <row r="10" spans="1:8" x14ac:dyDescent="0.25">
      <c r="A10" s="26"/>
      <c r="B10" s="26"/>
      <c r="C10" s="27" t="s">
        <v>37</v>
      </c>
      <c r="D10" s="174"/>
      <c r="E10" s="174"/>
      <c r="F10" s="174"/>
      <c r="G10" s="174"/>
      <c r="H10" s="174"/>
    </row>
    <row r="11" spans="1:8" s="16" customFormat="1" ht="22.5" customHeight="1" x14ac:dyDescent="0.25">
      <c r="A11" s="28"/>
      <c r="B11" s="29"/>
      <c r="C11" s="29" t="s">
        <v>38</v>
      </c>
      <c r="D11" s="30">
        <f>D13</f>
        <v>51291.199999999997</v>
      </c>
      <c r="E11" s="30"/>
      <c r="F11" s="30"/>
      <c r="G11" s="30">
        <f>G13</f>
        <v>51291.199999999997</v>
      </c>
      <c r="H11" s="30"/>
    </row>
    <row r="12" spans="1:8" s="16" customFormat="1" x14ac:dyDescent="0.25">
      <c r="A12" s="28"/>
      <c r="B12" s="28"/>
      <c r="C12" s="28" t="s">
        <v>39</v>
      </c>
      <c r="D12" s="31"/>
      <c r="E12" s="31"/>
      <c r="F12" s="31"/>
      <c r="G12" s="31"/>
      <c r="H12" s="31"/>
    </row>
    <row r="13" spans="1:8" s="35" customFormat="1" ht="42" customHeight="1" x14ac:dyDescent="0.25">
      <c r="A13" s="32">
        <v>1024</v>
      </c>
      <c r="B13" s="32">
        <v>31004</v>
      </c>
      <c r="C13" s="33" t="s">
        <v>368</v>
      </c>
      <c r="D13" s="34">
        <f>SUM(E13:H13)</f>
        <v>51291.199999999997</v>
      </c>
      <c r="E13" s="34"/>
      <c r="F13" s="34"/>
      <c r="G13" s="34">
        <f>G15</f>
        <v>51291.199999999997</v>
      </c>
      <c r="H13" s="34"/>
    </row>
    <row r="14" spans="1:8" ht="21" customHeight="1" x14ac:dyDescent="0.25">
      <c r="A14" s="28"/>
      <c r="B14" s="28"/>
      <c r="C14" s="175" t="s">
        <v>37</v>
      </c>
      <c r="D14" s="176"/>
      <c r="E14" s="176"/>
      <c r="F14" s="176"/>
      <c r="G14" s="176"/>
      <c r="H14" s="176"/>
    </row>
    <row r="15" spans="1:8" ht="51.75" x14ac:dyDescent="0.25">
      <c r="A15" s="28"/>
      <c r="B15" s="28"/>
      <c r="C15" s="175" t="s">
        <v>367</v>
      </c>
      <c r="D15" s="34">
        <f>SUM(E15:H15)</f>
        <v>51291.199999999997</v>
      </c>
      <c r="E15" s="176"/>
      <c r="F15" s="176"/>
      <c r="G15" s="31">
        <v>51291.199999999997</v>
      </c>
      <c r="H15" s="176"/>
    </row>
  </sheetData>
  <mergeCells count="10">
    <mergeCell ref="E7:H7"/>
    <mergeCell ref="F1:H1"/>
    <mergeCell ref="F2:H2"/>
    <mergeCell ref="F3:H3"/>
    <mergeCell ref="A4:H4"/>
    <mergeCell ref="G5:H5"/>
    <mergeCell ref="A6:B7"/>
    <mergeCell ref="C6:C8"/>
    <mergeCell ref="D6:D8"/>
    <mergeCell ref="E6:H6"/>
  </mergeCells>
  <pageMargins left="0.7" right="0.7" top="0.75" bottom="0.75" header="0.3" footer="0.3"/>
  <pageSetup paperSize="9" scale="8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2"/>
  <sheetViews>
    <sheetView topLeftCell="A7" workbookViewId="0">
      <selection activeCell="G29" sqref="G29"/>
    </sheetView>
  </sheetViews>
  <sheetFormatPr defaultColWidth="9.140625" defaultRowHeight="16.5" x14ac:dyDescent="0.25"/>
  <cols>
    <col min="1" max="2" width="9.140625" style="97"/>
    <col min="3" max="3" width="8.28515625" style="97" customWidth="1"/>
    <col min="4" max="4" width="8.7109375" style="97" bestFit="1" customWidth="1"/>
    <col min="5" max="5" width="13" style="97" customWidth="1"/>
    <col min="6" max="6" width="77.28515625" style="124" customWidth="1"/>
    <col min="7" max="7" width="29.7109375" style="161" customWidth="1"/>
    <col min="8" max="8" width="12" style="97" bestFit="1" customWidth="1"/>
    <col min="9" max="9" width="14.140625" style="97" customWidth="1"/>
    <col min="10" max="257" width="9.140625" style="97"/>
    <col min="258" max="258" width="8.28515625" style="97" customWidth="1"/>
    <col min="259" max="259" width="8.7109375" style="97" bestFit="1" customWidth="1"/>
    <col min="260" max="260" width="12" style="97" bestFit="1" customWidth="1"/>
    <col min="261" max="261" width="76.140625" style="97" customWidth="1"/>
    <col min="262" max="262" width="15.85546875" style="97" customWidth="1"/>
    <col min="263" max="263" width="17.42578125" style="97" customWidth="1"/>
    <col min="264" max="513" width="9.140625" style="97"/>
    <col min="514" max="514" width="8.28515625" style="97" customWidth="1"/>
    <col min="515" max="515" width="8.7109375" style="97" bestFit="1" customWidth="1"/>
    <col min="516" max="516" width="12" style="97" bestFit="1" customWidth="1"/>
    <col min="517" max="517" width="76.140625" style="97" customWidth="1"/>
    <col min="518" max="518" width="15.85546875" style="97" customWidth="1"/>
    <col min="519" max="519" width="17.42578125" style="97" customWidth="1"/>
    <col min="520" max="769" width="9.140625" style="97"/>
    <col min="770" max="770" width="8.28515625" style="97" customWidth="1"/>
    <col min="771" max="771" width="8.7109375" style="97" bestFit="1" customWidth="1"/>
    <col min="772" max="772" width="12" style="97" bestFit="1" customWidth="1"/>
    <col min="773" max="773" width="76.140625" style="97" customWidth="1"/>
    <col min="774" max="774" width="15.85546875" style="97" customWidth="1"/>
    <col min="775" max="775" width="17.42578125" style="97" customWidth="1"/>
    <col min="776" max="1025" width="9.140625" style="97"/>
    <col min="1026" max="1026" width="8.28515625" style="97" customWidth="1"/>
    <col min="1027" max="1027" width="8.7109375" style="97" bestFit="1" customWidth="1"/>
    <col min="1028" max="1028" width="12" style="97" bestFit="1" customWidth="1"/>
    <col min="1029" max="1029" width="76.140625" style="97" customWidth="1"/>
    <col min="1030" max="1030" width="15.85546875" style="97" customWidth="1"/>
    <col min="1031" max="1031" width="17.42578125" style="97" customWidth="1"/>
    <col min="1032" max="1281" width="9.140625" style="97"/>
    <col min="1282" max="1282" width="8.28515625" style="97" customWidth="1"/>
    <col min="1283" max="1283" width="8.7109375" style="97" bestFit="1" customWidth="1"/>
    <col min="1284" max="1284" width="12" style="97" bestFit="1" customWidth="1"/>
    <col min="1285" max="1285" width="76.140625" style="97" customWidth="1"/>
    <col min="1286" max="1286" width="15.85546875" style="97" customWidth="1"/>
    <col min="1287" max="1287" width="17.42578125" style="97" customWidth="1"/>
    <col min="1288" max="1537" width="9.140625" style="97"/>
    <col min="1538" max="1538" width="8.28515625" style="97" customWidth="1"/>
    <col min="1539" max="1539" width="8.7109375" style="97" bestFit="1" customWidth="1"/>
    <col min="1540" max="1540" width="12" style="97" bestFit="1" customWidth="1"/>
    <col min="1541" max="1541" width="76.140625" style="97" customWidth="1"/>
    <col min="1542" max="1542" width="15.85546875" style="97" customWidth="1"/>
    <col min="1543" max="1543" width="17.42578125" style="97" customWidth="1"/>
    <col min="1544" max="1793" width="9.140625" style="97"/>
    <col min="1794" max="1794" width="8.28515625" style="97" customWidth="1"/>
    <col min="1795" max="1795" width="8.7109375" style="97" bestFit="1" customWidth="1"/>
    <col min="1796" max="1796" width="12" style="97" bestFit="1" customWidth="1"/>
    <col min="1797" max="1797" width="76.140625" style="97" customWidth="1"/>
    <col min="1798" max="1798" width="15.85546875" style="97" customWidth="1"/>
    <col min="1799" max="1799" width="17.42578125" style="97" customWidth="1"/>
    <col min="1800" max="2049" width="9.140625" style="97"/>
    <col min="2050" max="2050" width="8.28515625" style="97" customWidth="1"/>
    <col min="2051" max="2051" width="8.7109375" style="97" bestFit="1" customWidth="1"/>
    <col min="2052" max="2052" width="12" style="97" bestFit="1" customWidth="1"/>
    <col min="2053" max="2053" width="76.140625" style="97" customWidth="1"/>
    <col min="2054" max="2054" width="15.85546875" style="97" customWidth="1"/>
    <col min="2055" max="2055" width="17.42578125" style="97" customWidth="1"/>
    <col min="2056" max="2305" width="9.140625" style="97"/>
    <col min="2306" max="2306" width="8.28515625" style="97" customWidth="1"/>
    <col min="2307" max="2307" width="8.7109375" style="97" bestFit="1" customWidth="1"/>
    <col min="2308" max="2308" width="12" style="97" bestFit="1" customWidth="1"/>
    <col min="2309" max="2309" width="76.140625" style="97" customWidth="1"/>
    <col min="2310" max="2310" width="15.85546875" style="97" customWidth="1"/>
    <col min="2311" max="2311" width="17.42578125" style="97" customWidth="1"/>
    <col min="2312" max="2561" width="9.140625" style="97"/>
    <col min="2562" max="2562" width="8.28515625" style="97" customWidth="1"/>
    <col min="2563" max="2563" width="8.7109375" style="97" bestFit="1" customWidth="1"/>
    <col min="2564" max="2564" width="12" style="97" bestFit="1" customWidth="1"/>
    <col min="2565" max="2565" width="76.140625" style="97" customWidth="1"/>
    <col min="2566" max="2566" width="15.85546875" style="97" customWidth="1"/>
    <col min="2567" max="2567" width="17.42578125" style="97" customWidth="1"/>
    <col min="2568" max="2817" width="9.140625" style="97"/>
    <col min="2818" max="2818" width="8.28515625" style="97" customWidth="1"/>
    <col min="2819" max="2819" width="8.7109375" style="97" bestFit="1" customWidth="1"/>
    <col min="2820" max="2820" width="12" style="97" bestFit="1" customWidth="1"/>
    <col min="2821" max="2821" width="76.140625" style="97" customWidth="1"/>
    <col min="2822" max="2822" width="15.85546875" style="97" customWidth="1"/>
    <col min="2823" max="2823" width="17.42578125" style="97" customWidth="1"/>
    <col min="2824" max="3073" width="9.140625" style="97"/>
    <col min="3074" max="3074" width="8.28515625" style="97" customWidth="1"/>
    <col min="3075" max="3075" width="8.7109375" style="97" bestFit="1" customWidth="1"/>
    <col min="3076" max="3076" width="12" style="97" bestFit="1" customWidth="1"/>
    <col min="3077" max="3077" width="76.140625" style="97" customWidth="1"/>
    <col min="3078" max="3078" width="15.85546875" style="97" customWidth="1"/>
    <col min="3079" max="3079" width="17.42578125" style="97" customWidth="1"/>
    <col min="3080" max="3329" width="9.140625" style="97"/>
    <col min="3330" max="3330" width="8.28515625" style="97" customWidth="1"/>
    <col min="3331" max="3331" width="8.7109375" style="97" bestFit="1" customWidth="1"/>
    <col min="3332" max="3332" width="12" style="97" bestFit="1" customWidth="1"/>
    <col min="3333" max="3333" width="76.140625" style="97" customWidth="1"/>
    <col min="3334" max="3334" width="15.85546875" style="97" customWidth="1"/>
    <col min="3335" max="3335" width="17.42578125" style="97" customWidth="1"/>
    <col min="3336" max="3585" width="9.140625" style="97"/>
    <col min="3586" max="3586" width="8.28515625" style="97" customWidth="1"/>
    <col min="3587" max="3587" width="8.7109375" style="97" bestFit="1" customWidth="1"/>
    <col min="3588" max="3588" width="12" style="97" bestFit="1" customWidth="1"/>
    <col min="3589" max="3589" width="76.140625" style="97" customWidth="1"/>
    <col min="3590" max="3590" width="15.85546875" style="97" customWidth="1"/>
    <col min="3591" max="3591" width="17.42578125" style="97" customWidth="1"/>
    <col min="3592" max="3841" width="9.140625" style="97"/>
    <col min="3842" max="3842" width="8.28515625" style="97" customWidth="1"/>
    <col min="3843" max="3843" width="8.7109375" style="97" bestFit="1" customWidth="1"/>
    <col min="3844" max="3844" width="12" style="97" bestFit="1" customWidth="1"/>
    <col min="3845" max="3845" width="76.140625" style="97" customWidth="1"/>
    <col min="3846" max="3846" width="15.85546875" style="97" customWidth="1"/>
    <col min="3847" max="3847" width="17.42578125" style="97" customWidth="1"/>
    <col min="3848" max="4097" width="9.140625" style="97"/>
    <col min="4098" max="4098" width="8.28515625" style="97" customWidth="1"/>
    <col min="4099" max="4099" width="8.7109375" style="97" bestFit="1" customWidth="1"/>
    <col min="4100" max="4100" width="12" style="97" bestFit="1" customWidth="1"/>
    <col min="4101" max="4101" width="76.140625" style="97" customWidth="1"/>
    <col min="4102" max="4102" width="15.85546875" style="97" customWidth="1"/>
    <col min="4103" max="4103" width="17.42578125" style="97" customWidth="1"/>
    <col min="4104" max="4353" width="9.140625" style="97"/>
    <col min="4354" max="4354" width="8.28515625" style="97" customWidth="1"/>
    <col min="4355" max="4355" width="8.7109375" style="97" bestFit="1" customWidth="1"/>
    <col min="4356" max="4356" width="12" style="97" bestFit="1" customWidth="1"/>
    <col min="4357" max="4357" width="76.140625" style="97" customWidth="1"/>
    <col min="4358" max="4358" width="15.85546875" style="97" customWidth="1"/>
    <col min="4359" max="4359" width="17.42578125" style="97" customWidth="1"/>
    <col min="4360" max="4609" width="9.140625" style="97"/>
    <col min="4610" max="4610" width="8.28515625" style="97" customWidth="1"/>
    <col min="4611" max="4611" width="8.7109375" style="97" bestFit="1" customWidth="1"/>
    <col min="4612" max="4612" width="12" style="97" bestFit="1" customWidth="1"/>
    <col min="4613" max="4613" width="76.140625" style="97" customWidth="1"/>
    <col min="4614" max="4614" width="15.85546875" style="97" customWidth="1"/>
    <col min="4615" max="4615" width="17.42578125" style="97" customWidth="1"/>
    <col min="4616" max="4865" width="9.140625" style="97"/>
    <col min="4866" max="4866" width="8.28515625" style="97" customWidth="1"/>
    <col min="4867" max="4867" width="8.7109375" style="97" bestFit="1" customWidth="1"/>
    <col min="4868" max="4868" width="12" style="97" bestFit="1" customWidth="1"/>
    <col min="4869" max="4869" width="76.140625" style="97" customWidth="1"/>
    <col min="4870" max="4870" width="15.85546875" style="97" customWidth="1"/>
    <col min="4871" max="4871" width="17.42578125" style="97" customWidth="1"/>
    <col min="4872" max="5121" width="9.140625" style="97"/>
    <col min="5122" max="5122" width="8.28515625" style="97" customWidth="1"/>
    <col min="5123" max="5123" width="8.7109375" style="97" bestFit="1" customWidth="1"/>
    <col min="5124" max="5124" width="12" style="97" bestFit="1" customWidth="1"/>
    <col min="5125" max="5125" width="76.140625" style="97" customWidth="1"/>
    <col min="5126" max="5126" width="15.85546875" style="97" customWidth="1"/>
    <col min="5127" max="5127" width="17.42578125" style="97" customWidth="1"/>
    <col min="5128" max="5377" width="9.140625" style="97"/>
    <col min="5378" max="5378" width="8.28515625" style="97" customWidth="1"/>
    <col min="5379" max="5379" width="8.7109375" style="97" bestFit="1" customWidth="1"/>
    <col min="5380" max="5380" width="12" style="97" bestFit="1" customWidth="1"/>
    <col min="5381" max="5381" width="76.140625" style="97" customWidth="1"/>
    <col min="5382" max="5382" width="15.85546875" style="97" customWidth="1"/>
    <col min="5383" max="5383" width="17.42578125" style="97" customWidth="1"/>
    <col min="5384" max="5633" width="9.140625" style="97"/>
    <col min="5634" max="5634" width="8.28515625" style="97" customWidth="1"/>
    <col min="5635" max="5635" width="8.7109375" style="97" bestFit="1" customWidth="1"/>
    <col min="5636" max="5636" width="12" style="97" bestFit="1" customWidth="1"/>
    <col min="5637" max="5637" width="76.140625" style="97" customWidth="1"/>
    <col min="5638" max="5638" width="15.85546875" style="97" customWidth="1"/>
    <col min="5639" max="5639" width="17.42578125" style="97" customWidth="1"/>
    <col min="5640" max="5889" width="9.140625" style="97"/>
    <col min="5890" max="5890" width="8.28515625" style="97" customWidth="1"/>
    <col min="5891" max="5891" width="8.7109375" style="97" bestFit="1" customWidth="1"/>
    <col min="5892" max="5892" width="12" style="97" bestFit="1" customWidth="1"/>
    <col min="5893" max="5893" width="76.140625" style="97" customWidth="1"/>
    <col min="5894" max="5894" width="15.85546875" style="97" customWidth="1"/>
    <col min="5895" max="5895" width="17.42578125" style="97" customWidth="1"/>
    <col min="5896" max="6145" width="9.140625" style="97"/>
    <col min="6146" max="6146" width="8.28515625" style="97" customWidth="1"/>
    <col min="6147" max="6147" width="8.7109375" style="97" bestFit="1" customWidth="1"/>
    <col min="6148" max="6148" width="12" style="97" bestFit="1" customWidth="1"/>
    <col min="6149" max="6149" width="76.140625" style="97" customWidth="1"/>
    <col min="6150" max="6150" width="15.85546875" style="97" customWidth="1"/>
    <col min="6151" max="6151" width="17.42578125" style="97" customWidth="1"/>
    <col min="6152" max="6401" width="9.140625" style="97"/>
    <col min="6402" max="6402" width="8.28515625" style="97" customWidth="1"/>
    <col min="6403" max="6403" width="8.7109375" style="97" bestFit="1" customWidth="1"/>
    <col min="6404" max="6404" width="12" style="97" bestFit="1" customWidth="1"/>
    <col min="6405" max="6405" width="76.140625" style="97" customWidth="1"/>
    <col min="6406" max="6406" width="15.85546875" style="97" customWidth="1"/>
    <col min="6407" max="6407" width="17.42578125" style="97" customWidth="1"/>
    <col min="6408" max="6657" width="9.140625" style="97"/>
    <col min="6658" max="6658" width="8.28515625" style="97" customWidth="1"/>
    <col min="6659" max="6659" width="8.7109375" style="97" bestFit="1" customWidth="1"/>
    <col min="6660" max="6660" width="12" style="97" bestFit="1" customWidth="1"/>
    <col min="6661" max="6661" width="76.140625" style="97" customWidth="1"/>
    <col min="6662" max="6662" width="15.85546875" style="97" customWidth="1"/>
    <col min="6663" max="6663" width="17.42578125" style="97" customWidth="1"/>
    <col min="6664" max="6913" width="9.140625" style="97"/>
    <col min="6914" max="6914" width="8.28515625" style="97" customWidth="1"/>
    <col min="6915" max="6915" width="8.7109375" style="97" bestFit="1" customWidth="1"/>
    <col min="6916" max="6916" width="12" style="97" bestFit="1" customWidth="1"/>
    <col min="6917" max="6917" width="76.140625" style="97" customWidth="1"/>
    <col min="6918" max="6918" width="15.85546875" style="97" customWidth="1"/>
    <col min="6919" max="6919" width="17.42578125" style="97" customWidth="1"/>
    <col min="6920" max="7169" width="9.140625" style="97"/>
    <col min="7170" max="7170" width="8.28515625" style="97" customWidth="1"/>
    <col min="7171" max="7171" width="8.7109375" style="97" bestFit="1" customWidth="1"/>
    <col min="7172" max="7172" width="12" style="97" bestFit="1" customWidth="1"/>
    <col min="7173" max="7173" width="76.140625" style="97" customWidth="1"/>
    <col min="7174" max="7174" width="15.85546875" style="97" customWidth="1"/>
    <col min="7175" max="7175" width="17.42578125" style="97" customWidth="1"/>
    <col min="7176" max="7425" width="9.140625" style="97"/>
    <col min="7426" max="7426" width="8.28515625" style="97" customWidth="1"/>
    <col min="7427" max="7427" width="8.7109375" style="97" bestFit="1" customWidth="1"/>
    <col min="7428" max="7428" width="12" style="97" bestFit="1" customWidth="1"/>
    <col min="7429" max="7429" width="76.140625" style="97" customWidth="1"/>
    <col min="7430" max="7430" width="15.85546875" style="97" customWidth="1"/>
    <col min="7431" max="7431" width="17.42578125" style="97" customWidth="1"/>
    <col min="7432" max="7681" width="9.140625" style="97"/>
    <col min="7682" max="7682" width="8.28515625" style="97" customWidth="1"/>
    <col min="7683" max="7683" width="8.7109375" style="97" bestFit="1" customWidth="1"/>
    <col min="7684" max="7684" width="12" style="97" bestFit="1" customWidth="1"/>
    <col min="7685" max="7685" width="76.140625" style="97" customWidth="1"/>
    <col min="7686" max="7686" width="15.85546875" style="97" customWidth="1"/>
    <col min="7687" max="7687" width="17.42578125" style="97" customWidth="1"/>
    <col min="7688" max="7937" width="9.140625" style="97"/>
    <col min="7938" max="7938" width="8.28515625" style="97" customWidth="1"/>
    <col min="7939" max="7939" width="8.7109375" style="97" bestFit="1" customWidth="1"/>
    <col min="7940" max="7940" width="12" style="97" bestFit="1" customWidth="1"/>
    <col min="7941" max="7941" width="76.140625" style="97" customWidth="1"/>
    <col min="7942" max="7942" width="15.85546875" style="97" customWidth="1"/>
    <col min="7943" max="7943" width="17.42578125" style="97" customWidth="1"/>
    <col min="7944" max="8193" width="9.140625" style="97"/>
    <col min="8194" max="8194" width="8.28515625" style="97" customWidth="1"/>
    <col min="8195" max="8195" width="8.7109375" style="97" bestFit="1" customWidth="1"/>
    <col min="8196" max="8196" width="12" style="97" bestFit="1" customWidth="1"/>
    <col min="8197" max="8197" width="76.140625" style="97" customWidth="1"/>
    <col min="8198" max="8198" width="15.85546875" style="97" customWidth="1"/>
    <col min="8199" max="8199" width="17.42578125" style="97" customWidth="1"/>
    <col min="8200" max="8449" width="9.140625" style="97"/>
    <col min="8450" max="8450" width="8.28515625" style="97" customWidth="1"/>
    <col min="8451" max="8451" width="8.7109375" style="97" bestFit="1" customWidth="1"/>
    <col min="8452" max="8452" width="12" style="97" bestFit="1" customWidth="1"/>
    <col min="8453" max="8453" width="76.140625" style="97" customWidth="1"/>
    <col min="8454" max="8454" width="15.85546875" style="97" customWidth="1"/>
    <col min="8455" max="8455" width="17.42578125" style="97" customWidth="1"/>
    <col min="8456" max="8705" width="9.140625" style="97"/>
    <col min="8706" max="8706" width="8.28515625" style="97" customWidth="1"/>
    <col min="8707" max="8707" width="8.7109375" style="97" bestFit="1" customWidth="1"/>
    <col min="8708" max="8708" width="12" style="97" bestFit="1" customWidth="1"/>
    <col min="8709" max="8709" width="76.140625" style="97" customWidth="1"/>
    <col min="8710" max="8710" width="15.85546875" style="97" customWidth="1"/>
    <col min="8711" max="8711" width="17.42578125" style="97" customWidth="1"/>
    <col min="8712" max="8961" width="9.140625" style="97"/>
    <col min="8962" max="8962" width="8.28515625" style="97" customWidth="1"/>
    <col min="8963" max="8963" width="8.7109375" style="97" bestFit="1" customWidth="1"/>
    <col min="8964" max="8964" width="12" style="97" bestFit="1" customWidth="1"/>
    <col min="8965" max="8965" width="76.140625" style="97" customWidth="1"/>
    <col min="8966" max="8966" width="15.85546875" style="97" customWidth="1"/>
    <col min="8967" max="8967" width="17.42578125" style="97" customWidth="1"/>
    <col min="8968" max="9217" width="9.140625" style="97"/>
    <col min="9218" max="9218" width="8.28515625" style="97" customWidth="1"/>
    <col min="9219" max="9219" width="8.7109375" style="97" bestFit="1" customWidth="1"/>
    <col min="9220" max="9220" width="12" style="97" bestFit="1" customWidth="1"/>
    <col min="9221" max="9221" width="76.140625" style="97" customWidth="1"/>
    <col min="9222" max="9222" width="15.85546875" style="97" customWidth="1"/>
    <col min="9223" max="9223" width="17.42578125" style="97" customWidth="1"/>
    <col min="9224" max="9473" width="9.140625" style="97"/>
    <col min="9474" max="9474" width="8.28515625" style="97" customWidth="1"/>
    <col min="9475" max="9475" width="8.7109375" style="97" bestFit="1" customWidth="1"/>
    <col min="9476" max="9476" width="12" style="97" bestFit="1" customWidth="1"/>
    <col min="9477" max="9477" width="76.140625" style="97" customWidth="1"/>
    <col min="9478" max="9478" width="15.85546875" style="97" customWidth="1"/>
    <col min="9479" max="9479" width="17.42578125" style="97" customWidth="1"/>
    <col min="9480" max="9729" width="9.140625" style="97"/>
    <col min="9730" max="9730" width="8.28515625" style="97" customWidth="1"/>
    <col min="9731" max="9731" width="8.7109375" style="97" bestFit="1" customWidth="1"/>
    <col min="9732" max="9732" width="12" style="97" bestFit="1" customWidth="1"/>
    <col min="9733" max="9733" width="76.140625" style="97" customWidth="1"/>
    <col min="9734" max="9734" width="15.85546875" style="97" customWidth="1"/>
    <col min="9735" max="9735" width="17.42578125" style="97" customWidth="1"/>
    <col min="9736" max="9985" width="9.140625" style="97"/>
    <col min="9986" max="9986" width="8.28515625" style="97" customWidth="1"/>
    <col min="9987" max="9987" width="8.7109375" style="97" bestFit="1" customWidth="1"/>
    <col min="9988" max="9988" width="12" style="97" bestFit="1" customWidth="1"/>
    <col min="9989" max="9989" width="76.140625" style="97" customWidth="1"/>
    <col min="9990" max="9990" width="15.85546875" style="97" customWidth="1"/>
    <col min="9991" max="9991" width="17.42578125" style="97" customWidth="1"/>
    <col min="9992" max="10241" width="9.140625" style="97"/>
    <col min="10242" max="10242" width="8.28515625" style="97" customWidth="1"/>
    <col min="10243" max="10243" width="8.7109375" style="97" bestFit="1" customWidth="1"/>
    <col min="10244" max="10244" width="12" style="97" bestFit="1" customWidth="1"/>
    <col min="10245" max="10245" width="76.140625" style="97" customWidth="1"/>
    <col min="10246" max="10246" width="15.85546875" style="97" customWidth="1"/>
    <col min="10247" max="10247" width="17.42578125" style="97" customWidth="1"/>
    <col min="10248" max="10497" width="9.140625" style="97"/>
    <col min="10498" max="10498" width="8.28515625" style="97" customWidth="1"/>
    <col min="10499" max="10499" width="8.7109375" style="97" bestFit="1" customWidth="1"/>
    <col min="10500" max="10500" width="12" style="97" bestFit="1" customWidth="1"/>
    <col min="10501" max="10501" width="76.140625" style="97" customWidth="1"/>
    <col min="10502" max="10502" width="15.85546875" style="97" customWidth="1"/>
    <col min="10503" max="10503" width="17.42578125" style="97" customWidth="1"/>
    <col min="10504" max="10753" width="9.140625" style="97"/>
    <col min="10754" max="10754" width="8.28515625" style="97" customWidth="1"/>
    <col min="10755" max="10755" width="8.7109375" style="97" bestFit="1" customWidth="1"/>
    <col min="10756" max="10756" width="12" style="97" bestFit="1" customWidth="1"/>
    <col min="10757" max="10757" width="76.140625" style="97" customWidth="1"/>
    <col min="10758" max="10758" width="15.85546875" style="97" customWidth="1"/>
    <col min="10759" max="10759" width="17.42578125" style="97" customWidth="1"/>
    <col min="10760" max="11009" width="9.140625" style="97"/>
    <col min="11010" max="11010" width="8.28515625" style="97" customWidth="1"/>
    <col min="11011" max="11011" width="8.7109375" style="97" bestFit="1" customWidth="1"/>
    <col min="11012" max="11012" width="12" style="97" bestFit="1" customWidth="1"/>
    <col min="11013" max="11013" width="76.140625" style="97" customWidth="1"/>
    <col min="11014" max="11014" width="15.85546875" style="97" customWidth="1"/>
    <col min="11015" max="11015" width="17.42578125" style="97" customWidth="1"/>
    <col min="11016" max="11265" width="9.140625" style="97"/>
    <col min="11266" max="11266" width="8.28515625" style="97" customWidth="1"/>
    <col min="11267" max="11267" width="8.7109375" style="97" bestFit="1" customWidth="1"/>
    <col min="11268" max="11268" width="12" style="97" bestFit="1" customWidth="1"/>
    <col min="11269" max="11269" width="76.140625" style="97" customWidth="1"/>
    <col min="11270" max="11270" width="15.85546875" style="97" customWidth="1"/>
    <col min="11271" max="11271" width="17.42578125" style="97" customWidth="1"/>
    <col min="11272" max="11521" width="9.140625" style="97"/>
    <col min="11522" max="11522" width="8.28515625" style="97" customWidth="1"/>
    <col min="11523" max="11523" width="8.7109375" style="97" bestFit="1" customWidth="1"/>
    <col min="11524" max="11524" width="12" style="97" bestFit="1" customWidth="1"/>
    <col min="11525" max="11525" width="76.140625" style="97" customWidth="1"/>
    <col min="11526" max="11526" width="15.85546875" style="97" customWidth="1"/>
    <col min="11527" max="11527" width="17.42578125" style="97" customWidth="1"/>
    <col min="11528" max="11777" width="9.140625" style="97"/>
    <col min="11778" max="11778" width="8.28515625" style="97" customWidth="1"/>
    <col min="11779" max="11779" width="8.7109375" style="97" bestFit="1" customWidth="1"/>
    <col min="11780" max="11780" width="12" style="97" bestFit="1" customWidth="1"/>
    <col min="11781" max="11781" width="76.140625" style="97" customWidth="1"/>
    <col min="11782" max="11782" width="15.85546875" style="97" customWidth="1"/>
    <col min="11783" max="11783" width="17.42578125" style="97" customWidth="1"/>
    <col min="11784" max="12033" width="9.140625" style="97"/>
    <col min="12034" max="12034" width="8.28515625" style="97" customWidth="1"/>
    <col min="12035" max="12035" width="8.7109375" style="97" bestFit="1" customWidth="1"/>
    <col min="12036" max="12036" width="12" style="97" bestFit="1" customWidth="1"/>
    <col min="12037" max="12037" width="76.140625" style="97" customWidth="1"/>
    <col min="12038" max="12038" width="15.85546875" style="97" customWidth="1"/>
    <col min="12039" max="12039" width="17.42578125" style="97" customWidth="1"/>
    <col min="12040" max="12289" width="9.140625" style="97"/>
    <col min="12290" max="12290" width="8.28515625" style="97" customWidth="1"/>
    <col min="12291" max="12291" width="8.7109375" style="97" bestFit="1" customWidth="1"/>
    <col min="12292" max="12292" width="12" style="97" bestFit="1" customWidth="1"/>
    <col min="12293" max="12293" width="76.140625" style="97" customWidth="1"/>
    <col min="12294" max="12294" width="15.85546875" style="97" customWidth="1"/>
    <col min="12295" max="12295" width="17.42578125" style="97" customWidth="1"/>
    <col min="12296" max="12545" width="9.140625" style="97"/>
    <col min="12546" max="12546" width="8.28515625" style="97" customWidth="1"/>
    <col min="12547" max="12547" width="8.7109375" style="97" bestFit="1" customWidth="1"/>
    <col min="12548" max="12548" width="12" style="97" bestFit="1" customWidth="1"/>
    <col min="12549" max="12549" width="76.140625" style="97" customWidth="1"/>
    <col min="12550" max="12550" width="15.85546875" style="97" customWidth="1"/>
    <col min="12551" max="12551" width="17.42578125" style="97" customWidth="1"/>
    <col min="12552" max="12801" width="9.140625" style="97"/>
    <col min="12802" max="12802" width="8.28515625" style="97" customWidth="1"/>
    <col min="12803" max="12803" width="8.7109375" style="97" bestFit="1" customWidth="1"/>
    <col min="12804" max="12804" width="12" style="97" bestFit="1" customWidth="1"/>
    <col min="12805" max="12805" width="76.140625" style="97" customWidth="1"/>
    <col min="12806" max="12806" width="15.85546875" style="97" customWidth="1"/>
    <col min="12807" max="12807" width="17.42578125" style="97" customWidth="1"/>
    <col min="12808" max="13057" width="9.140625" style="97"/>
    <col min="13058" max="13058" width="8.28515625" style="97" customWidth="1"/>
    <col min="13059" max="13059" width="8.7109375" style="97" bestFit="1" customWidth="1"/>
    <col min="13060" max="13060" width="12" style="97" bestFit="1" customWidth="1"/>
    <col min="13061" max="13061" width="76.140625" style="97" customWidth="1"/>
    <col min="13062" max="13062" width="15.85546875" style="97" customWidth="1"/>
    <col min="13063" max="13063" width="17.42578125" style="97" customWidth="1"/>
    <col min="13064" max="13313" width="9.140625" style="97"/>
    <col min="13314" max="13314" width="8.28515625" style="97" customWidth="1"/>
    <col min="13315" max="13315" width="8.7109375" style="97" bestFit="1" customWidth="1"/>
    <col min="13316" max="13316" width="12" style="97" bestFit="1" customWidth="1"/>
    <col min="13317" max="13317" width="76.140625" style="97" customWidth="1"/>
    <col min="13318" max="13318" width="15.85546875" style="97" customWidth="1"/>
    <col min="13319" max="13319" width="17.42578125" style="97" customWidth="1"/>
    <col min="13320" max="13569" width="9.140625" style="97"/>
    <col min="13570" max="13570" width="8.28515625" style="97" customWidth="1"/>
    <col min="13571" max="13571" width="8.7109375" style="97" bestFit="1" customWidth="1"/>
    <col min="13572" max="13572" width="12" style="97" bestFit="1" customWidth="1"/>
    <col min="13573" max="13573" width="76.140625" style="97" customWidth="1"/>
    <col min="13574" max="13574" width="15.85546875" style="97" customWidth="1"/>
    <col min="13575" max="13575" width="17.42578125" style="97" customWidth="1"/>
    <col min="13576" max="13825" width="9.140625" style="97"/>
    <col min="13826" max="13826" width="8.28515625" style="97" customWidth="1"/>
    <col min="13827" max="13827" width="8.7109375" style="97" bestFit="1" customWidth="1"/>
    <col min="13828" max="13828" width="12" style="97" bestFit="1" customWidth="1"/>
    <col min="13829" max="13829" width="76.140625" style="97" customWidth="1"/>
    <col min="13830" max="13830" width="15.85546875" style="97" customWidth="1"/>
    <col min="13831" max="13831" width="17.42578125" style="97" customWidth="1"/>
    <col min="13832" max="14081" width="9.140625" style="97"/>
    <col min="14082" max="14082" width="8.28515625" style="97" customWidth="1"/>
    <col min="14083" max="14083" width="8.7109375" style="97" bestFit="1" customWidth="1"/>
    <col min="14084" max="14084" width="12" style="97" bestFit="1" customWidth="1"/>
    <col min="14085" max="14085" width="76.140625" style="97" customWidth="1"/>
    <col min="14086" max="14086" width="15.85546875" style="97" customWidth="1"/>
    <col min="14087" max="14087" width="17.42578125" style="97" customWidth="1"/>
    <col min="14088" max="14337" width="9.140625" style="97"/>
    <col min="14338" max="14338" width="8.28515625" style="97" customWidth="1"/>
    <col min="14339" max="14339" width="8.7109375" style="97" bestFit="1" customWidth="1"/>
    <col min="14340" max="14340" width="12" style="97" bestFit="1" customWidth="1"/>
    <col min="14341" max="14341" width="76.140625" style="97" customWidth="1"/>
    <col min="14342" max="14342" width="15.85546875" style="97" customWidth="1"/>
    <col min="14343" max="14343" width="17.42578125" style="97" customWidth="1"/>
    <col min="14344" max="14593" width="9.140625" style="97"/>
    <col min="14594" max="14594" width="8.28515625" style="97" customWidth="1"/>
    <col min="14595" max="14595" width="8.7109375" style="97" bestFit="1" customWidth="1"/>
    <col min="14596" max="14596" width="12" style="97" bestFit="1" customWidth="1"/>
    <col min="14597" max="14597" width="76.140625" style="97" customWidth="1"/>
    <col min="14598" max="14598" width="15.85546875" style="97" customWidth="1"/>
    <col min="14599" max="14599" width="17.42578125" style="97" customWidth="1"/>
    <col min="14600" max="14849" width="9.140625" style="97"/>
    <col min="14850" max="14850" width="8.28515625" style="97" customWidth="1"/>
    <col min="14851" max="14851" width="8.7109375" style="97" bestFit="1" customWidth="1"/>
    <col min="14852" max="14852" width="12" style="97" bestFit="1" customWidth="1"/>
    <col min="14853" max="14853" width="76.140625" style="97" customWidth="1"/>
    <col min="14854" max="14854" width="15.85546875" style="97" customWidth="1"/>
    <col min="14855" max="14855" width="17.42578125" style="97" customWidth="1"/>
    <col min="14856" max="15105" width="9.140625" style="97"/>
    <col min="15106" max="15106" width="8.28515625" style="97" customWidth="1"/>
    <col min="15107" max="15107" width="8.7109375" style="97" bestFit="1" customWidth="1"/>
    <col min="15108" max="15108" width="12" style="97" bestFit="1" customWidth="1"/>
    <col min="15109" max="15109" width="76.140625" style="97" customWidth="1"/>
    <col min="15110" max="15110" width="15.85546875" style="97" customWidth="1"/>
    <col min="15111" max="15111" width="17.42578125" style="97" customWidth="1"/>
    <col min="15112" max="15361" width="9.140625" style="97"/>
    <col min="15362" max="15362" width="8.28515625" style="97" customWidth="1"/>
    <col min="15363" max="15363" width="8.7109375" style="97" bestFit="1" customWidth="1"/>
    <col min="15364" max="15364" width="12" style="97" bestFit="1" customWidth="1"/>
    <col min="15365" max="15365" width="76.140625" style="97" customWidth="1"/>
    <col min="15366" max="15366" width="15.85546875" style="97" customWidth="1"/>
    <col min="15367" max="15367" width="17.42578125" style="97" customWidth="1"/>
    <col min="15368" max="15617" width="9.140625" style="97"/>
    <col min="15618" max="15618" width="8.28515625" style="97" customWidth="1"/>
    <col min="15619" max="15619" width="8.7109375" style="97" bestFit="1" customWidth="1"/>
    <col min="15620" max="15620" width="12" style="97" bestFit="1" customWidth="1"/>
    <col min="15621" max="15621" width="76.140625" style="97" customWidth="1"/>
    <col min="15622" max="15622" width="15.85546875" style="97" customWidth="1"/>
    <col min="15623" max="15623" width="17.42578125" style="97" customWidth="1"/>
    <col min="15624" max="15873" width="9.140625" style="97"/>
    <col min="15874" max="15874" width="8.28515625" style="97" customWidth="1"/>
    <col min="15875" max="15875" width="8.7109375" style="97" bestFit="1" customWidth="1"/>
    <col min="15876" max="15876" width="12" style="97" bestFit="1" customWidth="1"/>
    <col min="15877" max="15877" width="76.140625" style="97" customWidth="1"/>
    <col min="15878" max="15878" width="15.85546875" style="97" customWidth="1"/>
    <col min="15879" max="15879" width="17.42578125" style="97" customWidth="1"/>
    <col min="15880" max="16129" width="9.140625" style="97"/>
    <col min="16130" max="16130" width="8.28515625" style="97" customWidth="1"/>
    <col min="16131" max="16131" width="8.7109375" style="97" bestFit="1" customWidth="1"/>
    <col min="16132" max="16132" width="12" style="97" bestFit="1" customWidth="1"/>
    <col min="16133" max="16133" width="76.140625" style="97" customWidth="1"/>
    <col min="16134" max="16134" width="15.85546875" style="97" customWidth="1"/>
    <col min="16135" max="16135" width="17.42578125" style="97" customWidth="1"/>
    <col min="16136" max="16384" width="9.140625" style="97"/>
  </cols>
  <sheetData>
    <row r="1" spans="1:44" s="92" customFormat="1" x14ac:dyDescent="0.3">
      <c r="F1" s="221" t="s">
        <v>40</v>
      </c>
      <c r="G1" s="221"/>
      <c r="H1" s="93"/>
      <c r="I1" s="94"/>
    </row>
    <row r="2" spans="1:44" s="92" customFormat="1" x14ac:dyDescent="0.3">
      <c r="F2" s="221" t="s">
        <v>1</v>
      </c>
      <c r="G2" s="221"/>
      <c r="H2" s="93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</row>
    <row r="3" spans="1:44" s="92" customFormat="1" ht="15.75" customHeight="1" x14ac:dyDescent="0.3">
      <c r="F3" s="222" t="s">
        <v>2</v>
      </c>
      <c r="G3" s="222"/>
      <c r="H3" s="93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</row>
    <row r="4" spans="1:44" s="92" customFormat="1" x14ac:dyDescent="0.3">
      <c r="G4" s="152"/>
      <c r="H4" s="94"/>
      <c r="I4" s="94"/>
    </row>
    <row r="5" spans="1:44" s="92" customFormat="1" ht="45.75" customHeight="1" x14ac:dyDescent="0.3">
      <c r="A5" s="223" t="s">
        <v>381</v>
      </c>
      <c r="B5" s="223"/>
      <c r="C5" s="223"/>
      <c r="D5" s="223"/>
      <c r="E5" s="223"/>
      <c r="F5" s="223"/>
      <c r="G5" s="223"/>
      <c r="H5" s="96"/>
      <c r="I5" s="96"/>
    </row>
    <row r="6" spans="1:44" s="92" customFormat="1" ht="17.25" thickBot="1" x14ac:dyDescent="0.35">
      <c r="E6" s="96"/>
      <c r="F6" s="96"/>
      <c r="G6" s="153" t="s">
        <v>41</v>
      </c>
      <c r="H6" s="96"/>
      <c r="I6" s="96"/>
    </row>
    <row r="7" spans="1:44" ht="102" customHeight="1" x14ac:dyDescent="0.25">
      <c r="A7" s="224" t="s">
        <v>42</v>
      </c>
      <c r="B7" s="225"/>
      <c r="C7" s="225"/>
      <c r="D7" s="225" t="s">
        <v>4</v>
      </c>
      <c r="E7" s="225"/>
      <c r="F7" s="225" t="s">
        <v>43</v>
      </c>
      <c r="G7" s="154" t="s">
        <v>6</v>
      </c>
    </row>
    <row r="8" spans="1:44" ht="33" customHeight="1" thickBot="1" x14ac:dyDescent="0.3">
      <c r="A8" s="98" t="s">
        <v>44</v>
      </c>
      <c r="B8" s="99" t="s">
        <v>45</v>
      </c>
      <c r="C8" s="99" t="s">
        <v>46</v>
      </c>
      <c r="D8" s="99" t="s">
        <v>7</v>
      </c>
      <c r="E8" s="99" t="s">
        <v>8</v>
      </c>
      <c r="F8" s="226"/>
      <c r="G8" s="155" t="s">
        <v>9</v>
      </c>
    </row>
    <row r="9" spans="1:44" x14ac:dyDescent="0.25">
      <c r="A9" s="100"/>
      <c r="B9" s="100"/>
      <c r="C9" s="100"/>
      <c r="D9" s="101"/>
      <c r="E9" s="101"/>
      <c r="F9" s="102" t="s">
        <v>47</v>
      </c>
      <c r="G9" s="156">
        <v>0</v>
      </c>
    </row>
    <row r="10" spans="1:44" x14ac:dyDescent="0.25">
      <c r="A10" s="103"/>
      <c r="B10" s="103"/>
      <c r="C10" s="103"/>
      <c r="D10" s="104"/>
      <c r="E10" s="103"/>
      <c r="F10" s="103" t="s">
        <v>48</v>
      </c>
      <c r="G10" s="157"/>
    </row>
    <row r="11" spans="1:44" x14ac:dyDescent="0.25">
      <c r="A11" s="105" t="s">
        <v>49</v>
      </c>
      <c r="B11" s="103"/>
      <c r="C11" s="103"/>
      <c r="D11" s="103"/>
      <c r="E11" s="103"/>
      <c r="F11" s="106" t="s">
        <v>50</v>
      </c>
      <c r="G11" s="158">
        <f>+G13</f>
        <v>799.99999999996362</v>
      </c>
    </row>
    <row r="12" spans="1:44" x14ac:dyDescent="0.25">
      <c r="A12" s="103"/>
      <c r="B12" s="103"/>
      <c r="C12" s="103"/>
      <c r="D12" s="103"/>
      <c r="E12" s="103"/>
      <c r="F12" s="103" t="s">
        <v>48</v>
      </c>
      <c r="G12" s="166"/>
    </row>
    <row r="13" spans="1:44" ht="52.5" customHeight="1" x14ac:dyDescent="0.25">
      <c r="A13" s="103"/>
      <c r="B13" s="105" t="s">
        <v>49</v>
      </c>
      <c r="C13" s="103"/>
      <c r="D13" s="103"/>
      <c r="E13" s="103"/>
      <c r="F13" s="106" t="s">
        <v>51</v>
      </c>
      <c r="G13" s="158">
        <f>+G15</f>
        <v>799.99999999996362</v>
      </c>
    </row>
    <row r="14" spans="1:44" x14ac:dyDescent="0.25">
      <c r="A14" s="103"/>
      <c r="B14" s="103"/>
      <c r="C14" s="103"/>
      <c r="D14" s="103"/>
      <c r="E14" s="103"/>
      <c r="F14" s="103" t="s">
        <v>48</v>
      </c>
      <c r="G14" s="157"/>
    </row>
    <row r="15" spans="1:44" x14ac:dyDescent="0.25">
      <c r="A15" s="107"/>
      <c r="B15" s="107"/>
      <c r="C15" s="108" t="s">
        <v>49</v>
      </c>
      <c r="D15" s="107"/>
      <c r="E15" s="107"/>
      <c r="F15" s="109" t="s">
        <v>52</v>
      </c>
      <c r="G15" s="158">
        <f>+G17</f>
        <v>799.99999999996362</v>
      </c>
    </row>
    <row r="16" spans="1:44" s="112" customFormat="1" x14ac:dyDescent="0.25">
      <c r="A16" s="110"/>
      <c r="B16" s="110"/>
      <c r="C16" s="110"/>
      <c r="D16" s="110"/>
      <c r="E16" s="110"/>
      <c r="F16" s="111" t="s">
        <v>29</v>
      </c>
      <c r="G16" s="159"/>
    </row>
    <row r="17" spans="1:8" s="112" customFormat="1" ht="21" customHeight="1" x14ac:dyDescent="0.25">
      <c r="A17" s="110"/>
      <c r="B17" s="110"/>
      <c r="C17" s="110"/>
      <c r="D17" s="110"/>
      <c r="E17" s="110"/>
      <c r="F17" s="113" t="s">
        <v>10</v>
      </c>
      <c r="G17" s="158">
        <f>+G19</f>
        <v>799.99999999996362</v>
      </c>
    </row>
    <row r="18" spans="1:8" s="112" customFormat="1" ht="16.5" customHeight="1" x14ac:dyDescent="0.25">
      <c r="A18" s="110"/>
      <c r="B18" s="110"/>
      <c r="C18" s="110"/>
      <c r="D18" s="110"/>
      <c r="E18" s="110"/>
      <c r="F18" s="111" t="s">
        <v>29</v>
      </c>
      <c r="G18" s="158"/>
    </row>
    <row r="19" spans="1:8" s="112" customFormat="1" ht="21" customHeight="1" x14ac:dyDescent="0.25">
      <c r="A19" s="110"/>
      <c r="B19" s="110"/>
      <c r="C19" s="110"/>
      <c r="D19" s="182">
        <v>1024</v>
      </c>
      <c r="E19" s="182"/>
      <c r="F19" s="113" t="s">
        <v>12</v>
      </c>
      <c r="G19" s="158">
        <f>+G21+G56+G65</f>
        <v>799.99999999996362</v>
      </c>
    </row>
    <row r="20" spans="1:8" s="112" customFormat="1" ht="16.5" customHeight="1" x14ac:dyDescent="0.25">
      <c r="A20" s="110"/>
      <c r="B20" s="110"/>
      <c r="C20" s="110"/>
      <c r="D20" s="110"/>
      <c r="E20" s="110"/>
      <c r="F20" s="111" t="s">
        <v>29</v>
      </c>
      <c r="G20" s="158"/>
    </row>
    <row r="21" spans="1:8" s="112" customFormat="1" ht="33" x14ac:dyDescent="0.25">
      <c r="A21" s="110"/>
      <c r="B21" s="110"/>
      <c r="C21" s="110"/>
      <c r="D21" s="111"/>
      <c r="E21" s="182">
        <v>11001</v>
      </c>
      <c r="F21" s="113" t="s">
        <v>53</v>
      </c>
      <c r="G21" s="158">
        <f>G23</f>
        <v>-88633.100000000035</v>
      </c>
    </row>
    <row r="22" spans="1:8" s="112" customFormat="1" x14ac:dyDescent="0.25">
      <c r="A22" s="110"/>
      <c r="B22" s="110"/>
      <c r="C22" s="110"/>
      <c r="D22" s="110"/>
      <c r="E22" s="110"/>
      <c r="F22" s="111" t="s">
        <v>54</v>
      </c>
      <c r="G22" s="160"/>
    </row>
    <row r="23" spans="1:8" s="112" customFormat="1" ht="21" customHeight="1" x14ac:dyDescent="0.25">
      <c r="A23" s="110"/>
      <c r="B23" s="110"/>
      <c r="C23" s="110"/>
      <c r="D23" s="110"/>
      <c r="E23" s="111"/>
      <c r="F23" s="115" t="s">
        <v>10</v>
      </c>
      <c r="G23" s="159">
        <f>G25</f>
        <v>-88633.100000000035</v>
      </c>
    </row>
    <row r="24" spans="1:8" s="112" customFormat="1" ht="33" x14ac:dyDescent="0.25">
      <c r="A24" s="110"/>
      <c r="B24" s="110"/>
      <c r="C24" s="110"/>
      <c r="D24" s="110"/>
      <c r="E24" s="110"/>
      <c r="F24" s="111" t="s">
        <v>55</v>
      </c>
      <c r="G24" s="160"/>
    </row>
    <row r="25" spans="1:8" s="112" customFormat="1" ht="18.75" customHeight="1" x14ac:dyDescent="0.25">
      <c r="A25" s="110"/>
      <c r="B25" s="110"/>
      <c r="C25" s="110"/>
      <c r="D25" s="110"/>
      <c r="E25" s="110"/>
      <c r="F25" s="111" t="s">
        <v>47</v>
      </c>
      <c r="G25" s="159">
        <f>G26</f>
        <v>-88633.100000000035</v>
      </c>
    </row>
    <row r="26" spans="1:8" s="112" customFormat="1" ht="18.75" customHeight="1" x14ac:dyDescent="0.25">
      <c r="A26" s="110"/>
      <c r="B26" s="110"/>
      <c r="C26" s="110"/>
      <c r="D26" s="110"/>
      <c r="E26" s="110"/>
      <c r="F26" s="111" t="s">
        <v>56</v>
      </c>
      <c r="G26" s="159">
        <f>+G27+G30+G53</f>
        <v>-88633.100000000035</v>
      </c>
    </row>
    <row r="27" spans="1:8" s="112" customFormat="1" ht="18.75" customHeight="1" x14ac:dyDescent="0.25">
      <c r="A27" s="110"/>
      <c r="B27" s="110"/>
      <c r="C27" s="110"/>
      <c r="D27" s="110"/>
      <c r="E27" s="110"/>
      <c r="F27" s="116" t="s">
        <v>105</v>
      </c>
      <c r="G27" s="159">
        <f>+G28</f>
        <v>295759.7</v>
      </c>
      <c r="H27" s="117"/>
    </row>
    <row r="28" spans="1:8" s="112" customFormat="1" ht="18.75" customHeight="1" x14ac:dyDescent="0.25">
      <c r="A28" s="110"/>
      <c r="B28" s="110"/>
      <c r="C28" s="110"/>
      <c r="D28" s="110"/>
      <c r="E28" s="110"/>
      <c r="F28" s="116" t="s">
        <v>106</v>
      </c>
      <c r="G28" s="159">
        <f>+G29</f>
        <v>295759.7</v>
      </c>
      <c r="H28" s="117"/>
    </row>
    <row r="29" spans="1:8" s="112" customFormat="1" ht="18.75" customHeight="1" x14ac:dyDescent="0.25">
      <c r="A29" s="110"/>
      <c r="B29" s="110"/>
      <c r="C29" s="110"/>
      <c r="D29" s="110"/>
      <c r="E29" s="110"/>
      <c r="F29" s="116" t="s">
        <v>107</v>
      </c>
      <c r="G29" s="159">
        <v>295759.7</v>
      </c>
      <c r="H29" s="128"/>
    </row>
    <row r="30" spans="1:8" s="112" customFormat="1" ht="18.75" customHeight="1" x14ac:dyDescent="0.25">
      <c r="A30" s="110"/>
      <c r="B30" s="110"/>
      <c r="C30" s="110"/>
      <c r="D30" s="110"/>
      <c r="E30" s="110"/>
      <c r="F30" s="111" t="s">
        <v>57</v>
      </c>
      <c r="G30" s="159">
        <v>-350392.80000000005</v>
      </c>
      <c r="H30" s="128"/>
    </row>
    <row r="31" spans="1:8" s="112" customFormat="1" ht="18.75" customHeight="1" x14ac:dyDescent="0.25">
      <c r="A31" s="110"/>
      <c r="B31" s="110"/>
      <c r="C31" s="110"/>
      <c r="D31" s="110"/>
      <c r="E31" s="110"/>
      <c r="F31" s="111" t="s">
        <v>108</v>
      </c>
      <c r="G31" s="159">
        <v>-36946</v>
      </c>
    </row>
    <row r="32" spans="1:8" s="112" customFormat="1" ht="18.75" customHeight="1" x14ac:dyDescent="0.25">
      <c r="A32" s="110"/>
      <c r="B32" s="110"/>
      <c r="C32" s="110"/>
      <c r="D32" s="110"/>
      <c r="E32" s="110"/>
      <c r="F32" s="111" t="s">
        <v>109</v>
      </c>
      <c r="G32" s="159">
        <v>-27190</v>
      </c>
    </row>
    <row r="33" spans="1:8" s="112" customFormat="1" ht="18.75" customHeight="1" x14ac:dyDescent="0.25">
      <c r="A33" s="110"/>
      <c r="B33" s="110"/>
      <c r="C33" s="110"/>
      <c r="D33" s="110"/>
      <c r="E33" s="110"/>
      <c r="F33" s="111" t="s">
        <v>110</v>
      </c>
      <c r="G33" s="159">
        <v>-526</v>
      </c>
    </row>
    <row r="34" spans="1:8" s="112" customFormat="1" ht="18.75" customHeight="1" x14ac:dyDescent="0.25">
      <c r="A34" s="110"/>
      <c r="B34" s="110"/>
      <c r="C34" s="110"/>
      <c r="D34" s="110"/>
      <c r="E34" s="110"/>
      <c r="F34" s="111" t="s">
        <v>111</v>
      </c>
      <c r="G34" s="159">
        <v>-8300</v>
      </c>
    </row>
    <row r="35" spans="1:8" s="112" customFormat="1" ht="18.75" customHeight="1" x14ac:dyDescent="0.25">
      <c r="A35" s="110"/>
      <c r="B35" s="110"/>
      <c r="C35" s="110"/>
      <c r="D35" s="110"/>
      <c r="E35" s="110"/>
      <c r="F35" s="111" t="s">
        <v>120</v>
      </c>
      <c r="G35" s="159">
        <v>-930</v>
      </c>
    </row>
    <row r="36" spans="1:8" s="112" customFormat="1" ht="18.75" customHeight="1" x14ac:dyDescent="0.25">
      <c r="A36" s="110"/>
      <c r="B36" s="110"/>
      <c r="C36" s="110"/>
      <c r="D36" s="110"/>
      <c r="E36" s="110"/>
      <c r="F36" s="116" t="s">
        <v>112</v>
      </c>
      <c r="G36" s="159">
        <v>-208000</v>
      </c>
      <c r="H36" s="117"/>
    </row>
    <row r="37" spans="1:8" s="112" customFormat="1" ht="18.75" customHeight="1" x14ac:dyDescent="0.25">
      <c r="A37" s="110"/>
      <c r="B37" s="110"/>
      <c r="C37" s="110"/>
      <c r="D37" s="110"/>
      <c r="E37" s="110"/>
      <c r="F37" s="116" t="s">
        <v>113</v>
      </c>
      <c r="G37" s="159">
        <v>-208000</v>
      </c>
    </row>
    <row r="38" spans="1:8" s="112" customFormat="1" ht="18.75" customHeight="1" x14ac:dyDescent="0.25">
      <c r="A38" s="110"/>
      <c r="B38" s="110"/>
      <c r="C38" s="110"/>
      <c r="D38" s="110"/>
      <c r="E38" s="110"/>
      <c r="F38" s="111" t="s">
        <v>372</v>
      </c>
      <c r="G38" s="159">
        <v>-23698.2</v>
      </c>
    </row>
    <row r="39" spans="1:8" s="112" customFormat="1" ht="18.75" customHeight="1" x14ac:dyDescent="0.25">
      <c r="A39" s="110"/>
      <c r="B39" s="110"/>
      <c r="C39" s="110"/>
      <c r="D39" s="110"/>
      <c r="E39" s="110"/>
      <c r="F39" s="116" t="s">
        <v>115</v>
      </c>
      <c r="G39" s="159">
        <v>2500</v>
      </c>
    </row>
    <row r="40" spans="1:8" s="112" customFormat="1" ht="18.75" customHeight="1" x14ac:dyDescent="0.25">
      <c r="A40" s="110"/>
      <c r="B40" s="110"/>
      <c r="C40" s="110"/>
      <c r="D40" s="110"/>
      <c r="E40" s="110"/>
      <c r="F40" s="116" t="s">
        <v>141</v>
      </c>
      <c r="G40" s="159">
        <v>-2950</v>
      </c>
    </row>
    <row r="41" spans="1:8" s="112" customFormat="1" ht="18.75" customHeight="1" x14ac:dyDescent="0.25">
      <c r="A41" s="110"/>
      <c r="B41" s="110"/>
      <c r="C41" s="110"/>
      <c r="D41" s="110"/>
      <c r="E41" s="110"/>
      <c r="F41" s="116" t="s">
        <v>119</v>
      </c>
      <c r="G41" s="159">
        <v>-8248.2000000000007</v>
      </c>
    </row>
    <row r="42" spans="1:8" s="112" customFormat="1" ht="18.75" customHeight="1" x14ac:dyDescent="0.25">
      <c r="A42" s="110"/>
      <c r="B42" s="110"/>
      <c r="C42" s="110"/>
      <c r="D42" s="110"/>
      <c r="E42" s="110"/>
      <c r="F42" s="116" t="s">
        <v>116</v>
      </c>
      <c r="G42" s="159">
        <v>-15000</v>
      </c>
    </row>
    <row r="43" spans="1:8" s="112" customFormat="1" ht="18.75" customHeight="1" x14ac:dyDescent="0.25">
      <c r="A43" s="110"/>
      <c r="B43" s="110"/>
      <c r="C43" s="110"/>
      <c r="D43" s="110"/>
      <c r="E43" s="110"/>
      <c r="F43" s="111" t="s">
        <v>136</v>
      </c>
      <c r="G43" s="159">
        <f>+G44</f>
        <v>-295</v>
      </c>
    </row>
    <row r="44" spans="1:8" s="112" customFormat="1" ht="18.75" customHeight="1" x14ac:dyDescent="0.25">
      <c r="A44" s="110"/>
      <c r="B44" s="110"/>
      <c r="C44" s="110"/>
      <c r="D44" s="110"/>
      <c r="E44" s="110"/>
      <c r="F44" s="111" t="s">
        <v>137</v>
      </c>
      <c r="G44" s="159">
        <v>-295</v>
      </c>
    </row>
    <row r="45" spans="1:8" s="112" customFormat="1" ht="18.75" customHeight="1" x14ac:dyDescent="0.25">
      <c r="A45" s="110"/>
      <c r="B45" s="110"/>
      <c r="C45" s="110"/>
      <c r="D45" s="110"/>
      <c r="E45" s="110"/>
      <c r="F45" s="111" t="s">
        <v>142</v>
      </c>
      <c r="G45" s="159">
        <f>+G46</f>
        <v>-600</v>
      </c>
    </row>
    <row r="46" spans="1:8" s="112" customFormat="1" ht="18.75" customHeight="1" x14ac:dyDescent="0.25">
      <c r="A46" s="110"/>
      <c r="B46" s="110"/>
      <c r="C46" s="110"/>
      <c r="D46" s="110"/>
      <c r="E46" s="110"/>
      <c r="F46" s="111" t="s">
        <v>370</v>
      </c>
      <c r="G46" s="159">
        <v>-600</v>
      </c>
    </row>
    <row r="47" spans="1:8" s="112" customFormat="1" ht="18.75" customHeight="1" x14ac:dyDescent="0.25">
      <c r="A47" s="110"/>
      <c r="B47" s="110"/>
      <c r="C47" s="110"/>
      <c r="D47" s="110"/>
      <c r="E47" s="110"/>
      <c r="F47" s="111" t="s">
        <v>130</v>
      </c>
      <c r="G47" s="159">
        <f>+G48+G49+G50+G51+G52</f>
        <v>-80853.600000000006</v>
      </c>
    </row>
    <row r="48" spans="1:8" s="112" customFormat="1" ht="18.75" customHeight="1" x14ac:dyDescent="0.25">
      <c r="A48" s="110"/>
      <c r="B48" s="110"/>
      <c r="C48" s="110"/>
      <c r="D48" s="110"/>
      <c r="E48" s="110"/>
      <c r="F48" s="111" t="s">
        <v>371</v>
      </c>
      <c r="G48" s="159">
        <v>-23461.9</v>
      </c>
    </row>
    <row r="49" spans="1:8" s="112" customFormat="1" ht="18.75" customHeight="1" x14ac:dyDescent="0.25">
      <c r="A49" s="110"/>
      <c r="B49" s="110"/>
      <c r="C49" s="110"/>
      <c r="D49" s="110"/>
      <c r="E49" s="110"/>
      <c r="F49" s="111" t="s">
        <v>121</v>
      </c>
      <c r="G49" s="159">
        <v>-2413</v>
      </c>
    </row>
    <row r="50" spans="1:8" s="112" customFormat="1" ht="18.75" customHeight="1" x14ac:dyDescent="0.25">
      <c r="A50" s="110"/>
      <c r="B50" s="110"/>
      <c r="C50" s="110"/>
      <c r="D50" s="110"/>
      <c r="E50" s="110"/>
      <c r="F50" s="111" t="s">
        <v>122</v>
      </c>
      <c r="G50" s="159">
        <v>-45373.9</v>
      </c>
    </row>
    <row r="51" spans="1:8" s="112" customFormat="1" ht="18.75" customHeight="1" x14ac:dyDescent="0.25">
      <c r="A51" s="110"/>
      <c r="B51" s="110"/>
      <c r="C51" s="110"/>
      <c r="D51" s="110"/>
      <c r="E51" s="110"/>
      <c r="F51" s="111" t="s">
        <v>123</v>
      </c>
      <c r="G51" s="159">
        <v>-3531.1</v>
      </c>
    </row>
    <row r="52" spans="1:8" s="112" customFormat="1" ht="18.75" customHeight="1" x14ac:dyDescent="0.25">
      <c r="A52" s="110"/>
      <c r="B52" s="110"/>
      <c r="C52" s="110"/>
      <c r="D52" s="110"/>
      <c r="E52" s="110"/>
      <c r="F52" s="111" t="s">
        <v>124</v>
      </c>
      <c r="G52" s="159">
        <v>-6073.7</v>
      </c>
    </row>
    <row r="53" spans="1:8" s="112" customFormat="1" ht="18.75" customHeight="1" x14ac:dyDescent="0.25">
      <c r="A53" s="110"/>
      <c r="B53" s="110"/>
      <c r="C53" s="110"/>
      <c r="D53" s="110"/>
      <c r="E53" s="110"/>
      <c r="F53" s="111" t="s">
        <v>117</v>
      </c>
      <c r="G53" s="159">
        <f>+G54</f>
        <v>-34000</v>
      </c>
    </row>
    <row r="54" spans="1:8" s="112" customFormat="1" ht="18.75" customHeight="1" x14ac:dyDescent="0.25">
      <c r="A54" s="110"/>
      <c r="B54" s="110"/>
      <c r="C54" s="110"/>
      <c r="D54" s="110"/>
      <c r="E54" s="110"/>
      <c r="F54" s="111" t="s">
        <v>140</v>
      </c>
      <c r="G54" s="159">
        <f>+G55</f>
        <v>-34000</v>
      </c>
    </row>
    <row r="55" spans="1:8" s="112" customFormat="1" ht="18.75" customHeight="1" x14ac:dyDescent="0.25">
      <c r="A55" s="110"/>
      <c r="B55" s="110"/>
      <c r="C55" s="110"/>
      <c r="D55" s="110"/>
      <c r="E55" s="110"/>
      <c r="F55" s="111" t="s">
        <v>118</v>
      </c>
      <c r="G55" s="159">
        <v>-34000</v>
      </c>
    </row>
    <row r="56" spans="1:8" s="112" customFormat="1" ht="18.75" customHeight="1" x14ac:dyDescent="0.25">
      <c r="A56" s="110"/>
      <c r="B56" s="110"/>
      <c r="C56" s="110"/>
      <c r="D56" s="110"/>
      <c r="E56" s="182">
        <v>31001</v>
      </c>
      <c r="F56" s="180" t="s">
        <v>125</v>
      </c>
      <c r="G56" s="183">
        <f>+G58</f>
        <v>38141.9</v>
      </c>
    </row>
    <row r="57" spans="1:8" s="112" customFormat="1" ht="18.75" customHeight="1" x14ac:dyDescent="0.25">
      <c r="A57" s="110"/>
      <c r="B57" s="110"/>
      <c r="C57" s="110"/>
      <c r="D57" s="110"/>
      <c r="E57" s="110"/>
      <c r="F57" s="116" t="s">
        <v>54</v>
      </c>
      <c r="G57" s="120"/>
    </row>
    <row r="58" spans="1:8" s="112" customFormat="1" ht="18.75" customHeight="1" x14ac:dyDescent="0.25">
      <c r="A58" s="110"/>
      <c r="B58" s="110"/>
      <c r="C58" s="110"/>
      <c r="D58" s="110"/>
      <c r="E58" s="110"/>
      <c r="F58" s="121" t="s">
        <v>10</v>
      </c>
      <c r="G58" s="119">
        <f>+G60</f>
        <v>38141.9</v>
      </c>
      <c r="H58" s="128"/>
    </row>
    <row r="59" spans="1:8" s="112" customFormat="1" ht="33" x14ac:dyDescent="0.25">
      <c r="A59" s="110"/>
      <c r="B59" s="110"/>
      <c r="C59" s="110"/>
      <c r="D59" s="110"/>
      <c r="E59" s="110"/>
      <c r="F59" s="116" t="s">
        <v>55</v>
      </c>
      <c r="G59" s="120"/>
    </row>
    <row r="60" spans="1:8" s="112" customFormat="1" ht="18.75" customHeight="1" x14ac:dyDescent="0.25">
      <c r="A60" s="110"/>
      <c r="B60" s="110"/>
      <c r="C60" s="110"/>
      <c r="D60" s="110"/>
      <c r="E60" s="110"/>
      <c r="F60" s="116" t="s">
        <v>47</v>
      </c>
      <c r="G60" s="119">
        <f>+G61</f>
        <v>38141.9</v>
      </c>
    </row>
    <row r="61" spans="1:8" s="112" customFormat="1" ht="18.75" customHeight="1" x14ac:dyDescent="0.25">
      <c r="A61" s="110"/>
      <c r="B61" s="110"/>
      <c r="C61" s="110"/>
      <c r="D61" s="110"/>
      <c r="E61" s="110"/>
      <c r="F61" s="116" t="s">
        <v>126</v>
      </c>
      <c r="G61" s="119">
        <f>+G62</f>
        <v>38141.9</v>
      </c>
    </row>
    <row r="62" spans="1:8" s="112" customFormat="1" ht="18.75" customHeight="1" x14ac:dyDescent="0.25">
      <c r="A62" s="110"/>
      <c r="B62" s="110"/>
      <c r="C62" s="110"/>
      <c r="D62" s="110"/>
      <c r="E62" s="110"/>
      <c r="F62" s="116" t="s">
        <v>127</v>
      </c>
      <c r="G62" s="119">
        <f>+G63</f>
        <v>38141.9</v>
      </c>
    </row>
    <row r="63" spans="1:8" s="112" customFormat="1" ht="18.75" customHeight="1" x14ac:dyDescent="0.25">
      <c r="A63" s="110"/>
      <c r="B63" s="110"/>
      <c r="C63" s="110"/>
      <c r="D63" s="110"/>
      <c r="E63" s="110"/>
      <c r="F63" s="116" t="s">
        <v>128</v>
      </c>
      <c r="G63" s="119">
        <f>+G64</f>
        <v>38141.9</v>
      </c>
    </row>
    <row r="64" spans="1:8" s="112" customFormat="1" ht="18.75" customHeight="1" x14ac:dyDescent="0.25">
      <c r="A64" s="110"/>
      <c r="B64" s="110"/>
      <c r="C64" s="110"/>
      <c r="D64" s="110"/>
      <c r="E64" s="110"/>
      <c r="F64" s="116" t="s">
        <v>129</v>
      </c>
      <c r="G64" s="119">
        <v>38141.9</v>
      </c>
      <c r="H64" s="128"/>
    </row>
    <row r="65" spans="1:7" s="123" customFormat="1" ht="21" customHeight="1" x14ac:dyDescent="0.25">
      <c r="A65" s="122"/>
      <c r="B65" s="122"/>
      <c r="C65" s="122"/>
      <c r="D65" s="122"/>
      <c r="E65" s="113">
        <v>31004</v>
      </c>
      <c r="F65" s="180" t="s">
        <v>368</v>
      </c>
      <c r="G65" s="181">
        <f>G67</f>
        <v>51291.199999999997</v>
      </c>
    </row>
    <row r="66" spans="1:7" s="112" customFormat="1" x14ac:dyDescent="0.25">
      <c r="A66" s="110"/>
      <c r="B66" s="110"/>
      <c r="C66" s="110"/>
      <c r="D66" s="110"/>
      <c r="E66" s="110"/>
      <c r="F66" s="111" t="s">
        <v>54</v>
      </c>
      <c r="G66" s="160"/>
    </row>
    <row r="67" spans="1:7" s="112" customFormat="1" ht="21" customHeight="1" x14ac:dyDescent="0.25">
      <c r="A67" s="110"/>
      <c r="B67" s="110"/>
      <c r="C67" s="110"/>
      <c r="D67" s="110"/>
      <c r="E67" s="111"/>
      <c r="F67" s="115" t="s">
        <v>344</v>
      </c>
      <c r="G67" s="159">
        <f>G69</f>
        <v>51291.199999999997</v>
      </c>
    </row>
    <row r="68" spans="1:7" s="112" customFormat="1" ht="33" x14ac:dyDescent="0.25">
      <c r="A68" s="110"/>
      <c r="B68" s="110"/>
      <c r="C68" s="110"/>
      <c r="D68" s="110"/>
      <c r="E68" s="110"/>
      <c r="F68" s="111" t="s">
        <v>55</v>
      </c>
      <c r="G68" s="160"/>
    </row>
    <row r="69" spans="1:7" s="112" customFormat="1" ht="18.75" customHeight="1" x14ac:dyDescent="0.25">
      <c r="A69" s="110"/>
      <c r="B69" s="110"/>
      <c r="C69" s="110"/>
      <c r="D69" s="110"/>
      <c r="E69" s="110"/>
      <c r="F69" s="111" t="s">
        <v>47</v>
      </c>
      <c r="G69" s="159">
        <f>G70</f>
        <v>51291.199999999997</v>
      </c>
    </row>
    <row r="70" spans="1:7" s="112" customFormat="1" ht="18.75" customHeight="1" x14ac:dyDescent="0.25">
      <c r="A70" s="110"/>
      <c r="B70" s="110"/>
      <c r="C70" s="110"/>
      <c r="D70" s="110"/>
      <c r="E70" s="110"/>
      <c r="F70" s="111" t="s">
        <v>58</v>
      </c>
      <c r="G70" s="159">
        <f>G71</f>
        <v>51291.199999999997</v>
      </c>
    </row>
    <row r="71" spans="1:7" s="112" customFormat="1" ht="18.75" customHeight="1" x14ac:dyDescent="0.25">
      <c r="A71" s="110"/>
      <c r="B71" s="110"/>
      <c r="C71" s="110"/>
      <c r="D71" s="110"/>
      <c r="E71" s="110"/>
      <c r="F71" s="111" t="s">
        <v>59</v>
      </c>
      <c r="G71" s="159">
        <f>+G72</f>
        <v>51291.199999999997</v>
      </c>
    </row>
    <row r="72" spans="1:7" s="112" customFormat="1" ht="18.75" customHeight="1" x14ac:dyDescent="0.25">
      <c r="A72" s="110"/>
      <c r="B72" s="110"/>
      <c r="C72" s="110"/>
      <c r="D72" s="110"/>
      <c r="E72" s="110"/>
      <c r="F72" s="111" t="s">
        <v>60</v>
      </c>
      <c r="G72" s="159">
        <f>+G73</f>
        <v>51291.199999999997</v>
      </c>
    </row>
    <row r="73" spans="1:7" s="112" customFormat="1" ht="18.75" customHeight="1" x14ac:dyDescent="0.25">
      <c r="A73" s="110"/>
      <c r="B73" s="110"/>
      <c r="C73" s="110"/>
      <c r="D73" s="110"/>
      <c r="E73" s="110"/>
      <c r="F73" s="111" t="s">
        <v>61</v>
      </c>
      <c r="G73" s="159">
        <v>51291.199999999997</v>
      </c>
    </row>
    <row r="74" spans="1:7" x14ac:dyDescent="0.25">
      <c r="A74" s="105" t="s">
        <v>384</v>
      </c>
      <c r="B74" s="103"/>
      <c r="C74" s="103"/>
      <c r="D74" s="103"/>
      <c r="E74" s="103"/>
      <c r="F74" s="106" t="s">
        <v>385</v>
      </c>
      <c r="G74" s="158">
        <f>+G76</f>
        <v>-800</v>
      </c>
    </row>
    <row r="75" spans="1:7" x14ac:dyDescent="0.25">
      <c r="A75" s="103"/>
      <c r="B75" s="103"/>
      <c r="C75" s="103"/>
      <c r="D75" s="103"/>
      <c r="E75" s="103"/>
      <c r="F75" s="103" t="s">
        <v>48</v>
      </c>
      <c r="G75" s="166"/>
    </row>
    <row r="76" spans="1:7" x14ac:dyDescent="0.25">
      <c r="A76" s="103"/>
      <c r="B76" s="105" t="s">
        <v>386</v>
      </c>
      <c r="C76" s="103"/>
      <c r="D76" s="103"/>
      <c r="E76" s="103"/>
      <c r="F76" s="106" t="s">
        <v>387</v>
      </c>
      <c r="G76" s="158">
        <f>+G78</f>
        <v>-800</v>
      </c>
    </row>
    <row r="77" spans="1:7" x14ac:dyDescent="0.25">
      <c r="A77" s="103"/>
      <c r="B77" s="103"/>
      <c r="C77" s="103"/>
      <c r="D77" s="103"/>
      <c r="E77" s="103"/>
      <c r="F77" s="103" t="s">
        <v>48</v>
      </c>
      <c r="G77" s="157"/>
    </row>
    <row r="78" spans="1:7" x14ac:dyDescent="0.25">
      <c r="A78" s="107"/>
      <c r="B78" s="107"/>
      <c r="C78" s="108" t="s">
        <v>388</v>
      </c>
      <c r="D78" s="107"/>
      <c r="E78" s="107"/>
      <c r="F78" s="109" t="s">
        <v>389</v>
      </c>
      <c r="G78" s="158">
        <f>+G80</f>
        <v>-800</v>
      </c>
    </row>
    <row r="79" spans="1:7" s="112" customFormat="1" x14ac:dyDescent="0.25">
      <c r="A79" s="110"/>
      <c r="B79" s="110"/>
      <c r="C79" s="110"/>
      <c r="D79" s="110"/>
      <c r="E79" s="110"/>
      <c r="F79" s="111" t="s">
        <v>29</v>
      </c>
      <c r="G79" s="159"/>
    </row>
    <row r="80" spans="1:7" s="112" customFormat="1" ht="21" customHeight="1" x14ac:dyDescent="0.25">
      <c r="A80" s="110"/>
      <c r="B80" s="110"/>
      <c r="C80" s="110"/>
      <c r="D80" s="110"/>
      <c r="E80" s="110"/>
      <c r="F80" s="113" t="s">
        <v>10</v>
      </c>
      <c r="G80" s="158">
        <f>+G82</f>
        <v>-800</v>
      </c>
    </row>
    <row r="81" spans="1:7" s="112" customFormat="1" ht="16.5" customHeight="1" x14ac:dyDescent="0.25">
      <c r="A81" s="110"/>
      <c r="B81" s="110"/>
      <c r="C81" s="110"/>
      <c r="D81" s="110"/>
      <c r="E81" s="110"/>
      <c r="F81" s="111" t="s">
        <v>29</v>
      </c>
      <c r="G81" s="158"/>
    </row>
    <row r="82" spans="1:7" s="112" customFormat="1" ht="21" customHeight="1" x14ac:dyDescent="0.25">
      <c r="A82" s="110"/>
      <c r="B82" s="110"/>
      <c r="C82" s="110"/>
      <c r="D82" s="110">
        <v>1024</v>
      </c>
      <c r="E82" s="110"/>
      <c r="F82" s="114" t="s">
        <v>12</v>
      </c>
      <c r="G82" s="158">
        <f>+G84+G147+G119+G128</f>
        <v>-800</v>
      </c>
    </row>
    <row r="83" spans="1:7" s="112" customFormat="1" ht="16.5" customHeight="1" x14ac:dyDescent="0.25">
      <c r="A83" s="110"/>
      <c r="B83" s="110"/>
      <c r="C83" s="110"/>
      <c r="D83" s="110"/>
      <c r="E83" s="110"/>
      <c r="F83" s="111" t="s">
        <v>29</v>
      </c>
      <c r="G83" s="158"/>
    </row>
    <row r="84" spans="1:7" s="112" customFormat="1" ht="33" x14ac:dyDescent="0.25">
      <c r="A84" s="110"/>
      <c r="B84" s="110"/>
      <c r="C84" s="110"/>
      <c r="D84" s="110"/>
      <c r="E84" s="110">
        <v>11002</v>
      </c>
      <c r="F84" s="111" t="s">
        <v>138</v>
      </c>
      <c r="G84" s="159">
        <f>+G86</f>
        <v>-800</v>
      </c>
    </row>
    <row r="85" spans="1:7" s="112" customFormat="1" ht="18" customHeight="1" x14ac:dyDescent="0.25">
      <c r="A85" s="110"/>
      <c r="B85" s="110"/>
      <c r="C85" s="110"/>
      <c r="D85" s="110"/>
      <c r="E85" s="110"/>
      <c r="F85" s="111" t="s">
        <v>54</v>
      </c>
      <c r="G85" s="159"/>
    </row>
    <row r="86" spans="1:7" s="112" customFormat="1" ht="18.75" customHeight="1" x14ac:dyDescent="0.25">
      <c r="A86" s="110"/>
      <c r="B86" s="110"/>
      <c r="C86" s="110"/>
      <c r="D86" s="110"/>
      <c r="E86" s="110"/>
      <c r="F86" s="115" t="s">
        <v>10</v>
      </c>
      <c r="G86" s="159">
        <f>+G88</f>
        <v>-800</v>
      </c>
    </row>
    <row r="87" spans="1:7" s="112" customFormat="1" ht="18.75" customHeight="1" x14ac:dyDescent="0.25">
      <c r="A87" s="110"/>
      <c r="B87" s="110"/>
      <c r="C87" s="110"/>
      <c r="D87" s="110"/>
      <c r="E87" s="110"/>
      <c r="F87" s="111" t="s">
        <v>55</v>
      </c>
      <c r="G87" s="159"/>
    </row>
    <row r="88" spans="1:7" s="112" customFormat="1" ht="18.75" customHeight="1" x14ac:dyDescent="0.25">
      <c r="A88" s="110"/>
      <c r="B88" s="110"/>
      <c r="C88" s="110"/>
      <c r="D88" s="110"/>
      <c r="E88" s="110"/>
      <c r="F88" s="111" t="s">
        <v>47</v>
      </c>
      <c r="G88" s="159">
        <f>+G89</f>
        <v>-800</v>
      </c>
    </row>
    <row r="89" spans="1:7" s="112" customFormat="1" ht="18.75" customHeight="1" x14ac:dyDescent="0.25">
      <c r="A89" s="110"/>
      <c r="B89" s="110"/>
      <c r="C89" s="110"/>
      <c r="D89" s="110"/>
      <c r="E89" s="110"/>
      <c r="F89" s="111" t="s">
        <v>56</v>
      </c>
      <c r="G89" s="159">
        <f>+G90</f>
        <v>-800</v>
      </c>
    </row>
    <row r="90" spans="1:7" s="112" customFormat="1" ht="18.75" customHeight="1" x14ac:dyDescent="0.25">
      <c r="A90" s="110"/>
      <c r="B90" s="110"/>
      <c r="C90" s="110"/>
      <c r="D90" s="110"/>
      <c r="E90" s="110"/>
      <c r="F90" s="111" t="s">
        <v>57</v>
      </c>
      <c r="G90" s="159">
        <f>+G91</f>
        <v>-800</v>
      </c>
    </row>
    <row r="91" spans="1:7" s="112" customFormat="1" ht="18.75" customHeight="1" x14ac:dyDescent="0.25">
      <c r="A91" s="110"/>
      <c r="B91" s="110"/>
      <c r="C91" s="110"/>
      <c r="D91" s="110"/>
      <c r="E91" s="110"/>
      <c r="F91" s="111" t="s">
        <v>114</v>
      </c>
      <c r="G91" s="159">
        <f>+G92</f>
        <v>-800</v>
      </c>
    </row>
    <row r="92" spans="1:7" s="112" customFormat="1" ht="18.75" customHeight="1" x14ac:dyDescent="0.25">
      <c r="A92" s="110"/>
      <c r="B92" s="110"/>
      <c r="C92" s="110"/>
      <c r="D92" s="110"/>
      <c r="E92" s="110"/>
      <c r="F92" s="111" t="s">
        <v>139</v>
      </c>
      <c r="G92" s="159">
        <v>-800</v>
      </c>
    </row>
  </sheetData>
  <mergeCells count="7">
    <mergeCell ref="F1:G1"/>
    <mergeCell ref="F2:G2"/>
    <mergeCell ref="F3:G3"/>
    <mergeCell ref="A5:G5"/>
    <mergeCell ref="A7:C7"/>
    <mergeCell ref="D7:E7"/>
    <mergeCell ref="F7:F8"/>
  </mergeCells>
  <pageMargins left="0" right="0" top="0.75" bottom="0" header="0.3" footer="0.3"/>
  <pageSetup paperSize="9" scale="85" orientation="landscape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C22" sqref="C22"/>
    </sheetView>
  </sheetViews>
  <sheetFormatPr defaultColWidth="9.140625" defaultRowHeight="13.5" x14ac:dyDescent="0.25"/>
  <cols>
    <col min="1" max="1" width="8.5703125" style="37" customWidth="1"/>
    <col min="2" max="2" width="9.28515625" style="37" customWidth="1"/>
    <col min="3" max="3" width="43.28515625" style="37" customWidth="1"/>
    <col min="4" max="4" width="37.5703125" style="165" customWidth="1"/>
    <col min="5" max="255" width="9.140625" style="37"/>
    <col min="256" max="256" width="8.5703125" style="37" customWidth="1"/>
    <col min="257" max="257" width="9.28515625" style="37" customWidth="1"/>
    <col min="258" max="258" width="45" style="37" customWidth="1"/>
    <col min="259" max="260" width="18.28515625" style="37" customWidth="1"/>
    <col min="261" max="511" width="9.140625" style="37"/>
    <col min="512" max="512" width="8.5703125" style="37" customWidth="1"/>
    <col min="513" max="513" width="9.28515625" style="37" customWidth="1"/>
    <col min="514" max="514" width="45" style="37" customWidth="1"/>
    <col min="515" max="516" width="18.28515625" style="37" customWidth="1"/>
    <col min="517" max="767" width="9.140625" style="37"/>
    <col min="768" max="768" width="8.5703125" style="37" customWidth="1"/>
    <col min="769" max="769" width="9.28515625" style="37" customWidth="1"/>
    <col min="770" max="770" width="45" style="37" customWidth="1"/>
    <col min="771" max="772" width="18.28515625" style="37" customWidth="1"/>
    <col min="773" max="1023" width="9.140625" style="37"/>
    <col min="1024" max="1024" width="8.5703125" style="37" customWidth="1"/>
    <col min="1025" max="1025" width="9.28515625" style="37" customWidth="1"/>
    <col min="1026" max="1026" width="45" style="37" customWidth="1"/>
    <col min="1027" max="1028" width="18.28515625" style="37" customWidth="1"/>
    <col min="1029" max="1279" width="9.140625" style="37"/>
    <col min="1280" max="1280" width="8.5703125" style="37" customWidth="1"/>
    <col min="1281" max="1281" width="9.28515625" style="37" customWidth="1"/>
    <col min="1282" max="1282" width="45" style="37" customWidth="1"/>
    <col min="1283" max="1284" width="18.28515625" style="37" customWidth="1"/>
    <col min="1285" max="1535" width="9.140625" style="37"/>
    <col min="1536" max="1536" width="8.5703125" style="37" customWidth="1"/>
    <col min="1537" max="1537" width="9.28515625" style="37" customWidth="1"/>
    <col min="1538" max="1538" width="45" style="37" customWidth="1"/>
    <col min="1539" max="1540" width="18.28515625" style="37" customWidth="1"/>
    <col min="1541" max="1791" width="9.140625" style="37"/>
    <col min="1792" max="1792" width="8.5703125" style="37" customWidth="1"/>
    <col min="1793" max="1793" width="9.28515625" style="37" customWidth="1"/>
    <col min="1794" max="1794" width="45" style="37" customWidth="1"/>
    <col min="1795" max="1796" width="18.28515625" style="37" customWidth="1"/>
    <col min="1797" max="2047" width="9.140625" style="37"/>
    <col min="2048" max="2048" width="8.5703125" style="37" customWidth="1"/>
    <col min="2049" max="2049" width="9.28515625" style="37" customWidth="1"/>
    <col min="2050" max="2050" width="45" style="37" customWidth="1"/>
    <col min="2051" max="2052" width="18.28515625" style="37" customWidth="1"/>
    <col min="2053" max="2303" width="9.140625" style="37"/>
    <col min="2304" max="2304" width="8.5703125" style="37" customWidth="1"/>
    <col min="2305" max="2305" width="9.28515625" style="37" customWidth="1"/>
    <col min="2306" max="2306" width="45" style="37" customWidth="1"/>
    <col min="2307" max="2308" width="18.28515625" style="37" customWidth="1"/>
    <col min="2309" max="2559" width="9.140625" style="37"/>
    <col min="2560" max="2560" width="8.5703125" style="37" customWidth="1"/>
    <col min="2561" max="2561" width="9.28515625" style="37" customWidth="1"/>
    <col min="2562" max="2562" width="45" style="37" customWidth="1"/>
    <col min="2563" max="2564" width="18.28515625" style="37" customWidth="1"/>
    <col min="2565" max="2815" width="9.140625" style="37"/>
    <col min="2816" max="2816" width="8.5703125" style="37" customWidth="1"/>
    <col min="2817" max="2817" width="9.28515625" style="37" customWidth="1"/>
    <col min="2818" max="2818" width="45" style="37" customWidth="1"/>
    <col min="2819" max="2820" width="18.28515625" style="37" customWidth="1"/>
    <col min="2821" max="3071" width="9.140625" style="37"/>
    <col min="3072" max="3072" width="8.5703125" style="37" customWidth="1"/>
    <col min="3073" max="3073" width="9.28515625" style="37" customWidth="1"/>
    <col min="3074" max="3074" width="45" style="37" customWidth="1"/>
    <col min="3075" max="3076" width="18.28515625" style="37" customWidth="1"/>
    <col min="3077" max="3327" width="9.140625" style="37"/>
    <col min="3328" max="3328" width="8.5703125" style="37" customWidth="1"/>
    <col min="3329" max="3329" width="9.28515625" style="37" customWidth="1"/>
    <col min="3330" max="3330" width="45" style="37" customWidth="1"/>
    <col min="3331" max="3332" width="18.28515625" style="37" customWidth="1"/>
    <col min="3333" max="3583" width="9.140625" style="37"/>
    <col min="3584" max="3584" width="8.5703125" style="37" customWidth="1"/>
    <col min="3585" max="3585" width="9.28515625" style="37" customWidth="1"/>
    <col min="3586" max="3586" width="45" style="37" customWidth="1"/>
    <col min="3587" max="3588" width="18.28515625" style="37" customWidth="1"/>
    <col min="3589" max="3839" width="9.140625" style="37"/>
    <col min="3840" max="3840" width="8.5703125" style="37" customWidth="1"/>
    <col min="3841" max="3841" width="9.28515625" style="37" customWidth="1"/>
    <col min="3842" max="3842" width="45" style="37" customWidth="1"/>
    <col min="3843" max="3844" width="18.28515625" style="37" customWidth="1"/>
    <col min="3845" max="4095" width="9.140625" style="37"/>
    <col min="4096" max="4096" width="8.5703125" style="37" customWidth="1"/>
    <col min="4097" max="4097" width="9.28515625" style="37" customWidth="1"/>
    <col min="4098" max="4098" width="45" style="37" customWidth="1"/>
    <col min="4099" max="4100" width="18.28515625" style="37" customWidth="1"/>
    <col min="4101" max="4351" width="9.140625" style="37"/>
    <col min="4352" max="4352" width="8.5703125" style="37" customWidth="1"/>
    <col min="4353" max="4353" width="9.28515625" style="37" customWidth="1"/>
    <col min="4354" max="4354" width="45" style="37" customWidth="1"/>
    <col min="4355" max="4356" width="18.28515625" style="37" customWidth="1"/>
    <col min="4357" max="4607" width="9.140625" style="37"/>
    <col min="4608" max="4608" width="8.5703125" style="37" customWidth="1"/>
    <col min="4609" max="4609" width="9.28515625" style="37" customWidth="1"/>
    <col min="4610" max="4610" width="45" style="37" customWidth="1"/>
    <col min="4611" max="4612" width="18.28515625" style="37" customWidth="1"/>
    <col min="4613" max="4863" width="9.140625" style="37"/>
    <col min="4864" max="4864" width="8.5703125" style="37" customWidth="1"/>
    <col min="4865" max="4865" width="9.28515625" style="37" customWidth="1"/>
    <col min="4866" max="4866" width="45" style="37" customWidth="1"/>
    <col min="4867" max="4868" width="18.28515625" style="37" customWidth="1"/>
    <col min="4869" max="5119" width="9.140625" style="37"/>
    <col min="5120" max="5120" width="8.5703125" style="37" customWidth="1"/>
    <col min="5121" max="5121" width="9.28515625" style="37" customWidth="1"/>
    <col min="5122" max="5122" width="45" style="37" customWidth="1"/>
    <col min="5123" max="5124" width="18.28515625" style="37" customWidth="1"/>
    <col min="5125" max="5375" width="9.140625" style="37"/>
    <col min="5376" max="5376" width="8.5703125" style="37" customWidth="1"/>
    <col min="5377" max="5377" width="9.28515625" style="37" customWidth="1"/>
    <col min="5378" max="5378" width="45" style="37" customWidth="1"/>
    <col min="5379" max="5380" width="18.28515625" style="37" customWidth="1"/>
    <col min="5381" max="5631" width="9.140625" style="37"/>
    <col min="5632" max="5632" width="8.5703125" style="37" customWidth="1"/>
    <col min="5633" max="5633" width="9.28515625" style="37" customWidth="1"/>
    <col min="5634" max="5634" width="45" style="37" customWidth="1"/>
    <col min="5635" max="5636" width="18.28515625" style="37" customWidth="1"/>
    <col min="5637" max="5887" width="9.140625" style="37"/>
    <col min="5888" max="5888" width="8.5703125" style="37" customWidth="1"/>
    <col min="5889" max="5889" width="9.28515625" style="37" customWidth="1"/>
    <col min="5890" max="5890" width="45" style="37" customWidth="1"/>
    <col min="5891" max="5892" width="18.28515625" style="37" customWidth="1"/>
    <col min="5893" max="6143" width="9.140625" style="37"/>
    <col min="6144" max="6144" width="8.5703125" style="37" customWidth="1"/>
    <col min="6145" max="6145" width="9.28515625" style="37" customWidth="1"/>
    <col min="6146" max="6146" width="45" style="37" customWidth="1"/>
    <col min="6147" max="6148" width="18.28515625" style="37" customWidth="1"/>
    <col min="6149" max="6399" width="9.140625" style="37"/>
    <col min="6400" max="6400" width="8.5703125" style="37" customWidth="1"/>
    <col min="6401" max="6401" width="9.28515625" style="37" customWidth="1"/>
    <col min="6402" max="6402" width="45" style="37" customWidth="1"/>
    <col min="6403" max="6404" width="18.28515625" style="37" customWidth="1"/>
    <col min="6405" max="6655" width="9.140625" style="37"/>
    <col min="6656" max="6656" width="8.5703125" style="37" customWidth="1"/>
    <col min="6657" max="6657" width="9.28515625" style="37" customWidth="1"/>
    <col min="6658" max="6658" width="45" style="37" customWidth="1"/>
    <col min="6659" max="6660" width="18.28515625" style="37" customWidth="1"/>
    <col min="6661" max="6911" width="9.140625" style="37"/>
    <col min="6912" max="6912" width="8.5703125" style="37" customWidth="1"/>
    <col min="6913" max="6913" width="9.28515625" style="37" customWidth="1"/>
    <col min="6914" max="6914" width="45" style="37" customWidth="1"/>
    <col min="6915" max="6916" width="18.28515625" style="37" customWidth="1"/>
    <col min="6917" max="7167" width="9.140625" style="37"/>
    <col min="7168" max="7168" width="8.5703125" style="37" customWidth="1"/>
    <col min="7169" max="7169" width="9.28515625" style="37" customWidth="1"/>
    <col min="7170" max="7170" width="45" style="37" customWidth="1"/>
    <col min="7171" max="7172" width="18.28515625" style="37" customWidth="1"/>
    <col min="7173" max="7423" width="9.140625" style="37"/>
    <col min="7424" max="7424" width="8.5703125" style="37" customWidth="1"/>
    <col min="7425" max="7425" width="9.28515625" style="37" customWidth="1"/>
    <col min="7426" max="7426" width="45" style="37" customWidth="1"/>
    <col min="7427" max="7428" width="18.28515625" style="37" customWidth="1"/>
    <col min="7429" max="7679" width="9.140625" style="37"/>
    <col min="7680" max="7680" width="8.5703125" style="37" customWidth="1"/>
    <col min="7681" max="7681" width="9.28515625" style="37" customWidth="1"/>
    <col min="7682" max="7682" width="45" style="37" customWidth="1"/>
    <col min="7683" max="7684" width="18.28515625" style="37" customWidth="1"/>
    <col min="7685" max="7935" width="9.140625" style="37"/>
    <col min="7936" max="7936" width="8.5703125" style="37" customWidth="1"/>
    <col min="7937" max="7937" width="9.28515625" style="37" customWidth="1"/>
    <col min="7938" max="7938" width="45" style="37" customWidth="1"/>
    <col min="7939" max="7940" width="18.28515625" style="37" customWidth="1"/>
    <col min="7941" max="8191" width="9.140625" style="37"/>
    <col min="8192" max="8192" width="8.5703125" style="37" customWidth="1"/>
    <col min="8193" max="8193" width="9.28515625" style="37" customWidth="1"/>
    <col min="8194" max="8194" width="45" style="37" customWidth="1"/>
    <col min="8195" max="8196" width="18.28515625" style="37" customWidth="1"/>
    <col min="8197" max="8447" width="9.140625" style="37"/>
    <col min="8448" max="8448" width="8.5703125" style="37" customWidth="1"/>
    <col min="8449" max="8449" width="9.28515625" style="37" customWidth="1"/>
    <col min="8450" max="8450" width="45" style="37" customWidth="1"/>
    <col min="8451" max="8452" width="18.28515625" style="37" customWidth="1"/>
    <col min="8453" max="8703" width="9.140625" style="37"/>
    <col min="8704" max="8704" width="8.5703125" style="37" customWidth="1"/>
    <col min="8705" max="8705" width="9.28515625" style="37" customWidth="1"/>
    <col min="8706" max="8706" width="45" style="37" customWidth="1"/>
    <col min="8707" max="8708" width="18.28515625" style="37" customWidth="1"/>
    <col min="8709" max="8959" width="9.140625" style="37"/>
    <col min="8960" max="8960" width="8.5703125" style="37" customWidth="1"/>
    <col min="8961" max="8961" width="9.28515625" style="37" customWidth="1"/>
    <col min="8962" max="8962" width="45" style="37" customWidth="1"/>
    <col min="8963" max="8964" width="18.28515625" style="37" customWidth="1"/>
    <col min="8965" max="9215" width="9.140625" style="37"/>
    <col min="9216" max="9216" width="8.5703125" style="37" customWidth="1"/>
    <col min="9217" max="9217" width="9.28515625" style="37" customWidth="1"/>
    <col min="9218" max="9218" width="45" style="37" customWidth="1"/>
    <col min="9219" max="9220" width="18.28515625" style="37" customWidth="1"/>
    <col min="9221" max="9471" width="9.140625" style="37"/>
    <col min="9472" max="9472" width="8.5703125" style="37" customWidth="1"/>
    <col min="9473" max="9473" width="9.28515625" style="37" customWidth="1"/>
    <col min="9474" max="9474" width="45" style="37" customWidth="1"/>
    <col min="9475" max="9476" width="18.28515625" style="37" customWidth="1"/>
    <col min="9477" max="9727" width="9.140625" style="37"/>
    <col min="9728" max="9728" width="8.5703125" style="37" customWidth="1"/>
    <col min="9729" max="9729" width="9.28515625" style="37" customWidth="1"/>
    <col min="9730" max="9730" width="45" style="37" customWidth="1"/>
    <col min="9731" max="9732" width="18.28515625" style="37" customWidth="1"/>
    <col min="9733" max="9983" width="9.140625" style="37"/>
    <col min="9984" max="9984" width="8.5703125" style="37" customWidth="1"/>
    <col min="9985" max="9985" width="9.28515625" style="37" customWidth="1"/>
    <col min="9986" max="9986" width="45" style="37" customWidth="1"/>
    <col min="9987" max="9988" width="18.28515625" style="37" customWidth="1"/>
    <col min="9989" max="10239" width="9.140625" style="37"/>
    <col min="10240" max="10240" width="8.5703125" style="37" customWidth="1"/>
    <col min="10241" max="10241" width="9.28515625" style="37" customWidth="1"/>
    <col min="10242" max="10242" width="45" style="37" customWidth="1"/>
    <col min="10243" max="10244" width="18.28515625" style="37" customWidth="1"/>
    <col min="10245" max="10495" width="9.140625" style="37"/>
    <col min="10496" max="10496" width="8.5703125" style="37" customWidth="1"/>
    <col min="10497" max="10497" width="9.28515625" style="37" customWidth="1"/>
    <col min="10498" max="10498" width="45" style="37" customWidth="1"/>
    <col min="10499" max="10500" width="18.28515625" style="37" customWidth="1"/>
    <col min="10501" max="10751" width="9.140625" style="37"/>
    <col min="10752" max="10752" width="8.5703125" style="37" customWidth="1"/>
    <col min="10753" max="10753" width="9.28515625" style="37" customWidth="1"/>
    <col min="10754" max="10754" width="45" style="37" customWidth="1"/>
    <col min="10755" max="10756" width="18.28515625" style="37" customWidth="1"/>
    <col min="10757" max="11007" width="9.140625" style="37"/>
    <col min="11008" max="11008" width="8.5703125" style="37" customWidth="1"/>
    <col min="11009" max="11009" width="9.28515625" style="37" customWidth="1"/>
    <col min="11010" max="11010" width="45" style="37" customWidth="1"/>
    <col min="11011" max="11012" width="18.28515625" style="37" customWidth="1"/>
    <col min="11013" max="11263" width="9.140625" style="37"/>
    <col min="11264" max="11264" width="8.5703125" style="37" customWidth="1"/>
    <col min="11265" max="11265" width="9.28515625" style="37" customWidth="1"/>
    <col min="11266" max="11266" width="45" style="37" customWidth="1"/>
    <col min="11267" max="11268" width="18.28515625" style="37" customWidth="1"/>
    <col min="11269" max="11519" width="9.140625" style="37"/>
    <col min="11520" max="11520" width="8.5703125" style="37" customWidth="1"/>
    <col min="11521" max="11521" width="9.28515625" style="37" customWidth="1"/>
    <col min="11522" max="11522" width="45" style="37" customWidth="1"/>
    <col min="11523" max="11524" width="18.28515625" style="37" customWidth="1"/>
    <col min="11525" max="11775" width="9.140625" style="37"/>
    <col min="11776" max="11776" width="8.5703125" style="37" customWidth="1"/>
    <col min="11777" max="11777" width="9.28515625" style="37" customWidth="1"/>
    <col min="11778" max="11778" width="45" style="37" customWidth="1"/>
    <col min="11779" max="11780" width="18.28515625" style="37" customWidth="1"/>
    <col min="11781" max="12031" width="9.140625" style="37"/>
    <col min="12032" max="12032" width="8.5703125" style="37" customWidth="1"/>
    <col min="12033" max="12033" width="9.28515625" style="37" customWidth="1"/>
    <col min="12034" max="12034" width="45" style="37" customWidth="1"/>
    <col min="12035" max="12036" width="18.28515625" style="37" customWidth="1"/>
    <col min="12037" max="12287" width="9.140625" style="37"/>
    <col min="12288" max="12288" width="8.5703125" style="37" customWidth="1"/>
    <col min="12289" max="12289" width="9.28515625" style="37" customWidth="1"/>
    <col min="12290" max="12290" width="45" style="37" customWidth="1"/>
    <col min="12291" max="12292" width="18.28515625" style="37" customWidth="1"/>
    <col min="12293" max="12543" width="9.140625" style="37"/>
    <col min="12544" max="12544" width="8.5703125" style="37" customWidth="1"/>
    <col min="12545" max="12545" width="9.28515625" style="37" customWidth="1"/>
    <col min="12546" max="12546" width="45" style="37" customWidth="1"/>
    <col min="12547" max="12548" width="18.28515625" style="37" customWidth="1"/>
    <col min="12549" max="12799" width="9.140625" style="37"/>
    <col min="12800" max="12800" width="8.5703125" style="37" customWidth="1"/>
    <col min="12801" max="12801" width="9.28515625" style="37" customWidth="1"/>
    <col min="12802" max="12802" width="45" style="37" customWidth="1"/>
    <col min="12803" max="12804" width="18.28515625" style="37" customWidth="1"/>
    <col min="12805" max="13055" width="9.140625" style="37"/>
    <col min="13056" max="13056" width="8.5703125" style="37" customWidth="1"/>
    <col min="13057" max="13057" width="9.28515625" style="37" customWidth="1"/>
    <col min="13058" max="13058" width="45" style="37" customWidth="1"/>
    <col min="13059" max="13060" width="18.28515625" style="37" customWidth="1"/>
    <col min="13061" max="13311" width="9.140625" style="37"/>
    <col min="13312" max="13312" width="8.5703125" style="37" customWidth="1"/>
    <col min="13313" max="13313" width="9.28515625" style="37" customWidth="1"/>
    <col min="13314" max="13314" width="45" style="37" customWidth="1"/>
    <col min="13315" max="13316" width="18.28515625" style="37" customWidth="1"/>
    <col min="13317" max="13567" width="9.140625" style="37"/>
    <col min="13568" max="13568" width="8.5703125" style="37" customWidth="1"/>
    <col min="13569" max="13569" width="9.28515625" style="37" customWidth="1"/>
    <col min="13570" max="13570" width="45" style="37" customWidth="1"/>
    <col min="13571" max="13572" width="18.28515625" style="37" customWidth="1"/>
    <col min="13573" max="13823" width="9.140625" style="37"/>
    <col min="13824" max="13824" width="8.5703125" style="37" customWidth="1"/>
    <col min="13825" max="13825" width="9.28515625" style="37" customWidth="1"/>
    <col min="13826" max="13826" width="45" style="37" customWidth="1"/>
    <col min="13827" max="13828" width="18.28515625" style="37" customWidth="1"/>
    <col min="13829" max="14079" width="9.140625" style="37"/>
    <col min="14080" max="14080" width="8.5703125" style="37" customWidth="1"/>
    <col min="14081" max="14081" width="9.28515625" style="37" customWidth="1"/>
    <col min="14082" max="14082" width="45" style="37" customWidth="1"/>
    <col min="14083" max="14084" width="18.28515625" style="37" customWidth="1"/>
    <col min="14085" max="14335" width="9.140625" style="37"/>
    <col min="14336" max="14336" width="8.5703125" style="37" customWidth="1"/>
    <col min="14337" max="14337" width="9.28515625" style="37" customWidth="1"/>
    <col min="14338" max="14338" width="45" style="37" customWidth="1"/>
    <col min="14339" max="14340" width="18.28515625" style="37" customWidth="1"/>
    <col min="14341" max="14591" width="9.140625" style="37"/>
    <col min="14592" max="14592" width="8.5703125" style="37" customWidth="1"/>
    <col min="14593" max="14593" width="9.28515625" style="37" customWidth="1"/>
    <col min="14594" max="14594" width="45" style="37" customWidth="1"/>
    <col min="14595" max="14596" width="18.28515625" style="37" customWidth="1"/>
    <col min="14597" max="14847" width="9.140625" style="37"/>
    <col min="14848" max="14848" width="8.5703125" style="37" customWidth="1"/>
    <col min="14849" max="14849" width="9.28515625" style="37" customWidth="1"/>
    <col min="14850" max="14850" width="45" style="37" customWidth="1"/>
    <col min="14851" max="14852" width="18.28515625" style="37" customWidth="1"/>
    <col min="14853" max="15103" width="9.140625" style="37"/>
    <col min="15104" max="15104" width="8.5703125" style="37" customWidth="1"/>
    <col min="15105" max="15105" width="9.28515625" style="37" customWidth="1"/>
    <col min="15106" max="15106" width="45" style="37" customWidth="1"/>
    <col min="15107" max="15108" width="18.28515625" style="37" customWidth="1"/>
    <col min="15109" max="15359" width="9.140625" style="37"/>
    <col min="15360" max="15360" width="8.5703125" style="37" customWidth="1"/>
    <col min="15361" max="15361" width="9.28515625" style="37" customWidth="1"/>
    <col min="15362" max="15362" width="45" style="37" customWidth="1"/>
    <col min="15363" max="15364" width="18.28515625" style="37" customWidth="1"/>
    <col min="15365" max="15615" width="9.140625" style="37"/>
    <col min="15616" max="15616" width="8.5703125" style="37" customWidth="1"/>
    <col min="15617" max="15617" width="9.28515625" style="37" customWidth="1"/>
    <col min="15618" max="15618" width="45" style="37" customWidth="1"/>
    <col min="15619" max="15620" width="18.28515625" style="37" customWidth="1"/>
    <col min="15621" max="15871" width="9.140625" style="37"/>
    <col min="15872" max="15872" width="8.5703125" style="37" customWidth="1"/>
    <col min="15873" max="15873" width="9.28515625" style="37" customWidth="1"/>
    <col min="15874" max="15874" width="45" style="37" customWidth="1"/>
    <col min="15875" max="15876" width="18.28515625" style="37" customWidth="1"/>
    <col min="15877" max="16127" width="9.140625" style="37"/>
    <col min="16128" max="16128" width="8.5703125" style="37" customWidth="1"/>
    <col min="16129" max="16129" width="9.28515625" style="37" customWidth="1"/>
    <col min="16130" max="16130" width="45" style="37" customWidth="1"/>
    <col min="16131" max="16132" width="18.28515625" style="37" customWidth="1"/>
    <col min="16133" max="16384" width="9.140625" style="37"/>
  </cols>
  <sheetData>
    <row r="1" spans="1:9" ht="18" customHeight="1" x14ac:dyDescent="0.25">
      <c r="A1" s="36"/>
      <c r="B1" s="36"/>
      <c r="C1" s="184" t="s">
        <v>66</v>
      </c>
      <c r="D1" s="184"/>
      <c r="E1" s="36"/>
      <c r="F1" s="36"/>
    </row>
    <row r="2" spans="1:9" ht="18" customHeight="1" x14ac:dyDescent="0.25">
      <c r="A2" s="36"/>
      <c r="B2" s="36"/>
      <c r="C2" s="184" t="s">
        <v>1</v>
      </c>
      <c r="D2" s="184"/>
      <c r="E2" s="36"/>
      <c r="F2" s="36"/>
    </row>
    <row r="3" spans="1:9" ht="18" customHeight="1" x14ac:dyDescent="0.25">
      <c r="A3" s="38"/>
      <c r="B3" s="38"/>
      <c r="C3" s="185" t="s">
        <v>2</v>
      </c>
      <c r="D3" s="185"/>
      <c r="E3" s="38"/>
      <c r="F3" s="38"/>
    </row>
    <row r="4" spans="1:9" x14ac:dyDescent="0.25">
      <c r="A4" s="39"/>
      <c r="B4" s="39"/>
      <c r="C4" s="39"/>
      <c r="D4" s="162"/>
    </row>
    <row r="5" spans="1:9" ht="59.25" customHeight="1" x14ac:dyDescent="0.25">
      <c r="A5" s="229" t="s">
        <v>382</v>
      </c>
      <c r="B5" s="229"/>
      <c r="C5" s="229"/>
      <c r="D5" s="229"/>
    </row>
    <row r="6" spans="1:9" x14ac:dyDescent="0.25">
      <c r="A6" s="39"/>
      <c r="B6" s="39"/>
      <c r="C6" s="39"/>
      <c r="D6" s="162"/>
    </row>
    <row r="7" spans="1:9" s="17" customFormat="1" ht="17.25" x14ac:dyDescent="0.25">
      <c r="A7" s="40"/>
      <c r="B7" s="40"/>
      <c r="C7" s="41"/>
      <c r="D7" s="163"/>
      <c r="F7" s="42"/>
      <c r="G7" s="42"/>
      <c r="H7" s="42"/>
      <c r="I7" s="42"/>
    </row>
    <row r="8" spans="1:9" s="23" customFormat="1" ht="51" customHeight="1" x14ac:dyDescent="0.25">
      <c r="A8" s="227" t="s">
        <v>26</v>
      </c>
      <c r="B8" s="227"/>
      <c r="C8" s="228" t="s">
        <v>62</v>
      </c>
      <c r="D8" s="267" t="s">
        <v>63</v>
      </c>
      <c r="F8" s="43"/>
      <c r="G8" s="43"/>
      <c r="H8" s="43"/>
      <c r="I8" s="43"/>
    </row>
    <row r="9" spans="1:9" s="23" customFormat="1" ht="56.25" customHeight="1" x14ac:dyDescent="0.25">
      <c r="A9" s="44" t="s">
        <v>30</v>
      </c>
      <c r="B9" s="44" t="s">
        <v>31</v>
      </c>
      <c r="C9" s="228"/>
      <c r="D9" s="164" t="s">
        <v>64</v>
      </c>
      <c r="F9" s="43"/>
      <c r="G9" s="43"/>
      <c r="H9" s="43"/>
      <c r="I9" s="43"/>
    </row>
    <row r="10" spans="1:9" s="16" customFormat="1" ht="22.5" customHeight="1" x14ac:dyDescent="0.25">
      <c r="A10" s="24"/>
      <c r="B10" s="24"/>
      <c r="C10" s="45" t="s">
        <v>36</v>
      </c>
      <c r="D10" s="25">
        <f>D12</f>
        <v>51291.15</v>
      </c>
      <c r="F10" s="46"/>
      <c r="G10" s="46"/>
      <c r="H10" s="46"/>
      <c r="I10" s="46"/>
    </row>
    <row r="11" spans="1:9" s="17" customFormat="1" ht="17.25" x14ac:dyDescent="0.25">
      <c r="A11" s="24"/>
      <c r="B11" s="24"/>
      <c r="C11" s="45" t="s">
        <v>37</v>
      </c>
      <c r="D11" s="25"/>
      <c r="F11" s="42"/>
      <c r="G11" s="42"/>
      <c r="H11" s="42"/>
      <c r="I11" s="42"/>
    </row>
    <row r="12" spans="1:9" s="16" customFormat="1" ht="22.5" customHeight="1" x14ac:dyDescent="0.25">
      <c r="A12" s="47"/>
      <c r="B12" s="48"/>
      <c r="C12" s="48" t="s">
        <v>38</v>
      </c>
      <c r="D12" s="49">
        <f>D14</f>
        <v>51291.15</v>
      </c>
      <c r="F12" s="46"/>
      <c r="G12" s="46"/>
      <c r="H12" s="46"/>
      <c r="I12" s="46"/>
    </row>
    <row r="13" spans="1:9" s="16" customFormat="1" ht="17.25" x14ac:dyDescent="0.25">
      <c r="A13" s="47"/>
      <c r="B13" s="47"/>
      <c r="C13" s="47" t="s">
        <v>39</v>
      </c>
      <c r="D13" s="50"/>
      <c r="F13" s="46"/>
      <c r="G13" s="46"/>
      <c r="H13" s="46"/>
      <c r="I13" s="46"/>
    </row>
    <row r="14" spans="1:9" s="35" customFormat="1" ht="40.5" customHeight="1" x14ac:dyDescent="0.25">
      <c r="A14" s="51">
        <v>1024</v>
      </c>
      <c r="B14" s="51">
        <v>31004</v>
      </c>
      <c r="C14" s="118" t="s">
        <v>368</v>
      </c>
      <c r="D14" s="52">
        <f>+D16</f>
        <v>51291.15</v>
      </c>
      <c r="F14" s="53"/>
      <c r="G14" s="53"/>
      <c r="H14" s="53"/>
      <c r="I14" s="53"/>
    </row>
    <row r="15" spans="1:9" s="35" customFormat="1" ht="17.25" x14ac:dyDescent="0.25">
      <c r="A15" s="51"/>
      <c r="B15" s="51"/>
      <c r="C15" s="47" t="s">
        <v>65</v>
      </c>
      <c r="D15" s="52"/>
      <c r="F15" s="53"/>
      <c r="G15" s="53"/>
      <c r="H15" s="53"/>
      <c r="I15" s="53"/>
    </row>
    <row r="16" spans="1:9" s="54" customFormat="1" ht="24" customHeight="1" x14ac:dyDescent="0.3">
      <c r="A16" s="149"/>
      <c r="B16" s="149"/>
      <c r="C16" s="150" t="s">
        <v>344</v>
      </c>
      <c r="D16" s="172">
        <f>+D18</f>
        <v>51291.15</v>
      </c>
      <c r="F16" s="55"/>
      <c r="G16" s="55"/>
      <c r="H16" s="55"/>
      <c r="I16" s="55"/>
    </row>
    <row r="17" spans="1:4" ht="14.25" x14ac:dyDescent="0.25">
      <c r="A17" s="151"/>
      <c r="B17" s="151"/>
      <c r="C17" s="47" t="s">
        <v>345</v>
      </c>
      <c r="D17" s="173"/>
    </row>
    <row r="18" spans="1:4" ht="69" x14ac:dyDescent="0.25">
      <c r="A18" s="151"/>
      <c r="B18" s="151"/>
      <c r="C18" s="175" t="s">
        <v>367</v>
      </c>
      <c r="D18" s="177">
        <v>51291.15</v>
      </c>
    </row>
  </sheetData>
  <mergeCells count="6">
    <mergeCell ref="A8:B8"/>
    <mergeCell ref="C8:C9"/>
    <mergeCell ref="C1:D1"/>
    <mergeCell ref="C2:D2"/>
    <mergeCell ref="C3:D3"/>
    <mergeCell ref="A5:D5"/>
  </mergeCells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2"/>
  <sheetViews>
    <sheetView workbookViewId="0">
      <selection activeCell="C64" sqref="C64"/>
    </sheetView>
  </sheetViews>
  <sheetFormatPr defaultColWidth="9.140625" defaultRowHeight="13.5" x14ac:dyDescent="0.25"/>
  <cols>
    <col min="1" max="1" width="4.7109375" style="5" customWidth="1"/>
    <col min="2" max="2" width="25.42578125" style="5" customWidth="1"/>
    <col min="3" max="3" width="66.42578125" style="5" customWidth="1"/>
    <col min="4" max="4" width="30.5703125" style="5" customWidth="1"/>
    <col min="5" max="5" width="10.42578125" style="5" bestFit="1" customWidth="1"/>
    <col min="6" max="6" width="10.42578125" style="5" customWidth="1"/>
    <col min="7" max="255" width="9.140625" style="5"/>
    <col min="256" max="256" width="4.7109375" style="5" customWidth="1"/>
    <col min="257" max="257" width="19.85546875" style="5" customWidth="1"/>
    <col min="258" max="258" width="66.42578125" style="5" customWidth="1"/>
    <col min="259" max="260" width="15.7109375" style="5" customWidth="1"/>
    <col min="261" max="261" width="10.42578125" style="5" bestFit="1" customWidth="1"/>
    <col min="262" max="262" width="10.42578125" style="5" customWidth="1"/>
    <col min="263" max="511" width="9.140625" style="5"/>
    <col min="512" max="512" width="4.7109375" style="5" customWidth="1"/>
    <col min="513" max="513" width="19.85546875" style="5" customWidth="1"/>
    <col min="514" max="514" width="66.42578125" style="5" customWidth="1"/>
    <col min="515" max="516" width="15.7109375" style="5" customWidth="1"/>
    <col min="517" max="517" width="10.42578125" style="5" bestFit="1" customWidth="1"/>
    <col min="518" max="518" width="10.42578125" style="5" customWidth="1"/>
    <col min="519" max="767" width="9.140625" style="5"/>
    <col min="768" max="768" width="4.7109375" style="5" customWidth="1"/>
    <col min="769" max="769" width="19.85546875" style="5" customWidth="1"/>
    <col min="770" max="770" width="66.42578125" style="5" customWidth="1"/>
    <col min="771" max="772" width="15.7109375" style="5" customWidth="1"/>
    <col min="773" max="773" width="10.42578125" style="5" bestFit="1" customWidth="1"/>
    <col min="774" max="774" width="10.42578125" style="5" customWidth="1"/>
    <col min="775" max="1023" width="9.140625" style="5"/>
    <col min="1024" max="1024" width="4.7109375" style="5" customWidth="1"/>
    <col min="1025" max="1025" width="19.85546875" style="5" customWidth="1"/>
    <col min="1026" max="1026" width="66.42578125" style="5" customWidth="1"/>
    <col min="1027" max="1028" width="15.7109375" style="5" customWidth="1"/>
    <col min="1029" max="1029" width="10.42578125" style="5" bestFit="1" customWidth="1"/>
    <col min="1030" max="1030" width="10.42578125" style="5" customWidth="1"/>
    <col min="1031" max="1279" width="9.140625" style="5"/>
    <col min="1280" max="1280" width="4.7109375" style="5" customWidth="1"/>
    <col min="1281" max="1281" width="19.85546875" style="5" customWidth="1"/>
    <col min="1282" max="1282" width="66.42578125" style="5" customWidth="1"/>
    <col min="1283" max="1284" width="15.7109375" style="5" customWidth="1"/>
    <col min="1285" max="1285" width="10.42578125" style="5" bestFit="1" customWidth="1"/>
    <col min="1286" max="1286" width="10.42578125" style="5" customWidth="1"/>
    <col min="1287" max="1535" width="9.140625" style="5"/>
    <col min="1536" max="1536" width="4.7109375" style="5" customWidth="1"/>
    <col min="1537" max="1537" width="19.85546875" style="5" customWidth="1"/>
    <col min="1538" max="1538" width="66.42578125" style="5" customWidth="1"/>
    <col min="1539" max="1540" width="15.7109375" style="5" customWidth="1"/>
    <col min="1541" max="1541" width="10.42578125" style="5" bestFit="1" customWidth="1"/>
    <col min="1542" max="1542" width="10.42578125" style="5" customWidth="1"/>
    <col min="1543" max="1791" width="9.140625" style="5"/>
    <col min="1792" max="1792" width="4.7109375" style="5" customWidth="1"/>
    <col min="1793" max="1793" width="19.85546875" style="5" customWidth="1"/>
    <col min="1794" max="1794" width="66.42578125" style="5" customWidth="1"/>
    <col min="1795" max="1796" width="15.7109375" style="5" customWidth="1"/>
    <col min="1797" max="1797" width="10.42578125" style="5" bestFit="1" customWidth="1"/>
    <col min="1798" max="1798" width="10.42578125" style="5" customWidth="1"/>
    <col min="1799" max="2047" width="9.140625" style="5"/>
    <col min="2048" max="2048" width="4.7109375" style="5" customWidth="1"/>
    <col min="2049" max="2049" width="19.85546875" style="5" customWidth="1"/>
    <col min="2050" max="2050" width="66.42578125" style="5" customWidth="1"/>
    <col min="2051" max="2052" width="15.7109375" style="5" customWidth="1"/>
    <col min="2053" max="2053" width="10.42578125" style="5" bestFit="1" customWidth="1"/>
    <col min="2054" max="2054" width="10.42578125" style="5" customWidth="1"/>
    <col min="2055" max="2303" width="9.140625" style="5"/>
    <col min="2304" max="2304" width="4.7109375" style="5" customWidth="1"/>
    <col min="2305" max="2305" width="19.85546875" style="5" customWidth="1"/>
    <col min="2306" max="2306" width="66.42578125" style="5" customWidth="1"/>
    <col min="2307" max="2308" width="15.7109375" style="5" customWidth="1"/>
    <col min="2309" max="2309" width="10.42578125" style="5" bestFit="1" customWidth="1"/>
    <col min="2310" max="2310" width="10.42578125" style="5" customWidth="1"/>
    <col min="2311" max="2559" width="9.140625" style="5"/>
    <col min="2560" max="2560" width="4.7109375" style="5" customWidth="1"/>
    <col min="2561" max="2561" width="19.85546875" style="5" customWidth="1"/>
    <col min="2562" max="2562" width="66.42578125" style="5" customWidth="1"/>
    <col min="2563" max="2564" width="15.7109375" style="5" customWidth="1"/>
    <col min="2565" max="2565" width="10.42578125" style="5" bestFit="1" customWidth="1"/>
    <col min="2566" max="2566" width="10.42578125" style="5" customWidth="1"/>
    <col min="2567" max="2815" width="9.140625" style="5"/>
    <col min="2816" max="2816" width="4.7109375" style="5" customWidth="1"/>
    <col min="2817" max="2817" width="19.85546875" style="5" customWidth="1"/>
    <col min="2818" max="2818" width="66.42578125" style="5" customWidth="1"/>
    <col min="2819" max="2820" width="15.7109375" style="5" customWidth="1"/>
    <col min="2821" max="2821" width="10.42578125" style="5" bestFit="1" customWidth="1"/>
    <col min="2822" max="2822" width="10.42578125" style="5" customWidth="1"/>
    <col min="2823" max="3071" width="9.140625" style="5"/>
    <col min="3072" max="3072" width="4.7109375" style="5" customWidth="1"/>
    <col min="3073" max="3073" width="19.85546875" style="5" customWidth="1"/>
    <col min="3074" max="3074" width="66.42578125" style="5" customWidth="1"/>
    <col min="3075" max="3076" width="15.7109375" style="5" customWidth="1"/>
    <col min="3077" max="3077" width="10.42578125" style="5" bestFit="1" customWidth="1"/>
    <col min="3078" max="3078" width="10.42578125" style="5" customWidth="1"/>
    <col min="3079" max="3327" width="9.140625" style="5"/>
    <col min="3328" max="3328" width="4.7109375" style="5" customWidth="1"/>
    <col min="3329" max="3329" width="19.85546875" style="5" customWidth="1"/>
    <col min="3330" max="3330" width="66.42578125" style="5" customWidth="1"/>
    <col min="3331" max="3332" width="15.7109375" style="5" customWidth="1"/>
    <col min="3333" max="3333" width="10.42578125" style="5" bestFit="1" customWidth="1"/>
    <col min="3334" max="3334" width="10.42578125" style="5" customWidth="1"/>
    <col min="3335" max="3583" width="9.140625" style="5"/>
    <col min="3584" max="3584" width="4.7109375" style="5" customWidth="1"/>
    <col min="3585" max="3585" width="19.85546875" style="5" customWidth="1"/>
    <col min="3586" max="3586" width="66.42578125" style="5" customWidth="1"/>
    <col min="3587" max="3588" width="15.7109375" style="5" customWidth="1"/>
    <col min="3589" max="3589" width="10.42578125" style="5" bestFit="1" customWidth="1"/>
    <col min="3590" max="3590" width="10.42578125" style="5" customWidth="1"/>
    <col min="3591" max="3839" width="9.140625" style="5"/>
    <col min="3840" max="3840" width="4.7109375" style="5" customWidth="1"/>
    <col min="3841" max="3841" width="19.85546875" style="5" customWidth="1"/>
    <col min="3842" max="3842" width="66.42578125" style="5" customWidth="1"/>
    <col min="3843" max="3844" width="15.7109375" style="5" customWidth="1"/>
    <col min="3845" max="3845" width="10.42578125" style="5" bestFit="1" customWidth="1"/>
    <col min="3846" max="3846" width="10.42578125" style="5" customWidth="1"/>
    <col min="3847" max="4095" width="9.140625" style="5"/>
    <col min="4096" max="4096" width="4.7109375" style="5" customWidth="1"/>
    <col min="4097" max="4097" width="19.85546875" style="5" customWidth="1"/>
    <col min="4098" max="4098" width="66.42578125" style="5" customWidth="1"/>
    <col min="4099" max="4100" width="15.7109375" style="5" customWidth="1"/>
    <col min="4101" max="4101" width="10.42578125" style="5" bestFit="1" customWidth="1"/>
    <col min="4102" max="4102" width="10.42578125" style="5" customWidth="1"/>
    <col min="4103" max="4351" width="9.140625" style="5"/>
    <col min="4352" max="4352" width="4.7109375" style="5" customWidth="1"/>
    <col min="4353" max="4353" width="19.85546875" style="5" customWidth="1"/>
    <col min="4354" max="4354" width="66.42578125" style="5" customWidth="1"/>
    <col min="4355" max="4356" width="15.7109375" style="5" customWidth="1"/>
    <col min="4357" max="4357" width="10.42578125" style="5" bestFit="1" customWidth="1"/>
    <col min="4358" max="4358" width="10.42578125" style="5" customWidth="1"/>
    <col min="4359" max="4607" width="9.140625" style="5"/>
    <col min="4608" max="4608" width="4.7109375" style="5" customWidth="1"/>
    <col min="4609" max="4609" width="19.85546875" style="5" customWidth="1"/>
    <col min="4610" max="4610" width="66.42578125" style="5" customWidth="1"/>
    <col min="4611" max="4612" width="15.7109375" style="5" customWidth="1"/>
    <col min="4613" max="4613" width="10.42578125" style="5" bestFit="1" customWidth="1"/>
    <col min="4614" max="4614" width="10.42578125" style="5" customWidth="1"/>
    <col min="4615" max="4863" width="9.140625" style="5"/>
    <col min="4864" max="4864" width="4.7109375" style="5" customWidth="1"/>
    <col min="4865" max="4865" width="19.85546875" style="5" customWidth="1"/>
    <col min="4866" max="4866" width="66.42578125" style="5" customWidth="1"/>
    <col min="4867" max="4868" width="15.7109375" style="5" customWidth="1"/>
    <col min="4869" max="4869" width="10.42578125" style="5" bestFit="1" customWidth="1"/>
    <col min="4870" max="4870" width="10.42578125" style="5" customWidth="1"/>
    <col min="4871" max="5119" width="9.140625" style="5"/>
    <col min="5120" max="5120" width="4.7109375" style="5" customWidth="1"/>
    <col min="5121" max="5121" width="19.85546875" style="5" customWidth="1"/>
    <col min="5122" max="5122" width="66.42578125" style="5" customWidth="1"/>
    <col min="5123" max="5124" width="15.7109375" style="5" customWidth="1"/>
    <col min="5125" max="5125" width="10.42578125" style="5" bestFit="1" customWidth="1"/>
    <col min="5126" max="5126" width="10.42578125" style="5" customWidth="1"/>
    <col min="5127" max="5375" width="9.140625" style="5"/>
    <col min="5376" max="5376" width="4.7109375" style="5" customWidth="1"/>
    <col min="5377" max="5377" width="19.85546875" style="5" customWidth="1"/>
    <col min="5378" max="5378" width="66.42578125" style="5" customWidth="1"/>
    <col min="5379" max="5380" width="15.7109375" style="5" customWidth="1"/>
    <col min="5381" max="5381" width="10.42578125" style="5" bestFit="1" customWidth="1"/>
    <col min="5382" max="5382" width="10.42578125" style="5" customWidth="1"/>
    <col min="5383" max="5631" width="9.140625" style="5"/>
    <col min="5632" max="5632" width="4.7109375" style="5" customWidth="1"/>
    <col min="5633" max="5633" width="19.85546875" style="5" customWidth="1"/>
    <col min="5634" max="5634" width="66.42578125" style="5" customWidth="1"/>
    <col min="5635" max="5636" width="15.7109375" style="5" customWidth="1"/>
    <col min="5637" max="5637" width="10.42578125" style="5" bestFit="1" customWidth="1"/>
    <col min="5638" max="5638" width="10.42578125" style="5" customWidth="1"/>
    <col min="5639" max="5887" width="9.140625" style="5"/>
    <col min="5888" max="5888" width="4.7109375" style="5" customWidth="1"/>
    <col min="5889" max="5889" width="19.85546875" style="5" customWidth="1"/>
    <col min="5890" max="5890" width="66.42578125" style="5" customWidth="1"/>
    <col min="5891" max="5892" width="15.7109375" style="5" customWidth="1"/>
    <col min="5893" max="5893" width="10.42578125" style="5" bestFit="1" customWidth="1"/>
    <col min="5894" max="5894" width="10.42578125" style="5" customWidth="1"/>
    <col min="5895" max="6143" width="9.140625" style="5"/>
    <col min="6144" max="6144" width="4.7109375" style="5" customWidth="1"/>
    <col min="6145" max="6145" width="19.85546875" style="5" customWidth="1"/>
    <col min="6146" max="6146" width="66.42578125" style="5" customWidth="1"/>
    <col min="6147" max="6148" width="15.7109375" style="5" customWidth="1"/>
    <col min="6149" max="6149" width="10.42578125" style="5" bestFit="1" customWidth="1"/>
    <col min="6150" max="6150" width="10.42578125" style="5" customWidth="1"/>
    <col min="6151" max="6399" width="9.140625" style="5"/>
    <col min="6400" max="6400" width="4.7109375" style="5" customWidth="1"/>
    <col min="6401" max="6401" width="19.85546875" style="5" customWidth="1"/>
    <col min="6402" max="6402" width="66.42578125" style="5" customWidth="1"/>
    <col min="6403" max="6404" width="15.7109375" style="5" customWidth="1"/>
    <col min="6405" max="6405" width="10.42578125" style="5" bestFit="1" customWidth="1"/>
    <col min="6406" max="6406" width="10.42578125" style="5" customWidth="1"/>
    <col min="6407" max="6655" width="9.140625" style="5"/>
    <col min="6656" max="6656" width="4.7109375" style="5" customWidth="1"/>
    <col min="6657" max="6657" width="19.85546875" style="5" customWidth="1"/>
    <col min="6658" max="6658" width="66.42578125" style="5" customWidth="1"/>
    <col min="6659" max="6660" width="15.7109375" style="5" customWidth="1"/>
    <col min="6661" max="6661" width="10.42578125" style="5" bestFit="1" customWidth="1"/>
    <col min="6662" max="6662" width="10.42578125" style="5" customWidth="1"/>
    <col min="6663" max="6911" width="9.140625" style="5"/>
    <col min="6912" max="6912" width="4.7109375" style="5" customWidth="1"/>
    <col min="6913" max="6913" width="19.85546875" style="5" customWidth="1"/>
    <col min="6914" max="6914" width="66.42578125" style="5" customWidth="1"/>
    <col min="6915" max="6916" width="15.7109375" style="5" customWidth="1"/>
    <col min="6917" max="6917" width="10.42578125" style="5" bestFit="1" customWidth="1"/>
    <col min="6918" max="6918" width="10.42578125" style="5" customWidth="1"/>
    <col min="6919" max="7167" width="9.140625" style="5"/>
    <col min="7168" max="7168" width="4.7109375" style="5" customWidth="1"/>
    <col min="7169" max="7169" width="19.85546875" style="5" customWidth="1"/>
    <col min="7170" max="7170" width="66.42578125" style="5" customWidth="1"/>
    <col min="7171" max="7172" width="15.7109375" style="5" customWidth="1"/>
    <col min="7173" max="7173" width="10.42578125" style="5" bestFit="1" customWidth="1"/>
    <col min="7174" max="7174" width="10.42578125" style="5" customWidth="1"/>
    <col min="7175" max="7423" width="9.140625" style="5"/>
    <col min="7424" max="7424" width="4.7109375" style="5" customWidth="1"/>
    <col min="7425" max="7425" width="19.85546875" style="5" customWidth="1"/>
    <col min="7426" max="7426" width="66.42578125" style="5" customWidth="1"/>
    <col min="7427" max="7428" width="15.7109375" style="5" customWidth="1"/>
    <col min="7429" max="7429" width="10.42578125" style="5" bestFit="1" customWidth="1"/>
    <col min="7430" max="7430" width="10.42578125" style="5" customWidth="1"/>
    <col min="7431" max="7679" width="9.140625" style="5"/>
    <col min="7680" max="7680" width="4.7109375" style="5" customWidth="1"/>
    <col min="7681" max="7681" width="19.85546875" style="5" customWidth="1"/>
    <col min="7682" max="7682" width="66.42578125" style="5" customWidth="1"/>
    <col min="7683" max="7684" width="15.7109375" style="5" customWidth="1"/>
    <col min="7685" max="7685" width="10.42578125" style="5" bestFit="1" customWidth="1"/>
    <col min="7686" max="7686" width="10.42578125" style="5" customWidth="1"/>
    <col min="7687" max="7935" width="9.140625" style="5"/>
    <col min="7936" max="7936" width="4.7109375" style="5" customWidth="1"/>
    <col min="7937" max="7937" width="19.85546875" style="5" customWidth="1"/>
    <col min="7938" max="7938" width="66.42578125" style="5" customWidth="1"/>
    <col min="7939" max="7940" width="15.7109375" style="5" customWidth="1"/>
    <col min="7941" max="7941" width="10.42578125" style="5" bestFit="1" customWidth="1"/>
    <col min="7942" max="7942" width="10.42578125" style="5" customWidth="1"/>
    <col min="7943" max="8191" width="9.140625" style="5"/>
    <col min="8192" max="8192" width="4.7109375" style="5" customWidth="1"/>
    <col min="8193" max="8193" width="19.85546875" style="5" customWidth="1"/>
    <col min="8194" max="8194" width="66.42578125" style="5" customWidth="1"/>
    <col min="8195" max="8196" width="15.7109375" style="5" customWidth="1"/>
    <col min="8197" max="8197" width="10.42578125" style="5" bestFit="1" customWidth="1"/>
    <col min="8198" max="8198" width="10.42578125" style="5" customWidth="1"/>
    <col min="8199" max="8447" width="9.140625" style="5"/>
    <col min="8448" max="8448" width="4.7109375" style="5" customWidth="1"/>
    <col min="8449" max="8449" width="19.85546875" style="5" customWidth="1"/>
    <col min="8450" max="8450" width="66.42578125" style="5" customWidth="1"/>
    <col min="8451" max="8452" width="15.7109375" style="5" customWidth="1"/>
    <col min="8453" max="8453" width="10.42578125" style="5" bestFit="1" customWidth="1"/>
    <col min="8454" max="8454" width="10.42578125" style="5" customWidth="1"/>
    <col min="8455" max="8703" width="9.140625" style="5"/>
    <col min="8704" max="8704" width="4.7109375" style="5" customWidth="1"/>
    <col min="8705" max="8705" width="19.85546875" style="5" customWidth="1"/>
    <col min="8706" max="8706" width="66.42578125" style="5" customWidth="1"/>
    <col min="8707" max="8708" width="15.7109375" style="5" customWidth="1"/>
    <col min="8709" max="8709" width="10.42578125" style="5" bestFit="1" customWidth="1"/>
    <col min="8710" max="8710" width="10.42578125" style="5" customWidth="1"/>
    <col min="8711" max="8959" width="9.140625" style="5"/>
    <col min="8960" max="8960" width="4.7109375" style="5" customWidth="1"/>
    <col min="8961" max="8961" width="19.85546875" style="5" customWidth="1"/>
    <col min="8962" max="8962" width="66.42578125" style="5" customWidth="1"/>
    <col min="8963" max="8964" width="15.7109375" style="5" customWidth="1"/>
    <col min="8965" max="8965" width="10.42578125" style="5" bestFit="1" customWidth="1"/>
    <col min="8966" max="8966" width="10.42578125" style="5" customWidth="1"/>
    <col min="8967" max="9215" width="9.140625" style="5"/>
    <col min="9216" max="9216" width="4.7109375" style="5" customWidth="1"/>
    <col min="9217" max="9217" width="19.85546875" style="5" customWidth="1"/>
    <col min="9218" max="9218" width="66.42578125" style="5" customWidth="1"/>
    <col min="9219" max="9220" width="15.7109375" style="5" customWidth="1"/>
    <col min="9221" max="9221" width="10.42578125" style="5" bestFit="1" customWidth="1"/>
    <col min="9222" max="9222" width="10.42578125" style="5" customWidth="1"/>
    <col min="9223" max="9471" width="9.140625" style="5"/>
    <col min="9472" max="9472" width="4.7109375" style="5" customWidth="1"/>
    <col min="9473" max="9473" width="19.85546875" style="5" customWidth="1"/>
    <col min="9474" max="9474" width="66.42578125" style="5" customWidth="1"/>
    <col min="9475" max="9476" width="15.7109375" style="5" customWidth="1"/>
    <col min="9477" max="9477" width="10.42578125" style="5" bestFit="1" customWidth="1"/>
    <col min="9478" max="9478" width="10.42578125" style="5" customWidth="1"/>
    <col min="9479" max="9727" width="9.140625" style="5"/>
    <col min="9728" max="9728" width="4.7109375" style="5" customWidth="1"/>
    <col min="9729" max="9729" width="19.85546875" style="5" customWidth="1"/>
    <col min="9730" max="9730" width="66.42578125" style="5" customWidth="1"/>
    <col min="9731" max="9732" width="15.7109375" style="5" customWidth="1"/>
    <col min="9733" max="9733" width="10.42578125" style="5" bestFit="1" customWidth="1"/>
    <col min="9734" max="9734" width="10.42578125" style="5" customWidth="1"/>
    <col min="9735" max="9983" width="9.140625" style="5"/>
    <col min="9984" max="9984" width="4.7109375" style="5" customWidth="1"/>
    <col min="9985" max="9985" width="19.85546875" style="5" customWidth="1"/>
    <col min="9986" max="9986" width="66.42578125" style="5" customWidth="1"/>
    <col min="9987" max="9988" width="15.7109375" style="5" customWidth="1"/>
    <col min="9989" max="9989" width="10.42578125" style="5" bestFit="1" customWidth="1"/>
    <col min="9990" max="9990" width="10.42578125" style="5" customWidth="1"/>
    <col min="9991" max="10239" width="9.140625" style="5"/>
    <col min="10240" max="10240" width="4.7109375" style="5" customWidth="1"/>
    <col min="10241" max="10241" width="19.85546875" style="5" customWidth="1"/>
    <col min="10242" max="10242" width="66.42578125" style="5" customWidth="1"/>
    <col min="10243" max="10244" width="15.7109375" style="5" customWidth="1"/>
    <col min="10245" max="10245" width="10.42578125" style="5" bestFit="1" customWidth="1"/>
    <col min="10246" max="10246" width="10.42578125" style="5" customWidth="1"/>
    <col min="10247" max="10495" width="9.140625" style="5"/>
    <col min="10496" max="10496" width="4.7109375" style="5" customWidth="1"/>
    <col min="10497" max="10497" width="19.85546875" style="5" customWidth="1"/>
    <col min="10498" max="10498" width="66.42578125" style="5" customWidth="1"/>
    <col min="10499" max="10500" width="15.7109375" style="5" customWidth="1"/>
    <col min="10501" max="10501" width="10.42578125" style="5" bestFit="1" customWidth="1"/>
    <col min="10502" max="10502" width="10.42578125" style="5" customWidth="1"/>
    <col min="10503" max="10751" width="9.140625" style="5"/>
    <col min="10752" max="10752" width="4.7109375" style="5" customWidth="1"/>
    <col min="10753" max="10753" width="19.85546875" style="5" customWidth="1"/>
    <col min="10754" max="10754" width="66.42578125" style="5" customWidth="1"/>
    <col min="10755" max="10756" width="15.7109375" style="5" customWidth="1"/>
    <col min="10757" max="10757" width="10.42578125" style="5" bestFit="1" customWidth="1"/>
    <col min="10758" max="10758" width="10.42578125" style="5" customWidth="1"/>
    <col min="10759" max="11007" width="9.140625" style="5"/>
    <col min="11008" max="11008" width="4.7109375" style="5" customWidth="1"/>
    <col min="11009" max="11009" width="19.85546875" style="5" customWidth="1"/>
    <col min="11010" max="11010" width="66.42578125" style="5" customWidth="1"/>
    <col min="11011" max="11012" width="15.7109375" style="5" customWidth="1"/>
    <col min="11013" max="11013" width="10.42578125" style="5" bestFit="1" customWidth="1"/>
    <col min="11014" max="11014" width="10.42578125" style="5" customWidth="1"/>
    <col min="11015" max="11263" width="9.140625" style="5"/>
    <col min="11264" max="11264" width="4.7109375" style="5" customWidth="1"/>
    <col min="11265" max="11265" width="19.85546875" style="5" customWidth="1"/>
    <col min="11266" max="11266" width="66.42578125" style="5" customWidth="1"/>
    <col min="11267" max="11268" width="15.7109375" style="5" customWidth="1"/>
    <col min="11269" max="11269" width="10.42578125" style="5" bestFit="1" customWidth="1"/>
    <col min="11270" max="11270" width="10.42578125" style="5" customWidth="1"/>
    <col min="11271" max="11519" width="9.140625" style="5"/>
    <col min="11520" max="11520" width="4.7109375" style="5" customWidth="1"/>
    <col min="11521" max="11521" width="19.85546875" style="5" customWidth="1"/>
    <col min="11522" max="11522" width="66.42578125" style="5" customWidth="1"/>
    <col min="11523" max="11524" width="15.7109375" style="5" customWidth="1"/>
    <col min="11525" max="11525" width="10.42578125" style="5" bestFit="1" customWidth="1"/>
    <col min="11526" max="11526" width="10.42578125" style="5" customWidth="1"/>
    <col min="11527" max="11775" width="9.140625" style="5"/>
    <col min="11776" max="11776" width="4.7109375" style="5" customWidth="1"/>
    <col min="11777" max="11777" width="19.85546875" style="5" customWidth="1"/>
    <col min="11778" max="11778" width="66.42578125" style="5" customWidth="1"/>
    <col min="11779" max="11780" width="15.7109375" style="5" customWidth="1"/>
    <col min="11781" max="11781" width="10.42578125" style="5" bestFit="1" customWidth="1"/>
    <col min="11782" max="11782" width="10.42578125" style="5" customWidth="1"/>
    <col min="11783" max="12031" width="9.140625" style="5"/>
    <col min="12032" max="12032" width="4.7109375" style="5" customWidth="1"/>
    <col min="12033" max="12033" width="19.85546875" style="5" customWidth="1"/>
    <col min="12034" max="12034" width="66.42578125" style="5" customWidth="1"/>
    <col min="12035" max="12036" width="15.7109375" style="5" customWidth="1"/>
    <col min="12037" max="12037" width="10.42578125" style="5" bestFit="1" customWidth="1"/>
    <col min="12038" max="12038" width="10.42578125" style="5" customWidth="1"/>
    <col min="12039" max="12287" width="9.140625" style="5"/>
    <col min="12288" max="12288" width="4.7109375" style="5" customWidth="1"/>
    <col min="12289" max="12289" width="19.85546875" style="5" customWidth="1"/>
    <col min="12290" max="12290" width="66.42578125" style="5" customWidth="1"/>
    <col min="12291" max="12292" width="15.7109375" style="5" customWidth="1"/>
    <col min="12293" max="12293" width="10.42578125" style="5" bestFit="1" customWidth="1"/>
    <col min="12294" max="12294" width="10.42578125" style="5" customWidth="1"/>
    <col min="12295" max="12543" width="9.140625" style="5"/>
    <col min="12544" max="12544" width="4.7109375" style="5" customWidth="1"/>
    <col min="12545" max="12545" width="19.85546875" style="5" customWidth="1"/>
    <col min="12546" max="12546" width="66.42578125" style="5" customWidth="1"/>
    <col min="12547" max="12548" width="15.7109375" style="5" customWidth="1"/>
    <col min="12549" max="12549" width="10.42578125" style="5" bestFit="1" customWidth="1"/>
    <col min="12550" max="12550" width="10.42578125" style="5" customWidth="1"/>
    <col min="12551" max="12799" width="9.140625" style="5"/>
    <col min="12800" max="12800" width="4.7109375" style="5" customWidth="1"/>
    <col min="12801" max="12801" width="19.85546875" style="5" customWidth="1"/>
    <col min="12802" max="12802" width="66.42578125" style="5" customWidth="1"/>
    <col min="12803" max="12804" width="15.7109375" style="5" customWidth="1"/>
    <col min="12805" max="12805" width="10.42578125" style="5" bestFit="1" customWidth="1"/>
    <col min="12806" max="12806" width="10.42578125" style="5" customWidth="1"/>
    <col min="12807" max="13055" width="9.140625" style="5"/>
    <col min="13056" max="13056" width="4.7109375" style="5" customWidth="1"/>
    <col min="13057" max="13057" width="19.85546875" style="5" customWidth="1"/>
    <col min="13058" max="13058" width="66.42578125" style="5" customWidth="1"/>
    <col min="13059" max="13060" width="15.7109375" style="5" customWidth="1"/>
    <col min="13061" max="13061" width="10.42578125" style="5" bestFit="1" customWidth="1"/>
    <col min="13062" max="13062" width="10.42578125" style="5" customWidth="1"/>
    <col min="13063" max="13311" width="9.140625" style="5"/>
    <col min="13312" max="13312" width="4.7109375" style="5" customWidth="1"/>
    <col min="13313" max="13313" width="19.85546875" style="5" customWidth="1"/>
    <col min="13314" max="13314" width="66.42578125" style="5" customWidth="1"/>
    <col min="13315" max="13316" width="15.7109375" style="5" customWidth="1"/>
    <col min="13317" max="13317" width="10.42578125" style="5" bestFit="1" customWidth="1"/>
    <col min="13318" max="13318" width="10.42578125" style="5" customWidth="1"/>
    <col min="13319" max="13567" width="9.140625" style="5"/>
    <col min="13568" max="13568" width="4.7109375" style="5" customWidth="1"/>
    <col min="13569" max="13569" width="19.85546875" style="5" customWidth="1"/>
    <col min="13570" max="13570" width="66.42578125" style="5" customWidth="1"/>
    <col min="13571" max="13572" width="15.7109375" style="5" customWidth="1"/>
    <col min="13573" max="13573" width="10.42578125" style="5" bestFit="1" customWidth="1"/>
    <col min="13574" max="13574" width="10.42578125" style="5" customWidth="1"/>
    <col min="13575" max="13823" width="9.140625" style="5"/>
    <col min="13824" max="13824" width="4.7109375" style="5" customWidth="1"/>
    <col min="13825" max="13825" width="19.85546875" style="5" customWidth="1"/>
    <col min="13826" max="13826" width="66.42578125" style="5" customWidth="1"/>
    <col min="13827" max="13828" width="15.7109375" style="5" customWidth="1"/>
    <col min="13829" max="13829" width="10.42578125" style="5" bestFit="1" customWidth="1"/>
    <col min="13830" max="13830" width="10.42578125" style="5" customWidth="1"/>
    <col min="13831" max="14079" width="9.140625" style="5"/>
    <col min="14080" max="14080" width="4.7109375" style="5" customWidth="1"/>
    <col min="14081" max="14081" width="19.85546875" style="5" customWidth="1"/>
    <col min="14082" max="14082" width="66.42578125" style="5" customWidth="1"/>
    <col min="14083" max="14084" width="15.7109375" style="5" customWidth="1"/>
    <col min="14085" max="14085" width="10.42578125" style="5" bestFit="1" customWidth="1"/>
    <col min="14086" max="14086" width="10.42578125" style="5" customWidth="1"/>
    <col min="14087" max="14335" width="9.140625" style="5"/>
    <col min="14336" max="14336" width="4.7109375" style="5" customWidth="1"/>
    <col min="14337" max="14337" width="19.85546875" style="5" customWidth="1"/>
    <col min="14338" max="14338" width="66.42578125" style="5" customWidth="1"/>
    <col min="14339" max="14340" width="15.7109375" style="5" customWidth="1"/>
    <col min="14341" max="14341" width="10.42578125" style="5" bestFit="1" customWidth="1"/>
    <col min="14342" max="14342" width="10.42578125" style="5" customWidth="1"/>
    <col min="14343" max="14591" width="9.140625" style="5"/>
    <col min="14592" max="14592" width="4.7109375" style="5" customWidth="1"/>
    <col min="14593" max="14593" width="19.85546875" style="5" customWidth="1"/>
    <col min="14594" max="14594" width="66.42578125" style="5" customWidth="1"/>
    <col min="14595" max="14596" width="15.7109375" style="5" customWidth="1"/>
    <col min="14597" max="14597" width="10.42578125" style="5" bestFit="1" customWidth="1"/>
    <col min="14598" max="14598" width="10.42578125" style="5" customWidth="1"/>
    <col min="14599" max="14847" width="9.140625" style="5"/>
    <col min="14848" max="14848" width="4.7109375" style="5" customWidth="1"/>
    <col min="14849" max="14849" width="19.85546875" style="5" customWidth="1"/>
    <col min="14850" max="14850" width="66.42578125" style="5" customWidth="1"/>
    <col min="14851" max="14852" width="15.7109375" style="5" customWidth="1"/>
    <col min="14853" max="14853" width="10.42578125" style="5" bestFit="1" customWidth="1"/>
    <col min="14854" max="14854" width="10.42578125" style="5" customWidth="1"/>
    <col min="14855" max="15103" width="9.140625" style="5"/>
    <col min="15104" max="15104" width="4.7109375" style="5" customWidth="1"/>
    <col min="15105" max="15105" width="19.85546875" style="5" customWidth="1"/>
    <col min="15106" max="15106" width="66.42578125" style="5" customWidth="1"/>
    <col min="15107" max="15108" width="15.7109375" style="5" customWidth="1"/>
    <col min="15109" max="15109" width="10.42578125" style="5" bestFit="1" customWidth="1"/>
    <col min="15110" max="15110" width="10.42578125" style="5" customWidth="1"/>
    <col min="15111" max="15359" width="9.140625" style="5"/>
    <col min="15360" max="15360" width="4.7109375" style="5" customWidth="1"/>
    <col min="15361" max="15361" width="19.85546875" style="5" customWidth="1"/>
    <col min="15362" max="15362" width="66.42578125" style="5" customWidth="1"/>
    <col min="15363" max="15364" width="15.7109375" style="5" customWidth="1"/>
    <col min="15365" max="15365" width="10.42578125" style="5" bestFit="1" customWidth="1"/>
    <col min="15366" max="15366" width="10.42578125" style="5" customWidth="1"/>
    <col min="15367" max="15615" width="9.140625" style="5"/>
    <col min="15616" max="15616" width="4.7109375" style="5" customWidth="1"/>
    <col min="15617" max="15617" width="19.85546875" style="5" customWidth="1"/>
    <col min="15618" max="15618" width="66.42578125" style="5" customWidth="1"/>
    <col min="15619" max="15620" width="15.7109375" style="5" customWidth="1"/>
    <col min="15621" max="15621" width="10.42578125" style="5" bestFit="1" customWidth="1"/>
    <col min="15622" max="15622" width="10.42578125" style="5" customWidth="1"/>
    <col min="15623" max="15871" width="9.140625" style="5"/>
    <col min="15872" max="15872" width="4.7109375" style="5" customWidth="1"/>
    <col min="15873" max="15873" width="19.85546875" style="5" customWidth="1"/>
    <col min="15874" max="15874" width="66.42578125" style="5" customWidth="1"/>
    <col min="15875" max="15876" width="15.7109375" style="5" customWidth="1"/>
    <col min="15877" max="15877" width="10.42578125" style="5" bestFit="1" customWidth="1"/>
    <col min="15878" max="15878" width="10.42578125" style="5" customWidth="1"/>
    <col min="15879" max="16127" width="9.140625" style="5"/>
    <col min="16128" max="16128" width="4.7109375" style="5" customWidth="1"/>
    <col min="16129" max="16129" width="19.85546875" style="5" customWidth="1"/>
    <col min="16130" max="16130" width="66.42578125" style="5" customWidth="1"/>
    <col min="16131" max="16132" width="15.7109375" style="5" customWidth="1"/>
    <col min="16133" max="16133" width="10.42578125" style="5" bestFit="1" customWidth="1"/>
    <col min="16134" max="16134" width="10.42578125" style="5" customWidth="1"/>
    <col min="16135" max="16384" width="9.140625" style="5"/>
  </cols>
  <sheetData>
    <row r="1" spans="2:4" x14ac:dyDescent="0.25">
      <c r="C1" s="184" t="s">
        <v>86</v>
      </c>
      <c r="D1" s="184"/>
    </row>
    <row r="2" spans="2:4" x14ac:dyDescent="0.25">
      <c r="C2" s="184" t="s">
        <v>1</v>
      </c>
      <c r="D2" s="184"/>
    </row>
    <row r="3" spans="2:4" x14ac:dyDescent="0.25">
      <c r="C3" s="184" t="s">
        <v>2</v>
      </c>
      <c r="D3" s="184"/>
    </row>
    <row r="4" spans="2:4" ht="41.25" customHeight="1" x14ac:dyDescent="0.25">
      <c r="B4" s="235" t="s">
        <v>383</v>
      </c>
      <c r="C4" s="235"/>
      <c r="D4" s="235"/>
    </row>
    <row r="5" spans="2:4" ht="17.25" x14ac:dyDescent="0.25">
      <c r="B5" s="236" t="s">
        <v>10</v>
      </c>
      <c r="C5" s="236"/>
      <c r="D5" s="236"/>
    </row>
    <row r="6" spans="2:4" ht="14.25" x14ac:dyDescent="0.25">
      <c r="B6" s="56" t="s">
        <v>67</v>
      </c>
    </row>
    <row r="8" spans="2:4" ht="15" customHeight="1" x14ac:dyDescent="0.25">
      <c r="B8" s="57" t="s">
        <v>68</v>
      </c>
      <c r="C8" s="57" t="s">
        <v>69</v>
      </c>
    </row>
    <row r="9" spans="2:4" ht="17.25" customHeight="1" x14ac:dyDescent="0.25">
      <c r="B9" s="58">
        <v>1024</v>
      </c>
      <c r="C9" s="59" t="s">
        <v>70</v>
      </c>
      <c r="D9" s="76"/>
    </row>
    <row r="10" spans="2:4" ht="17.45" customHeight="1" x14ac:dyDescent="0.25">
      <c r="B10" s="234" t="s">
        <v>71</v>
      </c>
      <c r="C10" s="234"/>
    </row>
    <row r="11" spans="2:4" ht="57.75" customHeight="1" x14ac:dyDescent="0.25">
      <c r="B11" s="62" t="s">
        <v>72</v>
      </c>
      <c r="C11" s="63">
        <v>1024</v>
      </c>
      <c r="D11" s="268" t="s">
        <v>390</v>
      </c>
    </row>
    <row r="12" spans="2:4" ht="19.149999999999999" customHeight="1" x14ac:dyDescent="0.25">
      <c r="B12" s="62" t="s">
        <v>73</v>
      </c>
      <c r="C12" s="63">
        <v>11001</v>
      </c>
      <c r="D12" s="64" t="s">
        <v>74</v>
      </c>
    </row>
    <row r="13" spans="2:4" ht="27" x14ac:dyDescent="0.25">
      <c r="B13" s="62" t="s">
        <v>17</v>
      </c>
      <c r="C13" s="65" t="s">
        <v>75</v>
      </c>
      <c r="D13" s="66"/>
    </row>
    <row r="14" spans="2:4" ht="47.25" customHeight="1" x14ac:dyDescent="0.25">
      <c r="B14" s="62" t="s">
        <v>76</v>
      </c>
      <c r="C14" s="13" t="s">
        <v>77</v>
      </c>
      <c r="D14" s="66"/>
    </row>
    <row r="15" spans="2:4" ht="19.5" customHeight="1" x14ac:dyDescent="0.25">
      <c r="B15" s="62" t="s">
        <v>21</v>
      </c>
      <c r="C15" s="67" t="s">
        <v>22</v>
      </c>
      <c r="D15" s="66"/>
    </row>
    <row r="16" spans="2:4" ht="30" customHeight="1" x14ac:dyDescent="0.25">
      <c r="B16" s="68" t="s">
        <v>78</v>
      </c>
      <c r="C16" s="13" t="s">
        <v>10</v>
      </c>
      <c r="D16" s="66"/>
    </row>
    <row r="17" spans="2:5" x14ac:dyDescent="0.25">
      <c r="B17" s="69"/>
      <c r="C17" s="70" t="s">
        <v>79</v>
      </c>
      <c r="D17" s="71"/>
    </row>
    <row r="18" spans="2:5" ht="20.25" customHeight="1" x14ac:dyDescent="0.25">
      <c r="B18" s="73" t="s">
        <v>80</v>
      </c>
      <c r="C18" s="74"/>
      <c r="D18" s="75">
        <v>-88633.1</v>
      </c>
    </row>
    <row r="19" spans="2:5" ht="20.25" customHeight="1" x14ac:dyDescent="0.25">
      <c r="B19" s="85"/>
      <c r="C19" s="85"/>
      <c r="D19" s="86"/>
    </row>
    <row r="20" spans="2:5" ht="57.75" customHeight="1" x14ac:dyDescent="0.25">
      <c r="B20" s="62" t="s">
        <v>72</v>
      </c>
      <c r="C20" s="63">
        <v>1024</v>
      </c>
      <c r="D20" s="268" t="s">
        <v>390</v>
      </c>
    </row>
    <row r="21" spans="2:5" ht="19.149999999999999" customHeight="1" x14ac:dyDescent="0.25">
      <c r="B21" s="62" t="s">
        <v>73</v>
      </c>
      <c r="C21" s="63">
        <v>11002</v>
      </c>
      <c r="D21" s="64" t="s">
        <v>74</v>
      </c>
    </row>
    <row r="22" spans="2:5" ht="36" customHeight="1" x14ac:dyDescent="0.25">
      <c r="B22" s="62" t="s">
        <v>17</v>
      </c>
      <c r="C22" s="65" t="s">
        <v>143</v>
      </c>
      <c r="D22" s="66"/>
    </row>
    <row r="23" spans="2:5" ht="34.9" customHeight="1" x14ac:dyDescent="0.25">
      <c r="B23" s="62" t="s">
        <v>76</v>
      </c>
      <c r="C23" s="88" t="s">
        <v>144</v>
      </c>
      <c r="D23" s="66"/>
    </row>
    <row r="24" spans="2:5" ht="18.75" customHeight="1" x14ac:dyDescent="0.25">
      <c r="B24" s="62" t="s">
        <v>21</v>
      </c>
      <c r="C24" s="67" t="s">
        <v>22</v>
      </c>
      <c r="D24" s="66"/>
    </row>
    <row r="25" spans="2:5" ht="30" customHeight="1" x14ac:dyDescent="0.25">
      <c r="B25" s="68" t="s">
        <v>78</v>
      </c>
      <c r="C25" s="13" t="s">
        <v>145</v>
      </c>
      <c r="D25" s="66"/>
    </row>
    <row r="26" spans="2:5" x14ac:dyDescent="0.25">
      <c r="B26" s="69"/>
      <c r="C26" s="70" t="s">
        <v>79</v>
      </c>
      <c r="D26" s="71"/>
    </row>
    <row r="27" spans="2:5" ht="20.25" customHeight="1" x14ac:dyDescent="0.25">
      <c r="B27" s="73" t="s">
        <v>80</v>
      </c>
      <c r="C27" s="74"/>
      <c r="D27" s="75">
        <v>-800</v>
      </c>
    </row>
    <row r="28" spans="2:5" x14ac:dyDescent="0.25">
      <c r="B28" s="85"/>
      <c r="C28" s="85"/>
      <c r="D28" s="86"/>
    </row>
    <row r="29" spans="2:5" x14ac:dyDescent="0.25">
      <c r="B29" s="85"/>
      <c r="C29" s="85"/>
      <c r="D29" s="86"/>
    </row>
    <row r="31" spans="2:5" ht="69" customHeight="1" x14ac:dyDescent="0.25">
      <c r="B31" s="62" t="s">
        <v>72</v>
      </c>
      <c r="C31" s="63">
        <v>1024</v>
      </c>
      <c r="D31" s="268" t="s">
        <v>391</v>
      </c>
      <c r="E31" s="76"/>
    </row>
    <row r="32" spans="2:5" x14ac:dyDescent="0.25">
      <c r="B32" s="62" t="s">
        <v>73</v>
      </c>
      <c r="C32" s="63">
        <v>31001</v>
      </c>
      <c r="D32" s="64" t="s">
        <v>74</v>
      </c>
    </row>
    <row r="33" spans="2:5" x14ac:dyDescent="0.25">
      <c r="B33" s="62" t="s">
        <v>17</v>
      </c>
      <c r="C33" s="13" t="s">
        <v>374</v>
      </c>
      <c r="D33" s="66"/>
    </row>
    <row r="34" spans="2:5" ht="31.5" customHeight="1" x14ac:dyDescent="0.25">
      <c r="B34" s="62" t="s">
        <v>76</v>
      </c>
      <c r="C34" s="13" t="s">
        <v>375</v>
      </c>
      <c r="D34" s="66"/>
    </row>
    <row r="35" spans="2:5" ht="29.25" customHeight="1" x14ac:dyDescent="0.25">
      <c r="B35" s="62" t="s">
        <v>21</v>
      </c>
      <c r="C35" s="67" t="s">
        <v>376</v>
      </c>
      <c r="D35" s="66"/>
    </row>
    <row r="36" spans="2:5" ht="42.6" customHeight="1" x14ac:dyDescent="0.25">
      <c r="B36" s="68" t="s">
        <v>82</v>
      </c>
      <c r="C36" s="13" t="s">
        <v>10</v>
      </c>
      <c r="D36" s="66"/>
      <c r="E36" s="76"/>
    </row>
    <row r="37" spans="2:5" ht="16.5" x14ac:dyDescent="0.25">
      <c r="B37" s="230" t="s">
        <v>83</v>
      </c>
      <c r="C37" s="230"/>
      <c r="D37" s="72"/>
    </row>
    <row r="38" spans="2:5" x14ac:dyDescent="0.25">
      <c r="B38" s="231" t="s">
        <v>133</v>
      </c>
      <c r="C38" s="232"/>
      <c r="D38" s="72">
        <v>88</v>
      </c>
    </row>
    <row r="39" spans="2:5" x14ac:dyDescent="0.25">
      <c r="B39" s="231" t="s">
        <v>134</v>
      </c>
      <c r="C39" s="232"/>
      <c r="D39" s="72">
        <v>114</v>
      </c>
    </row>
    <row r="40" spans="2:5" x14ac:dyDescent="0.25">
      <c r="B40" s="231" t="s">
        <v>135</v>
      </c>
      <c r="C40" s="232"/>
      <c r="D40" s="72">
        <v>2</v>
      </c>
    </row>
    <row r="41" spans="2:5" ht="18" customHeight="1" x14ac:dyDescent="0.25">
      <c r="B41" s="233" t="s">
        <v>85</v>
      </c>
      <c r="C41" s="233"/>
      <c r="D41" s="75">
        <v>38141.9</v>
      </c>
    </row>
    <row r="44" spans="2:5" ht="69" customHeight="1" x14ac:dyDescent="0.25">
      <c r="B44" s="62" t="s">
        <v>72</v>
      </c>
      <c r="C44" s="63">
        <v>1024</v>
      </c>
      <c r="D44" s="268" t="s">
        <v>391</v>
      </c>
      <c r="E44" s="76"/>
    </row>
    <row r="45" spans="2:5" x14ac:dyDescent="0.25">
      <c r="B45" s="62" t="s">
        <v>73</v>
      </c>
      <c r="C45" s="63">
        <v>31004</v>
      </c>
      <c r="D45" s="64" t="s">
        <v>74</v>
      </c>
    </row>
    <row r="46" spans="2:5" ht="33.75" customHeight="1" x14ac:dyDescent="0.25">
      <c r="B46" s="62" t="s">
        <v>17</v>
      </c>
      <c r="C46" s="13" t="s">
        <v>368</v>
      </c>
      <c r="D46" s="66"/>
    </row>
    <row r="47" spans="2:5" ht="31.5" customHeight="1" x14ac:dyDescent="0.25">
      <c r="B47" s="62" t="s">
        <v>76</v>
      </c>
      <c r="C47" s="13" t="s">
        <v>365</v>
      </c>
      <c r="D47" s="66"/>
    </row>
    <row r="48" spans="2:5" ht="29.25" customHeight="1" x14ac:dyDescent="0.25">
      <c r="B48" s="62" t="s">
        <v>21</v>
      </c>
      <c r="C48" s="67" t="s">
        <v>81</v>
      </c>
      <c r="D48" s="66"/>
    </row>
    <row r="49" spans="2:5" ht="42.6" customHeight="1" x14ac:dyDescent="0.25">
      <c r="B49" s="68" t="s">
        <v>82</v>
      </c>
      <c r="C49" s="13" t="s">
        <v>10</v>
      </c>
      <c r="D49" s="66"/>
      <c r="E49" s="76"/>
    </row>
    <row r="50" spans="2:5" ht="16.5" x14ac:dyDescent="0.25">
      <c r="B50" s="230" t="s">
        <v>83</v>
      </c>
      <c r="C50" s="230"/>
      <c r="D50" s="72"/>
    </row>
    <row r="51" spans="2:5" x14ac:dyDescent="0.25">
      <c r="B51" s="231" t="s">
        <v>84</v>
      </c>
      <c r="C51" s="232"/>
      <c r="D51" s="77">
        <v>1</v>
      </c>
    </row>
    <row r="52" spans="2:5" ht="18" customHeight="1" x14ac:dyDescent="0.25">
      <c r="B52" s="233" t="s">
        <v>85</v>
      </c>
      <c r="C52" s="233"/>
      <c r="D52" s="75">
        <v>51291.15</v>
      </c>
    </row>
  </sheetData>
  <mergeCells count="14">
    <mergeCell ref="B10:C10"/>
    <mergeCell ref="B38:C38"/>
    <mergeCell ref="B39:C39"/>
    <mergeCell ref="B40:C40"/>
    <mergeCell ref="C1:D1"/>
    <mergeCell ref="C2:D2"/>
    <mergeCell ref="C3:D3"/>
    <mergeCell ref="B4:D4"/>
    <mergeCell ref="B5:D5"/>
    <mergeCell ref="B50:C50"/>
    <mergeCell ref="B51:C51"/>
    <mergeCell ref="B52:C52"/>
    <mergeCell ref="B37:C37"/>
    <mergeCell ref="B41:C41"/>
  </mergeCells>
  <pageMargins left="0.45" right="0.2" top="0" bottom="0" header="0.3" footer="0.3"/>
  <pageSetup paperSize="9" scale="75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4"/>
  <sheetViews>
    <sheetView zoomScaleNormal="100" workbookViewId="0">
      <selection activeCell="D8" sqref="D8"/>
    </sheetView>
  </sheetViews>
  <sheetFormatPr defaultColWidth="9.140625" defaultRowHeight="13.5" x14ac:dyDescent="0.25"/>
  <cols>
    <col min="1" max="1" width="3.140625" style="5" customWidth="1"/>
    <col min="2" max="2" width="27.28515625" style="5" customWidth="1"/>
    <col min="3" max="3" width="69.7109375" style="5" customWidth="1"/>
    <col min="4" max="4" width="32" style="5" customWidth="1"/>
    <col min="5" max="5" width="10.42578125" style="5" customWidth="1"/>
    <col min="6" max="254" width="9.140625" style="5"/>
    <col min="255" max="255" width="4.7109375" style="5" customWidth="1"/>
    <col min="256" max="256" width="19.85546875" style="5" customWidth="1"/>
    <col min="257" max="257" width="69.7109375" style="5" customWidth="1"/>
    <col min="258" max="259" width="15.7109375" style="5" customWidth="1"/>
    <col min="260" max="260" width="10.42578125" style="5" bestFit="1" customWidth="1"/>
    <col min="261" max="261" width="10.42578125" style="5" customWidth="1"/>
    <col min="262" max="510" width="9.140625" style="5"/>
    <col min="511" max="511" width="4.7109375" style="5" customWidth="1"/>
    <col min="512" max="512" width="19.85546875" style="5" customWidth="1"/>
    <col min="513" max="513" width="69.7109375" style="5" customWidth="1"/>
    <col min="514" max="515" width="15.7109375" style="5" customWidth="1"/>
    <col min="516" max="516" width="10.42578125" style="5" bestFit="1" customWidth="1"/>
    <col min="517" max="517" width="10.42578125" style="5" customWidth="1"/>
    <col min="518" max="766" width="9.140625" style="5"/>
    <col min="767" max="767" width="4.7109375" style="5" customWidth="1"/>
    <col min="768" max="768" width="19.85546875" style="5" customWidth="1"/>
    <col min="769" max="769" width="69.7109375" style="5" customWidth="1"/>
    <col min="770" max="771" width="15.7109375" style="5" customWidth="1"/>
    <col min="772" max="772" width="10.42578125" style="5" bestFit="1" customWidth="1"/>
    <col min="773" max="773" width="10.42578125" style="5" customWidth="1"/>
    <col min="774" max="1022" width="9.140625" style="5"/>
    <col min="1023" max="1023" width="4.7109375" style="5" customWidth="1"/>
    <col min="1024" max="1024" width="19.85546875" style="5" customWidth="1"/>
    <col min="1025" max="1025" width="69.7109375" style="5" customWidth="1"/>
    <col min="1026" max="1027" width="15.7109375" style="5" customWidth="1"/>
    <col min="1028" max="1028" width="10.42578125" style="5" bestFit="1" customWidth="1"/>
    <col min="1029" max="1029" width="10.42578125" style="5" customWidth="1"/>
    <col min="1030" max="1278" width="9.140625" style="5"/>
    <col min="1279" max="1279" width="4.7109375" style="5" customWidth="1"/>
    <col min="1280" max="1280" width="19.85546875" style="5" customWidth="1"/>
    <col min="1281" max="1281" width="69.7109375" style="5" customWidth="1"/>
    <col min="1282" max="1283" width="15.7109375" style="5" customWidth="1"/>
    <col min="1284" max="1284" width="10.42578125" style="5" bestFit="1" customWidth="1"/>
    <col min="1285" max="1285" width="10.42578125" style="5" customWidth="1"/>
    <col min="1286" max="1534" width="9.140625" style="5"/>
    <col min="1535" max="1535" width="4.7109375" style="5" customWidth="1"/>
    <col min="1536" max="1536" width="19.85546875" style="5" customWidth="1"/>
    <col min="1537" max="1537" width="69.7109375" style="5" customWidth="1"/>
    <col min="1538" max="1539" width="15.7109375" style="5" customWidth="1"/>
    <col min="1540" max="1540" width="10.42578125" style="5" bestFit="1" customWidth="1"/>
    <col min="1541" max="1541" width="10.42578125" style="5" customWidth="1"/>
    <col min="1542" max="1790" width="9.140625" style="5"/>
    <col min="1791" max="1791" width="4.7109375" style="5" customWidth="1"/>
    <col min="1792" max="1792" width="19.85546875" style="5" customWidth="1"/>
    <col min="1793" max="1793" width="69.7109375" style="5" customWidth="1"/>
    <col min="1794" max="1795" width="15.7109375" style="5" customWidth="1"/>
    <col min="1796" max="1796" width="10.42578125" style="5" bestFit="1" customWidth="1"/>
    <col min="1797" max="1797" width="10.42578125" style="5" customWidth="1"/>
    <col min="1798" max="2046" width="9.140625" style="5"/>
    <col min="2047" max="2047" width="4.7109375" style="5" customWidth="1"/>
    <col min="2048" max="2048" width="19.85546875" style="5" customWidth="1"/>
    <col min="2049" max="2049" width="69.7109375" style="5" customWidth="1"/>
    <col min="2050" max="2051" width="15.7109375" style="5" customWidth="1"/>
    <col min="2052" max="2052" width="10.42578125" style="5" bestFit="1" customWidth="1"/>
    <col min="2053" max="2053" width="10.42578125" style="5" customWidth="1"/>
    <col min="2054" max="2302" width="9.140625" style="5"/>
    <col min="2303" max="2303" width="4.7109375" style="5" customWidth="1"/>
    <col min="2304" max="2304" width="19.85546875" style="5" customWidth="1"/>
    <col min="2305" max="2305" width="69.7109375" style="5" customWidth="1"/>
    <col min="2306" max="2307" width="15.7109375" style="5" customWidth="1"/>
    <col min="2308" max="2308" width="10.42578125" style="5" bestFit="1" customWidth="1"/>
    <col min="2309" max="2309" width="10.42578125" style="5" customWidth="1"/>
    <col min="2310" max="2558" width="9.140625" style="5"/>
    <col min="2559" max="2559" width="4.7109375" style="5" customWidth="1"/>
    <col min="2560" max="2560" width="19.85546875" style="5" customWidth="1"/>
    <col min="2561" max="2561" width="69.7109375" style="5" customWidth="1"/>
    <col min="2562" max="2563" width="15.7109375" style="5" customWidth="1"/>
    <col min="2564" max="2564" width="10.42578125" style="5" bestFit="1" customWidth="1"/>
    <col min="2565" max="2565" width="10.42578125" style="5" customWidth="1"/>
    <col min="2566" max="2814" width="9.140625" style="5"/>
    <col min="2815" max="2815" width="4.7109375" style="5" customWidth="1"/>
    <col min="2816" max="2816" width="19.85546875" style="5" customWidth="1"/>
    <col min="2817" max="2817" width="69.7109375" style="5" customWidth="1"/>
    <col min="2818" max="2819" width="15.7109375" style="5" customWidth="1"/>
    <col min="2820" max="2820" width="10.42578125" style="5" bestFit="1" customWidth="1"/>
    <col min="2821" max="2821" width="10.42578125" style="5" customWidth="1"/>
    <col min="2822" max="3070" width="9.140625" style="5"/>
    <col min="3071" max="3071" width="4.7109375" style="5" customWidth="1"/>
    <col min="3072" max="3072" width="19.85546875" style="5" customWidth="1"/>
    <col min="3073" max="3073" width="69.7109375" style="5" customWidth="1"/>
    <col min="3074" max="3075" width="15.7109375" style="5" customWidth="1"/>
    <col min="3076" max="3076" width="10.42578125" style="5" bestFit="1" customWidth="1"/>
    <col min="3077" max="3077" width="10.42578125" style="5" customWidth="1"/>
    <col min="3078" max="3326" width="9.140625" style="5"/>
    <col min="3327" max="3327" width="4.7109375" style="5" customWidth="1"/>
    <col min="3328" max="3328" width="19.85546875" style="5" customWidth="1"/>
    <col min="3329" max="3329" width="69.7109375" style="5" customWidth="1"/>
    <col min="3330" max="3331" width="15.7109375" style="5" customWidth="1"/>
    <col min="3332" max="3332" width="10.42578125" style="5" bestFit="1" customWidth="1"/>
    <col min="3333" max="3333" width="10.42578125" style="5" customWidth="1"/>
    <col min="3334" max="3582" width="9.140625" style="5"/>
    <col min="3583" max="3583" width="4.7109375" style="5" customWidth="1"/>
    <col min="3584" max="3584" width="19.85546875" style="5" customWidth="1"/>
    <col min="3585" max="3585" width="69.7109375" style="5" customWidth="1"/>
    <col min="3586" max="3587" width="15.7109375" style="5" customWidth="1"/>
    <col min="3588" max="3588" width="10.42578125" style="5" bestFit="1" customWidth="1"/>
    <col min="3589" max="3589" width="10.42578125" style="5" customWidth="1"/>
    <col min="3590" max="3838" width="9.140625" style="5"/>
    <col min="3839" max="3839" width="4.7109375" style="5" customWidth="1"/>
    <col min="3840" max="3840" width="19.85546875" style="5" customWidth="1"/>
    <col min="3841" max="3841" width="69.7109375" style="5" customWidth="1"/>
    <col min="3842" max="3843" width="15.7109375" style="5" customWidth="1"/>
    <col min="3844" max="3844" width="10.42578125" style="5" bestFit="1" customWidth="1"/>
    <col min="3845" max="3845" width="10.42578125" style="5" customWidth="1"/>
    <col min="3846" max="4094" width="9.140625" style="5"/>
    <col min="4095" max="4095" width="4.7109375" style="5" customWidth="1"/>
    <col min="4096" max="4096" width="19.85546875" style="5" customWidth="1"/>
    <col min="4097" max="4097" width="69.7109375" style="5" customWidth="1"/>
    <col min="4098" max="4099" width="15.7109375" style="5" customWidth="1"/>
    <col min="4100" max="4100" width="10.42578125" style="5" bestFit="1" customWidth="1"/>
    <col min="4101" max="4101" width="10.42578125" style="5" customWidth="1"/>
    <col min="4102" max="4350" width="9.140625" style="5"/>
    <col min="4351" max="4351" width="4.7109375" style="5" customWidth="1"/>
    <col min="4352" max="4352" width="19.85546875" style="5" customWidth="1"/>
    <col min="4353" max="4353" width="69.7109375" style="5" customWidth="1"/>
    <col min="4354" max="4355" width="15.7109375" style="5" customWidth="1"/>
    <col min="4356" max="4356" width="10.42578125" style="5" bestFit="1" customWidth="1"/>
    <col min="4357" max="4357" width="10.42578125" style="5" customWidth="1"/>
    <col min="4358" max="4606" width="9.140625" style="5"/>
    <col min="4607" max="4607" width="4.7109375" style="5" customWidth="1"/>
    <col min="4608" max="4608" width="19.85546875" style="5" customWidth="1"/>
    <col min="4609" max="4609" width="69.7109375" style="5" customWidth="1"/>
    <col min="4610" max="4611" width="15.7109375" style="5" customWidth="1"/>
    <col min="4612" max="4612" width="10.42578125" style="5" bestFit="1" customWidth="1"/>
    <col min="4613" max="4613" width="10.42578125" style="5" customWidth="1"/>
    <col min="4614" max="4862" width="9.140625" style="5"/>
    <col min="4863" max="4863" width="4.7109375" style="5" customWidth="1"/>
    <col min="4864" max="4864" width="19.85546875" style="5" customWidth="1"/>
    <col min="4865" max="4865" width="69.7109375" style="5" customWidth="1"/>
    <col min="4866" max="4867" width="15.7109375" style="5" customWidth="1"/>
    <col min="4868" max="4868" width="10.42578125" style="5" bestFit="1" customWidth="1"/>
    <col min="4869" max="4869" width="10.42578125" style="5" customWidth="1"/>
    <col min="4870" max="5118" width="9.140625" style="5"/>
    <col min="5119" max="5119" width="4.7109375" style="5" customWidth="1"/>
    <col min="5120" max="5120" width="19.85546875" style="5" customWidth="1"/>
    <col min="5121" max="5121" width="69.7109375" style="5" customWidth="1"/>
    <col min="5122" max="5123" width="15.7109375" style="5" customWidth="1"/>
    <col min="5124" max="5124" width="10.42578125" style="5" bestFit="1" customWidth="1"/>
    <col min="5125" max="5125" width="10.42578125" style="5" customWidth="1"/>
    <col min="5126" max="5374" width="9.140625" style="5"/>
    <col min="5375" max="5375" width="4.7109375" style="5" customWidth="1"/>
    <col min="5376" max="5376" width="19.85546875" style="5" customWidth="1"/>
    <col min="5377" max="5377" width="69.7109375" style="5" customWidth="1"/>
    <col min="5378" max="5379" width="15.7109375" style="5" customWidth="1"/>
    <col min="5380" max="5380" width="10.42578125" style="5" bestFit="1" customWidth="1"/>
    <col min="5381" max="5381" width="10.42578125" style="5" customWidth="1"/>
    <col min="5382" max="5630" width="9.140625" style="5"/>
    <col min="5631" max="5631" width="4.7109375" style="5" customWidth="1"/>
    <col min="5632" max="5632" width="19.85546875" style="5" customWidth="1"/>
    <col min="5633" max="5633" width="69.7109375" style="5" customWidth="1"/>
    <col min="5634" max="5635" width="15.7109375" style="5" customWidth="1"/>
    <col min="5636" max="5636" width="10.42578125" style="5" bestFit="1" customWidth="1"/>
    <col min="5637" max="5637" width="10.42578125" style="5" customWidth="1"/>
    <col min="5638" max="5886" width="9.140625" style="5"/>
    <col min="5887" max="5887" width="4.7109375" style="5" customWidth="1"/>
    <col min="5888" max="5888" width="19.85546875" style="5" customWidth="1"/>
    <col min="5889" max="5889" width="69.7109375" style="5" customWidth="1"/>
    <col min="5890" max="5891" width="15.7109375" style="5" customWidth="1"/>
    <col min="5892" max="5892" width="10.42578125" style="5" bestFit="1" customWidth="1"/>
    <col min="5893" max="5893" width="10.42578125" style="5" customWidth="1"/>
    <col min="5894" max="6142" width="9.140625" style="5"/>
    <col min="6143" max="6143" width="4.7109375" style="5" customWidth="1"/>
    <col min="6144" max="6144" width="19.85546875" style="5" customWidth="1"/>
    <col min="6145" max="6145" width="69.7109375" style="5" customWidth="1"/>
    <col min="6146" max="6147" width="15.7109375" style="5" customWidth="1"/>
    <col min="6148" max="6148" width="10.42578125" style="5" bestFit="1" customWidth="1"/>
    <col min="6149" max="6149" width="10.42578125" style="5" customWidth="1"/>
    <col min="6150" max="6398" width="9.140625" style="5"/>
    <col min="6399" max="6399" width="4.7109375" style="5" customWidth="1"/>
    <col min="6400" max="6400" width="19.85546875" style="5" customWidth="1"/>
    <col min="6401" max="6401" width="69.7109375" style="5" customWidth="1"/>
    <col min="6402" max="6403" width="15.7109375" style="5" customWidth="1"/>
    <col min="6404" max="6404" width="10.42578125" style="5" bestFit="1" customWidth="1"/>
    <col min="6405" max="6405" width="10.42578125" style="5" customWidth="1"/>
    <col min="6406" max="6654" width="9.140625" style="5"/>
    <col min="6655" max="6655" width="4.7109375" style="5" customWidth="1"/>
    <col min="6656" max="6656" width="19.85546875" style="5" customWidth="1"/>
    <col min="6657" max="6657" width="69.7109375" style="5" customWidth="1"/>
    <col min="6658" max="6659" width="15.7109375" style="5" customWidth="1"/>
    <col min="6660" max="6660" width="10.42578125" style="5" bestFit="1" customWidth="1"/>
    <col min="6661" max="6661" width="10.42578125" style="5" customWidth="1"/>
    <col min="6662" max="6910" width="9.140625" style="5"/>
    <col min="6911" max="6911" width="4.7109375" style="5" customWidth="1"/>
    <col min="6912" max="6912" width="19.85546875" style="5" customWidth="1"/>
    <col min="6913" max="6913" width="69.7109375" style="5" customWidth="1"/>
    <col min="6914" max="6915" width="15.7109375" style="5" customWidth="1"/>
    <col min="6916" max="6916" width="10.42578125" style="5" bestFit="1" customWidth="1"/>
    <col min="6917" max="6917" width="10.42578125" style="5" customWidth="1"/>
    <col min="6918" max="7166" width="9.140625" style="5"/>
    <col min="7167" max="7167" width="4.7109375" style="5" customWidth="1"/>
    <col min="7168" max="7168" width="19.85546875" style="5" customWidth="1"/>
    <col min="7169" max="7169" width="69.7109375" style="5" customWidth="1"/>
    <col min="7170" max="7171" width="15.7109375" style="5" customWidth="1"/>
    <col min="7172" max="7172" width="10.42578125" style="5" bestFit="1" customWidth="1"/>
    <col min="7173" max="7173" width="10.42578125" style="5" customWidth="1"/>
    <col min="7174" max="7422" width="9.140625" style="5"/>
    <col min="7423" max="7423" width="4.7109375" style="5" customWidth="1"/>
    <col min="7424" max="7424" width="19.85546875" style="5" customWidth="1"/>
    <col min="7425" max="7425" width="69.7109375" style="5" customWidth="1"/>
    <col min="7426" max="7427" width="15.7109375" style="5" customWidth="1"/>
    <col min="7428" max="7428" width="10.42578125" style="5" bestFit="1" customWidth="1"/>
    <col min="7429" max="7429" width="10.42578125" style="5" customWidth="1"/>
    <col min="7430" max="7678" width="9.140625" style="5"/>
    <col min="7679" max="7679" width="4.7109375" style="5" customWidth="1"/>
    <col min="7680" max="7680" width="19.85546875" style="5" customWidth="1"/>
    <col min="7681" max="7681" width="69.7109375" style="5" customWidth="1"/>
    <col min="7682" max="7683" width="15.7109375" style="5" customWidth="1"/>
    <col min="7684" max="7684" width="10.42578125" style="5" bestFit="1" customWidth="1"/>
    <col min="7685" max="7685" width="10.42578125" style="5" customWidth="1"/>
    <col min="7686" max="7934" width="9.140625" style="5"/>
    <col min="7935" max="7935" width="4.7109375" style="5" customWidth="1"/>
    <col min="7936" max="7936" width="19.85546875" style="5" customWidth="1"/>
    <col min="7937" max="7937" width="69.7109375" style="5" customWidth="1"/>
    <col min="7938" max="7939" width="15.7109375" style="5" customWidth="1"/>
    <col min="7940" max="7940" width="10.42578125" style="5" bestFit="1" customWidth="1"/>
    <col min="7941" max="7941" width="10.42578125" style="5" customWidth="1"/>
    <col min="7942" max="8190" width="9.140625" style="5"/>
    <col min="8191" max="8191" width="4.7109375" style="5" customWidth="1"/>
    <col min="8192" max="8192" width="19.85546875" style="5" customWidth="1"/>
    <col min="8193" max="8193" width="69.7109375" style="5" customWidth="1"/>
    <col min="8194" max="8195" width="15.7109375" style="5" customWidth="1"/>
    <col min="8196" max="8196" width="10.42578125" style="5" bestFit="1" customWidth="1"/>
    <col min="8197" max="8197" width="10.42578125" style="5" customWidth="1"/>
    <col min="8198" max="8446" width="9.140625" style="5"/>
    <col min="8447" max="8447" width="4.7109375" style="5" customWidth="1"/>
    <col min="8448" max="8448" width="19.85546875" style="5" customWidth="1"/>
    <col min="8449" max="8449" width="69.7109375" style="5" customWidth="1"/>
    <col min="8450" max="8451" width="15.7109375" style="5" customWidth="1"/>
    <col min="8452" max="8452" width="10.42578125" style="5" bestFit="1" customWidth="1"/>
    <col min="8453" max="8453" width="10.42578125" style="5" customWidth="1"/>
    <col min="8454" max="8702" width="9.140625" style="5"/>
    <col min="8703" max="8703" width="4.7109375" style="5" customWidth="1"/>
    <col min="8704" max="8704" width="19.85546875" style="5" customWidth="1"/>
    <col min="8705" max="8705" width="69.7109375" style="5" customWidth="1"/>
    <col min="8706" max="8707" width="15.7109375" style="5" customWidth="1"/>
    <col min="8708" max="8708" width="10.42578125" style="5" bestFit="1" customWidth="1"/>
    <col min="8709" max="8709" width="10.42578125" style="5" customWidth="1"/>
    <col min="8710" max="8958" width="9.140625" style="5"/>
    <col min="8959" max="8959" width="4.7109375" style="5" customWidth="1"/>
    <col min="8960" max="8960" width="19.85546875" style="5" customWidth="1"/>
    <col min="8961" max="8961" width="69.7109375" style="5" customWidth="1"/>
    <col min="8962" max="8963" width="15.7109375" style="5" customWidth="1"/>
    <col min="8964" max="8964" width="10.42578125" style="5" bestFit="1" customWidth="1"/>
    <col min="8965" max="8965" width="10.42578125" style="5" customWidth="1"/>
    <col min="8966" max="9214" width="9.140625" style="5"/>
    <col min="9215" max="9215" width="4.7109375" style="5" customWidth="1"/>
    <col min="9216" max="9216" width="19.85546875" style="5" customWidth="1"/>
    <col min="9217" max="9217" width="69.7109375" style="5" customWidth="1"/>
    <col min="9218" max="9219" width="15.7109375" style="5" customWidth="1"/>
    <col min="9220" max="9220" width="10.42578125" style="5" bestFit="1" customWidth="1"/>
    <col min="9221" max="9221" width="10.42578125" style="5" customWidth="1"/>
    <col min="9222" max="9470" width="9.140625" style="5"/>
    <col min="9471" max="9471" width="4.7109375" style="5" customWidth="1"/>
    <col min="9472" max="9472" width="19.85546875" style="5" customWidth="1"/>
    <col min="9473" max="9473" width="69.7109375" style="5" customWidth="1"/>
    <col min="9474" max="9475" width="15.7109375" style="5" customWidth="1"/>
    <col min="9476" max="9476" width="10.42578125" style="5" bestFit="1" customWidth="1"/>
    <col min="9477" max="9477" width="10.42578125" style="5" customWidth="1"/>
    <col min="9478" max="9726" width="9.140625" style="5"/>
    <col min="9727" max="9727" width="4.7109375" style="5" customWidth="1"/>
    <col min="9728" max="9728" width="19.85546875" style="5" customWidth="1"/>
    <col min="9729" max="9729" width="69.7109375" style="5" customWidth="1"/>
    <col min="9730" max="9731" width="15.7109375" style="5" customWidth="1"/>
    <col min="9732" max="9732" width="10.42578125" style="5" bestFit="1" customWidth="1"/>
    <col min="9733" max="9733" width="10.42578125" style="5" customWidth="1"/>
    <col min="9734" max="9982" width="9.140625" style="5"/>
    <col min="9983" max="9983" width="4.7109375" style="5" customWidth="1"/>
    <col min="9984" max="9984" width="19.85546875" style="5" customWidth="1"/>
    <col min="9985" max="9985" width="69.7109375" style="5" customWidth="1"/>
    <col min="9986" max="9987" width="15.7109375" style="5" customWidth="1"/>
    <col min="9988" max="9988" width="10.42578125" style="5" bestFit="1" customWidth="1"/>
    <col min="9989" max="9989" width="10.42578125" style="5" customWidth="1"/>
    <col min="9990" max="10238" width="9.140625" style="5"/>
    <col min="10239" max="10239" width="4.7109375" style="5" customWidth="1"/>
    <col min="10240" max="10240" width="19.85546875" style="5" customWidth="1"/>
    <col min="10241" max="10241" width="69.7109375" style="5" customWidth="1"/>
    <col min="10242" max="10243" width="15.7109375" style="5" customWidth="1"/>
    <col min="10244" max="10244" width="10.42578125" style="5" bestFit="1" customWidth="1"/>
    <col min="10245" max="10245" width="10.42578125" style="5" customWidth="1"/>
    <col min="10246" max="10494" width="9.140625" style="5"/>
    <col min="10495" max="10495" width="4.7109375" style="5" customWidth="1"/>
    <col min="10496" max="10496" width="19.85546875" style="5" customWidth="1"/>
    <col min="10497" max="10497" width="69.7109375" style="5" customWidth="1"/>
    <col min="10498" max="10499" width="15.7109375" style="5" customWidth="1"/>
    <col min="10500" max="10500" width="10.42578125" style="5" bestFit="1" customWidth="1"/>
    <col min="10501" max="10501" width="10.42578125" style="5" customWidth="1"/>
    <col min="10502" max="10750" width="9.140625" style="5"/>
    <col min="10751" max="10751" width="4.7109375" style="5" customWidth="1"/>
    <col min="10752" max="10752" width="19.85546875" style="5" customWidth="1"/>
    <col min="10753" max="10753" width="69.7109375" style="5" customWidth="1"/>
    <col min="10754" max="10755" width="15.7109375" style="5" customWidth="1"/>
    <col min="10756" max="10756" width="10.42578125" style="5" bestFit="1" customWidth="1"/>
    <col min="10757" max="10757" width="10.42578125" style="5" customWidth="1"/>
    <col min="10758" max="11006" width="9.140625" style="5"/>
    <col min="11007" max="11007" width="4.7109375" style="5" customWidth="1"/>
    <col min="11008" max="11008" width="19.85546875" style="5" customWidth="1"/>
    <col min="11009" max="11009" width="69.7109375" style="5" customWidth="1"/>
    <col min="11010" max="11011" width="15.7109375" style="5" customWidth="1"/>
    <col min="11012" max="11012" width="10.42578125" style="5" bestFit="1" customWidth="1"/>
    <col min="11013" max="11013" width="10.42578125" style="5" customWidth="1"/>
    <col min="11014" max="11262" width="9.140625" style="5"/>
    <col min="11263" max="11263" width="4.7109375" style="5" customWidth="1"/>
    <col min="11264" max="11264" width="19.85546875" style="5" customWidth="1"/>
    <col min="11265" max="11265" width="69.7109375" style="5" customWidth="1"/>
    <col min="11266" max="11267" width="15.7109375" style="5" customWidth="1"/>
    <col min="11268" max="11268" width="10.42578125" style="5" bestFit="1" customWidth="1"/>
    <col min="11269" max="11269" width="10.42578125" style="5" customWidth="1"/>
    <col min="11270" max="11518" width="9.140625" style="5"/>
    <col min="11519" max="11519" width="4.7109375" style="5" customWidth="1"/>
    <col min="11520" max="11520" width="19.85546875" style="5" customWidth="1"/>
    <col min="11521" max="11521" width="69.7109375" style="5" customWidth="1"/>
    <col min="11522" max="11523" width="15.7109375" style="5" customWidth="1"/>
    <col min="11524" max="11524" width="10.42578125" style="5" bestFit="1" customWidth="1"/>
    <col min="11525" max="11525" width="10.42578125" style="5" customWidth="1"/>
    <col min="11526" max="11774" width="9.140625" style="5"/>
    <col min="11775" max="11775" width="4.7109375" style="5" customWidth="1"/>
    <col min="11776" max="11776" width="19.85546875" style="5" customWidth="1"/>
    <col min="11777" max="11777" width="69.7109375" style="5" customWidth="1"/>
    <col min="11778" max="11779" width="15.7109375" style="5" customWidth="1"/>
    <col min="11780" max="11780" width="10.42578125" style="5" bestFit="1" customWidth="1"/>
    <col min="11781" max="11781" width="10.42578125" style="5" customWidth="1"/>
    <col min="11782" max="12030" width="9.140625" style="5"/>
    <col min="12031" max="12031" width="4.7109375" style="5" customWidth="1"/>
    <col min="12032" max="12032" width="19.85546875" style="5" customWidth="1"/>
    <col min="12033" max="12033" width="69.7109375" style="5" customWidth="1"/>
    <col min="12034" max="12035" width="15.7109375" style="5" customWidth="1"/>
    <col min="12036" max="12036" width="10.42578125" style="5" bestFit="1" customWidth="1"/>
    <col min="12037" max="12037" width="10.42578125" style="5" customWidth="1"/>
    <col min="12038" max="12286" width="9.140625" style="5"/>
    <col min="12287" max="12287" width="4.7109375" style="5" customWidth="1"/>
    <col min="12288" max="12288" width="19.85546875" style="5" customWidth="1"/>
    <col min="12289" max="12289" width="69.7109375" style="5" customWidth="1"/>
    <col min="12290" max="12291" width="15.7109375" style="5" customWidth="1"/>
    <col min="12292" max="12292" width="10.42578125" style="5" bestFit="1" customWidth="1"/>
    <col min="12293" max="12293" width="10.42578125" style="5" customWidth="1"/>
    <col min="12294" max="12542" width="9.140625" style="5"/>
    <col min="12543" max="12543" width="4.7109375" style="5" customWidth="1"/>
    <col min="12544" max="12544" width="19.85546875" style="5" customWidth="1"/>
    <col min="12545" max="12545" width="69.7109375" style="5" customWidth="1"/>
    <col min="12546" max="12547" width="15.7109375" style="5" customWidth="1"/>
    <col min="12548" max="12548" width="10.42578125" style="5" bestFit="1" customWidth="1"/>
    <col min="12549" max="12549" width="10.42578125" style="5" customWidth="1"/>
    <col min="12550" max="12798" width="9.140625" style="5"/>
    <col min="12799" max="12799" width="4.7109375" style="5" customWidth="1"/>
    <col min="12800" max="12800" width="19.85546875" style="5" customWidth="1"/>
    <col min="12801" max="12801" width="69.7109375" style="5" customWidth="1"/>
    <col min="12802" max="12803" width="15.7109375" style="5" customWidth="1"/>
    <col min="12804" max="12804" width="10.42578125" style="5" bestFit="1" customWidth="1"/>
    <col min="12805" max="12805" width="10.42578125" style="5" customWidth="1"/>
    <col min="12806" max="13054" width="9.140625" style="5"/>
    <col min="13055" max="13055" width="4.7109375" style="5" customWidth="1"/>
    <col min="13056" max="13056" width="19.85546875" style="5" customWidth="1"/>
    <col min="13057" max="13057" width="69.7109375" style="5" customWidth="1"/>
    <col min="13058" max="13059" width="15.7109375" style="5" customWidth="1"/>
    <col min="13060" max="13060" width="10.42578125" style="5" bestFit="1" customWidth="1"/>
    <col min="13061" max="13061" width="10.42578125" style="5" customWidth="1"/>
    <col min="13062" max="13310" width="9.140625" style="5"/>
    <col min="13311" max="13311" width="4.7109375" style="5" customWidth="1"/>
    <col min="13312" max="13312" width="19.85546875" style="5" customWidth="1"/>
    <col min="13313" max="13313" width="69.7109375" style="5" customWidth="1"/>
    <col min="13314" max="13315" width="15.7109375" style="5" customWidth="1"/>
    <col min="13316" max="13316" width="10.42578125" style="5" bestFit="1" customWidth="1"/>
    <col min="13317" max="13317" width="10.42578125" style="5" customWidth="1"/>
    <col min="13318" max="13566" width="9.140625" style="5"/>
    <col min="13567" max="13567" width="4.7109375" style="5" customWidth="1"/>
    <col min="13568" max="13568" width="19.85546875" style="5" customWidth="1"/>
    <col min="13569" max="13569" width="69.7109375" style="5" customWidth="1"/>
    <col min="13570" max="13571" width="15.7109375" style="5" customWidth="1"/>
    <col min="13572" max="13572" width="10.42578125" style="5" bestFit="1" customWidth="1"/>
    <col min="13573" max="13573" width="10.42578125" style="5" customWidth="1"/>
    <col min="13574" max="13822" width="9.140625" style="5"/>
    <col min="13823" max="13823" width="4.7109375" style="5" customWidth="1"/>
    <col min="13824" max="13824" width="19.85546875" style="5" customWidth="1"/>
    <col min="13825" max="13825" width="69.7109375" style="5" customWidth="1"/>
    <col min="13826" max="13827" width="15.7109375" style="5" customWidth="1"/>
    <col min="13828" max="13828" width="10.42578125" style="5" bestFit="1" customWidth="1"/>
    <col min="13829" max="13829" width="10.42578125" style="5" customWidth="1"/>
    <col min="13830" max="14078" width="9.140625" style="5"/>
    <col min="14079" max="14079" width="4.7109375" style="5" customWidth="1"/>
    <col min="14080" max="14080" width="19.85546875" style="5" customWidth="1"/>
    <col min="14081" max="14081" width="69.7109375" style="5" customWidth="1"/>
    <col min="14082" max="14083" width="15.7109375" style="5" customWidth="1"/>
    <col min="14084" max="14084" width="10.42578125" style="5" bestFit="1" customWidth="1"/>
    <col min="14085" max="14085" width="10.42578125" style="5" customWidth="1"/>
    <col min="14086" max="14334" width="9.140625" style="5"/>
    <col min="14335" max="14335" width="4.7109375" style="5" customWidth="1"/>
    <col min="14336" max="14336" width="19.85546875" style="5" customWidth="1"/>
    <col min="14337" max="14337" width="69.7109375" style="5" customWidth="1"/>
    <col min="14338" max="14339" width="15.7109375" style="5" customWidth="1"/>
    <col min="14340" max="14340" width="10.42578125" style="5" bestFit="1" customWidth="1"/>
    <col min="14341" max="14341" width="10.42578125" style="5" customWidth="1"/>
    <col min="14342" max="14590" width="9.140625" style="5"/>
    <col min="14591" max="14591" width="4.7109375" style="5" customWidth="1"/>
    <col min="14592" max="14592" width="19.85546875" style="5" customWidth="1"/>
    <col min="14593" max="14593" width="69.7109375" style="5" customWidth="1"/>
    <col min="14594" max="14595" width="15.7109375" style="5" customWidth="1"/>
    <col min="14596" max="14596" width="10.42578125" style="5" bestFit="1" customWidth="1"/>
    <col min="14597" max="14597" width="10.42578125" style="5" customWidth="1"/>
    <col min="14598" max="14846" width="9.140625" style="5"/>
    <col min="14847" max="14847" width="4.7109375" style="5" customWidth="1"/>
    <col min="14848" max="14848" width="19.85546875" style="5" customWidth="1"/>
    <col min="14849" max="14849" width="69.7109375" style="5" customWidth="1"/>
    <col min="14850" max="14851" width="15.7109375" style="5" customWidth="1"/>
    <col min="14852" max="14852" width="10.42578125" style="5" bestFit="1" customWidth="1"/>
    <col min="14853" max="14853" width="10.42578125" style="5" customWidth="1"/>
    <col min="14854" max="15102" width="9.140625" style="5"/>
    <col min="15103" max="15103" width="4.7109375" style="5" customWidth="1"/>
    <col min="15104" max="15104" width="19.85546875" style="5" customWidth="1"/>
    <col min="15105" max="15105" width="69.7109375" style="5" customWidth="1"/>
    <col min="15106" max="15107" width="15.7109375" style="5" customWidth="1"/>
    <col min="15108" max="15108" width="10.42578125" style="5" bestFit="1" customWidth="1"/>
    <col min="15109" max="15109" width="10.42578125" style="5" customWidth="1"/>
    <col min="15110" max="15358" width="9.140625" style="5"/>
    <col min="15359" max="15359" width="4.7109375" style="5" customWidth="1"/>
    <col min="15360" max="15360" width="19.85546875" style="5" customWidth="1"/>
    <col min="15361" max="15361" width="69.7109375" style="5" customWidth="1"/>
    <col min="15362" max="15363" width="15.7109375" style="5" customWidth="1"/>
    <col min="15364" max="15364" width="10.42578125" style="5" bestFit="1" customWidth="1"/>
    <col min="15365" max="15365" width="10.42578125" style="5" customWidth="1"/>
    <col min="15366" max="15614" width="9.140625" style="5"/>
    <col min="15615" max="15615" width="4.7109375" style="5" customWidth="1"/>
    <col min="15616" max="15616" width="19.85546875" style="5" customWidth="1"/>
    <col min="15617" max="15617" width="69.7109375" style="5" customWidth="1"/>
    <col min="15618" max="15619" width="15.7109375" style="5" customWidth="1"/>
    <col min="15620" max="15620" width="10.42578125" style="5" bestFit="1" customWidth="1"/>
    <col min="15621" max="15621" width="10.42578125" style="5" customWidth="1"/>
    <col min="15622" max="15870" width="9.140625" style="5"/>
    <col min="15871" max="15871" width="4.7109375" style="5" customWidth="1"/>
    <col min="15872" max="15872" width="19.85546875" style="5" customWidth="1"/>
    <col min="15873" max="15873" width="69.7109375" style="5" customWidth="1"/>
    <col min="15874" max="15875" width="15.7109375" style="5" customWidth="1"/>
    <col min="15876" max="15876" width="10.42578125" style="5" bestFit="1" customWidth="1"/>
    <col min="15877" max="15877" width="10.42578125" style="5" customWidth="1"/>
    <col min="15878" max="16126" width="9.140625" style="5"/>
    <col min="16127" max="16127" width="4.7109375" style="5" customWidth="1"/>
    <col min="16128" max="16128" width="19.85546875" style="5" customWidth="1"/>
    <col min="16129" max="16129" width="69.7109375" style="5" customWidth="1"/>
    <col min="16130" max="16131" width="15.7109375" style="5" customWidth="1"/>
    <col min="16132" max="16132" width="10.42578125" style="5" bestFit="1" customWidth="1"/>
    <col min="16133" max="16133" width="10.42578125" style="5" customWidth="1"/>
    <col min="16134" max="16384" width="9.140625" style="5"/>
  </cols>
  <sheetData>
    <row r="1" spans="2:4" x14ac:dyDescent="0.25">
      <c r="C1" s="184" t="s">
        <v>88</v>
      </c>
      <c r="D1" s="184"/>
    </row>
    <row r="2" spans="2:4" x14ac:dyDescent="0.25">
      <c r="C2" s="184" t="s">
        <v>1</v>
      </c>
      <c r="D2" s="184"/>
    </row>
    <row r="3" spans="2:4" x14ac:dyDescent="0.25">
      <c r="C3" s="184" t="s">
        <v>2</v>
      </c>
      <c r="D3" s="184"/>
    </row>
    <row r="5" spans="2:4" ht="49.9" customHeight="1" x14ac:dyDescent="0.25">
      <c r="B5" s="235" t="s">
        <v>393</v>
      </c>
      <c r="C5" s="235"/>
      <c r="D5" s="235"/>
    </row>
    <row r="6" spans="2:4" hidden="1" x14ac:dyDescent="0.25"/>
    <row r="7" spans="2:4" ht="17.25" x14ac:dyDescent="0.25">
      <c r="B7" s="236" t="s">
        <v>10</v>
      </c>
      <c r="C7" s="236"/>
      <c r="D7" s="236"/>
    </row>
    <row r="8" spans="2:4" ht="14.25" x14ac:dyDescent="0.25">
      <c r="B8" s="56" t="s">
        <v>87</v>
      </c>
    </row>
    <row r="10" spans="2:4" ht="14.25" x14ac:dyDescent="0.25">
      <c r="B10" s="57" t="s">
        <v>68</v>
      </c>
      <c r="C10" s="57" t="s">
        <v>69</v>
      </c>
    </row>
    <row r="11" spans="2:4" ht="21" customHeight="1" x14ac:dyDescent="0.25">
      <c r="B11" s="58">
        <v>1024</v>
      </c>
      <c r="C11" s="59" t="s">
        <v>70</v>
      </c>
      <c r="D11" s="76"/>
    </row>
    <row r="12" spans="2:4" ht="9.6" customHeight="1" x14ac:dyDescent="0.25">
      <c r="B12" s="60"/>
    </row>
    <row r="13" spans="2:4" ht="14.25" x14ac:dyDescent="0.25">
      <c r="B13" s="61" t="s">
        <v>71</v>
      </c>
    </row>
    <row r="14" spans="2:4" ht="57.75" customHeight="1" x14ac:dyDescent="0.25">
      <c r="B14" s="62" t="s">
        <v>72</v>
      </c>
      <c r="C14" s="63">
        <v>1024</v>
      </c>
      <c r="D14" s="84" t="s">
        <v>6</v>
      </c>
    </row>
    <row r="15" spans="2:4" ht="21.6" customHeight="1" x14ac:dyDescent="0.25">
      <c r="B15" s="62" t="s">
        <v>73</v>
      </c>
      <c r="C15" s="63">
        <v>11001</v>
      </c>
      <c r="D15" s="64" t="s">
        <v>74</v>
      </c>
    </row>
    <row r="16" spans="2:4" ht="27" x14ac:dyDescent="0.25">
      <c r="B16" s="62" t="s">
        <v>17</v>
      </c>
      <c r="C16" s="65" t="s">
        <v>75</v>
      </c>
      <c r="D16" s="66"/>
    </row>
    <row r="17" spans="2:4" ht="47.25" customHeight="1" x14ac:dyDescent="0.25">
      <c r="B17" s="62" t="s">
        <v>76</v>
      </c>
      <c r="C17" s="13" t="s">
        <v>77</v>
      </c>
      <c r="D17" s="66"/>
    </row>
    <row r="18" spans="2:4" ht="21" customHeight="1" x14ac:dyDescent="0.25">
      <c r="B18" s="62" t="s">
        <v>21</v>
      </c>
      <c r="C18" s="67" t="s">
        <v>22</v>
      </c>
      <c r="D18" s="66"/>
    </row>
    <row r="19" spans="2:4" ht="36" customHeight="1" x14ac:dyDescent="0.25">
      <c r="B19" s="68" t="s">
        <v>78</v>
      </c>
      <c r="C19" s="13" t="s">
        <v>10</v>
      </c>
      <c r="D19" s="66"/>
    </row>
    <row r="20" spans="2:4" x14ac:dyDescent="0.25">
      <c r="B20" s="69"/>
      <c r="C20" s="70" t="s">
        <v>79</v>
      </c>
      <c r="D20" s="71"/>
    </row>
    <row r="21" spans="2:4" ht="20.25" customHeight="1" x14ac:dyDescent="0.25">
      <c r="B21" s="73" t="s">
        <v>80</v>
      </c>
      <c r="C21" s="74"/>
      <c r="D21" s="75">
        <v>-88633.1</v>
      </c>
    </row>
    <row r="22" spans="2:4" ht="20.25" customHeight="1" x14ac:dyDescent="0.25">
      <c r="B22" s="85"/>
      <c r="C22" s="85"/>
      <c r="D22" s="86"/>
    </row>
    <row r="23" spans="2:4" ht="64.150000000000006" customHeight="1" x14ac:dyDescent="0.25">
      <c r="B23" s="62" t="s">
        <v>72</v>
      </c>
      <c r="C23" s="63">
        <v>1024</v>
      </c>
      <c r="D23" s="84" t="s">
        <v>6</v>
      </c>
    </row>
    <row r="24" spans="2:4" ht="20.25" customHeight="1" x14ac:dyDescent="0.25">
      <c r="B24" s="62" t="s">
        <v>73</v>
      </c>
      <c r="C24" s="63">
        <v>11002</v>
      </c>
      <c r="D24" s="64" t="s">
        <v>74</v>
      </c>
    </row>
    <row r="25" spans="2:4" ht="31.9" customHeight="1" x14ac:dyDescent="0.25">
      <c r="B25" s="62" t="s">
        <v>17</v>
      </c>
      <c r="C25" s="65" t="s">
        <v>143</v>
      </c>
      <c r="D25" s="66"/>
    </row>
    <row r="26" spans="2:4" ht="31.9" customHeight="1" x14ac:dyDescent="0.25">
      <c r="B26" s="62" t="s">
        <v>76</v>
      </c>
      <c r="C26" s="88" t="s">
        <v>144</v>
      </c>
      <c r="D26" s="66"/>
    </row>
    <row r="27" spans="2:4" ht="20.25" customHeight="1" x14ac:dyDescent="0.25">
      <c r="B27" s="62" t="s">
        <v>21</v>
      </c>
      <c r="C27" s="67" t="s">
        <v>22</v>
      </c>
      <c r="D27" s="66"/>
    </row>
    <row r="28" spans="2:4" ht="20.25" customHeight="1" x14ac:dyDescent="0.25">
      <c r="B28" s="68" t="s">
        <v>78</v>
      </c>
      <c r="C28" s="13" t="s">
        <v>145</v>
      </c>
      <c r="D28" s="66"/>
    </row>
    <row r="29" spans="2:4" ht="20.25" customHeight="1" x14ac:dyDescent="0.25">
      <c r="B29" s="69"/>
      <c r="C29" s="70" t="s">
        <v>79</v>
      </c>
      <c r="D29" s="71"/>
    </row>
    <row r="30" spans="2:4" ht="20.25" customHeight="1" x14ac:dyDescent="0.25">
      <c r="B30" s="73" t="s">
        <v>80</v>
      </c>
      <c r="C30" s="74"/>
      <c r="D30" s="75">
        <v>-800</v>
      </c>
    </row>
    <row r="31" spans="2:4" ht="20.25" customHeight="1" x14ac:dyDescent="0.25">
      <c r="B31" s="85"/>
      <c r="C31" s="85"/>
      <c r="D31" s="86"/>
    </row>
    <row r="32" spans="2:4" ht="69" customHeight="1" x14ac:dyDescent="0.25">
      <c r="B32" s="62" t="s">
        <v>72</v>
      </c>
      <c r="C32" s="63">
        <v>1024</v>
      </c>
      <c r="D32" s="84" t="s">
        <v>391</v>
      </c>
    </row>
    <row r="33" spans="2:4" ht="22.5" customHeight="1" x14ac:dyDescent="0.25">
      <c r="B33" s="62" t="s">
        <v>73</v>
      </c>
      <c r="C33" s="63">
        <v>31001</v>
      </c>
      <c r="D33" s="64" t="s">
        <v>74</v>
      </c>
    </row>
    <row r="34" spans="2:4" ht="22.5" customHeight="1" x14ac:dyDescent="0.25">
      <c r="B34" s="62" t="s">
        <v>17</v>
      </c>
      <c r="C34" s="13" t="s">
        <v>374</v>
      </c>
      <c r="D34" s="66"/>
    </row>
    <row r="35" spans="2:4" ht="31.5" customHeight="1" x14ac:dyDescent="0.25">
      <c r="B35" s="62" t="s">
        <v>76</v>
      </c>
      <c r="C35" s="13" t="s">
        <v>375</v>
      </c>
      <c r="D35" s="66"/>
    </row>
    <row r="36" spans="2:4" ht="29.25" customHeight="1" x14ac:dyDescent="0.25">
      <c r="B36" s="62" t="s">
        <v>21</v>
      </c>
      <c r="C36" s="67" t="s">
        <v>376</v>
      </c>
      <c r="D36" s="66"/>
    </row>
    <row r="37" spans="2:4" ht="42.6" customHeight="1" x14ac:dyDescent="0.25">
      <c r="B37" s="68" t="s">
        <v>82</v>
      </c>
      <c r="C37" s="13" t="s">
        <v>10</v>
      </c>
      <c r="D37" s="66"/>
    </row>
    <row r="38" spans="2:4" ht="16.5" x14ac:dyDescent="0.25">
      <c r="B38" s="230" t="s">
        <v>83</v>
      </c>
      <c r="C38" s="230"/>
      <c r="D38" s="72"/>
    </row>
    <row r="39" spans="2:4" x14ac:dyDescent="0.25">
      <c r="B39" s="231" t="s">
        <v>133</v>
      </c>
      <c r="C39" s="232"/>
      <c r="D39" s="72">
        <v>88</v>
      </c>
    </row>
    <row r="40" spans="2:4" x14ac:dyDescent="0.25">
      <c r="B40" s="231" t="s">
        <v>134</v>
      </c>
      <c r="C40" s="232"/>
      <c r="D40" s="72">
        <v>114</v>
      </c>
    </row>
    <row r="41" spans="2:4" x14ac:dyDescent="0.25">
      <c r="B41" s="231" t="s">
        <v>135</v>
      </c>
      <c r="C41" s="232"/>
      <c r="D41" s="72">
        <v>2</v>
      </c>
    </row>
    <row r="42" spans="2:4" ht="18" customHeight="1" x14ac:dyDescent="0.25">
      <c r="B42" s="233" t="s">
        <v>85</v>
      </c>
      <c r="C42" s="233"/>
      <c r="D42" s="75">
        <v>38141.9</v>
      </c>
    </row>
    <row r="43" spans="2:4" ht="20.25" customHeight="1" x14ac:dyDescent="0.25">
      <c r="B43" s="85"/>
      <c r="C43" s="85"/>
      <c r="D43" s="86"/>
    </row>
    <row r="44" spans="2:4" ht="20.25" customHeight="1" x14ac:dyDescent="0.25">
      <c r="B44" s="85"/>
      <c r="C44" s="85"/>
      <c r="D44" s="86"/>
    </row>
  </sheetData>
  <mergeCells count="10">
    <mergeCell ref="C1:D1"/>
    <mergeCell ref="C2:D2"/>
    <mergeCell ref="C3:D3"/>
    <mergeCell ref="B5:D5"/>
    <mergeCell ref="B7:D7"/>
    <mergeCell ref="B42:C42"/>
    <mergeCell ref="B38:C38"/>
    <mergeCell ref="B39:C39"/>
    <mergeCell ref="B40:C40"/>
    <mergeCell ref="B41:C41"/>
  </mergeCells>
  <pageMargins left="0" right="0" top="0" bottom="0" header="0.3" footer="0.3"/>
  <pageSetup paperSize="9" scale="75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7"/>
  <sheetViews>
    <sheetView zoomScaleNormal="100" workbookViewId="0">
      <selection activeCell="I15" sqref="I15"/>
    </sheetView>
  </sheetViews>
  <sheetFormatPr defaultColWidth="9.140625" defaultRowHeight="13.5" x14ac:dyDescent="0.25"/>
  <cols>
    <col min="1" max="1" width="3.140625" style="5" customWidth="1"/>
    <col min="2" max="2" width="27.28515625" style="5" customWidth="1"/>
    <col min="3" max="3" width="69.7109375" style="5" customWidth="1"/>
    <col min="4" max="4" width="32" style="5" customWidth="1"/>
    <col min="5" max="5" width="10.42578125" style="5" customWidth="1"/>
    <col min="6" max="254" width="9.140625" style="5"/>
    <col min="255" max="255" width="4.7109375" style="5" customWidth="1"/>
    <col min="256" max="256" width="19.85546875" style="5" customWidth="1"/>
    <col min="257" max="257" width="69.7109375" style="5" customWidth="1"/>
    <col min="258" max="259" width="15.7109375" style="5" customWidth="1"/>
    <col min="260" max="260" width="10.42578125" style="5" bestFit="1" customWidth="1"/>
    <col min="261" max="261" width="10.42578125" style="5" customWidth="1"/>
    <col min="262" max="510" width="9.140625" style="5"/>
    <col min="511" max="511" width="4.7109375" style="5" customWidth="1"/>
    <col min="512" max="512" width="19.85546875" style="5" customWidth="1"/>
    <col min="513" max="513" width="69.7109375" style="5" customWidth="1"/>
    <col min="514" max="515" width="15.7109375" style="5" customWidth="1"/>
    <col min="516" max="516" width="10.42578125" style="5" bestFit="1" customWidth="1"/>
    <col min="517" max="517" width="10.42578125" style="5" customWidth="1"/>
    <col min="518" max="766" width="9.140625" style="5"/>
    <col min="767" max="767" width="4.7109375" style="5" customWidth="1"/>
    <col min="768" max="768" width="19.85546875" style="5" customWidth="1"/>
    <col min="769" max="769" width="69.7109375" style="5" customWidth="1"/>
    <col min="770" max="771" width="15.7109375" style="5" customWidth="1"/>
    <col min="772" max="772" width="10.42578125" style="5" bestFit="1" customWidth="1"/>
    <col min="773" max="773" width="10.42578125" style="5" customWidth="1"/>
    <col min="774" max="1022" width="9.140625" style="5"/>
    <col min="1023" max="1023" width="4.7109375" style="5" customWidth="1"/>
    <col min="1024" max="1024" width="19.85546875" style="5" customWidth="1"/>
    <col min="1025" max="1025" width="69.7109375" style="5" customWidth="1"/>
    <col min="1026" max="1027" width="15.7109375" style="5" customWidth="1"/>
    <col min="1028" max="1028" width="10.42578125" style="5" bestFit="1" customWidth="1"/>
    <col min="1029" max="1029" width="10.42578125" style="5" customWidth="1"/>
    <col min="1030" max="1278" width="9.140625" style="5"/>
    <col min="1279" max="1279" width="4.7109375" style="5" customWidth="1"/>
    <col min="1280" max="1280" width="19.85546875" style="5" customWidth="1"/>
    <col min="1281" max="1281" width="69.7109375" style="5" customWidth="1"/>
    <col min="1282" max="1283" width="15.7109375" style="5" customWidth="1"/>
    <col min="1284" max="1284" width="10.42578125" style="5" bestFit="1" customWidth="1"/>
    <col min="1285" max="1285" width="10.42578125" style="5" customWidth="1"/>
    <col min="1286" max="1534" width="9.140625" style="5"/>
    <col min="1535" max="1535" width="4.7109375" style="5" customWidth="1"/>
    <col min="1536" max="1536" width="19.85546875" style="5" customWidth="1"/>
    <col min="1537" max="1537" width="69.7109375" style="5" customWidth="1"/>
    <col min="1538" max="1539" width="15.7109375" style="5" customWidth="1"/>
    <col min="1540" max="1540" width="10.42578125" style="5" bestFit="1" customWidth="1"/>
    <col min="1541" max="1541" width="10.42578125" style="5" customWidth="1"/>
    <col min="1542" max="1790" width="9.140625" style="5"/>
    <col min="1791" max="1791" width="4.7109375" style="5" customWidth="1"/>
    <col min="1792" max="1792" width="19.85546875" style="5" customWidth="1"/>
    <col min="1793" max="1793" width="69.7109375" style="5" customWidth="1"/>
    <col min="1794" max="1795" width="15.7109375" style="5" customWidth="1"/>
    <col min="1796" max="1796" width="10.42578125" style="5" bestFit="1" customWidth="1"/>
    <col min="1797" max="1797" width="10.42578125" style="5" customWidth="1"/>
    <col min="1798" max="2046" width="9.140625" style="5"/>
    <col min="2047" max="2047" width="4.7109375" style="5" customWidth="1"/>
    <col min="2048" max="2048" width="19.85546875" style="5" customWidth="1"/>
    <col min="2049" max="2049" width="69.7109375" style="5" customWidth="1"/>
    <col min="2050" max="2051" width="15.7109375" style="5" customWidth="1"/>
    <col min="2052" max="2052" width="10.42578125" style="5" bestFit="1" customWidth="1"/>
    <col min="2053" max="2053" width="10.42578125" style="5" customWidth="1"/>
    <col min="2054" max="2302" width="9.140625" style="5"/>
    <col min="2303" max="2303" width="4.7109375" style="5" customWidth="1"/>
    <col min="2304" max="2304" width="19.85546875" style="5" customWidth="1"/>
    <col min="2305" max="2305" width="69.7109375" style="5" customWidth="1"/>
    <col min="2306" max="2307" width="15.7109375" style="5" customWidth="1"/>
    <col min="2308" max="2308" width="10.42578125" style="5" bestFit="1" customWidth="1"/>
    <col min="2309" max="2309" width="10.42578125" style="5" customWidth="1"/>
    <col min="2310" max="2558" width="9.140625" style="5"/>
    <col min="2559" max="2559" width="4.7109375" style="5" customWidth="1"/>
    <col min="2560" max="2560" width="19.85546875" style="5" customWidth="1"/>
    <col min="2561" max="2561" width="69.7109375" style="5" customWidth="1"/>
    <col min="2562" max="2563" width="15.7109375" style="5" customWidth="1"/>
    <col min="2564" max="2564" width="10.42578125" style="5" bestFit="1" customWidth="1"/>
    <col min="2565" max="2565" width="10.42578125" style="5" customWidth="1"/>
    <col min="2566" max="2814" width="9.140625" style="5"/>
    <col min="2815" max="2815" width="4.7109375" style="5" customWidth="1"/>
    <col min="2816" max="2816" width="19.85546875" style="5" customWidth="1"/>
    <col min="2817" max="2817" width="69.7109375" style="5" customWidth="1"/>
    <col min="2818" max="2819" width="15.7109375" style="5" customWidth="1"/>
    <col min="2820" max="2820" width="10.42578125" style="5" bestFit="1" customWidth="1"/>
    <col min="2821" max="2821" width="10.42578125" style="5" customWidth="1"/>
    <col min="2822" max="3070" width="9.140625" style="5"/>
    <col min="3071" max="3071" width="4.7109375" style="5" customWidth="1"/>
    <col min="3072" max="3072" width="19.85546875" style="5" customWidth="1"/>
    <col min="3073" max="3073" width="69.7109375" style="5" customWidth="1"/>
    <col min="3074" max="3075" width="15.7109375" style="5" customWidth="1"/>
    <col min="3076" max="3076" width="10.42578125" style="5" bestFit="1" customWidth="1"/>
    <col min="3077" max="3077" width="10.42578125" style="5" customWidth="1"/>
    <col min="3078" max="3326" width="9.140625" style="5"/>
    <col min="3327" max="3327" width="4.7109375" style="5" customWidth="1"/>
    <col min="3328" max="3328" width="19.85546875" style="5" customWidth="1"/>
    <col min="3329" max="3329" width="69.7109375" style="5" customWidth="1"/>
    <col min="3330" max="3331" width="15.7109375" style="5" customWidth="1"/>
    <col min="3332" max="3332" width="10.42578125" style="5" bestFit="1" customWidth="1"/>
    <col min="3333" max="3333" width="10.42578125" style="5" customWidth="1"/>
    <col min="3334" max="3582" width="9.140625" style="5"/>
    <col min="3583" max="3583" width="4.7109375" style="5" customWidth="1"/>
    <col min="3584" max="3584" width="19.85546875" style="5" customWidth="1"/>
    <col min="3585" max="3585" width="69.7109375" style="5" customWidth="1"/>
    <col min="3586" max="3587" width="15.7109375" style="5" customWidth="1"/>
    <col min="3588" max="3588" width="10.42578125" style="5" bestFit="1" customWidth="1"/>
    <col min="3589" max="3589" width="10.42578125" style="5" customWidth="1"/>
    <col min="3590" max="3838" width="9.140625" style="5"/>
    <col min="3839" max="3839" width="4.7109375" style="5" customWidth="1"/>
    <col min="3840" max="3840" width="19.85546875" style="5" customWidth="1"/>
    <col min="3841" max="3841" width="69.7109375" style="5" customWidth="1"/>
    <col min="3842" max="3843" width="15.7109375" style="5" customWidth="1"/>
    <col min="3844" max="3844" width="10.42578125" style="5" bestFit="1" customWidth="1"/>
    <col min="3845" max="3845" width="10.42578125" style="5" customWidth="1"/>
    <col min="3846" max="4094" width="9.140625" style="5"/>
    <col min="4095" max="4095" width="4.7109375" style="5" customWidth="1"/>
    <col min="4096" max="4096" width="19.85546875" style="5" customWidth="1"/>
    <col min="4097" max="4097" width="69.7109375" style="5" customWidth="1"/>
    <col min="4098" max="4099" width="15.7109375" style="5" customWidth="1"/>
    <col min="4100" max="4100" width="10.42578125" style="5" bestFit="1" customWidth="1"/>
    <col min="4101" max="4101" width="10.42578125" style="5" customWidth="1"/>
    <col min="4102" max="4350" width="9.140625" style="5"/>
    <col min="4351" max="4351" width="4.7109375" style="5" customWidth="1"/>
    <col min="4352" max="4352" width="19.85546875" style="5" customWidth="1"/>
    <col min="4353" max="4353" width="69.7109375" style="5" customWidth="1"/>
    <col min="4354" max="4355" width="15.7109375" style="5" customWidth="1"/>
    <col min="4356" max="4356" width="10.42578125" style="5" bestFit="1" customWidth="1"/>
    <col min="4357" max="4357" width="10.42578125" style="5" customWidth="1"/>
    <col min="4358" max="4606" width="9.140625" style="5"/>
    <col min="4607" max="4607" width="4.7109375" style="5" customWidth="1"/>
    <col min="4608" max="4608" width="19.85546875" style="5" customWidth="1"/>
    <col min="4609" max="4609" width="69.7109375" style="5" customWidth="1"/>
    <col min="4610" max="4611" width="15.7109375" style="5" customWidth="1"/>
    <col min="4612" max="4612" width="10.42578125" style="5" bestFit="1" customWidth="1"/>
    <col min="4613" max="4613" width="10.42578125" style="5" customWidth="1"/>
    <col min="4614" max="4862" width="9.140625" style="5"/>
    <col min="4863" max="4863" width="4.7109375" style="5" customWidth="1"/>
    <col min="4864" max="4864" width="19.85546875" style="5" customWidth="1"/>
    <col min="4865" max="4865" width="69.7109375" style="5" customWidth="1"/>
    <col min="4866" max="4867" width="15.7109375" style="5" customWidth="1"/>
    <col min="4868" max="4868" width="10.42578125" style="5" bestFit="1" customWidth="1"/>
    <col min="4869" max="4869" width="10.42578125" style="5" customWidth="1"/>
    <col min="4870" max="5118" width="9.140625" style="5"/>
    <col min="5119" max="5119" width="4.7109375" style="5" customWidth="1"/>
    <col min="5120" max="5120" width="19.85546875" style="5" customWidth="1"/>
    <col min="5121" max="5121" width="69.7109375" style="5" customWidth="1"/>
    <col min="5122" max="5123" width="15.7109375" style="5" customWidth="1"/>
    <col min="5124" max="5124" width="10.42578125" style="5" bestFit="1" customWidth="1"/>
    <col min="5125" max="5125" width="10.42578125" style="5" customWidth="1"/>
    <col min="5126" max="5374" width="9.140625" style="5"/>
    <col min="5375" max="5375" width="4.7109375" style="5" customWidth="1"/>
    <col min="5376" max="5376" width="19.85546875" style="5" customWidth="1"/>
    <col min="5377" max="5377" width="69.7109375" style="5" customWidth="1"/>
    <col min="5378" max="5379" width="15.7109375" style="5" customWidth="1"/>
    <col min="5380" max="5380" width="10.42578125" style="5" bestFit="1" customWidth="1"/>
    <col min="5381" max="5381" width="10.42578125" style="5" customWidth="1"/>
    <col min="5382" max="5630" width="9.140625" style="5"/>
    <col min="5631" max="5631" width="4.7109375" style="5" customWidth="1"/>
    <col min="5632" max="5632" width="19.85546875" style="5" customWidth="1"/>
    <col min="5633" max="5633" width="69.7109375" style="5" customWidth="1"/>
    <col min="5634" max="5635" width="15.7109375" style="5" customWidth="1"/>
    <col min="5636" max="5636" width="10.42578125" style="5" bestFit="1" customWidth="1"/>
    <col min="5637" max="5637" width="10.42578125" style="5" customWidth="1"/>
    <col min="5638" max="5886" width="9.140625" style="5"/>
    <col min="5887" max="5887" width="4.7109375" style="5" customWidth="1"/>
    <col min="5888" max="5888" width="19.85546875" style="5" customWidth="1"/>
    <col min="5889" max="5889" width="69.7109375" style="5" customWidth="1"/>
    <col min="5890" max="5891" width="15.7109375" style="5" customWidth="1"/>
    <col min="5892" max="5892" width="10.42578125" style="5" bestFit="1" customWidth="1"/>
    <col min="5893" max="5893" width="10.42578125" style="5" customWidth="1"/>
    <col min="5894" max="6142" width="9.140625" style="5"/>
    <col min="6143" max="6143" width="4.7109375" style="5" customWidth="1"/>
    <col min="6144" max="6144" width="19.85546875" style="5" customWidth="1"/>
    <col min="6145" max="6145" width="69.7109375" style="5" customWidth="1"/>
    <col min="6146" max="6147" width="15.7109375" style="5" customWidth="1"/>
    <col min="6148" max="6148" width="10.42578125" style="5" bestFit="1" customWidth="1"/>
    <col min="6149" max="6149" width="10.42578125" style="5" customWidth="1"/>
    <col min="6150" max="6398" width="9.140625" style="5"/>
    <col min="6399" max="6399" width="4.7109375" style="5" customWidth="1"/>
    <col min="6400" max="6400" width="19.85546875" style="5" customWidth="1"/>
    <col min="6401" max="6401" width="69.7109375" style="5" customWidth="1"/>
    <col min="6402" max="6403" width="15.7109375" style="5" customWidth="1"/>
    <col min="6404" max="6404" width="10.42578125" style="5" bestFit="1" customWidth="1"/>
    <col min="6405" max="6405" width="10.42578125" style="5" customWidth="1"/>
    <col min="6406" max="6654" width="9.140625" style="5"/>
    <col min="6655" max="6655" width="4.7109375" style="5" customWidth="1"/>
    <col min="6656" max="6656" width="19.85546875" style="5" customWidth="1"/>
    <col min="6657" max="6657" width="69.7109375" style="5" customWidth="1"/>
    <col min="6658" max="6659" width="15.7109375" style="5" customWidth="1"/>
    <col min="6660" max="6660" width="10.42578125" style="5" bestFit="1" customWidth="1"/>
    <col min="6661" max="6661" width="10.42578125" style="5" customWidth="1"/>
    <col min="6662" max="6910" width="9.140625" style="5"/>
    <col min="6911" max="6911" width="4.7109375" style="5" customWidth="1"/>
    <col min="6912" max="6912" width="19.85546875" style="5" customWidth="1"/>
    <col min="6913" max="6913" width="69.7109375" style="5" customWidth="1"/>
    <col min="6914" max="6915" width="15.7109375" style="5" customWidth="1"/>
    <col min="6916" max="6916" width="10.42578125" style="5" bestFit="1" customWidth="1"/>
    <col min="6917" max="6917" width="10.42578125" style="5" customWidth="1"/>
    <col min="6918" max="7166" width="9.140625" style="5"/>
    <col min="7167" max="7167" width="4.7109375" style="5" customWidth="1"/>
    <col min="7168" max="7168" width="19.85546875" style="5" customWidth="1"/>
    <col min="7169" max="7169" width="69.7109375" style="5" customWidth="1"/>
    <col min="7170" max="7171" width="15.7109375" style="5" customWidth="1"/>
    <col min="7172" max="7172" width="10.42578125" style="5" bestFit="1" customWidth="1"/>
    <col min="7173" max="7173" width="10.42578125" style="5" customWidth="1"/>
    <col min="7174" max="7422" width="9.140625" style="5"/>
    <col min="7423" max="7423" width="4.7109375" style="5" customWidth="1"/>
    <col min="7424" max="7424" width="19.85546875" style="5" customWidth="1"/>
    <col min="7425" max="7425" width="69.7109375" style="5" customWidth="1"/>
    <col min="7426" max="7427" width="15.7109375" style="5" customWidth="1"/>
    <col min="7428" max="7428" width="10.42578125" style="5" bestFit="1" customWidth="1"/>
    <col min="7429" max="7429" width="10.42578125" style="5" customWidth="1"/>
    <col min="7430" max="7678" width="9.140625" style="5"/>
    <col min="7679" max="7679" width="4.7109375" style="5" customWidth="1"/>
    <col min="7680" max="7680" width="19.85546875" style="5" customWidth="1"/>
    <col min="7681" max="7681" width="69.7109375" style="5" customWidth="1"/>
    <col min="7682" max="7683" width="15.7109375" style="5" customWidth="1"/>
    <col min="7684" max="7684" width="10.42578125" style="5" bestFit="1" customWidth="1"/>
    <col min="7685" max="7685" width="10.42578125" style="5" customWidth="1"/>
    <col min="7686" max="7934" width="9.140625" style="5"/>
    <col min="7935" max="7935" width="4.7109375" style="5" customWidth="1"/>
    <col min="7936" max="7936" width="19.85546875" style="5" customWidth="1"/>
    <col min="7937" max="7937" width="69.7109375" style="5" customWidth="1"/>
    <col min="7938" max="7939" width="15.7109375" style="5" customWidth="1"/>
    <col min="7940" max="7940" width="10.42578125" style="5" bestFit="1" customWidth="1"/>
    <col min="7941" max="7941" width="10.42578125" style="5" customWidth="1"/>
    <col min="7942" max="8190" width="9.140625" style="5"/>
    <col min="8191" max="8191" width="4.7109375" style="5" customWidth="1"/>
    <col min="8192" max="8192" width="19.85546875" style="5" customWidth="1"/>
    <col min="8193" max="8193" width="69.7109375" style="5" customWidth="1"/>
    <col min="8194" max="8195" width="15.7109375" style="5" customWidth="1"/>
    <col min="8196" max="8196" width="10.42578125" style="5" bestFit="1" customWidth="1"/>
    <col min="8197" max="8197" width="10.42578125" style="5" customWidth="1"/>
    <col min="8198" max="8446" width="9.140625" style="5"/>
    <col min="8447" max="8447" width="4.7109375" style="5" customWidth="1"/>
    <col min="8448" max="8448" width="19.85546875" style="5" customWidth="1"/>
    <col min="8449" max="8449" width="69.7109375" style="5" customWidth="1"/>
    <col min="8450" max="8451" width="15.7109375" style="5" customWidth="1"/>
    <col min="8452" max="8452" width="10.42578125" style="5" bestFit="1" customWidth="1"/>
    <col min="8453" max="8453" width="10.42578125" style="5" customWidth="1"/>
    <col min="8454" max="8702" width="9.140625" style="5"/>
    <col min="8703" max="8703" width="4.7109375" style="5" customWidth="1"/>
    <col min="8704" max="8704" width="19.85546875" style="5" customWidth="1"/>
    <col min="8705" max="8705" width="69.7109375" style="5" customWidth="1"/>
    <col min="8706" max="8707" width="15.7109375" style="5" customWidth="1"/>
    <col min="8708" max="8708" width="10.42578125" style="5" bestFit="1" customWidth="1"/>
    <col min="8709" max="8709" width="10.42578125" style="5" customWidth="1"/>
    <col min="8710" max="8958" width="9.140625" style="5"/>
    <col min="8959" max="8959" width="4.7109375" style="5" customWidth="1"/>
    <col min="8960" max="8960" width="19.85546875" style="5" customWidth="1"/>
    <col min="8961" max="8961" width="69.7109375" style="5" customWidth="1"/>
    <col min="8962" max="8963" width="15.7109375" style="5" customWidth="1"/>
    <col min="8964" max="8964" width="10.42578125" style="5" bestFit="1" customWidth="1"/>
    <col min="8965" max="8965" width="10.42578125" style="5" customWidth="1"/>
    <col min="8966" max="9214" width="9.140625" style="5"/>
    <col min="9215" max="9215" width="4.7109375" style="5" customWidth="1"/>
    <col min="9216" max="9216" width="19.85546875" style="5" customWidth="1"/>
    <col min="9217" max="9217" width="69.7109375" style="5" customWidth="1"/>
    <col min="9218" max="9219" width="15.7109375" style="5" customWidth="1"/>
    <col min="9220" max="9220" width="10.42578125" style="5" bestFit="1" customWidth="1"/>
    <col min="9221" max="9221" width="10.42578125" style="5" customWidth="1"/>
    <col min="9222" max="9470" width="9.140625" style="5"/>
    <col min="9471" max="9471" width="4.7109375" style="5" customWidth="1"/>
    <col min="9472" max="9472" width="19.85546875" style="5" customWidth="1"/>
    <col min="9473" max="9473" width="69.7109375" style="5" customWidth="1"/>
    <col min="9474" max="9475" width="15.7109375" style="5" customWidth="1"/>
    <col min="9476" max="9476" width="10.42578125" style="5" bestFit="1" customWidth="1"/>
    <col min="9477" max="9477" width="10.42578125" style="5" customWidth="1"/>
    <col min="9478" max="9726" width="9.140625" style="5"/>
    <col min="9727" max="9727" width="4.7109375" style="5" customWidth="1"/>
    <col min="9728" max="9728" width="19.85546875" style="5" customWidth="1"/>
    <col min="9729" max="9729" width="69.7109375" style="5" customWidth="1"/>
    <col min="9730" max="9731" width="15.7109375" style="5" customWidth="1"/>
    <col min="9732" max="9732" width="10.42578125" style="5" bestFit="1" customWidth="1"/>
    <col min="9733" max="9733" width="10.42578125" style="5" customWidth="1"/>
    <col min="9734" max="9982" width="9.140625" style="5"/>
    <col min="9983" max="9983" width="4.7109375" style="5" customWidth="1"/>
    <col min="9984" max="9984" width="19.85546875" style="5" customWidth="1"/>
    <col min="9985" max="9985" width="69.7109375" style="5" customWidth="1"/>
    <col min="9986" max="9987" width="15.7109375" style="5" customWidth="1"/>
    <col min="9988" max="9988" width="10.42578125" style="5" bestFit="1" customWidth="1"/>
    <col min="9989" max="9989" width="10.42578125" style="5" customWidth="1"/>
    <col min="9990" max="10238" width="9.140625" style="5"/>
    <col min="10239" max="10239" width="4.7109375" style="5" customWidth="1"/>
    <col min="10240" max="10240" width="19.85546875" style="5" customWidth="1"/>
    <col min="10241" max="10241" width="69.7109375" style="5" customWidth="1"/>
    <col min="10242" max="10243" width="15.7109375" style="5" customWidth="1"/>
    <col min="10244" max="10244" width="10.42578125" style="5" bestFit="1" customWidth="1"/>
    <col min="10245" max="10245" width="10.42578125" style="5" customWidth="1"/>
    <col min="10246" max="10494" width="9.140625" style="5"/>
    <col min="10495" max="10495" width="4.7109375" style="5" customWidth="1"/>
    <col min="10496" max="10496" width="19.85546875" style="5" customWidth="1"/>
    <col min="10497" max="10497" width="69.7109375" style="5" customWidth="1"/>
    <col min="10498" max="10499" width="15.7109375" style="5" customWidth="1"/>
    <col min="10500" max="10500" width="10.42578125" style="5" bestFit="1" customWidth="1"/>
    <col min="10501" max="10501" width="10.42578125" style="5" customWidth="1"/>
    <col min="10502" max="10750" width="9.140625" style="5"/>
    <col min="10751" max="10751" width="4.7109375" style="5" customWidth="1"/>
    <col min="10752" max="10752" width="19.85546875" style="5" customWidth="1"/>
    <col min="10753" max="10753" width="69.7109375" style="5" customWidth="1"/>
    <col min="10754" max="10755" width="15.7109375" style="5" customWidth="1"/>
    <col min="10756" max="10756" width="10.42578125" style="5" bestFit="1" customWidth="1"/>
    <col min="10757" max="10757" width="10.42578125" style="5" customWidth="1"/>
    <col min="10758" max="11006" width="9.140625" style="5"/>
    <col min="11007" max="11007" width="4.7109375" style="5" customWidth="1"/>
    <col min="11008" max="11008" width="19.85546875" style="5" customWidth="1"/>
    <col min="11009" max="11009" width="69.7109375" style="5" customWidth="1"/>
    <col min="11010" max="11011" width="15.7109375" style="5" customWidth="1"/>
    <col min="11012" max="11012" width="10.42578125" style="5" bestFit="1" customWidth="1"/>
    <col min="11013" max="11013" width="10.42578125" style="5" customWidth="1"/>
    <col min="11014" max="11262" width="9.140625" style="5"/>
    <col min="11263" max="11263" width="4.7109375" style="5" customWidth="1"/>
    <col min="11264" max="11264" width="19.85546875" style="5" customWidth="1"/>
    <col min="11265" max="11265" width="69.7109375" style="5" customWidth="1"/>
    <col min="11266" max="11267" width="15.7109375" style="5" customWidth="1"/>
    <col min="11268" max="11268" width="10.42578125" style="5" bestFit="1" customWidth="1"/>
    <col min="11269" max="11269" width="10.42578125" style="5" customWidth="1"/>
    <col min="11270" max="11518" width="9.140625" style="5"/>
    <col min="11519" max="11519" width="4.7109375" style="5" customWidth="1"/>
    <col min="11520" max="11520" width="19.85546875" style="5" customWidth="1"/>
    <col min="11521" max="11521" width="69.7109375" style="5" customWidth="1"/>
    <col min="11522" max="11523" width="15.7109375" style="5" customWidth="1"/>
    <col min="11524" max="11524" width="10.42578125" style="5" bestFit="1" customWidth="1"/>
    <col min="11525" max="11525" width="10.42578125" style="5" customWidth="1"/>
    <col min="11526" max="11774" width="9.140625" style="5"/>
    <col min="11775" max="11775" width="4.7109375" style="5" customWidth="1"/>
    <col min="11776" max="11776" width="19.85546875" style="5" customWidth="1"/>
    <col min="11777" max="11777" width="69.7109375" style="5" customWidth="1"/>
    <col min="11778" max="11779" width="15.7109375" style="5" customWidth="1"/>
    <col min="11780" max="11780" width="10.42578125" style="5" bestFit="1" customWidth="1"/>
    <col min="11781" max="11781" width="10.42578125" style="5" customWidth="1"/>
    <col min="11782" max="12030" width="9.140625" style="5"/>
    <col min="12031" max="12031" width="4.7109375" style="5" customWidth="1"/>
    <col min="12032" max="12032" width="19.85546875" style="5" customWidth="1"/>
    <col min="12033" max="12033" width="69.7109375" style="5" customWidth="1"/>
    <col min="12034" max="12035" width="15.7109375" style="5" customWidth="1"/>
    <col min="12036" max="12036" width="10.42578125" style="5" bestFit="1" customWidth="1"/>
    <col min="12037" max="12037" width="10.42578125" style="5" customWidth="1"/>
    <col min="12038" max="12286" width="9.140625" style="5"/>
    <col min="12287" max="12287" width="4.7109375" style="5" customWidth="1"/>
    <col min="12288" max="12288" width="19.85546875" style="5" customWidth="1"/>
    <col min="12289" max="12289" width="69.7109375" style="5" customWidth="1"/>
    <col min="12290" max="12291" width="15.7109375" style="5" customWidth="1"/>
    <col min="12292" max="12292" width="10.42578125" style="5" bestFit="1" customWidth="1"/>
    <col min="12293" max="12293" width="10.42578125" style="5" customWidth="1"/>
    <col min="12294" max="12542" width="9.140625" style="5"/>
    <col min="12543" max="12543" width="4.7109375" style="5" customWidth="1"/>
    <col min="12544" max="12544" width="19.85546875" style="5" customWidth="1"/>
    <col min="12545" max="12545" width="69.7109375" style="5" customWidth="1"/>
    <col min="12546" max="12547" width="15.7109375" style="5" customWidth="1"/>
    <col min="12548" max="12548" width="10.42578125" style="5" bestFit="1" customWidth="1"/>
    <col min="12549" max="12549" width="10.42578125" style="5" customWidth="1"/>
    <col min="12550" max="12798" width="9.140625" style="5"/>
    <col min="12799" max="12799" width="4.7109375" style="5" customWidth="1"/>
    <col min="12800" max="12800" width="19.85546875" style="5" customWidth="1"/>
    <col min="12801" max="12801" width="69.7109375" style="5" customWidth="1"/>
    <col min="12802" max="12803" width="15.7109375" style="5" customWidth="1"/>
    <col min="12804" max="12804" width="10.42578125" style="5" bestFit="1" customWidth="1"/>
    <col min="12805" max="12805" width="10.42578125" style="5" customWidth="1"/>
    <col min="12806" max="13054" width="9.140625" style="5"/>
    <col min="13055" max="13055" width="4.7109375" style="5" customWidth="1"/>
    <col min="13056" max="13056" width="19.85546875" style="5" customWidth="1"/>
    <col min="13057" max="13057" width="69.7109375" style="5" customWidth="1"/>
    <col min="13058" max="13059" width="15.7109375" style="5" customWidth="1"/>
    <col min="13060" max="13060" width="10.42578125" style="5" bestFit="1" customWidth="1"/>
    <col min="13061" max="13061" width="10.42578125" style="5" customWidth="1"/>
    <col min="13062" max="13310" width="9.140625" style="5"/>
    <col min="13311" max="13311" width="4.7109375" style="5" customWidth="1"/>
    <col min="13312" max="13312" width="19.85546875" style="5" customWidth="1"/>
    <col min="13313" max="13313" width="69.7109375" style="5" customWidth="1"/>
    <col min="13314" max="13315" width="15.7109375" style="5" customWidth="1"/>
    <col min="13316" max="13316" width="10.42578125" style="5" bestFit="1" customWidth="1"/>
    <col min="13317" max="13317" width="10.42578125" style="5" customWidth="1"/>
    <col min="13318" max="13566" width="9.140625" style="5"/>
    <col min="13567" max="13567" width="4.7109375" style="5" customWidth="1"/>
    <col min="13568" max="13568" width="19.85546875" style="5" customWidth="1"/>
    <col min="13569" max="13569" width="69.7109375" style="5" customWidth="1"/>
    <col min="13570" max="13571" width="15.7109375" style="5" customWidth="1"/>
    <col min="13572" max="13572" width="10.42578125" style="5" bestFit="1" customWidth="1"/>
    <col min="13573" max="13573" width="10.42578125" style="5" customWidth="1"/>
    <col min="13574" max="13822" width="9.140625" style="5"/>
    <col min="13823" max="13823" width="4.7109375" style="5" customWidth="1"/>
    <col min="13824" max="13824" width="19.85546875" style="5" customWidth="1"/>
    <col min="13825" max="13825" width="69.7109375" style="5" customWidth="1"/>
    <col min="13826" max="13827" width="15.7109375" style="5" customWidth="1"/>
    <col min="13828" max="13828" width="10.42578125" style="5" bestFit="1" customWidth="1"/>
    <col min="13829" max="13829" width="10.42578125" style="5" customWidth="1"/>
    <col min="13830" max="14078" width="9.140625" style="5"/>
    <col min="14079" max="14079" width="4.7109375" style="5" customWidth="1"/>
    <col min="14080" max="14080" width="19.85546875" style="5" customWidth="1"/>
    <col min="14081" max="14081" width="69.7109375" style="5" customWidth="1"/>
    <col min="14082" max="14083" width="15.7109375" style="5" customWidth="1"/>
    <col min="14084" max="14084" width="10.42578125" style="5" bestFit="1" customWidth="1"/>
    <col min="14085" max="14085" width="10.42578125" style="5" customWidth="1"/>
    <col min="14086" max="14334" width="9.140625" style="5"/>
    <col min="14335" max="14335" width="4.7109375" style="5" customWidth="1"/>
    <col min="14336" max="14336" width="19.85546875" style="5" customWidth="1"/>
    <col min="14337" max="14337" width="69.7109375" style="5" customWidth="1"/>
    <col min="14338" max="14339" width="15.7109375" style="5" customWidth="1"/>
    <col min="14340" max="14340" width="10.42578125" style="5" bestFit="1" customWidth="1"/>
    <col min="14341" max="14341" width="10.42578125" style="5" customWidth="1"/>
    <col min="14342" max="14590" width="9.140625" style="5"/>
    <col min="14591" max="14591" width="4.7109375" style="5" customWidth="1"/>
    <col min="14592" max="14592" width="19.85546875" style="5" customWidth="1"/>
    <col min="14593" max="14593" width="69.7109375" style="5" customWidth="1"/>
    <col min="14594" max="14595" width="15.7109375" style="5" customWidth="1"/>
    <col min="14596" max="14596" width="10.42578125" style="5" bestFit="1" customWidth="1"/>
    <col min="14597" max="14597" width="10.42578125" style="5" customWidth="1"/>
    <col min="14598" max="14846" width="9.140625" style="5"/>
    <col min="14847" max="14847" width="4.7109375" style="5" customWidth="1"/>
    <col min="14848" max="14848" width="19.85546875" style="5" customWidth="1"/>
    <col min="14849" max="14849" width="69.7109375" style="5" customWidth="1"/>
    <col min="14850" max="14851" width="15.7109375" style="5" customWidth="1"/>
    <col min="14852" max="14852" width="10.42578125" style="5" bestFit="1" customWidth="1"/>
    <col min="14853" max="14853" width="10.42578125" style="5" customWidth="1"/>
    <col min="14854" max="15102" width="9.140625" style="5"/>
    <col min="15103" max="15103" width="4.7109375" style="5" customWidth="1"/>
    <col min="15104" max="15104" width="19.85546875" style="5" customWidth="1"/>
    <col min="15105" max="15105" width="69.7109375" style="5" customWidth="1"/>
    <col min="15106" max="15107" width="15.7109375" style="5" customWidth="1"/>
    <col min="15108" max="15108" width="10.42578125" style="5" bestFit="1" customWidth="1"/>
    <col min="15109" max="15109" width="10.42578125" style="5" customWidth="1"/>
    <col min="15110" max="15358" width="9.140625" style="5"/>
    <col min="15359" max="15359" width="4.7109375" style="5" customWidth="1"/>
    <col min="15360" max="15360" width="19.85546875" style="5" customWidth="1"/>
    <col min="15361" max="15361" width="69.7109375" style="5" customWidth="1"/>
    <col min="15362" max="15363" width="15.7109375" style="5" customWidth="1"/>
    <col min="15364" max="15364" width="10.42578125" style="5" bestFit="1" customWidth="1"/>
    <col min="15365" max="15365" width="10.42578125" style="5" customWidth="1"/>
    <col min="15366" max="15614" width="9.140625" style="5"/>
    <col min="15615" max="15615" width="4.7109375" style="5" customWidth="1"/>
    <col min="15616" max="15616" width="19.85546875" style="5" customWidth="1"/>
    <col min="15617" max="15617" width="69.7109375" style="5" customWidth="1"/>
    <col min="15618" max="15619" width="15.7109375" style="5" customWidth="1"/>
    <col min="15620" max="15620" width="10.42578125" style="5" bestFit="1" customWidth="1"/>
    <col min="15621" max="15621" width="10.42578125" style="5" customWidth="1"/>
    <col min="15622" max="15870" width="9.140625" style="5"/>
    <col min="15871" max="15871" width="4.7109375" style="5" customWidth="1"/>
    <col min="15872" max="15872" width="19.85546875" style="5" customWidth="1"/>
    <col min="15873" max="15873" width="69.7109375" style="5" customWidth="1"/>
    <col min="15874" max="15875" width="15.7109375" style="5" customWidth="1"/>
    <col min="15876" max="15876" width="10.42578125" style="5" bestFit="1" customWidth="1"/>
    <col min="15877" max="15877" width="10.42578125" style="5" customWidth="1"/>
    <col min="15878" max="16126" width="9.140625" style="5"/>
    <col min="16127" max="16127" width="4.7109375" style="5" customWidth="1"/>
    <col min="16128" max="16128" width="19.85546875" style="5" customWidth="1"/>
    <col min="16129" max="16129" width="69.7109375" style="5" customWidth="1"/>
    <col min="16130" max="16131" width="15.7109375" style="5" customWidth="1"/>
    <col min="16132" max="16132" width="10.42578125" style="5" bestFit="1" customWidth="1"/>
    <col min="16133" max="16133" width="10.42578125" style="5" customWidth="1"/>
    <col min="16134" max="16384" width="9.140625" style="5"/>
  </cols>
  <sheetData>
    <row r="1" spans="2:4" ht="15.6" customHeight="1" x14ac:dyDescent="0.25">
      <c r="C1" s="184" t="s">
        <v>104</v>
      </c>
      <c r="D1" s="184"/>
    </row>
    <row r="2" spans="2:4" ht="15.6" customHeight="1" x14ac:dyDescent="0.25">
      <c r="C2" s="184" t="s">
        <v>1</v>
      </c>
      <c r="D2" s="184"/>
    </row>
    <row r="3" spans="2:4" ht="15.6" customHeight="1" x14ac:dyDescent="0.25">
      <c r="C3" s="184" t="s">
        <v>2</v>
      </c>
      <c r="D3" s="184"/>
    </row>
    <row r="4" spans="2:4" ht="3.75" customHeight="1" x14ac:dyDescent="0.25"/>
    <row r="5" spans="2:4" ht="36" customHeight="1" x14ac:dyDescent="0.25">
      <c r="B5" s="235" t="s">
        <v>392</v>
      </c>
      <c r="C5" s="235"/>
      <c r="D5" s="235"/>
    </row>
    <row r="6" spans="2:4" ht="9.75" customHeight="1" x14ac:dyDescent="0.25"/>
    <row r="7" spans="2:4" ht="25.15" customHeight="1" x14ac:dyDescent="0.25">
      <c r="B7" s="236" t="s">
        <v>346</v>
      </c>
      <c r="C7" s="236"/>
      <c r="D7" s="236"/>
    </row>
    <row r="8" spans="2:4" ht="36.75" customHeight="1" x14ac:dyDescent="0.25">
      <c r="B8" s="56" t="s">
        <v>67</v>
      </c>
    </row>
    <row r="9" spans="2:4" ht="17.25" customHeight="1" x14ac:dyDescent="0.25"/>
    <row r="10" spans="2:4" ht="38.25" customHeight="1" x14ac:dyDescent="0.25">
      <c r="B10" s="57" t="s">
        <v>68</v>
      </c>
      <c r="C10" s="57" t="s">
        <v>69</v>
      </c>
    </row>
    <row r="11" spans="2:4" ht="20.25" customHeight="1" x14ac:dyDescent="0.25">
      <c r="B11" s="58">
        <v>1024</v>
      </c>
      <c r="C11" s="59" t="s">
        <v>70</v>
      </c>
      <c r="D11" s="76"/>
    </row>
    <row r="12" spans="2:4" x14ac:dyDescent="0.25">
      <c r="B12" s="60"/>
    </row>
    <row r="13" spans="2:4" ht="14.45" customHeight="1" x14ac:dyDescent="0.25">
      <c r="B13" s="61" t="s">
        <v>71</v>
      </c>
    </row>
    <row r="14" spans="2:4" ht="19.149999999999999" hidden="1" customHeight="1" x14ac:dyDescent="0.25"/>
    <row r="15" spans="2:4" ht="55.9" customHeight="1" x14ac:dyDescent="0.25">
      <c r="B15" s="62" t="s">
        <v>72</v>
      </c>
      <c r="C15" s="63">
        <v>1024</v>
      </c>
      <c r="D15" s="268" t="s">
        <v>391</v>
      </c>
    </row>
    <row r="16" spans="2:4" ht="19.5" customHeight="1" x14ac:dyDescent="0.25">
      <c r="B16" s="62" t="s">
        <v>73</v>
      </c>
      <c r="C16" s="63">
        <v>31004</v>
      </c>
      <c r="D16" s="64" t="s">
        <v>74</v>
      </c>
    </row>
    <row r="17" spans="2:4" ht="20.25" customHeight="1" x14ac:dyDescent="0.25">
      <c r="B17" s="62" t="s">
        <v>17</v>
      </c>
      <c r="C17" s="13" t="s">
        <v>368</v>
      </c>
      <c r="D17" s="66"/>
    </row>
    <row r="18" spans="2:4" ht="36.75" customHeight="1" x14ac:dyDescent="0.25">
      <c r="B18" s="62" t="s">
        <v>76</v>
      </c>
      <c r="C18" s="13" t="s">
        <v>377</v>
      </c>
      <c r="D18" s="66"/>
    </row>
    <row r="19" spans="2:4" ht="27" x14ac:dyDescent="0.25">
      <c r="B19" s="62" t="s">
        <v>21</v>
      </c>
      <c r="C19" s="67" t="s">
        <v>81</v>
      </c>
      <c r="D19" s="66"/>
    </row>
    <row r="20" spans="2:4" ht="39" customHeight="1" x14ac:dyDescent="0.25">
      <c r="B20" s="68" t="s">
        <v>82</v>
      </c>
      <c r="C20" s="13" t="s">
        <v>10</v>
      </c>
      <c r="D20" s="66"/>
    </row>
    <row r="21" spans="2:4" ht="19.5" customHeight="1" x14ac:dyDescent="0.25">
      <c r="B21" s="230" t="s">
        <v>83</v>
      </c>
      <c r="C21" s="230"/>
      <c r="D21" s="72"/>
    </row>
    <row r="22" spans="2:4" ht="19.5" customHeight="1" x14ac:dyDescent="0.25">
      <c r="B22" s="231" t="s">
        <v>84</v>
      </c>
      <c r="C22" s="232"/>
      <c r="D22" s="77">
        <v>1</v>
      </c>
    </row>
    <row r="23" spans="2:4" ht="19.5" customHeight="1" x14ac:dyDescent="0.25">
      <c r="B23" s="233" t="s">
        <v>85</v>
      </c>
      <c r="C23" s="233"/>
      <c r="D23" s="75">
        <v>51291.199999999997</v>
      </c>
    </row>
    <row r="24" spans="2:4" ht="19.5" customHeight="1" x14ac:dyDescent="0.25"/>
    <row r="25" spans="2:4" ht="19.5" customHeight="1" x14ac:dyDescent="0.25"/>
    <row r="26" spans="2:4" ht="19.5" customHeight="1" x14ac:dyDescent="0.25"/>
    <row r="27" spans="2:4" ht="19.5" customHeight="1" x14ac:dyDescent="0.25"/>
    <row r="28" spans="2:4" ht="19.5" customHeight="1" x14ac:dyDescent="0.25"/>
    <row r="29" spans="2:4" ht="19.5" customHeight="1" x14ac:dyDescent="0.25"/>
    <row r="30" spans="2:4" ht="19.5" customHeight="1" x14ac:dyDescent="0.25"/>
    <row r="31" spans="2:4" ht="35.25" customHeight="1" x14ac:dyDescent="0.25"/>
    <row r="32" spans="2:4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29.25" customHeight="1" x14ac:dyDescent="0.25"/>
    <row r="47" ht="19.5" customHeight="1" x14ac:dyDescent="0.25"/>
    <row r="48" ht="24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27.75" customHeight="1" x14ac:dyDescent="0.25"/>
    <row r="55" ht="35.25" customHeight="1" x14ac:dyDescent="0.25"/>
    <row r="56" ht="35.25" customHeight="1" x14ac:dyDescent="0.25"/>
    <row r="57" ht="35.25" customHeight="1" x14ac:dyDescent="0.25"/>
    <row r="58" ht="25.5" customHeight="1" x14ac:dyDescent="0.25"/>
    <row r="59" ht="29.25" customHeight="1" x14ac:dyDescent="0.25"/>
    <row r="60" ht="24" customHeight="1" x14ac:dyDescent="0.25"/>
    <row r="61" ht="36" customHeight="1" x14ac:dyDescent="0.25"/>
    <row r="62" ht="34.5" customHeight="1" x14ac:dyDescent="0.25"/>
    <row r="63" ht="35.25" customHeight="1" x14ac:dyDescent="0.25"/>
    <row r="64" ht="24" customHeight="1" x14ac:dyDescent="0.25"/>
    <row r="65" ht="37.5" customHeight="1" x14ac:dyDescent="0.25"/>
    <row r="66" ht="40.5" customHeight="1" x14ac:dyDescent="0.25"/>
    <row r="67" ht="37.5" customHeight="1" x14ac:dyDescent="0.25"/>
    <row r="68" ht="40.5" customHeight="1" x14ac:dyDescent="0.25"/>
    <row r="69" ht="40.5" customHeight="1" x14ac:dyDescent="0.25"/>
    <row r="70" ht="40.5" customHeight="1" x14ac:dyDescent="0.25"/>
    <row r="71" ht="40.5" customHeight="1" x14ac:dyDescent="0.25"/>
    <row r="72" ht="36" customHeight="1" x14ac:dyDescent="0.25"/>
    <row r="73" ht="34.5" customHeight="1" x14ac:dyDescent="0.25"/>
    <row r="74" ht="36.75" customHeight="1" x14ac:dyDescent="0.25"/>
    <row r="75" ht="43.15" customHeight="1" x14ac:dyDescent="0.25"/>
    <row r="76" ht="36.75" customHeight="1" x14ac:dyDescent="0.25"/>
    <row r="77" ht="36.75" customHeight="1" x14ac:dyDescent="0.25"/>
    <row r="78" ht="36.75" customHeight="1" x14ac:dyDescent="0.25"/>
    <row r="79" ht="36.75" customHeight="1" x14ac:dyDescent="0.25"/>
    <row r="80" ht="35.25" customHeight="1" x14ac:dyDescent="0.25"/>
    <row r="81" ht="23.25" customHeight="1" x14ac:dyDescent="0.25"/>
    <row r="82" ht="20.25" customHeight="1" x14ac:dyDescent="0.25"/>
    <row r="83" ht="34.5" customHeight="1" x14ac:dyDescent="0.25"/>
    <row r="84" ht="35.25" customHeight="1" x14ac:dyDescent="0.25"/>
    <row r="85" ht="23.25" customHeight="1" x14ac:dyDescent="0.25"/>
    <row r="86" ht="20.25" customHeight="1" x14ac:dyDescent="0.25"/>
    <row r="87" ht="34.5" customHeight="1" x14ac:dyDescent="0.25"/>
    <row r="88" ht="34.5" customHeight="1" x14ac:dyDescent="0.25"/>
    <row r="89" ht="34.5" customHeight="1" x14ac:dyDescent="0.25"/>
    <row r="90" ht="34.5" customHeight="1" x14ac:dyDescent="0.25"/>
    <row r="91" ht="34.5" customHeight="1" x14ac:dyDescent="0.25"/>
    <row r="92" ht="34.5" customHeight="1" x14ac:dyDescent="0.25"/>
    <row r="93" ht="34.5" customHeight="1" x14ac:dyDescent="0.25"/>
    <row r="94" ht="34.5" customHeight="1" x14ac:dyDescent="0.25"/>
    <row r="95" ht="34.5" customHeight="1" x14ac:dyDescent="0.25"/>
    <row r="96" ht="20.25" customHeight="1" x14ac:dyDescent="0.25"/>
    <row r="97" ht="20.25" customHeight="1" x14ac:dyDescent="0.25"/>
    <row r="98" ht="20.25" customHeight="1" x14ac:dyDescent="0.25"/>
    <row r="99" ht="20.25" customHeight="1" x14ac:dyDescent="0.25"/>
    <row r="100" ht="20.25" customHeight="1" x14ac:dyDescent="0.25"/>
    <row r="101" ht="20.25" customHeight="1" x14ac:dyDescent="0.25"/>
    <row r="102" ht="20.25" customHeight="1" x14ac:dyDescent="0.25"/>
    <row r="103" ht="35.25" customHeight="1" x14ac:dyDescent="0.25"/>
    <row r="104" ht="23.25" customHeight="1" x14ac:dyDescent="0.25"/>
    <row r="105" ht="27.75" customHeight="1" x14ac:dyDescent="0.25"/>
    <row r="106" ht="35.25" customHeight="1" x14ac:dyDescent="0.25"/>
    <row r="107" ht="40.5" customHeight="1" x14ac:dyDescent="0.25"/>
  </sheetData>
  <mergeCells count="8">
    <mergeCell ref="B21:C21"/>
    <mergeCell ref="B22:C22"/>
    <mergeCell ref="B23:C23"/>
    <mergeCell ref="C1:D1"/>
    <mergeCell ref="C2:D2"/>
    <mergeCell ref="C3:D3"/>
    <mergeCell ref="B5:D5"/>
    <mergeCell ref="B7:D7"/>
  </mergeCells>
  <pageMargins left="0.7" right="0.7" top="0.75" bottom="0.75" header="0.3" footer="0.3"/>
  <pageSetup paperSize="9" scale="85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5"/>
  <sheetViews>
    <sheetView zoomScaleNormal="100" workbookViewId="0">
      <selection activeCell="P10" sqref="P10"/>
    </sheetView>
  </sheetViews>
  <sheetFormatPr defaultColWidth="9.140625" defaultRowHeight="40.5" customHeight="1" x14ac:dyDescent="0.25"/>
  <cols>
    <col min="1" max="1" width="16.42578125" style="130" customWidth="1"/>
    <col min="2" max="2" width="14.5703125" style="130" customWidth="1"/>
    <col min="3" max="3" width="13" style="130" customWidth="1"/>
    <col min="4" max="4" width="5.42578125" style="130" customWidth="1"/>
    <col min="5" max="5" width="5.140625" style="130" customWidth="1"/>
    <col min="6" max="6" width="7.7109375" style="130" customWidth="1"/>
    <col min="7" max="7" width="12.28515625" style="130" customWidth="1"/>
    <col min="8" max="8" width="15.140625" style="142" customWidth="1"/>
    <col min="9" max="9" width="11.7109375" style="82" customWidth="1"/>
    <col min="10" max="10" width="18.28515625" style="148" customWidth="1"/>
    <col min="11" max="253" width="9.140625" style="130"/>
    <col min="254" max="254" width="16.42578125" style="130" customWidth="1"/>
    <col min="255" max="255" width="14.5703125" style="130" customWidth="1"/>
    <col min="256" max="256" width="13" style="130" customWidth="1"/>
    <col min="257" max="257" width="5.42578125" style="130" customWidth="1"/>
    <col min="258" max="258" width="5.140625" style="130" customWidth="1"/>
    <col min="259" max="259" width="7.7109375" style="130" customWidth="1"/>
    <col min="260" max="260" width="12.28515625" style="130" customWidth="1"/>
    <col min="261" max="261" width="15.140625" style="130" customWidth="1"/>
    <col min="262" max="262" width="11.7109375" style="130" customWidth="1"/>
    <col min="263" max="263" width="18.28515625" style="130" customWidth="1"/>
    <col min="264" max="264" width="8" style="130" customWidth="1"/>
    <col min="265" max="265" width="12.42578125" style="130" bestFit="1" customWidth="1"/>
    <col min="266" max="509" width="9.140625" style="130"/>
    <col min="510" max="510" width="16.42578125" style="130" customWidth="1"/>
    <col min="511" max="511" width="14.5703125" style="130" customWidth="1"/>
    <col min="512" max="512" width="13" style="130" customWidth="1"/>
    <col min="513" max="513" width="5.42578125" style="130" customWidth="1"/>
    <col min="514" max="514" width="5.140625" style="130" customWidth="1"/>
    <col min="515" max="515" width="7.7109375" style="130" customWidth="1"/>
    <col min="516" max="516" width="12.28515625" style="130" customWidth="1"/>
    <col min="517" max="517" width="15.140625" style="130" customWidth="1"/>
    <col min="518" max="518" width="11.7109375" style="130" customWidth="1"/>
    <col min="519" max="519" width="18.28515625" style="130" customWidth="1"/>
    <col min="520" max="520" width="8" style="130" customWidth="1"/>
    <col min="521" max="521" width="12.42578125" style="130" bestFit="1" customWidth="1"/>
    <col min="522" max="765" width="9.140625" style="130"/>
    <col min="766" max="766" width="16.42578125" style="130" customWidth="1"/>
    <col min="767" max="767" width="14.5703125" style="130" customWidth="1"/>
    <col min="768" max="768" width="13" style="130" customWidth="1"/>
    <col min="769" max="769" width="5.42578125" style="130" customWidth="1"/>
    <col min="770" max="770" width="5.140625" style="130" customWidth="1"/>
    <col min="771" max="771" width="7.7109375" style="130" customWidth="1"/>
    <col min="772" max="772" width="12.28515625" style="130" customWidth="1"/>
    <col min="773" max="773" width="15.140625" style="130" customWidth="1"/>
    <col min="774" max="774" width="11.7109375" style="130" customWidth="1"/>
    <col min="775" max="775" width="18.28515625" style="130" customWidth="1"/>
    <col min="776" max="776" width="8" style="130" customWidth="1"/>
    <col min="777" max="777" width="12.42578125" style="130" bestFit="1" customWidth="1"/>
    <col min="778" max="1021" width="9.140625" style="130"/>
    <col min="1022" max="1022" width="16.42578125" style="130" customWidth="1"/>
    <col min="1023" max="1023" width="14.5703125" style="130" customWidth="1"/>
    <col min="1024" max="1024" width="13" style="130" customWidth="1"/>
    <col min="1025" max="1025" width="5.42578125" style="130" customWidth="1"/>
    <col min="1026" max="1026" width="5.140625" style="130" customWidth="1"/>
    <col min="1027" max="1027" width="7.7109375" style="130" customWidth="1"/>
    <col min="1028" max="1028" width="12.28515625" style="130" customWidth="1"/>
    <col min="1029" max="1029" width="15.140625" style="130" customWidth="1"/>
    <col min="1030" max="1030" width="11.7109375" style="130" customWidth="1"/>
    <col min="1031" max="1031" width="18.28515625" style="130" customWidth="1"/>
    <col min="1032" max="1032" width="8" style="130" customWidth="1"/>
    <col min="1033" max="1033" width="12.42578125" style="130" bestFit="1" customWidth="1"/>
    <col min="1034" max="1277" width="9.140625" style="130"/>
    <col min="1278" max="1278" width="16.42578125" style="130" customWidth="1"/>
    <col min="1279" max="1279" width="14.5703125" style="130" customWidth="1"/>
    <col min="1280" max="1280" width="13" style="130" customWidth="1"/>
    <col min="1281" max="1281" width="5.42578125" style="130" customWidth="1"/>
    <col min="1282" max="1282" width="5.140625" style="130" customWidth="1"/>
    <col min="1283" max="1283" width="7.7109375" style="130" customWidth="1"/>
    <col min="1284" max="1284" width="12.28515625" style="130" customWidth="1"/>
    <col min="1285" max="1285" width="15.140625" style="130" customWidth="1"/>
    <col min="1286" max="1286" width="11.7109375" style="130" customWidth="1"/>
    <col min="1287" max="1287" width="18.28515625" style="130" customWidth="1"/>
    <col min="1288" max="1288" width="8" style="130" customWidth="1"/>
    <col min="1289" max="1289" width="12.42578125" style="130" bestFit="1" customWidth="1"/>
    <col min="1290" max="1533" width="9.140625" style="130"/>
    <col min="1534" max="1534" width="16.42578125" style="130" customWidth="1"/>
    <col min="1535" max="1535" width="14.5703125" style="130" customWidth="1"/>
    <col min="1536" max="1536" width="13" style="130" customWidth="1"/>
    <col min="1537" max="1537" width="5.42578125" style="130" customWidth="1"/>
    <col min="1538" max="1538" width="5.140625" style="130" customWidth="1"/>
    <col min="1539" max="1539" width="7.7109375" style="130" customWidth="1"/>
    <col min="1540" max="1540" width="12.28515625" style="130" customWidth="1"/>
    <col min="1541" max="1541" width="15.140625" style="130" customWidth="1"/>
    <col min="1542" max="1542" width="11.7109375" style="130" customWidth="1"/>
    <col min="1543" max="1543" width="18.28515625" style="130" customWidth="1"/>
    <col min="1544" max="1544" width="8" style="130" customWidth="1"/>
    <col min="1545" max="1545" width="12.42578125" style="130" bestFit="1" customWidth="1"/>
    <col min="1546" max="1789" width="9.140625" style="130"/>
    <col min="1790" max="1790" width="16.42578125" style="130" customWidth="1"/>
    <col min="1791" max="1791" width="14.5703125" style="130" customWidth="1"/>
    <col min="1792" max="1792" width="13" style="130" customWidth="1"/>
    <col min="1793" max="1793" width="5.42578125" style="130" customWidth="1"/>
    <col min="1794" max="1794" width="5.140625" style="130" customWidth="1"/>
    <col min="1795" max="1795" width="7.7109375" style="130" customWidth="1"/>
    <col min="1796" max="1796" width="12.28515625" style="130" customWidth="1"/>
    <col min="1797" max="1797" width="15.140625" style="130" customWidth="1"/>
    <col min="1798" max="1798" width="11.7109375" style="130" customWidth="1"/>
    <col min="1799" max="1799" width="18.28515625" style="130" customWidth="1"/>
    <col min="1800" max="1800" width="8" style="130" customWidth="1"/>
    <col min="1801" max="1801" width="12.42578125" style="130" bestFit="1" customWidth="1"/>
    <col min="1802" max="2045" width="9.140625" style="130"/>
    <col min="2046" max="2046" width="16.42578125" style="130" customWidth="1"/>
    <col min="2047" max="2047" width="14.5703125" style="130" customWidth="1"/>
    <col min="2048" max="2048" width="13" style="130" customWidth="1"/>
    <col min="2049" max="2049" width="5.42578125" style="130" customWidth="1"/>
    <col min="2050" max="2050" width="5.140625" style="130" customWidth="1"/>
    <col min="2051" max="2051" width="7.7109375" style="130" customWidth="1"/>
    <col min="2052" max="2052" width="12.28515625" style="130" customWidth="1"/>
    <col min="2053" max="2053" width="15.140625" style="130" customWidth="1"/>
    <col min="2054" max="2054" width="11.7109375" style="130" customWidth="1"/>
    <col min="2055" max="2055" width="18.28515625" style="130" customWidth="1"/>
    <col min="2056" max="2056" width="8" style="130" customWidth="1"/>
    <col min="2057" max="2057" width="12.42578125" style="130" bestFit="1" customWidth="1"/>
    <col min="2058" max="2301" width="9.140625" style="130"/>
    <col min="2302" max="2302" width="16.42578125" style="130" customWidth="1"/>
    <col min="2303" max="2303" width="14.5703125" style="130" customWidth="1"/>
    <col min="2304" max="2304" width="13" style="130" customWidth="1"/>
    <col min="2305" max="2305" width="5.42578125" style="130" customWidth="1"/>
    <col min="2306" max="2306" width="5.140625" style="130" customWidth="1"/>
    <col min="2307" max="2307" width="7.7109375" style="130" customWidth="1"/>
    <col min="2308" max="2308" width="12.28515625" style="130" customWidth="1"/>
    <col min="2309" max="2309" width="15.140625" style="130" customWidth="1"/>
    <col min="2310" max="2310" width="11.7109375" style="130" customWidth="1"/>
    <col min="2311" max="2311" width="18.28515625" style="130" customWidth="1"/>
    <col min="2312" max="2312" width="8" style="130" customWidth="1"/>
    <col min="2313" max="2313" width="12.42578125" style="130" bestFit="1" customWidth="1"/>
    <col min="2314" max="2557" width="9.140625" style="130"/>
    <col min="2558" max="2558" width="16.42578125" style="130" customWidth="1"/>
    <col min="2559" max="2559" width="14.5703125" style="130" customWidth="1"/>
    <col min="2560" max="2560" width="13" style="130" customWidth="1"/>
    <col min="2561" max="2561" width="5.42578125" style="130" customWidth="1"/>
    <col min="2562" max="2562" width="5.140625" style="130" customWidth="1"/>
    <col min="2563" max="2563" width="7.7109375" style="130" customWidth="1"/>
    <col min="2564" max="2564" width="12.28515625" style="130" customWidth="1"/>
    <col min="2565" max="2565" width="15.140625" style="130" customWidth="1"/>
    <col min="2566" max="2566" width="11.7109375" style="130" customWidth="1"/>
    <col min="2567" max="2567" width="18.28515625" style="130" customWidth="1"/>
    <col min="2568" max="2568" width="8" style="130" customWidth="1"/>
    <col min="2569" max="2569" width="12.42578125" style="130" bestFit="1" customWidth="1"/>
    <col min="2570" max="2813" width="9.140625" style="130"/>
    <col min="2814" max="2814" width="16.42578125" style="130" customWidth="1"/>
    <col min="2815" max="2815" width="14.5703125" style="130" customWidth="1"/>
    <col min="2816" max="2816" width="13" style="130" customWidth="1"/>
    <col min="2817" max="2817" width="5.42578125" style="130" customWidth="1"/>
    <col min="2818" max="2818" width="5.140625" style="130" customWidth="1"/>
    <col min="2819" max="2819" width="7.7109375" style="130" customWidth="1"/>
    <col min="2820" max="2820" width="12.28515625" style="130" customWidth="1"/>
    <col min="2821" max="2821" width="15.140625" style="130" customWidth="1"/>
    <col min="2822" max="2822" width="11.7109375" style="130" customWidth="1"/>
    <col min="2823" max="2823" width="18.28515625" style="130" customWidth="1"/>
    <col min="2824" max="2824" width="8" style="130" customWidth="1"/>
    <col min="2825" max="2825" width="12.42578125" style="130" bestFit="1" customWidth="1"/>
    <col min="2826" max="3069" width="9.140625" style="130"/>
    <col min="3070" max="3070" width="16.42578125" style="130" customWidth="1"/>
    <col min="3071" max="3071" width="14.5703125" style="130" customWidth="1"/>
    <col min="3072" max="3072" width="13" style="130" customWidth="1"/>
    <col min="3073" max="3073" width="5.42578125" style="130" customWidth="1"/>
    <col min="3074" max="3074" width="5.140625" style="130" customWidth="1"/>
    <col min="3075" max="3075" width="7.7109375" style="130" customWidth="1"/>
    <col min="3076" max="3076" width="12.28515625" style="130" customWidth="1"/>
    <col min="3077" max="3077" width="15.140625" style="130" customWidth="1"/>
    <col min="3078" max="3078" width="11.7109375" style="130" customWidth="1"/>
    <col min="3079" max="3079" width="18.28515625" style="130" customWidth="1"/>
    <col min="3080" max="3080" width="8" style="130" customWidth="1"/>
    <col min="3081" max="3081" width="12.42578125" style="130" bestFit="1" customWidth="1"/>
    <col min="3082" max="3325" width="9.140625" style="130"/>
    <col min="3326" max="3326" width="16.42578125" style="130" customWidth="1"/>
    <col min="3327" max="3327" width="14.5703125" style="130" customWidth="1"/>
    <col min="3328" max="3328" width="13" style="130" customWidth="1"/>
    <col min="3329" max="3329" width="5.42578125" style="130" customWidth="1"/>
    <col min="3330" max="3330" width="5.140625" style="130" customWidth="1"/>
    <col min="3331" max="3331" width="7.7109375" style="130" customWidth="1"/>
    <col min="3332" max="3332" width="12.28515625" style="130" customWidth="1"/>
    <col min="3333" max="3333" width="15.140625" style="130" customWidth="1"/>
    <col min="3334" max="3334" width="11.7109375" style="130" customWidth="1"/>
    <col min="3335" max="3335" width="18.28515625" style="130" customWidth="1"/>
    <col min="3336" max="3336" width="8" style="130" customWidth="1"/>
    <col min="3337" max="3337" width="12.42578125" style="130" bestFit="1" customWidth="1"/>
    <col min="3338" max="3581" width="9.140625" style="130"/>
    <col min="3582" max="3582" width="16.42578125" style="130" customWidth="1"/>
    <col min="3583" max="3583" width="14.5703125" style="130" customWidth="1"/>
    <col min="3584" max="3584" width="13" style="130" customWidth="1"/>
    <col min="3585" max="3585" width="5.42578125" style="130" customWidth="1"/>
    <col min="3586" max="3586" width="5.140625" style="130" customWidth="1"/>
    <col min="3587" max="3587" width="7.7109375" style="130" customWidth="1"/>
    <col min="3588" max="3588" width="12.28515625" style="130" customWidth="1"/>
    <col min="3589" max="3589" width="15.140625" style="130" customWidth="1"/>
    <col min="3590" max="3590" width="11.7109375" style="130" customWidth="1"/>
    <col min="3591" max="3591" width="18.28515625" style="130" customWidth="1"/>
    <col min="3592" max="3592" width="8" style="130" customWidth="1"/>
    <col min="3593" max="3593" width="12.42578125" style="130" bestFit="1" customWidth="1"/>
    <col min="3594" max="3837" width="9.140625" style="130"/>
    <col min="3838" max="3838" width="16.42578125" style="130" customWidth="1"/>
    <col min="3839" max="3839" width="14.5703125" style="130" customWidth="1"/>
    <col min="3840" max="3840" width="13" style="130" customWidth="1"/>
    <col min="3841" max="3841" width="5.42578125" style="130" customWidth="1"/>
    <col min="3842" max="3842" width="5.140625" style="130" customWidth="1"/>
    <col min="3843" max="3843" width="7.7109375" style="130" customWidth="1"/>
    <col min="3844" max="3844" width="12.28515625" style="130" customWidth="1"/>
    <col min="3845" max="3845" width="15.140625" style="130" customWidth="1"/>
    <col min="3846" max="3846" width="11.7109375" style="130" customWidth="1"/>
    <col min="3847" max="3847" width="18.28515625" style="130" customWidth="1"/>
    <col min="3848" max="3848" width="8" style="130" customWidth="1"/>
    <col min="3849" max="3849" width="12.42578125" style="130" bestFit="1" customWidth="1"/>
    <col min="3850" max="4093" width="9.140625" style="130"/>
    <col min="4094" max="4094" width="16.42578125" style="130" customWidth="1"/>
    <col min="4095" max="4095" width="14.5703125" style="130" customWidth="1"/>
    <col min="4096" max="4096" width="13" style="130" customWidth="1"/>
    <col min="4097" max="4097" width="5.42578125" style="130" customWidth="1"/>
    <col min="4098" max="4098" width="5.140625" style="130" customWidth="1"/>
    <col min="4099" max="4099" width="7.7109375" style="130" customWidth="1"/>
    <col min="4100" max="4100" width="12.28515625" style="130" customWidth="1"/>
    <col min="4101" max="4101" width="15.140625" style="130" customWidth="1"/>
    <col min="4102" max="4102" width="11.7109375" style="130" customWidth="1"/>
    <col min="4103" max="4103" width="18.28515625" style="130" customWidth="1"/>
    <col min="4104" max="4104" width="8" style="130" customWidth="1"/>
    <col min="4105" max="4105" width="12.42578125" style="130" bestFit="1" customWidth="1"/>
    <col min="4106" max="4349" width="9.140625" style="130"/>
    <col min="4350" max="4350" width="16.42578125" style="130" customWidth="1"/>
    <col min="4351" max="4351" width="14.5703125" style="130" customWidth="1"/>
    <col min="4352" max="4352" width="13" style="130" customWidth="1"/>
    <col min="4353" max="4353" width="5.42578125" style="130" customWidth="1"/>
    <col min="4354" max="4354" width="5.140625" style="130" customWidth="1"/>
    <col min="4355" max="4355" width="7.7109375" style="130" customWidth="1"/>
    <col min="4356" max="4356" width="12.28515625" style="130" customWidth="1"/>
    <col min="4357" max="4357" width="15.140625" style="130" customWidth="1"/>
    <col min="4358" max="4358" width="11.7109375" style="130" customWidth="1"/>
    <col min="4359" max="4359" width="18.28515625" style="130" customWidth="1"/>
    <col min="4360" max="4360" width="8" style="130" customWidth="1"/>
    <col min="4361" max="4361" width="12.42578125" style="130" bestFit="1" customWidth="1"/>
    <col min="4362" max="4605" width="9.140625" style="130"/>
    <col min="4606" max="4606" width="16.42578125" style="130" customWidth="1"/>
    <col min="4607" max="4607" width="14.5703125" style="130" customWidth="1"/>
    <col min="4608" max="4608" width="13" style="130" customWidth="1"/>
    <col min="4609" max="4609" width="5.42578125" style="130" customWidth="1"/>
    <col min="4610" max="4610" width="5.140625" style="130" customWidth="1"/>
    <col min="4611" max="4611" width="7.7109375" style="130" customWidth="1"/>
    <col min="4612" max="4612" width="12.28515625" style="130" customWidth="1"/>
    <col min="4613" max="4613" width="15.140625" style="130" customWidth="1"/>
    <col min="4614" max="4614" width="11.7109375" style="130" customWidth="1"/>
    <col min="4615" max="4615" width="18.28515625" style="130" customWidth="1"/>
    <col min="4616" max="4616" width="8" style="130" customWidth="1"/>
    <col min="4617" max="4617" width="12.42578125" style="130" bestFit="1" customWidth="1"/>
    <col min="4618" max="4861" width="9.140625" style="130"/>
    <col min="4862" max="4862" width="16.42578125" style="130" customWidth="1"/>
    <col min="4863" max="4863" width="14.5703125" style="130" customWidth="1"/>
    <col min="4864" max="4864" width="13" style="130" customWidth="1"/>
    <col min="4865" max="4865" width="5.42578125" style="130" customWidth="1"/>
    <col min="4866" max="4866" width="5.140625" style="130" customWidth="1"/>
    <col min="4867" max="4867" width="7.7109375" style="130" customWidth="1"/>
    <col min="4868" max="4868" width="12.28515625" style="130" customWidth="1"/>
    <col min="4869" max="4869" width="15.140625" style="130" customWidth="1"/>
    <col min="4870" max="4870" width="11.7109375" style="130" customWidth="1"/>
    <col min="4871" max="4871" width="18.28515625" style="130" customWidth="1"/>
    <col min="4872" max="4872" width="8" style="130" customWidth="1"/>
    <col min="4873" max="4873" width="12.42578125" style="130" bestFit="1" customWidth="1"/>
    <col min="4874" max="5117" width="9.140625" style="130"/>
    <col min="5118" max="5118" width="16.42578125" style="130" customWidth="1"/>
    <col min="5119" max="5119" width="14.5703125" style="130" customWidth="1"/>
    <col min="5120" max="5120" width="13" style="130" customWidth="1"/>
    <col min="5121" max="5121" width="5.42578125" style="130" customWidth="1"/>
    <col min="5122" max="5122" width="5.140625" style="130" customWidth="1"/>
    <col min="5123" max="5123" width="7.7109375" style="130" customWidth="1"/>
    <col min="5124" max="5124" width="12.28515625" style="130" customWidth="1"/>
    <col min="5125" max="5125" width="15.140625" style="130" customWidth="1"/>
    <col min="5126" max="5126" width="11.7109375" style="130" customWidth="1"/>
    <col min="5127" max="5127" width="18.28515625" style="130" customWidth="1"/>
    <col min="5128" max="5128" width="8" style="130" customWidth="1"/>
    <col min="5129" max="5129" width="12.42578125" style="130" bestFit="1" customWidth="1"/>
    <col min="5130" max="5373" width="9.140625" style="130"/>
    <col min="5374" max="5374" width="16.42578125" style="130" customWidth="1"/>
    <col min="5375" max="5375" width="14.5703125" style="130" customWidth="1"/>
    <col min="5376" max="5376" width="13" style="130" customWidth="1"/>
    <col min="5377" max="5377" width="5.42578125" style="130" customWidth="1"/>
    <col min="5378" max="5378" width="5.140625" style="130" customWidth="1"/>
    <col min="5379" max="5379" width="7.7109375" style="130" customWidth="1"/>
    <col min="5380" max="5380" width="12.28515625" style="130" customWidth="1"/>
    <col min="5381" max="5381" width="15.140625" style="130" customWidth="1"/>
    <col min="5382" max="5382" width="11.7109375" style="130" customWidth="1"/>
    <col min="5383" max="5383" width="18.28515625" style="130" customWidth="1"/>
    <col min="5384" max="5384" width="8" style="130" customWidth="1"/>
    <col min="5385" max="5385" width="12.42578125" style="130" bestFit="1" customWidth="1"/>
    <col min="5386" max="5629" width="9.140625" style="130"/>
    <col min="5630" max="5630" width="16.42578125" style="130" customWidth="1"/>
    <col min="5631" max="5631" width="14.5703125" style="130" customWidth="1"/>
    <col min="5632" max="5632" width="13" style="130" customWidth="1"/>
    <col min="5633" max="5633" width="5.42578125" style="130" customWidth="1"/>
    <col min="5634" max="5634" width="5.140625" style="130" customWidth="1"/>
    <col min="5635" max="5635" width="7.7109375" style="130" customWidth="1"/>
    <col min="5636" max="5636" width="12.28515625" style="130" customWidth="1"/>
    <col min="5637" max="5637" width="15.140625" style="130" customWidth="1"/>
    <col min="5638" max="5638" width="11.7109375" style="130" customWidth="1"/>
    <col min="5639" max="5639" width="18.28515625" style="130" customWidth="1"/>
    <col min="5640" max="5640" width="8" style="130" customWidth="1"/>
    <col min="5641" max="5641" width="12.42578125" style="130" bestFit="1" customWidth="1"/>
    <col min="5642" max="5885" width="9.140625" style="130"/>
    <col min="5886" max="5886" width="16.42578125" style="130" customWidth="1"/>
    <col min="5887" max="5887" width="14.5703125" style="130" customWidth="1"/>
    <col min="5888" max="5888" width="13" style="130" customWidth="1"/>
    <col min="5889" max="5889" width="5.42578125" style="130" customWidth="1"/>
    <col min="5890" max="5890" width="5.140625" style="130" customWidth="1"/>
    <col min="5891" max="5891" width="7.7109375" style="130" customWidth="1"/>
    <col min="5892" max="5892" width="12.28515625" style="130" customWidth="1"/>
    <col min="5893" max="5893" width="15.140625" style="130" customWidth="1"/>
    <col min="5894" max="5894" width="11.7109375" style="130" customWidth="1"/>
    <col min="5895" max="5895" width="18.28515625" style="130" customWidth="1"/>
    <col min="5896" max="5896" width="8" style="130" customWidth="1"/>
    <col min="5897" max="5897" width="12.42578125" style="130" bestFit="1" customWidth="1"/>
    <col min="5898" max="6141" width="9.140625" style="130"/>
    <col min="6142" max="6142" width="16.42578125" style="130" customWidth="1"/>
    <col min="6143" max="6143" width="14.5703125" style="130" customWidth="1"/>
    <col min="6144" max="6144" width="13" style="130" customWidth="1"/>
    <col min="6145" max="6145" width="5.42578125" style="130" customWidth="1"/>
    <col min="6146" max="6146" width="5.140625" style="130" customWidth="1"/>
    <col min="6147" max="6147" width="7.7109375" style="130" customWidth="1"/>
    <col min="6148" max="6148" width="12.28515625" style="130" customWidth="1"/>
    <col min="6149" max="6149" width="15.140625" style="130" customWidth="1"/>
    <col min="6150" max="6150" width="11.7109375" style="130" customWidth="1"/>
    <col min="6151" max="6151" width="18.28515625" style="130" customWidth="1"/>
    <col min="6152" max="6152" width="8" style="130" customWidth="1"/>
    <col min="6153" max="6153" width="12.42578125" style="130" bestFit="1" customWidth="1"/>
    <col min="6154" max="6397" width="9.140625" style="130"/>
    <col min="6398" max="6398" width="16.42578125" style="130" customWidth="1"/>
    <col min="6399" max="6399" width="14.5703125" style="130" customWidth="1"/>
    <col min="6400" max="6400" width="13" style="130" customWidth="1"/>
    <col min="6401" max="6401" width="5.42578125" style="130" customWidth="1"/>
    <col min="6402" max="6402" width="5.140625" style="130" customWidth="1"/>
    <col min="6403" max="6403" width="7.7109375" style="130" customWidth="1"/>
    <col min="6404" max="6404" width="12.28515625" style="130" customWidth="1"/>
    <col min="6405" max="6405" width="15.140625" style="130" customWidth="1"/>
    <col min="6406" max="6406" width="11.7109375" style="130" customWidth="1"/>
    <col min="6407" max="6407" width="18.28515625" style="130" customWidth="1"/>
    <col min="6408" max="6408" width="8" style="130" customWidth="1"/>
    <col min="6409" max="6409" width="12.42578125" style="130" bestFit="1" customWidth="1"/>
    <col min="6410" max="6653" width="9.140625" style="130"/>
    <col min="6654" max="6654" width="16.42578125" style="130" customWidth="1"/>
    <col min="6655" max="6655" width="14.5703125" style="130" customWidth="1"/>
    <col min="6656" max="6656" width="13" style="130" customWidth="1"/>
    <col min="6657" max="6657" width="5.42578125" style="130" customWidth="1"/>
    <col min="6658" max="6658" width="5.140625" style="130" customWidth="1"/>
    <col min="6659" max="6659" width="7.7109375" style="130" customWidth="1"/>
    <col min="6660" max="6660" width="12.28515625" style="130" customWidth="1"/>
    <col min="6661" max="6661" width="15.140625" style="130" customWidth="1"/>
    <col min="6662" max="6662" width="11.7109375" style="130" customWidth="1"/>
    <col min="6663" max="6663" width="18.28515625" style="130" customWidth="1"/>
    <col min="6664" max="6664" width="8" style="130" customWidth="1"/>
    <col min="6665" max="6665" width="12.42578125" style="130" bestFit="1" customWidth="1"/>
    <col min="6666" max="6909" width="9.140625" style="130"/>
    <col min="6910" max="6910" width="16.42578125" style="130" customWidth="1"/>
    <col min="6911" max="6911" width="14.5703125" style="130" customWidth="1"/>
    <col min="6912" max="6912" width="13" style="130" customWidth="1"/>
    <col min="6913" max="6913" width="5.42578125" style="130" customWidth="1"/>
    <col min="6914" max="6914" width="5.140625" style="130" customWidth="1"/>
    <col min="6915" max="6915" width="7.7109375" style="130" customWidth="1"/>
    <col min="6916" max="6916" width="12.28515625" style="130" customWidth="1"/>
    <col min="6917" max="6917" width="15.140625" style="130" customWidth="1"/>
    <col min="6918" max="6918" width="11.7109375" style="130" customWidth="1"/>
    <col min="6919" max="6919" width="18.28515625" style="130" customWidth="1"/>
    <col min="6920" max="6920" width="8" style="130" customWidth="1"/>
    <col min="6921" max="6921" width="12.42578125" style="130" bestFit="1" customWidth="1"/>
    <col min="6922" max="7165" width="9.140625" style="130"/>
    <col min="7166" max="7166" width="16.42578125" style="130" customWidth="1"/>
    <col min="7167" max="7167" width="14.5703125" style="130" customWidth="1"/>
    <col min="7168" max="7168" width="13" style="130" customWidth="1"/>
    <col min="7169" max="7169" width="5.42578125" style="130" customWidth="1"/>
    <col min="7170" max="7170" width="5.140625" style="130" customWidth="1"/>
    <col min="7171" max="7171" width="7.7109375" style="130" customWidth="1"/>
    <col min="7172" max="7172" width="12.28515625" style="130" customWidth="1"/>
    <col min="7173" max="7173" width="15.140625" style="130" customWidth="1"/>
    <col min="7174" max="7174" width="11.7109375" style="130" customWidth="1"/>
    <col min="7175" max="7175" width="18.28515625" style="130" customWidth="1"/>
    <col min="7176" max="7176" width="8" style="130" customWidth="1"/>
    <col min="7177" max="7177" width="12.42578125" style="130" bestFit="1" customWidth="1"/>
    <col min="7178" max="7421" width="9.140625" style="130"/>
    <col min="7422" max="7422" width="16.42578125" style="130" customWidth="1"/>
    <col min="7423" max="7423" width="14.5703125" style="130" customWidth="1"/>
    <col min="7424" max="7424" width="13" style="130" customWidth="1"/>
    <col min="7425" max="7425" width="5.42578125" style="130" customWidth="1"/>
    <col min="7426" max="7426" width="5.140625" style="130" customWidth="1"/>
    <col min="7427" max="7427" width="7.7109375" style="130" customWidth="1"/>
    <col min="7428" max="7428" width="12.28515625" style="130" customWidth="1"/>
    <col min="7429" max="7429" width="15.140625" style="130" customWidth="1"/>
    <col min="7430" max="7430" width="11.7109375" style="130" customWidth="1"/>
    <col min="7431" max="7431" width="18.28515625" style="130" customWidth="1"/>
    <col min="7432" max="7432" width="8" style="130" customWidth="1"/>
    <col min="7433" max="7433" width="12.42578125" style="130" bestFit="1" customWidth="1"/>
    <col min="7434" max="7677" width="9.140625" style="130"/>
    <col min="7678" max="7678" width="16.42578125" style="130" customWidth="1"/>
    <col min="7679" max="7679" width="14.5703125" style="130" customWidth="1"/>
    <col min="7680" max="7680" width="13" style="130" customWidth="1"/>
    <col min="7681" max="7681" width="5.42578125" style="130" customWidth="1"/>
    <col min="7682" max="7682" width="5.140625" style="130" customWidth="1"/>
    <col min="7683" max="7683" width="7.7109375" style="130" customWidth="1"/>
    <col min="7684" max="7684" width="12.28515625" style="130" customWidth="1"/>
    <col min="7685" max="7685" width="15.140625" style="130" customWidth="1"/>
    <col min="7686" max="7686" width="11.7109375" style="130" customWidth="1"/>
    <col min="7687" max="7687" width="18.28515625" style="130" customWidth="1"/>
    <col min="7688" max="7688" width="8" style="130" customWidth="1"/>
    <col min="7689" max="7689" width="12.42578125" style="130" bestFit="1" customWidth="1"/>
    <col min="7690" max="7933" width="9.140625" style="130"/>
    <col min="7934" max="7934" width="16.42578125" style="130" customWidth="1"/>
    <col min="7935" max="7935" width="14.5703125" style="130" customWidth="1"/>
    <col min="7936" max="7936" width="13" style="130" customWidth="1"/>
    <col min="7937" max="7937" width="5.42578125" style="130" customWidth="1"/>
    <col min="7938" max="7938" width="5.140625" style="130" customWidth="1"/>
    <col min="7939" max="7939" width="7.7109375" style="130" customWidth="1"/>
    <col min="7940" max="7940" width="12.28515625" style="130" customWidth="1"/>
    <col min="7941" max="7941" width="15.140625" style="130" customWidth="1"/>
    <col min="7942" max="7942" width="11.7109375" style="130" customWidth="1"/>
    <col min="7943" max="7943" width="18.28515625" style="130" customWidth="1"/>
    <col min="7944" max="7944" width="8" style="130" customWidth="1"/>
    <col min="7945" max="7945" width="12.42578125" style="130" bestFit="1" customWidth="1"/>
    <col min="7946" max="8189" width="9.140625" style="130"/>
    <col min="8190" max="8190" width="16.42578125" style="130" customWidth="1"/>
    <col min="8191" max="8191" width="14.5703125" style="130" customWidth="1"/>
    <col min="8192" max="8192" width="13" style="130" customWidth="1"/>
    <col min="8193" max="8193" width="5.42578125" style="130" customWidth="1"/>
    <col min="8194" max="8194" width="5.140625" style="130" customWidth="1"/>
    <col min="8195" max="8195" width="7.7109375" style="130" customWidth="1"/>
    <col min="8196" max="8196" width="12.28515625" style="130" customWidth="1"/>
    <col min="8197" max="8197" width="15.140625" style="130" customWidth="1"/>
    <col min="8198" max="8198" width="11.7109375" style="130" customWidth="1"/>
    <col min="8199" max="8199" width="18.28515625" style="130" customWidth="1"/>
    <col min="8200" max="8200" width="8" style="130" customWidth="1"/>
    <col min="8201" max="8201" width="12.42578125" style="130" bestFit="1" customWidth="1"/>
    <col min="8202" max="8445" width="9.140625" style="130"/>
    <col min="8446" max="8446" width="16.42578125" style="130" customWidth="1"/>
    <col min="8447" max="8447" width="14.5703125" style="130" customWidth="1"/>
    <col min="8448" max="8448" width="13" style="130" customWidth="1"/>
    <col min="8449" max="8449" width="5.42578125" style="130" customWidth="1"/>
    <col min="8450" max="8450" width="5.140625" style="130" customWidth="1"/>
    <col min="8451" max="8451" width="7.7109375" style="130" customWidth="1"/>
    <col min="8452" max="8452" width="12.28515625" style="130" customWidth="1"/>
    <col min="8453" max="8453" width="15.140625" style="130" customWidth="1"/>
    <col min="8454" max="8454" width="11.7109375" style="130" customWidth="1"/>
    <col min="8455" max="8455" width="18.28515625" style="130" customWidth="1"/>
    <col min="8456" max="8456" width="8" style="130" customWidth="1"/>
    <col min="8457" max="8457" width="12.42578125" style="130" bestFit="1" customWidth="1"/>
    <col min="8458" max="8701" width="9.140625" style="130"/>
    <col min="8702" max="8702" width="16.42578125" style="130" customWidth="1"/>
    <col min="8703" max="8703" width="14.5703125" style="130" customWidth="1"/>
    <col min="8704" max="8704" width="13" style="130" customWidth="1"/>
    <col min="8705" max="8705" width="5.42578125" style="130" customWidth="1"/>
    <col min="8706" max="8706" width="5.140625" style="130" customWidth="1"/>
    <col min="8707" max="8707" width="7.7109375" style="130" customWidth="1"/>
    <col min="8708" max="8708" width="12.28515625" style="130" customWidth="1"/>
    <col min="8709" max="8709" width="15.140625" style="130" customWidth="1"/>
    <col min="8710" max="8710" width="11.7109375" style="130" customWidth="1"/>
    <col min="8711" max="8711" width="18.28515625" style="130" customWidth="1"/>
    <col min="8712" max="8712" width="8" style="130" customWidth="1"/>
    <col min="8713" max="8713" width="12.42578125" style="130" bestFit="1" customWidth="1"/>
    <col min="8714" max="8957" width="9.140625" style="130"/>
    <col min="8958" max="8958" width="16.42578125" style="130" customWidth="1"/>
    <col min="8959" max="8959" width="14.5703125" style="130" customWidth="1"/>
    <col min="8960" max="8960" width="13" style="130" customWidth="1"/>
    <col min="8961" max="8961" width="5.42578125" style="130" customWidth="1"/>
    <col min="8962" max="8962" width="5.140625" style="130" customWidth="1"/>
    <col min="8963" max="8963" width="7.7109375" style="130" customWidth="1"/>
    <col min="8964" max="8964" width="12.28515625" style="130" customWidth="1"/>
    <col min="8965" max="8965" width="15.140625" style="130" customWidth="1"/>
    <col min="8966" max="8966" width="11.7109375" style="130" customWidth="1"/>
    <col min="8967" max="8967" width="18.28515625" style="130" customWidth="1"/>
    <col min="8968" max="8968" width="8" style="130" customWidth="1"/>
    <col min="8969" max="8969" width="12.42578125" style="130" bestFit="1" customWidth="1"/>
    <col min="8970" max="9213" width="9.140625" style="130"/>
    <col min="9214" max="9214" width="16.42578125" style="130" customWidth="1"/>
    <col min="9215" max="9215" width="14.5703125" style="130" customWidth="1"/>
    <col min="9216" max="9216" width="13" style="130" customWidth="1"/>
    <col min="9217" max="9217" width="5.42578125" style="130" customWidth="1"/>
    <col min="9218" max="9218" width="5.140625" style="130" customWidth="1"/>
    <col min="9219" max="9219" width="7.7109375" style="130" customWidth="1"/>
    <col min="9220" max="9220" width="12.28515625" style="130" customWidth="1"/>
    <col min="9221" max="9221" width="15.140625" style="130" customWidth="1"/>
    <col min="9222" max="9222" width="11.7109375" style="130" customWidth="1"/>
    <col min="9223" max="9223" width="18.28515625" style="130" customWidth="1"/>
    <col min="9224" max="9224" width="8" style="130" customWidth="1"/>
    <col min="9225" max="9225" width="12.42578125" style="130" bestFit="1" customWidth="1"/>
    <col min="9226" max="9469" width="9.140625" style="130"/>
    <col min="9470" max="9470" width="16.42578125" style="130" customWidth="1"/>
    <col min="9471" max="9471" width="14.5703125" style="130" customWidth="1"/>
    <col min="9472" max="9472" width="13" style="130" customWidth="1"/>
    <col min="9473" max="9473" width="5.42578125" style="130" customWidth="1"/>
    <col min="9474" max="9474" width="5.140625" style="130" customWidth="1"/>
    <col min="9475" max="9475" width="7.7109375" style="130" customWidth="1"/>
    <col min="9476" max="9476" width="12.28515625" style="130" customWidth="1"/>
    <col min="9477" max="9477" width="15.140625" style="130" customWidth="1"/>
    <col min="9478" max="9478" width="11.7109375" style="130" customWidth="1"/>
    <col min="9479" max="9479" width="18.28515625" style="130" customWidth="1"/>
    <col min="9480" max="9480" width="8" style="130" customWidth="1"/>
    <col min="9481" max="9481" width="12.42578125" style="130" bestFit="1" customWidth="1"/>
    <col min="9482" max="9725" width="9.140625" style="130"/>
    <col min="9726" max="9726" width="16.42578125" style="130" customWidth="1"/>
    <col min="9727" max="9727" width="14.5703125" style="130" customWidth="1"/>
    <col min="9728" max="9728" width="13" style="130" customWidth="1"/>
    <col min="9729" max="9729" width="5.42578125" style="130" customWidth="1"/>
    <col min="9730" max="9730" width="5.140625" style="130" customWidth="1"/>
    <col min="9731" max="9731" width="7.7109375" style="130" customWidth="1"/>
    <col min="9732" max="9732" width="12.28515625" style="130" customWidth="1"/>
    <col min="9733" max="9733" width="15.140625" style="130" customWidth="1"/>
    <col min="9734" max="9734" width="11.7109375" style="130" customWidth="1"/>
    <col min="9735" max="9735" width="18.28515625" style="130" customWidth="1"/>
    <col min="9736" max="9736" width="8" style="130" customWidth="1"/>
    <col min="9737" max="9737" width="12.42578125" style="130" bestFit="1" customWidth="1"/>
    <col min="9738" max="9981" width="9.140625" style="130"/>
    <col min="9982" max="9982" width="16.42578125" style="130" customWidth="1"/>
    <col min="9983" max="9983" width="14.5703125" style="130" customWidth="1"/>
    <col min="9984" max="9984" width="13" style="130" customWidth="1"/>
    <col min="9985" max="9985" width="5.42578125" style="130" customWidth="1"/>
    <col min="9986" max="9986" width="5.140625" style="130" customWidth="1"/>
    <col min="9987" max="9987" width="7.7109375" style="130" customWidth="1"/>
    <col min="9988" max="9988" width="12.28515625" style="130" customWidth="1"/>
    <col min="9989" max="9989" width="15.140625" style="130" customWidth="1"/>
    <col min="9990" max="9990" width="11.7109375" style="130" customWidth="1"/>
    <col min="9991" max="9991" width="18.28515625" style="130" customWidth="1"/>
    <col min="9992" max="9992" width="8" style="130" customWidth="1"/>
    <col min="9993" max="9993" width="12.42578125" style="130" bestFit="1" customWidth="1"/>
    <col min="9994" max="10237" width="9.140625" style="130"/>
    <col min="10238" max="10238" width="16.42578125" style="130" customWidth="1"/>
    <col min="10239" max="10239" width="14.5703125" style="130" customWidth="1"/>
    <col min="10240" max="10240" width="13" style="130" customWidth="1"/>
    <col min="10241" max="10241" width="5.42578125" style="130" customWidth="1"/>
    <col min="10242" max="10242" width="5.140625" style="130" customWidth="1"/>
    <col min="10243" max="10243" width="7.7109375" style="130" customWidth="1"/>
    <col min="10244" max="10244" width="12.28515625" style="130" customWidth="1"/>
    <col min="10245" max="10245" width="15.140625" style="130" customWidth="1"/>
    <col min="10246" max="10246" width="11.7109375" style="130" customWidth="1"/>
    <col min="10247" max="10247" width="18.28515625" style="130" customWidth="1"/>
    <col min="10248" max="10248" width="8" style="130" customWidth="1"/>
    <col min="10249" max="10249" width="12.42578125" style="130" bestFit="1" customWidth="1"/>
    <col min="10250" max="10493" width="9.140625" style="130"/>
    <col min="10494" max="10494" width="16.42578125" style="130" customWidth="1"/>
    <col min="10495" max="10495" width="14.5703125" style="130" customWidth="1"/>
    <col min="10496" max="10496" width="13" style="130" customWidth="1"/>
    <col min="10497" max="10497" width="5.42578125" style="130" customWidth="1"/>
    <col min="10498" max="10498" width="5.140625" style="130" customWidth="1"/>
    <col min="10499" max="10499" width="7.7109375" style="130" customWidth="1"/>
    <col min="10500" max="10500" width="12.28515625" style="130" customWidth="1"/>
    <col min="10501" max="10501" width="15.140625" style="130" customWidth="1"/>
    <col min="10502" max="10502" width="11.7109375" style="130" customWidth="1"/>
    <col min="10503" max="10503" width="18.28515625" style="130" customWidth="1"/>
    <col min="10504" max="10504" width="8" style="130" customWidth="1"/>
    <col min="10505" max="10505" width="12.42578125" style="130" bestFit="1" customWidth="1"/>
    <col min="10506" max="10749" width="9.140625" style="130"/>
    <col min="10750" max="10750" width="16.42578125" style="130" customWidth="1"/>
    <col min="10751" max="10751" width="14.5703125" style="130" customWidth="1"/>
    <col min="10752" max="10752" width="13" style="130" customWidth="1"/>
    <col min="10753" max="10753" width="5.42578125" style="130" customWidth="1"/>
    <col min="10754" max="10754" width="5.140625" style="130" customWidth="1"/>
    <col min="10755" max="10755" width="7.7109375" style="130" customWidth="1"/>
    <col min="10756" max="10756" width="12.28515625" style="130" customWidth="1"/>
    <col min="10757" max="10757" width="15.140625" style="130" customWidth="1"/>
    <col min="10758" max="10758" width="11.7109375" style="130" customWidth="1"/>
    <col min="10759" max="10759" width="18.28515625" style="130" customWidth="1"/>
    <col min="10760" max="10760" width="8" style="130" customWidth="1"/>
    <col min="10761" max="10761" width="12.42578125" style="130" bestFit="1" customWidth="1"/>
    <col min="10762" max="11005" width="9.140625" style="130"/>
    <col min="11006" max="11006" width="16.42578125" style="130" customWidth="1"/>
    <col min="11007" max="11007" width="14.5703125" style="130" customWidth="1"/>
    <col min="11008" max="11008" width="13" style="130" customWidth="1"/>
    <col min="11009" max="11009" width="5.42578125" style="130" customWidth="1"/>
    <col min="11010" max="11010" width="5.140625" style="130" customWidth="1"/>
    <col min="11011" max="11011" width="7.7109375" style="130" customWidth="1"/>
    <col min="11012" max="11012" width="12.28515625" style="130" customWidth="1"/>
    <col min="11013" max="11013" width="15.140625" style="130" customWidth="1"/>
    <col min="11014" max="11014" width="11.7109375" style="130" customWidth="1"/>
    <col min="11015" max="11015" width="18.28515625" style="130" customWidth="1"/>
    <col min="11016" max="11016" width="8" style="130" customWidth="1"/>
    <col min="11017" max="11017" width="12.42578125" style="130" bestFit="1" customWidth="1"/>
    <col min="11018" max="11261" width="9.140625" style="130"/>
    <col min="11262" max="11262" width="16.42578125" style="130" customWidth="1"/>
    <col min="11263" max="11263" width="14.5703125" style="130" customWidth="1"/>
    <col min="11264" max="11264" width="13" style="130" customWidth="1"/>
    <col min="11265" max="11265" width="5.42578125" style="130" customWidth="1"/>
    <col min="11266" max="11266" width="5.140625" style="130" customWidth="1"/>
    <col min="11267" max="11267" width="7.7109375" style="130" customWidth="1"/>
    <col min="11268" max="11268" width="12.28515625" style="130" customWidth="1"/>
    <col min="11269" max="11269" width="15.140625" style="130" customWidth="1"/>
    <col min="11270" max="11270" width="11.7109375" style="130" customWidth="1"/>
    <col min="11271" max="11271" width="18.28515625" style="130" customWidth="1"/>
    <col min="11272" max="11272" width="8" style="130" customWidth="1"/>
    <col min="11273" max="11273" width="12.42578125" style="130" bestFit="1" customWidth="1"/>
    <col min="11274" max="11517" width="9.140625" style="130"/>
    <col min="11518" max="11518" width="16.42578125" style="130" customWidth="1"/>
    <col min="11519" max="11519" width="14.5703125" style="130" customWidth="1"/>
    <col min="11520" max="11520" width="13" style="130" customWidth="1"/>
    <col min="11521" max="11521" width="5.42578125" style="130" customWidth="1"/>
    <col min="11522" max="11522" width="5.140625" style="130" customWidth="1"/>
    <col min="11523" max="11523" width="7.7109375" style="130" customWidth="1"/>
    <col min="11524" max="11524" width="12.28515625" style="130" customWidth="1"/>
    <col min="11525" max="11525" width="15.140625" style="130" customWidth="1"/>
    <col min="11526" max="11526" width="11.7109375" style="130" customWidth="1"/>
    <col min="11527" max="11527" width="18.28515625" style="130" customWidth="1"/>
    <col min="11528" max="11528" width="8" style="130" customWidth="1"/>
    <col min="11529" max="11529" width="12.42578125" style="130" bestFit="1" customWidth="1"/>
    <col min="11530" max="11773" width="9.140625" style="130"/>
    <col min="11774" max="11774" width="16.42578125" style="130" customWidth="1"/>
    <col min="11775" max="11775" width="14.5703125" style="130" customWidth="1"/>
    <col min="11776" max="11776" width="13" style="130" customWidth="1"/>
    <col min="11777" max="11777" width="5.42578125" style="130" customWidth="1"/>
    <col min="11778" max="11778" width="5.140625" style="130" customWidth="1"/>
    <col min="11779" max="11779" width="7.7109375" style="130" customWidth="1"/>
    <col min="11780" max="11780" width="12.28515625" style="130" customWidth="1"/>
    <col min="11781" max="11781" width="15.140625" style="130" customWidth="1"/>
    <col min="11782" max="11782" width="11.7109375" style="130" customWidth="1"/>
    <col min="11783" max="11783" width="18.28515625" style="130" customWidth="1"/>
    <col min="11784" max="11784" width="8" style="130" customWidth="1"/>
    <col min="11785" max="11785" width="12.42578125" style="130" bestFit="1" customWidth="1"/>
    <col min="11786" max="12029" width="9.140625" style="130"/>
    <col min="12030" max="12030" width="16.42578125" style="130" customWidth="1"/>
    <col min="12031" max="12031" width="14.5703125" style="130" customWidth="1"/>
    <col min="12032" max="12032" width="13" style="130" customWidth="1"/>
    <col min="12033" max="12033" width="5.42578125" style="130" customWidth="1"/>
    <col min="12034" max="12034" width="5.140625" style="130" customWidth="1"/>
    <col min="12035" max="12035" width="7.7109375" style="130" customWidth="1"/>
    <col min="12036" max="12036" width="12.28515625" style="130" customWidth="1"/>
    <col min="12037" max="12037" width="15.140625" style="130" customWidth="1"/>
    <col min="12038" max="12038" width="11.7109375" style="130" customWidth="1"/>
    <col min="12039" max="12039" width="18.28515625" style="130" customWidth="1"/>
    <col min="12040" max="12040" width="8" style="130" customWidth="1"/>
    <col min="12041" max="12041" width="12.42578125" style="130" bestFit="1" customWidth="1"/>
    <col min="12042" max="12285" width="9.140625" style="130"/>
    <col min="12286" max="12286" width="16.42578125" style="130" customWidth="1"/>
    <col min="12287" max="12287" width="14.5703125" style="130" customWidth="1"/>
    <col min="12288" max="12288" width="13" style="130" customWidth="1"/>
    <col min="12289" max="12289" width="5.42578125" style="130" customWidth="1"/>
    <col min="12290" max="12290" width="5.140625" style="130" customWidth="1"/>
    <col min="12291" max="12291" width="7.7109375" style="130" customWidth="1"/>
    <col min="12292" max="12292" width="12.28515625" style="130" customWidth="1"/>
    <col min="12293" max="12293" width="15.140625" style="130" customWidth="1"/>
    <col min="12294" max="12294" width="11.7109375" style="130" customWidth="1"/>
    <col min="12295" max="12295" width="18.28515625" style="130" customWidth="1"/>
    <col min="12296" max="12296" width="8" style="130" customWidth="1"/>
    <col min="12297" max="12297" width="12.42578125" style="130" bestFit="1" customWidth="1"/>
    <col min="12298" max="12541" width="9.140625" style="130"/>
    <col min="12542" max="12542" width="16.42578125" style="130" customWidth="1"/>
    <col min="12543" max="12543" width="14.5703125" style="130" customWidth="1"/>
    <col min="12544" max="12544" width="13" style="130" customWidth="1"/>
    <col min="12545" max="12545" width="5.42578125" style="130" customWidth="1"/>
    <col min="12546" max="12546" width="5.140625" style="130" customWidth="1"/>
    <col min="12547" max="12547" width="7.7109375" style="130" customWidth="1"/>
    <col min="12548" max="12548" width="12.28515625" style="130" customWidth="1"/>
    <col min="12549" max="12549" width="15.140625" style="130" customWidth="1"/>
    <col min="12550" max="12550" width="11.7109375" style="130" customWidth="1"/>
    <col min="12551" max="12551" width="18.28515625" style="130" customWidth="1"/>
    <col min="12552" max="12552" width="8" style="130" customWidth="1"/>
    <col min="12553" max="12553" width="12.42578125" style="130" bestFit="1" customWidth="1"/>
    <col min="12554" max="12797" width="9.140625" style="130"/>
    <col min="12798" max="12798" width="16.42578125" style="130" customWidth="1"/>
    <col min="12799" max="12799" width="14.5703125" style="130" customWidth="1"/>
    <col min="12800" max="12800" width="13" style="130" customWidth="1"/>
    <col min="12801" max="12801" width="5.42578125" style="130" customWidth="1"/>
    <col min="12802" max="12802" width="5.140625" style="130" customWidth="1"/>
    <col min="12803" max="12803" width="7.7109375" style="130" customWidth="1"/>
    <col min="12804" max="12804" width="12.28515625" style="130" customWidth="1"/>
    <col min="12805" max="12805" width="15.140625" style="130" customWidth="1"/>
    <col min="12806" max="12806" width="11.7109375" style="130" customWidth="1"/>
    <col min="12807" max="12807" width="18.28515625" style="130" customWidth="1"/>
    <col min="12808" max="12808" width="8" style="130" customWidth="1"/>
    <col min="12809" max="12809" width="12.42578125" style="130" bestFit="1" customWidth="1"/>
    <col min="12810" max="13053" width="9.140625" style="130"/>
    <col min="13054" max="13054" width="16.42578125" style="130" customWidth="1"/>
    <col min="13055" max="13055" width="14.5703125" style="130" customWidth="1"/>
    <col min="13056" max="13056" width="13" style="130" customWidth="1"/>
    <col min="13057" max="13057" width="5.42578125" style="130" customWidth="1"/>
    <col min="13058" max="13058" width="5.140625" style="130" customWidth="1"/>
    <col min="13059" max="13059" width="7.7109375" style="130" customWidth="1"/>
    <col min="13060" max="13060" width="12.28515625" style="130" customWidth="1"/>
    <col min="13061" max="13061" width="15.140625" style="130" customWidth="1"/>
    <col min="13062" max="13062" width="11.7109375" style="130" customWidth="1"/>
    <col min="13063" max="13063" width="18.28515625" style="130" customWidth="1"/>
    <col min="13064" max="13064" width="8" style="130" customWidth="1"/>
    <col min="13065" max="13065" width="12.42578125" style="130" bestFit="1" customWidth="1"/>
    <col min="13066" max="13309" width="9.140625" style="130"/>
    <col min="13310" max="13310" width="16.42578125" style="130" customWidth="1"/>
    <col min="13311" max="13311" width="14.5703125" style="130" customWidth="1"/>
    <col min="13312" max="13312" width="13" style="130" customWidth="1"/>
    <col min="13313" max="13313" width="5.42578125" style="130" customWidth="1"/>
    <col min="13314" max="13314" width="5.140625" style="130" customWidth="1"/>
    <col min="13315" max="13315" width="7.7109375" style="130" customWidth="1"/>
    <col min="13316" max="13316" width="12.28515625" style="130" customWidth="1"/>
    <col min="13317" max="13317" width="15.140625" style="130" customWidth="1"/>
    <col min="13318" max="13318" width="11.7109375" style="130" customWidth="1"/>
    <col min="13319" max="13319" width="18.28515625" style="130" customWidth="1"/>
    <col min="13320" max="13320" width="8" style="130" customWidth="1"/>
    <col min="13321" max="13321" width="12.42578125" style="130" bestFit="1" customWidth="1"/>
    <col min="13322" max="13565" width="9.140625" style="130"/>
    <col min="13566" max="13566" width="16.42578125" style="130" customWidth="1"/>
    <col min="13567" max="13567" width="14.5703125" style="130" customWidth="1"/>
    <col min="13568" max="13568" width="13" style="130" customWidth="1"/>
    <col min="13569" max="13569" width="5.42578125" style="130" customWidth="1"/>
    <col min="13570" max="13570" width="5.140625" style="130" customWidth="1"/>
    <col min="13571" max="13571" width="7.7109375" style="130" customWidth="1"/>
    <col min="13572" max="13572" width="12.28515625" style="130" customWidth="1"/>
    <col min="13573" max="13573" width="15.140625" style="130" customWidth="1"/>
    <col min="13574" max="13574" width="11.7109375" style="130" customWidth="1"/>
    <col min="13575" max="13575" width="18.28515625" style="130" customWidth="1"/>
    <col min="13576" max="13576" width="8" style="130" customWidth="1"/>
    <col min="13577" max="13577" width="12.42578125" style="130" bestFit="1" customWidth="1"/>
    <col min="13578" max="13821" width="9.140625" style="130"/>
    <col min="13822" max="13822" width="16.42578125" style="130" customWidth="1"/>
    <col min="13823" max="13823" width="14.5703125" style="130" customWidth="1"/>
    <col min="13824" max="13824" width="13" style="130" customWidth="1"/>
    <col min="13825" max="13825" width="5.42578125" style="130" customWidth="1"/>
    <col min="13826" max="13826" width="5.140625" style="130" customWidth="1"/>
    <col min="13827" max="13827" width="7.7109375" style="130" customWidth="1"/>
    <col min="13828" max="13828" width="12.28515625" style="130" customWidth="1"/>
    <col min="13829" max="13829" width="15.140625" style="130" customWidth="1"/>
    <col min="13830" max="13830" width="11.7109375" style="130" customWidth="1"/>
    <col min="13831" max="13831" width="18.28515625" style="130" customWidth="1"/>
    <col min="13832" max="13832" width="8" style="130" customWidth="1"/>
    <col min="13833" max="13833" width="12.42578125" style="130" bestFit="1" customWidth="1"/>
    <col min="13834" max="14077" width="9.140625" style="130"/>
    <col min="14078" max="14078" width="16.42578125" style="130" customWidth="1"/>
    <col min="14079" max="14079" width="14.5703125" style="130" customWidth="1"/>
    <col min="14080" max="14080" width="13" style="130" customWidth="1"/>
    <col min="14081" max="14081" width="5.42578125" style="130" customWidth="1"/>
    <col min="14082" max="14082" width="5.140625" style="130" customWidth="1"/>
    <col min="14083" max="14083" width="7.7109375" style="130" customWidth="1"/>
    <col min="14084" max="14084" width="12.28515625" style="130" customWidth="1"/>
    <col min="14085" max="14085" width="15.140625" style="130" customWidth="1"/>
    <col min="14086" max="14086" width="11.7109375" style="130" customWidth="1"/>
    <col min="14087" max="14087" width="18.28515625" style="130" customWidth="1"/>
    <col min="14088" max="14088" width="8" style="130" customWidth="1"/>
    <col min="14089" max="14089" width="12.42578125" style="130" bestFit="1" customWidth="1"/>
    <col min="14090" max="14333" width="9.140625" style="130"/>
    <col min="14334" max="14334" width="16.42578125" style="130" customWidth="1"/>
    <col min="14335" max="14335" width="14.5703125" style="130" customWidth="1"/>
    <col min="14336" max="14336" width="13" style="130" customWidth="1"/>
    <col min="14337" max="14337" width="5.42578125" style="130" customWidth="1"/>
    <col min="14338" max="14338" width="5.140625" style="130" customWidth="1"/>
    <col min="14339" max="14339" width="7.7109375" style="130" customWidth="1"/>
    <col min="14340" max="14340" width="12.28515625" style="130" customWidth="1"/>
    <col min="14341" max="14341" width="15.140625" style="130" customWidth="1"/>
    <col min="14342" max="14342" width="11.7109375" style="130" customWidth="1"/>
    <col min="14343" max="14343" width="18.28515625" style="130" customWidth="1"/>
    <col min="14344" max="14344" width="8" style="130" customWidth="1"/>
    <col min="14345" max="14345" width="12.42578125" style="130" bestFit="1" customWidth="1"/>
    <col min="14346" max="14589" width="9.140625" style="130"/>
    <col min="14590" max="14590" width="16.42578125" style="130" customWidth="1"/>
    <col min="14591" max="14591" width="14.5703125" style="130" customWidth="1"/>
    <col min="14592" max="14592" width="13" style="130" customWidth="1"/>
    <col min="14593" max="14593" width="5.42578125" style="130" customWidth="1"/>
    <col min="14594" max="14594" width="5.140625" style="130" customWidth="1"/>
    <col min="14595" max="14595" width="7.7109375" style="130" customWidth="1"/>
    <col min="14596" max="14596" width="12.28515625" style="130" customWidth="1"/>
    <col min="14597" max="14597" width="15.140625" style="130" customWidth="1"/>
    <col min="14598" max="14598" width="11.7109375" style="130" customWidth="1"/>
    <col min="14599" max="14599" width="18.28515625" style="130" customWidth="1"/>
    <col min="14600" max="14600" width="8" style="130" customWidth="1"/>
    <col min="14601" max="14601" width="12.42578125" style="130" bestFit="1" customWidth="1"/>
    <col min="14602" max="14845" width="9.140625" style="130"/>
    <col min="14846" max="14846" width="16.42578125" style="130" customWidth="1"/>
    <col min="14847" max="14847" width="14.5703125" style="130" customWidth="1"/>
    <col min="14848" max="14848" width="13" style="130" customWidth="1"/>
    <col min="14849" max="14849" width="5.42578125" style="130" customWidth="1"/>
    <col min="14850" max="14850" width="5.140625" style="130" customWidth="1"/>
    <col min="14851" max="14851" width="7.7109375" style="130" customWidth="1"/>
    <col min="14852" max="14852" width="12.28515625" style="130" customWidth="1"/>
    <col min="14853" max="14853" width="15.140625" style="130" customWidth="1"/>
    <col min="14854" max="14854" width="11.7109375" style="130" customWidth="1"/>
    <col min="14855" max="14855" width="18.28515625" style="130" customWidth="1"/>
    <col min="14856" max="14856" width="8" style="130" customWidth="1"/>
    <col min="14857" max="14857" width="12.42578125" style="130" bestFit="1" customWidth="1"/>
    <col min="14858" max="15101" width="9.140625" style="130"/>
    <col min="15102" max="15102" width="16.42578125" style="130" customWidth="1"/>
    <col min="15103" max="15103" width="14.5703125" style="130" customWidth="1"/>
    <col min="15104" max="15104" width="13" style="130" customWidth="1"/>
    <col min="15105" max="15105" width="5.42578125" style="130" customWidth="1"/>
    <col min="15106" max="15106" width="5.140625" style="130" customWidth="1"/>
    <col min="15107" max="15107" width="7.7109375" style="130" customWidth="1"/>
    <col min="15108" max="15108" width="12.28515625" style="130" customWidth="1"/>
    <col min="15109" max="15109" width="15.140625" style="130" customWidth="1"/>
    <col min="15110" max="15110" width="11.7109375" style="130" customWidth="1"/>
    <col min="15111" max="15111" width="18.28515625" style="130" customWidth="1"/>
    <col min="15112" max="15112" width="8" style="130" customWidth="1"/>
    <col min="15113" max="15113" width="12.42578125" style="130" bestFit="1" customWidth="1"/>
    <col min="15114" max="15357" width="9.140625" style="130"/>
    <col min="15358" max="15358" width="16.42578125" style="130" customWidth="1"/>
    <col min="15359" max="15359" width="14.5703125" style="130" customWidth="1"/>
    <col min="15360" max="15360" width="13" style="130" customWidth="1"/>
    <col min="15361" max="15361" width="5.42578125" style="130" customWidth="1"/>
    <col min="15362" max="15362" width="5.140625" style="130" customWidth="1"/>
    <col min="15363" max="15363" width="7.7109375" style="130" customWidth="1"/>
    <col min="15364" max="15364" width="12.28515625" style="130" customWidth="1"/>
    <col min="15365" max="15365" width="15.140625" style="130" customWidth="1"/>
    <col min="15366" max="15366" width="11.7109375" style="130" customWidth="1"/>
    <col min="15367" max="15367" width="18.28515625" style="130" customWidth="1"/>
    <col min="15368" max="15368" width="8" style="130" customWidth="1"/>
    <col min="15369" max="15369" width="12.42578125" style="130" bestFit="1" customWidth="1"/>
    <col min="15370" max="15613" width="9.140625" style="130"/>
    <col min="15614" max="15614" width="16.42578125" style="130" customWidth="1"/>
    <col min="15615" max="15615" width="14.5703125" style="130" customWidth="1"/>
    <col min="15616" max="15616" width="13" style="130" customWidth="1"/>
    <col min="15617" max="15617" width="5.42578125" style="130" customWidth="1"/>
    <col min="15618" max="15618" width="5.140625" style="130" customWidth="1"/>
    <col min="15619" max="15619" width="7.7109375" style="130" customWidth="1"/>
    <col min="15620" max="15620" width="12.28515625" style="130" customWidth="1"/>
    <col min="15621" max="15621" width="15.140625" style="130" customWidth="1"/>
    <col min="15622" max="15622" width="11.7109375" style="130" customWidth="1"/>
    <col min="15623" max="15623" width="18.28515625" style="130" customWidth="1"/>
    <col min="15624" max="15624" width="8" style="130" customWidth="1"/>
    <col min="15625" max="15625" width="12.42578125" style="130" bestFit="1" customWidth="1"/>
    <col min="15626" max="15869" width="9.140625" style="130"/>
    <col min="15870" max="15870" width="16.42578125" style="130" customWidth="1"/>
    <col min="15871" max="15871" width="14.5703125" style="130" customWidth="1"/>
    <col min="15872" max="15872" width="13" style="130" customWidth="1"/>
    <col min="15873" max="15873" width="5.42578125" style="130" customWidth="1"/>
    <col min="15874" max="15874" width="5.140625" style="130" customWidth="1"/>
    <col min="15875" max="15875" width="7.7109375" style="130" customWidth="1"/>
    <col min="15876" max="15876" width="12.28515625" style="130" customWidth="1"/>
    <col min="15877" max="15877" width="15.140625" style="130" customWidth="1"/>
    <col min="15878" max="15878" width="11.7109375" style="130" customWidth="1"/>
    <col min="15879" max="15879" width="18.28515625" style="130" customWidth="1"/>
    <col min="15880" max="15880" width="8" style="130" customWidth="1"/>
    <col min="15881" max="15881" width="12.42578125" style="130" bestFit="1" customWidth="1"/>
    <col min="15882" max="16125" width="9.140625" style="130"/>
    <col min="16126" max="16126" width="16.42578125" style="130" customWidth="1"/>
    <col min="16127" max="16127" width="14.5703125" style="130" customWidth="1"/>
    <col min="16128" max="16128" width="13" style="130" customWidth="1"/>
    <col min="16129" max="16129" width="5.42578125" style="130" customWidth="1"/>
    <col min="16130" max="16130" width="5.140625" style="130" customWidth="1"/>
    <col min="16131" max="16131" width="7.7109375" style="130" customWidth="1"/>
    <col min="16132" max="16132" width="12.28515625" style="130" customWidth="1"/>
    <col min="16133" max="16133" width="15.140625" style="130" customWidth="1"/>
    <col min="16134" max="16134" width="11.7109375" style="130" customWidth="1"/>
    <col min="16135" max="16135" width="18.28515625" style="130" customWidth="1"/>
    <col min="16136" max="16136" width="8" style="130" customWidth="1"/>
    <col min="16137" max="16137" width="12.42578125" style="130" bestFit="1" customWidth="1"/>
    <col min="16138" max="16384" width="9.140625" style="130"/>
  </cols>
  <sheetData>
    <row r="1" spans="1:10" ht="16.5" x14ac:dyDescent="0.25">
      <c r="F1" s="131"/>
      <c r="G1" s="132"/>
      <c r="H1" s="243" t="s">
        <v>364</v>
      </c>
      <c r="I1" s="243"/>
      <c r="J1" s="243"/>
    </row>
    <row r="2" spans="1:10" ht="16.5" x14ac:dyDescent="0.25">
      <c r="F2" s="131"/>
      <c r="G2" s="132"/>
      <c r="H2" s="243" t="s">
        <v>1</v>
      </c>
      <c r="I2" s="243"/>
      <c r="J2" s="243"/>
    </row>
    <row r="3" spans="1:10" ht="16.5" x14ac:dyDescent="0.25">
      <c r="F3" s="133"/>
      <c r="G3" s="132"/>
      <c r="H3" s="244" t="s">
        <v>2</v>
      </c>
      <c r="I3" s="244"/>
      <c r="J3" s="244"/>
    </row>
    <row r="4" spans="1:10" ht="3.75" customHeight="1" x14ac:dyDescent="0.25">
      <c r="F4" s="133"/>
      <c r="G4" s="132"/>
      <c r="H4" s="132"/>
      <c r="I4" s="132"/>
      <c r="J4" s="78"/>
    </row>
    <row r="5" spans="1:10" ht="36" customHeight="1" x14ac:dyDescent="0.25">
      <c r="A5" s="245" t="s">
        <v>378</v>
      </c>
      <c r="B5" s="245"/>
      <c r="C5" s="245"/>
      <c r="D5" s="245"/>
      <c r="E5" s="245"/>
      <c r="F5" s="245"/>
      <c r="G5" s="245"/>
      <c r="H5" s="245"/>
      <c r="I5" s="245"/>
      <c r="J5" s="245"/>
    </row>
    <row r="6" spans="1:10" ht="9.75" customHeight="1" x14ac:dyDescent="0.3">
      <c r="A6" s="134"/>
      <c r="B6" s="134"/>
      <c r="C6" s="134"/>
      <c r="D6" s="134"/>
      <c r="E6" s="134"/>
      <c r="F6" s="134"/>
      <c r="G6" s="134"/>
      <c r="H6" s="135"/>
      <c r="I6" s="78"/>
      <c r="J6" s="145"/>
    </row>
    <row r="7" spans="1:10" ht="99.75" customHeight="1" x14ac:dyDescent="0.25">
      <c r="A7" s="246" t="s">
        <v>89</v>
      </c>
      <c r="B7" s="247" t="s">
        <v>90</v>
      </c>
      <c r="C7" s="247"/>
      <c r="D7" s="247"/>
      <c r="E7" s="247"/>
      <c r="F7" s="246" t="s">
        <v>91</v>
      </c>
      <c r="G7" s="246" t="s">
        <v>92</v>
      </c>
      <c r="H7" s="248" t="s">
        <v>93</v>
      </c>
      <c r="I7" s="269" t="s">
        <v>94</v>
      </c>
      <c r="J7" s="271" t="s">
        <v>95</v>
      </c>
    </row>
    <row r="8" spans="1:10" s="136" customFormat="1" ht="36.75" customHeight="1" x14ac:dyDescent="0.25">
      <c r="A8" s="246"/>
      <c r="B8" s="247"/>
      <c r="C8" s="247"/>
      <c r="D8" s="247"/>
      <c r="E8" s="247"/>
      <c r="F8" s="246"/>
      <c r="G8" s="246"/>
      <c r="H8" s="248"/>
      <c r="I8" s="270"/>
      <c r="J8" s="272"/>
    </row>
    <row r="9" spans="1:10" s="136" customFormat="1" ht="18" customHeight="1" x14ac:dyDescent="0.25">
      <c r="A9" s="249" t="s">
        <v>10</v>
      </c>
      <c r="B9" s="250"/>
      <c r="C9" s="250"/>
      <c r="D9" s="250"/>
      <c r="E9" s="250"/>
      <c r="F9" s="250"/>
      <c r="G9" s="250"/>
      <c r="H9" s="250"/>
      <c r="I9" s="251"/>
      <c r="J9" s="79">
        <f>+J10+J120+J116+J142</f>
        <v>-70259.590719999993</v>
      </c>
    </row>
    <row r="10" spans="1:10" s="136" customFormat="1" ht="38.25" customHeight="1" x14ac:dyDescent="0.25">
      <c r="A10" s="137" t="s">
        <v>96</v>
      </c>
      <c r="B10" s="137" t="s">
        <v>97</v>
      </c>
      <c r="C10" s="137" t="s">
        <v>98</v>
      </c>
      <c r="D10" s="252" t="s">
        <v>12</v>
      </c>
      <c r="E10" s="253"/>
      <c r="F10" s="253"/>
      <c r="G10" s="253"/>
      <c r="H10" s="253"/>
      <c r="I10" s="254"/>
      <c r="J10" s="146">
        <f>+J11</f>
        <v>-158892.71471999999</v>
      </c>
    </row>
    <row r="11" spans="1:10" s="136" customFormat="1" ht="36" customHeight="1" x14ac:dyDescent="0.25">
      <c r="A11" s="83" t="s">
        <v>99</v>
      </c>
      <c r="B11" s="255" t="s">
        <v>100</v>
      </c>
      <c r="C11" s="256"/>
      <c r="D11" s="256"/>
      <c r="E11" s="256"/>
      <c r="F11" s="256"/>
      <c r="G11" s="256"/>
      <c r="H11" s="256"/>
      <c r="I11" s="257"/>
      <c r="J11" s="146">
        <f>J12+J90+J100</f>
        <v>-158892.71471999999</v>
      </c>
    </row>
    <row r="12" spans="1:10" s="136" customFormat="1" ht="24.75" customHeight="1" x14ac:dyDescent="0.25">
      <c r="A12" s="138"/>
      <c r="B12" s="237" t="s">
        <v>146</v>
      </c>
      <c r="C12" s="238"/>
      <c r="D12" s="238"/>
      <c r="E12" s="239"/>
      <c r="F12" s="169"/>
      <c r="G12" s="169"/>
      <c r="H12" s="80"/>
      <c r="I12" s="81"/>
      <c r="J12" s="144">
        <f>SUM(J13:J89)</f>
        <v>-80853.514719999992</v>
      </c>
    </row>
    <row r="13" spans="1:10" s="136" customFormat="1" ht="19.5" customHeight="1" x14ac:dyDescent="0.25">
      <c r="A13" s="168" t="s">
        <v>147</v>
      </c>
      <c r="B13" s="240" t="s">
        <v>148</v>
      </c>
      <c r="C13" s="241"/>
      <c r="D13" s="241"/>
      <c r="E13" s="242"/>
      <c r="F13" s="167" t="s">
        <v>149</v>
      </c>
      <c r="G13" s="167" t="s">
        <v>150</v>
      </c>
      <c r="H13" s="167">
        <v>5000</v>
      </c>
      <c r="I13" s="139">
        <v>-100</v>
      </c>
      <c r="J13" s="144">
        <f>SUM(I13*H13/1000)</f>
        <v>-500</v>
      </c>
    </row>
    <row r="14" spans="1:10" s="136" customFormat="1" ht="51" customHeight="1" x14ac:dyDescent="0.25">
      <c r="A14" s="168" t="s">
        <v>151</v>
      </c>
      <c r="B14" s="240" t="s">
        <v>152</v>
      </c>
      <c r="C14" s="241"/>
      <c r="D14" s="241"/>
      <c r="E14" s="242"/>
      <c r="F14" s="167" t="s">
        <v>102</v>
      </c>
      <c r="G14" s="167" t="s">
        <v>153</v>
      </c>
      <c r="H14" s="167">
        <v>32000</v>
      </c>
      <c r="I14" s="139">
        <v>-1</v>
      </c>
      <c r="J14" s="144">
        <f t="shared" ref="J14:J56" si="0">SUM(I14*H14/1000)</f>
        <v>-32</v>
      </c>
    </row>
    <row r="15" spans="1:10" s="136" customFormat="1" ht="51" customHeight="1" x14ac:dyDescent="0.25">
      <c r="A15" s="168" t="s">
        <v>154</v>
      </c>
      <c r="B15" s="240" t="s">
        <v>155</v>
      </c>
      <c r="C15" s="241"/>
      <c r="D15" s="241"/>
      <c r="E15" s="242"/>
      <c r="F15" s="167" t="s">
        <v>102</v>
      </c>
      <c r="G15" s="167" t="s">
        <v>156</v>
      </c>
      <c r="H15" s="167">
        <v>11000</v>
      </c>
      <c r="I15" s="139">
        <v>-13</v>
      </c>
      <c r="J15" s="144">
        <f t="shared" si="0"/>
        <v>-143</v>
      </c>
    </row>
    <row r="16" spans="1:10" s="136" customFormat="1" ht="49.5" customHeight="1" x14ac:dyDescent="0.25">
      <c r="A16" s="168" t="s">
        <v>157</v>
      </c>
      <c r="B16" s="240" t="s">
        <v>155</v>
      </c>
      <c r="C16" s="241"/>
      <c r="D16" s="241"/>
      <c r="E16" s="242"/>
      <c r="F16" s="167" t="s">
        <v>102</v>
      </c>
      <c r="G16" s="167" t="s">
        <v>156</v>
      </c>
      <c r="H16" s="167">
        <v>11000</v>
      </c>
      <c r="I16" s="178">
        <v>-12.5</v>
      </c>
      <c r="J16" s="144">
        <f t="shared" si="0"/>
        <v>-137.5</v>
      </c>
    </row>
    <row r="17" spans="1:10" s="136" customFormat="1" ht="19.5" customHeight="1" x14ac:dyDescent="0.25">
      <c r="A17" s="168" t="s">
        <v>158</v>
      </c>
      <c r="B17" s="240" t="s">
        <v>159</v>
      </c>
      <c r="C17" s="241"/>
      <c r="D17" s="241"/>
      <c r="E17" s="242"/>
      <c r="F17" s="167" t="s">
        <v>160</v>
      </c>
      <c r="G17" s="167" t="s">
        <v>156</v>
      </c>
      <c r="H17" s="167">
        <v>760</v>
      </c>
      <c r="I17" s="139">
        <v>-4390</v>
      </c>
      <c r="J17" s="144">
        <f t="shared" si="0"/>
        <v>-3336.4</v>
      </c>
    </row>
    <row r="18" spans="1:10" s="136" customFormat="1" ht="36" customHeight="1" x14ac:dyDescent="0.25">
      <c r="A18" s="168" t="s">
        <v>161</v>
      </c>
      <c r="B18" s="240" t="s">
        <v>162</v>
      </c>
      <c r="C18" s="241"/>
      <c r="D18" s="241"/>
      <c r="E18" s="242"/>
      <c r="F18" s="167" t="s">
        <v>102</v>
      </c>
      <c r="G18" s="167" t="s">
        <v>153</v>
      </c>
      <c r="H18" s="167">
        <v>36000</v>
      </c>
      <c r="I18" s="139">
        <v>-1</v>
      </c>
      <c r="J18" s="144">
        <f t="shared" si="0"/>
        <v>-36</v>
      </c>
    </row>
    <row r="19" spans="1:10" s="136" customFormat="1" ht="36" customHeight="1" x14ac:dyDescent="0.25">
      <c r="A19" s="168" t="s">
        <v>163</v>
      </c>
      <c r="B19" s="240" t="s">
        <v>162</v>
      </c>
      <c r="C19" s="241"/>
      <c r="D19" s="241"/>
      <c r="E19" s="242"/>
      <c r="F19" s="167" t="s">
        <v>102</v>
      </c>
      <c r="G19" s="167" t="s">
        <v>153</v>
      </c>
      <c r="H19" s="167">
        <v>36000</v>
      </c>
      <c r="I19" s="139">
        <v>-1</v>
      </c>
      <c r="J19" s="144">
        <f t="shared" si="0"/>
        <v>-36</v>
      </c>
    </row>
    <row r="20" spans="1:10" s="136" customFormat="1" ht="36" customHeight="1" x14ac:dyDescent="0.25">
      <c r="A20" s="168" t="s">
        <v>164</v>
      </c>
      <c r="B20" s="240" t="s">
        <v>162</v>
      </c>
      <c r="C20" s="241"/>
      <c r="D20" s="241"/>
      <c r="E20" s="242"/>
      <c r="F20" s="167" t="s">
        <v>102</v>
      </c>
      <c r="G20" s="167" t="s">
        <v>153</v>
      </c>
      <c r="H20" s="167">
        <v>36000</v>
      </c>
      <c r="I20" s="139">
        <v>-1</v>
      </c>
      <c r="J20" s="144">
        <f t="shared" si="0"/>
        <v>-36</v>
      </c>
    </row>
    <row r="21" spans="1:10" s="136" customFormat="1" ht="36" customHeight="1" x14ac:dyDescent="0.25">
      <c r="A21" s="168" t="s">
        <v>165</v>
      </c>
      <c r="B21" s="240" t="s">
        <v>162</v>
      </c>
      <c r="C21" s="241"/>
      <c r="D21" s="241"/>
      <c r="E21" s="242"/>
      <c r="F21" s="167" t="s">
        <v>102</v>
      </c>
      <c r="G21" s="167" t="s">
        <v>153</v>
      </c>
      <c r="H21" s="167">
        <v>36000</v>
      </c>
      <c r="I21" s="139">
        <v>-1</v>
      </c>
      <c r="J21" s="144">
        <f t="shared" si="0"/>
        <v>-36</v>
      </c>
    </row>
    <row r="22" spans="1:10" s="136" customFormat="1" ht="36" customHeight="1" x14ac:dyDescent="0.25">
      <c r="A22" s="168" t="s">
        <v>166</v>
      </c>
      <c r="B22" s="240" t="s">
        <v>162</v>
      </c>
      <c r="C22" s="241"/>
      <c r="D22" s="241"/>
      <c r="E22" s="242"/>
      <c r="F22" s="167" t="s">
        <v>102</v>
      </c>
      <c r="G22" s="167" t="s">
        <v>153</v>
      </c>
      <c r="H22" s="167">
        <v>39479.360000000001</v>
      </c>
      <c r="I22" s="139">
        <v>-2</v>
      </c>
      <c r="J22" s="147">
        <f t="shared" si="0"/>
        <v>-78.95872</v>
      </c>
    </row>
    <row r="23" spans="1:10" s="136" customFormat="1" ht="36" customHeight="1" x14ac:dyDescent="0.25">
      <c r="A23" s="168" t="s">
        <v>167</v>
      </c>
      <c r="B23" s="240" t="s">
        <v>162</v>
      </c>
      <c r="C23" s="241"/>
      <c r="D23" s="241"/>
      <c r="E23" s="242"/>
      <c r="F23" s="167" t="s">
        <v>102</v>
      </c>
      <c r="G23" s="167" t="s">
        <v>153</v>
      </c>
      <c r="H23" s="167">
        <v>150000</v>
      </c>
      <c r="I23" s="139">
        <v>-3</v>
      </c>
      <c r="J23" s="144">
        <f t="shared" si="0"/>
        <v>-450</v>
      </c>
    </row>
    <row r="24" spans="1:10" s="136" customFormat="1" ht="36" customHeight="1" x14ac:dyDescent="0.25">
      <c r="A24" s="168" t="s">
        <v>168</v>
      </c>
      <c r="B24" s="240" t="s">
        <v>162</v>
      </c>
      <c r="C24" s="241"/>
      <c r="D24" s="241"/>
      <c r="E24" s="242"/>
      <c r="F24" s="167" t="s">
        <v>102</v>
      </c>
      <c r="G24" s="167" t="s">
        <v>153</v>
      </c>
      <c r="H24" s="167">
        <v>150000</v>
      </c>
      <c r="I24" s="139">
        <v>-2</v>
      </c>
      <c r="J24" s="144">
        <f t="shared" si="0"/>
        <v>-300</v>
      </c>
    </row>
    <row r="25" spans="1:10" s="136" customFormat="1" ht="36" customHeight="1" x14ac:dyDescent="0.25">
      <c r="A25" s="168" t="s">
        <v>169</v>
      </c>
      <c r="B25" s="240" t="s">
        <v>162</v>
      </c>
      <c r="C25" s="241"/>
      <c r="D25" s="241"/>
      <c r="E25" s="242"/>
      <c r="F25" s="167" t="s">
        <v>102</v>
      </c>
      <c r="G25" s="167" t="s">
        <v>153</v>
      </c>
      <c r="H25" s="167">
        <v>150000</v>
      </c>
      <c r="I25" s="178">
        <v>-3</v>
      </c>
      <c r="J25" s="144">
        <f t="shared" si="0"/>
        <v>-450</v>
      </c>
    </row>
    <row r="26" spans="1:10" s="136" customFormat="1" ht="36" customHeight="1" x14ac:dyDescent="0.25">
      <c r="A26" s="168" t="s">
        <v>170</v>
      </c>
      <c r="B26" s="240" t="s">
        <v>162</v>
      </c>
      <c r="C26" s="241"/>
      <c r="D26" s="241"/>
      <c r="E26" s="242"/>
      <c r="F26" s="167" t="s">
        <v>102</v>
      </c>
      <c r="G26" s="167" t="s">
        <v>153</v>
      </c>
      <c r="H26" s="167">
        <v>34000</v>
      </c>
      <c r="I26" s="139">
        <v>-70</v>
      </c>
      <c r="J26" s="144">
        <f t="shared" si="0"/>
        <v>-2380</v>
      </c>
    </row>
    <row r="27" spans="1:10" s="136" customFormat="1" ht="36" customHeight="1" x14ac:dyDescent="0.25">
      <c r="A27" s="168" t="s">
        <v>171</v>
      </c>
      <c r="B27" s="240" t="s">
        <v>162</v>
      </c>
      <c r="C27" s="241"/>
      <c r="D27" s="241"/>
      <c r="E27" s="242"/>
      <c r="F27" s="167" t="s">
        <v>102</v>
      </c>
      <c r="G27" s="167" t="s">
        <v>153</v>
      </c>
      <c r="H27" s="167">
        <v>36000</v>
      </c>
      <c r="I27" s="139">
        <v>-25</v>
      </c>
      <c r="J27" s="144">
        <f t="shared" si="0"/>
        <v>-900</v>
      </c>
    </row>
    <row r="28" spans="1:10" s="136" customFormat="1" ht="36" customHeight="1" x14ac:dyDescent="0.25">
      <c r="A28" s="168" t="s">
        <v>172</v>
      </c>
      <c r="B28" s="240" t="s">
        <v>162</v>
      </c>
      <c r="C28" s="241"/>
      <c r="D28" s="241"/>
      <c r="E28" s="242"/>
      <c r="F28" s="167" t="s">
        <v>102</v>
      </c>
      <c r="G28" s="167" t="s">
        <v>153</v>
      </c>
      <c r="H28" s="167">
        <v>36000</v>
      </c>
      <c r="I28" s="139">
        <v>-40</v>
      </c>
      <c r="J28" s="144">
        <f t="shared" si="0"/>
        <v>-1440</v>
      </c>
    </row>
    <row r="29" spans="1:10" s="136" customFormat="1" ht="36" customHeight="1" x14ac:dyDescent="0.25">
      <c r="A29" s="168" t="s">
        <v>173</v>
      </c>
      <c r="B29" s="240" t="s">
        <v>162</v>
      </c>
      <c r="C29" s="241"/>
      <c r="D29" s="241"/>
      <c r="E29" s="242"/>
      <c r="F29" s="167" t="s">
        <v>102</v>
      </c>
      <c r="G29" s="167" t="s">
        <v>153</v>
      </c>
      <c r="H29" s="167">
        <v>36000</v>
      </c>
      <c r="I29" s="139">
        <v>-20</v>
      </c>
      <c r="J29" s="144">
        <f t="shared" si="0"/>
        <v>-720</v>
      </c>
    </row>
    <row r="30" spans="1:10" s="136" customFormat="1" ht="33.75" customHeight="1" x14ac:dyDescent="0.25">
      <c r="A30" s="168" t="s">
        <v>174</v>
      </c>
      <c r="B30" s="240" t="s">
        <v>162</v>
      </c>
      <c r="C30" s="241"/>
      <c r="D30" s="241"/>
      <c r="E30" s="242"/>
      <c r="F30" s="167" t="s">
        <v>102</v>
      </c>
      <c r="G30" s="167" t="s">
        <v>153</v>
      </c>
      <c r="H30" s="167">
        <v>40000</v>
      </c>
      <c r="I30" s="139">
        <v>-20</v>
      </c>
      <c r="J30" s="144">
        <f t="shared" si="0"/>
        <v>-800</v>
      </c>
    </row>
    <row r="31" spans="1:10" s="136" customFormat="1" ht="33.75" customHeight="1" x14ac:dyDescent="0.25">
      <c r="A31" s="168" t="s">
        <v>175</v>
      </c>
      <c r="B31" s="240" t="s">
        <v>162</v>
      </c>
      <c r="C31" s="241"/>
      <c r="D31" s="241"/>
      <c r="E31" s="242"/>
      <c r="F31" s="167" t="s">
        <v>102</v>
      </c>
      <c r="G31" s="167" t="s">
        <v>153</v>
      </c>
      <c r="H31" s="167">
        <v>230000</v>
      </c>
      <c r="I31" s="139">
        <v>-3</v>
      </c>
      <c r="J31" s="144">
        <f t="shared" si="0"/>
        <v>-690</v>
      </c>
    </row>
    <row r="32" spans="1:10" s="136" customFormat="1" ht="33.75" customHeight="1" x14ac:dyDescent="0.25">
      <c r="A32" s="168" t="s">
        <v>176</v>
      </c>
      <c r="B32" s="240" t="s">
        <v>162</v>
      </c>
      <c r="C32" s="241"/>
      <c r="D32" s="241"/>
      <c r="E32" s="242"/>
      <c r="F32" s="167" t="s">
        <v>102</v>
      </c>
      <c r="G32" s="167" t="s">
        <v>153</v>
      </c>
      <c r="H32" s="167">
        <v>44000</v>
      </c>
      <c r="I32" s="139">
        <v>-15</v>
      </c>
      <c r="J32" s="144">
        <f t="shared" si="0"/>
        <v>-660</v>
      </c>
    </row>
    <row r="33" spans="1:10" s="136" customFormat="1" ht="33.75" customHeight="1" x14ac:dyDescent="0.25">
      <c r="A33" s="168" t="s">
        <v>177</v>
      </c>
      <c r="B33" s="240" t="s">
        <v>162</v>
      </c>
      <c r="C33" s="241"/>
      <c r="D33" s="241"/>
      <c r="E33" s="242"/>
      <c r="F33" s="167" t="s">
        <v>102</v>
      </c>
      <c r="G33" s="167" t="s">
        <v>153</v>
      </c>
      <c r="H33" s="167">
        <v>49000</v>
      </c>
      <c r="I33" s="139">
        <v>-5</v>
      </c>
      <c r="J33" s="144">
        <f t="shared" si="0"/>
        <v>-245</v>
      </c>
    </row>
    <row r="34" spans="1:10" s="136" customFormat="1" ht="33.75" customHeight="1" x14ac:dyDescent="0.25">
      <c r="A34" s="168" t="s">
        <v>178</v>
      </c>
      <c r="B34" s="240" t="s">
        <v>162</v>
      </c>
      <c r="C34" s="241"/>
      <c r="D34" s="241"/>
      <c r="E34" s="242"/>
      <c r="F34" s="167" t="s">
        <v>102</v>
      </c>
      <c r="G34" s="167" t="s">
        <v>153</v>
      </c>
      <c r="H34" s="167">
        <v>230000</v>
      </c>
      <c r="I34" s="139">
        <v>-3</v>
      </c>
      <c r="J34" s="144">
        <f t="shared" si="0"/>
        <v>-690</v>
      </c>
    </row>
    <row r="35" spans="1:10" s="136" customFormat="1" ht="33.75" customHeight="1" x14ac:dyDescent="0.25">
      <c r="A35" s="168" t="s">
        <v>179</v>
      </c>
      <c r="B35" s="240" t="s">
        <v>162</v>
      </c>
      <c r="C35" s="241"/>
      <c r="D35" s="241"/>
      <c r="E35" s="242"/>
      <c r="F35" s="167" t="s">
        <v>102</v>
      </c>
      <c r="G35" s="167" t="s">
        <v>153</v>
      </c>
      <c r="H35" s="167">
        <v>34000</v>
      </c>
      <c r="I35" s="139">
        <v>-65</v>
      </c>
      <c r="J35" s="144">
        <f t="shared" si="0"/>
        <v>-2210</v>
      </c>
    </row>
    <row r="36" spans="1:10" s="136" customFormat="1" ht="33.75" customHeight="1" x14ac:dyDescent="0.25">
      <c r="A36" s="168" t="s">
        <v>180</v>
      </c>
      <c r="B36" s="240" t="s">
        <v>162</v>
      </c>
      <c r="C36" s="241"/>
      <c r="D36" s="241"/>
      <c r="E36" s="242"/>
      <c r="F36" s="167" t="s">
        <v>102</v>
      </c>
      <c r="G36" s="167" t="s">
        <v>153</v>
      </c>
      <c r="H36" s="167">
        <v>52000</v>
      </c>
      <c r="I36" s="139">
        <v>-5</v>
      </c>
      <c r="J36" s="144">
        <f t="shared" si="0"/>
        <v>-260</v>
      </c>
    </row>
    <row r="37" spans="1:10" s="136" customFormat="1" ht="33.75" customHeight="1" x14ac:dyDescent="0.25">
      <c r="A37" s="168" t="s">
        <v>181</v>
      </c>
      <c r="B37" s="240" t="s">
        <v>162</v>
      </c>
      <c r="C37" s="241"/>
      <c r="D37" s="241"/>
      <c r="E37" s="242"/>
      <c r="F37" s="167" t="s">
        <v>102</v>
      </c>
      <c r="G37" s="167" t="s">
        <v>153</v>
      </c>
      <c r="H37" s="167">
        <v>29000</v>
      </c>
      <c r="I37" s="139">
        <v>-14</v>
      </c>
      <c r="J37" s="144">
        <f t="shared" si="0"/>
        <v>-406</v>
      </c>
    </row>
    <row r="38" spans="1:10" s="136" customFormat="1" ht="33.75" customHeight="1" x14ac:dyDescent="0.25">
      <c r="A38" s="168" t="s">
        <v>182</v>
      </c>
      <c r="B38" s="240" t="s">
        <v>162</v>
      </c>
      <c r="C38" s="241"/>
      <c r="D38" s="241"/>
      <c r="E38" s="242"/>
      <c r="F38" s="167" t="s">
        <v>102</v>
      </c>
      <c r="G38" s="167" t="s">
        <v>153</v>
      </c>
      <c r="H38" s="167">
        <v>42000</v>
      </c>
      <c r="I38" s="139">
        <v>-8</v>
      </c>
      <c r="J38" s="144">
        <f t="shared" si="0"/>
        <v>-336</v>
      </c>
    </row>
    <row r="39" spans="1:10" s="136" customFormat="1" ht="33.75" customHeight="1" x14ac:dyDescent="0.25">
      <c r="A39" s="168" t="s">
        <v>183</v>
      </c>
      <c r="B39" s="240" t="s">
        <v>162</v>
      </c>
      <c r="C39" s="241"/>
      <c r="D39" s="241"/>
      <c r="E39" s="242"/>
      <c r="F39" s="167" t="s">
        <v>102</v>
      </c>
      <c r="G39" s="167" t="s">
        <v>153</v>
      </c>
      <c r="H39" s="167">
        <v>16700</v>
      </c>
      <c r="I39" s="139">
        <v>-50</v>
      </c>
      <c r="J39" s="144">
        <f t="shared" si="0"/>
        <v>-835</v>
      </c>
    </row>
    <row r="40" spans="1:10" s="136" customFormat="1" ht="33.75" customHeight="1" x14ac:dyDescent="0.25">
      <c r="A40" s="168" t="s">
        <v>184</v>
      </c>
      <c r="B40" s="240" t="s">
        <v>162</v>
      </c>
      <c r="C40" s="241"/>
      <c r="D40" s="241"/>
      <c r="E40" s="242"/>
      <c r="F40" s="167" t="s">
        <v>102</v>
      </c>
      <c r="G40" s="167" t="s">
        <v>153</v>
      </c>
      <c r="H40" s="167">
        <v>62000</v>
      </c>
      <c r="I40" s="139">
        <v>-4</v>
      </c>
      <c r="J40" s="144">
        <f t="shared" si="0"/>
        <v>-248</v>
      </c>
    </row>
    <row r="41" spans="1:10" s="136" customFormat="1" ht="33.75" customHeight="1" x14ac:dyDescent="0.25">
      <c r="A41" s="168" t="s">
        <v>185</v>
      </c>
      <c r="B41" s="240" t="s">
        <v>162</v>
      </c>
      <c r="C41" s="241"/>
      <c r="D41" s="241"/>
      <c r="E41" s="242"/>
      <c r="F41" s="167" t="s">
        <v>102</v>
      </c>
      <c r="G41" s="167" t="s">
        <v>153</v>
      </c>
      <c r="H41" s="167">
        <v>59000</v>
      </c>
      <c r="I41" s="139">
        <v>-6</v>
      </c>
      <c r="J41" s="144">
        <f t="shared" si="0"/>
        <v>-354</v>
      </c>
    </row>
    <row r="42" spans="1:10" s="136" customFormat="1" ht="33.75" customHeight="1" x14ac:dyDescent="0.25">
      <c r="A42" s="168" t="s">
        <v>186</v>
      </c>
      <c r="B42" s="240" t="s">
        <v>162</v>
      </c>
      <c r="C42" s="241"/>
      <c r="D42" s="241"/>
      <c r="E42" s="242"/>
      <c r="F42" s="167" t="s">
        <v>102</v>
      </c>
      <c r="G42" s="167" t="s">
        <v>153</v>
      </c>
      <c r="H42" s="167">
        <v>180000</v>
      </c>
      <c r="I42" s="139">
        <v>-2</v>
      </c>
      <c r="J42" s="144">
        <f t="shared" si="0"/>
        <v>-360</v>
      </c>
    </row>
    <row r="43" spans="1:10" s="136" customFormat="1" ht="33.75" customHeight="1" x14ac:dyDescent="0.25">
      <c r="A43" s="168" t="s">
        <v>187</v>
      </c>
      <c r="B43" s="240" t="s">
        <v>162</v>
      </c>
      <c r="C43" s="241"/>
      <c r="D43" s="241"/>
      <c r="E43" s="242"/>
      <c r="F43" s="167" t="s">
        <v>102</v>
      </c>
      <c r="G43" s="167" t="s">
        <v>153</v>
      </c>
      <c r="H43" s="167">
        <v>150000</v>
      </c>
      <c r="I43" s="139">
        <v>-2</v>
      </c>
      <c r="J43" s="144">
        <f t="shared" si="0"/>
        <v>-300</v>
      </c>
    </row>
    <row r="44" spans="1:10" s="136" customFormat="1" ht="33.75" customHeight="1" x14ac:dyDescent="0.25">
      <c r="A44" s="168" t="s">
        <v>188</v>
      </c>
      <c r="B44" s="240" t="s">
        <v>162</v>
      </c>
      <c r="C44" s="241"/>
      <c r="D44" s="241"/>
      <c r="E44" s="242"/>
      <c r="F44" s="167" t="s">
        <v>102</v>
      </c>
      <c r="G44" s="167" t="s">
        <v>153</v>
      </c>
      <c r="H44" s="167">
        <v>127600</v>
      </c>
      <c r="I44" s="139">
        <v>-5</v>
      </c>
      <c r="J44" s="144">
        <f t="shared" si="0"/>
        <v>-638</v>
      </c>
    </row>
    <row r="45" spans="1:10" s="136" customFormat="1" ht="33.75" customHeight="1" x14ac:dyDescent="0.25">
      <c r="A45" s="168" t="s">
        <v>189</v>
      </c>
      <c r="B45" s="240" t="s">
        <v>162</v>
      </c>
      <c r="C45" s="241"/>
      <c r="D45" s="241"/>
      <c r="E45" s="242"/>
      <c r="F45" s="167" t="s">
        <v>102</v>
      </c>
      <c r="G45" s="167" t="s">
        <v>153</v>
      </c>
      <c r="H45" s="167">
        <v>150000</v>
      </c>
      <c r="I45" s="139">
        <v>-2</v>
      </c>
      <c r="J45" s="144">
        <f t="shared" si="0"/>
        <v>-300</v>
      </c>
    </row>
    <row r="46" spans="1:10" s="136" customFormat="1" ht="33.75" customHeight="1" x14ac:dyDescent="0.25">
      <c r="A46" s="168" t="s">
        <v>190</v>
      </c>
      <c r="B46" s="240" t="s">
        <v>162</v>
      </c>
      <c r="C46" s="241"/>
      <c r="D46" s="241"/>
      <c r="E46" s="242"/>
      <c r="F46" s="167" t="s">
        <v>102</v>
      </c>
      <c r="G46" s="167" t="s">
        <v>153</v>
      </c>
      <c r="H46" s="167">
        <v>34000</v>
      </c>
      <c r="I46" s="139">
        <v>-70</v>
      </c>
      <c r="J46" s="144">
        <f t="shared" si="0"/>
        <v>-2380</v>
      </c>
    </row>
    <row r="47" spans="1:10" s="136" customFormat="1" ht="33.75" customHeight="1" x14ac:dyDescent="0.25">
      <c r="A47" s="168" t="s">
        <v>191</v>
      </c>
      <c r="B47" s="240" t="s">
        <v>162</v>
      </c>
      <c r="C47" s="241"/>
      <c r="D47" s="241"/>
      <c r="E47" s="242"/>
      <c r="F47" s="167" t="s">
        <v>102</v>
      </c>
      <c r="G47" s="167" t="s">
        <v>153</v>
      </c>
      <c r="H47" s="167">
        <v>43000</v>
      </c>
      <c r="I47" s="139">
        <v>-5</v>
      </c>
      <c r="J47" s="144">
        <f t="shared" si="0"/>
        <v>-215</v>
      </c>
    </row>
    <row r="48" spans="1:10" s="136" customFormat="1" ht="33.75" customHeight="1" x14ac:dyDescent="0.25">
      <c r="A48" s="168" t="s">
        <v>192</v>
      </c>
      <c r="B48" s="240" t="s">
        <v>162</v>
      </c>
      <c r="C48" s="241"/>
      <c r="D48" s="241"/>
      <c r="E48" s="242"/>
      <c r="F48" s="167" t="s">
        <v>102</v>
      </c>
      <c r="G48" s="167" t="s">
        <v>153</v>
      </c>
      <c r="H48" s="167">
        <v>68000</v>
      </c>
      <c r="I48" s="139">
        <v>-4</v>
      </c>
      <c r="J48" s="144">
        <f t="shared" si="0"/>
        <v>-272</v>
      </c>
    </row>
    <row r="49" spans="1:10" s="136" customFormat="1" ht="33.75" customHeight="1" x14ac:dyDescent="0.25">
      <c r="A49" s="168" t="s">
        <v>193</v>
      </c>
      <c r="B49" s="240" t="s">
        <v>162</v>
      </c>
      <c r="C49" s="241"/>
      <c r="D49" s="241"/>
      <c r="E49" s="242"/>
      <c r="F49" s="167" t="s">
        <v>102</v>
      </c>
      <c r="G49" s="167" t="s">
        <v>153</v>
      </c>
      <c r="H49" s="167">
        <v>118000</v>
      </c>
      <c r="I49" s="139">
        <v>-2</v>
      </c>
      <c r="J49" s="144">
        <f t="shared" si="0"/>
        <v>-236</v>
      </c>
    </row>
    <row r="50" spans="1:10" s="136" customFormat="1" ht="19.5" customHeight="1" x14ac:dyDescent="0.25">
      <c r="A50" s="168" t="s">
        <v>194</v>
      </c>
      <c r="B50" s="240" t="s">
        <v>195</v>
      </c>
      <c r="C50" s="241"/>
      <c r="D50" s="241"/>
      <c r="E50" s="242"/>
      <c r="F50" s="167" t="s">
        <v>102</v>
      </c>
      <c r="G50" s="167" t="s">
        <v>153</v>
      </c>
      <c r="H50" s="167">
        <v>300</v>
      </c>
      <c r="I50" s="139">
        <v>-50</v>
      </c>
      <c r="J50" s="144">
        <f t="shared" si="0"/>
        <v>-15</v>
      </c>
    </row>
    <row r="51" spans="1:10" s="136" customFormat="1" ht="19.5" customHeight="1" x14ac:dyDescent="0.25">
      <c r="A51" s="168" t="s">
        <v>196</v>
      </c>
      <c r="B51" s="240" t="s">
        <v>197</v>
      </c>
      <c r="C51" s="241"/>
      <c r="D51" s="241"/>
      <c r="E51" s="242"/>
      <c r="F51" s="167" t="s">
        <v>102</v>
      </c>
      <c r="G51" s="167" t="s">
        <v>153</v>
      </c>
      <c r="H51" s="167">
        <v>20000</v>
      </c>
      <c r="I51" s="139">
        <v>-15</v>
      </c>
      <c r="J51" s="144">
        <f t="shared" si="0"/>
        <v>-300</v>
      </c>
    </row>
    <row r="52" spans="1:10" s="136" customFormat="1" ht="19.5" customHeight="1" x14ac:dyDescent="0.25">
      <c r="A52" s="168" t="s">
        <v>198</v>
      </c>
      <c r="B52" s="240" t="s">
        <v>199</v>
      </c>
      <c r="C52" s="241"/>
      <c r="D52" s="241"/>
      <c r="E52" s="242"/>
      <c r="F52" s="167" t="s">
        <v>160</v>
      </c>
      <c r="G52" s="167" t="s">
        <v>153</v>
      </c>
      <c r="H52" s="167">
        <v>400</v>
      </c>
      <c r="I52" s="139">
        <v>-1250</v>
      </c>
      <c r="J52" s="144">
        <f t="shared" si="0"/>
        <v>-500</v>
      </c>
    </row>
    <row r="53" spans="1:10" s="136" customFormat="1" ht="19.5" customHeight="1" x14ac:dyDescent="0.25">
      <c r="A53" s="168" t="s">
        <v>200</v>
      </c>
      <c r="B53" s="240" t="s">
        <v>199</v>
      </c>
      <c r="C53" s="241"/>
      <c r="D53" s="241"/>
      <c r="E53" s="242"/>
      <c r="F53" s="167" t="s">
        <v>102</v>
      </c>
      <c r="G53" s="167" t="s">
        <v>153</v>
      </c>
      <c r="H53" s="167">
        <v>5020</v>
      </c>
      <c r="I53" s="139">
        <v>-150</v>
      </c>
      <c r="J53" s="144">
        <f t="shared" si="0"/>
        <v>-753</v>
      </c>
    </row>
    <row r="54" spans="1:10" s="136" customFormat="1" ht="19.5" customHeight="1" x14ac:dyDescent="0.25">
      <c r="A54" s="168" t="s">
        <v>201</v>
      </c>
      <c r="B54" s="240" t="s">
        <v>202</v>
      </c>
      <c r="C54" s="241"/>
      <c r="D54" s="241"/>
      <c r="E54" s="242"/>
      <c r="F54" s="167" t="s">
        <v>149</v>
      </c>
      <c r="G54" s="167" t="s">
        <v>156</v>
      </c>
      <c r="H54" s="167">
        <v>10000</v>
      </c>
      <c r="I54" s="139">
        <v>-86</v>
      </c>
      <c r="J54" s="144">
        <f t="shared" si="0"/>
        <v>-860</v>
      </c>
    </row>
    <row r="55" spans="1:10" s="136" customFormat="1" ht="19.5" customHeight="1" x14ac:dyDescent="0.25">
      <c r="A55" s="168" t="s">
        <v>203</v>
      </c>
      <c r="B55" s="240" t="s">
        <v>204</v>
      </c>
      <c r="C55" s="241"/>
      <c r="D55" s="241"/>
      <c r="E55" s="242"/>
      <c r="F55" s="167" t="s">
        <v>160</v>
      </c>
      <c r="G55" s="167" t="s">
        <v>205</v>
      </c>
      <c r="H55" s="167">
        <v>420</v>
      </c>
      <c r="I55" s="139">
        <v>-97135</v>
      </c>
      <c r="J55" s="144">
        <f t="shared" si="0"/>
        <v>-40796.699999999997</v>
      </c>
    </row>
    <row r="56" spans="1:10" s="136" customFormat="1" ht="19.5" customHeight="1" x14ac:dyDescent="0.25">
      <c r="A56" s="168" t="s">
        <v>206</v>
      </c>
      <c r="B56" s="240" t="s">
        <v>207</v>
      </c>
      <c r="C56" s="241"/>
      <c r="D56" s="241"/>
      <c r="E56" s="242"/>
      <c r="F56" s="167" t="s">
        <v>149</v>
      </c>
      <c r="G56" s="167" t="s">
        <v>153</v>
      </c>
      <c r="H56" s="167">
        <v>-39167</v>
      </c>
      <c r="I56" s="139">
        <v>-12</v>
      </c>
      <c r="J56" s="144">
        <f t="shared" si="0"/>
        <v>470.00400000000002</v>
      </c>
    </row>
    <row r="57" spans="1:10" s="136" customFormat="1" ht="19.5" customHeight="1" x14ac:dyDescent="0.25">
      <c r="A57" s="168" t="s">
        <v>208</v>
      </c>
      <c r="B57" s="240" t="s">
        <v>209</v>
      </c>
      <c r="C57" s="241"/>
      <c r="D57" s="241"/>
      <c r="E57" s="242"/>
      <c r="F57" s="167" t="s">
        <v>102</v>
      </c>
      <c r="G57" s="167" t="s">
        <v>103</v>
      </c>
      <c r="H57" s="167"/>
      <c r="I57" s="139"/>
      <c r="J57" s="144">
        <v>-5047.2</v>
      </c>
    </row>
    <row r="58" spans="1:10" s="136" customFormat="1" ht="19.5" customHeight="1" x14ac:dyDescent="0.25">
      <c r="A58" s="168" t="s">
        <v>210</v>
      </c>
      <c r="B58" s="240" t="s">
        <v>211</v>
      </c>
      <c r="C58" s="241"/>
      <c r="D58" s="241"/>
      <c r="E58" s="242"/>
      <c r="F58" s="167" t="s">
        <v>149</v>
      </c>
      <c r="G58" s="167" t="s">
        <v>156</v>
      </c>
      <c r="H58" s="167">
        <v>300</v>
      </c>
      <c r="I58" s="139">
        <v>-72</v>
      </c>
      <c r="J58" s="144">
        <f t="shared" ref="J58:J84" si="1">SUM(I58*H58/1000)</f>
        <v>-21.6</v>
      </c>
    </row>
    <row r="59" spans="1:10" s="136" customFormat="1" ht="19.5" customHeight="1" x14ac:dyDescent="0.25">
      <c r="A59" s="168" t="s">
        <v>212</v>
      </c>
      <c r="B59" s="240" t="s">
        <v>213</v>
      </c>
      <c r="C59" s="241"/>
      <c r="D59" s="241"/>
      <c r="E59" s="242"/>
      <c r="F59" s="167" t="s">
        <v>149</v>
      </c>
      <c r="G59" s="167" t="s">
        <v>156</v>
      </c>
      <c r="H59" s="167">
        <v>4500</v>
      </c>
      <c r="I59" s="139">
        <v>-50</v>
      </c>
      <c r="J59" s="144">
        <f t="shared" si="1"/>
        <v>-225</v>
      </c>
    </row>
    <row r="60" spans="1:10" s="136" customFormat="1" ht="19.5" customHeight="1" x14ac:dyDescent="0.25">
      <c r="A60" s="168" t="s">
        <v>214</v>
      </c>
      <c r="B60" s="240" t="s">
        <v>215</v>
      </c>
      <c r="C60" s="241"/>
      <c r="D60" s="241"/>
      <c r="E60" s="242"/>
      <c r="F60" s="167" t="s">
        <v>149</v>
      </c>
      <c r="G60" s="167" t="s">
        <v>156</v>
      </c>
      <c r="H60" s="167">
        <v>9000</v>
      </c>
      <c r="I60" s="140">
        <v>-2</v>
      </c>
      <c r="J60" s="147">
        <f t="shared" si="1"/>
        <v>-18</v>
      </c>
    </row>
    <row r="61" spans="1:10" s="136" customFormat="1" ht="19.5" customHeight="1" x14ac:dyDescent="0.25">
      <c r="A61" s="168" t="s">
        <v>216</v>
      </c>
      <c r="B61" s="240" t="s">
        <v>217</v>
      </c>
      <c r="C61" s="241"/>
      <c r="D61" s="241"/>
      <c r="E61" s="242"/>
      <c r="F61" s="167" t="s">
        <v>149</v>
      </c>
      <c r="G61" s="167" t="s">
        <v>218</v>
      </c>
      <c r="H61" s="167">
        <v>350</v>
      </c>
      <c r="I61" s="139">
        <v>-200</v>
      </c>
      <c r="J61" s="144">
        <f t="shared" si="1"/>
        <v>-70</v>
      </c>
    </row>
    <row r="62" spans="1:10" s="136" customFormat="1" ht="19.5" customHeight="1" x14ac:dyDescent="0.25">
      <c r="A62" s="168" t="s">
        <v>219</v>
      </c>
      <c r="B62" s="240" t="s">
        <v>220</v>
      </c>
      <c r="C62" s="241"/>
      <c r="D62" s="241"/>
      <c r="E62" s="242"/>
      <c r="F62" s="167" t="s">
        <v>149</v>
      </c>
      <c r="G62" s="167" t="s">
        <v>156</v>
      </c>
      <c r="H62" s="167">
        <v>1500</v>
      </c>
      <c r="I62" s="139">
        <v>-20</v>
      </c>
      <c r="J62" s="144">
        <f t="shared" si="1"/>
        <v>-30</v>
      </c>
    </row>
    <row r="63" spans="1:10" s="136" customFormat="1" ht="19.5" customHeight="1" x14ac:dyDescent="0.25">
      <c r="A63" s="168" t="s">
        <v>221</v>
      </c>
      <c r="B63" s="240" t="s">
        <v>222</v>
      </c>
      <c r="C63" s="241"/>
      <c r="D63" s="241"/>
      <c r="E63" s="242"/>
      <c r="F63" s="167" t="s">
        <v>149</v>
      </c>
      <c r="G63" s="167" t="s">
        <v>153</v>
      </c>
      <c r="H63" s="167">
        <v>2100</v>
      </c>
      <c r="I63" s="139">
        <v>-10</v>
      </c>
      <c r="J63" s="144">
        <f t="shared" si="1"/>
        <v>-21</v>
      </c>
    </row>
    <row r="64" spans="1:10" s="136" customFormat="1" ht="33.75" customHeight="1" x14ac:dyDescent="0.25">
      <c r="A64" s="168" t="s">
        <v>223</v>
      </c>
      <c r="B64" s="240" t="s">
        <v>224</v>
      </c>
      <c r="C64" s="241"/>
      <c r="D64" s="241"/>
      <c r="E64" s="242"/>
      <c r="F64" s="167" t="s">
        <v>160</v>
      </c>
      <c r="G64" s="167" t="s">
        <v>153</v>
      </c>
      <c r="H64" s="167">
        <v>3168</v>
      </c>
      <c r="I64" s="139">
        <v>-110</v>
      </c>
      <c r="J64" s="144">
        <f t="shared" si="1"/>
        <v>-348.48</v>
      </c>
    </row>
    <row r="65" spans="1:10" s="136" customFormat="1" ht="19.5" customHeight="1" x14ac:dyDescent="0.25">
      <c r="A65" s="168" t="s">
        <v>225</v>
      </c>
      <c r="B65" s="240" t="s">
        <v>226</v>
      </c>
      <c r="C65" s="241"/>
      <c r="D65" s="241"/>
      <c r="E65" s="242"/>
      <c r="F65" s="167" t="s">
        <v>102</v>
      </c>
      <c r="G65" s="167" t="s">
        <v>153</v>
      </c>
      <c r="H65" s="167">
        <v>520</v>
      </c>
      <c r="I65" s="139">
        <v>-100</v>
      </c>
      <c r="J65" s="144">
        <f t="shared" si="1"/>
        <v>-52</v>
      </c>
    </row>
    <row r="66" spans="1:10" s="136" customFormat="1" ht="19.5" customHeight="1" x14ac:dyDescent="0.25">
      <c r="A66" s="168" t="s">
        <v>227</v>
      </c>
      <c r="B66" s="240" t="s">
        <v>228</v>
      </c>
      <c r="C66" s="241"/>
      <c r="D66" s="241"/>
      <c r="E66" s="242"/>
      <c r="F66" s="167" t="s">
        <v>102</v>
      </c>
      <c r="G66" s="167" t="s">
        <v>153</v>
      </c>
      <c r="H66" s="167">
        <v>609</v>
      </c>
      <c r="I66" s="139">
        <v>-100</v>
      </c>
      <c r="J66" s="144">
        <f t="shared" si="1"/>
        <v>-60.9</v>
      </c>
    </row>
    <row r="67" spans="1:10" s="136" customFormat="1" ht="19.5" customHeight="1" x14ac:dyDescent="0.25">
      <c r="A67" s="168" t="s">
        <v>229</v>
      </c>
      <c r="B67" s="240" t="s">
        <v>230</v>
      </c>
      <c r="C67" s="241"/>
      <c r="D67" s="241"/>
      <c r="E67" s="242"/>
      <c r="F67" s="167" t="s">
        <v>102</v>
      </c>
      <c r="G67" s="167" t="s">
        <v>153</v>
      </c>
      <c r="H67" s="167">
        <v>600</v>
      </c>
      <c r="I67" s="139">
        <v>-150</v>
      </c>
      <c r="J67" s="144">
        <f t="shared" si="1"/>
        <v>-90</v>
      </c>
    </row>
    <row r="68" spans="1:10" s="136" customFormat="1" ht="19.5" customHeight="1" x14ac:dyDescent="0.25">
      <c r="A68" s="168" t="s">
        <v>231</v>
      </c>
      <c r="B68" s="240" t="s">
        <v>232</v>
      </c>
      <c r="C68" s="241"/>
      <c r="D68" s="241"/>
      <c r="E68" s="242"/>
      <c r="F68" s="167" t="s">
        <v>102</v>
      </c>
      <c r="G68" s="167" t="s">
        <v>153</v>
      </c>
      <c r="H68" s="167">
        <v>2000</v>
      </c>
      <c r="I68" s="139">
        <v>-350</v>
      </c>
      <c r="J68" s="144">
        <f t="shared" si="1"/>
        <v>-700</v>
      </c>
    </row>
    <row r="69" spans="1:10" s="136" customFormat="1" ht="19.5" customHeight="1" x14ac:dyDescent="0.25">
      <c r="A69" s="168" t="s">
        <v>233</v>
      </c>
      <c r="B69" s="240" t="s">
        <v>234</v>
      </c>
      <c r="C69" s="241"/>
      <c r="D69" s="241"/>
      <c r="E69" s="242"/>
      <c r="F69" s="167" t="s">
        <v>102</v>
      </c>
      <c r="G69" s="167" t="s">
        <v>156</v>
      </c>
      <c r="H69" s="167">
        <v>900</v>
      </c>
      <c r="I69" s="139">
        <v>-180</v>
      </c>
      <c r="J69" s="144">
        <f t="shared" si="1"/>
        <v>-162</v>
      </c>
    </row>
    <row r="70" spans="1:10" s="136" customFormat="1" ht="19.5" customHeight="1" x14ac:dyDescent="0.25">
      <c r="A70" s="168" t="s">
        <v>235</v>
      </c>
      <c r="B70" s="240" t="s">
        <v>234</v>
      </c>
      <c r="C70" s="241"/>
      <c r="D70" s="241"/>
      <c r="E70" s="242"/>
      <c r="F70" s="167" t="s">
        <v>102</v>
      </c>
      <c r="G70" s="167" t="s">
        <v>156</v>
      </c>
      <c r="H70" s="167">
        <v>2200</v>
      </c>
      <c r="I70" s="139">
        <v>-180</v>
      </c>
      <c r="J70" s="144">
        <f t="shared" si="1"/>
        <v>-396</v>
      </c>
    </row>
    <row r="71" spans="1:10" s="136" customFormat="1" ht="19.5" customHeight="1" x14ac:dyDescent="0.25">
      <c r="A71" s="168" t="s">
        <v>236</v>
      </c>
      <c r="B71" s="240" t="s">
        <v>237</v>
      </c>
      <c r="C71" s="241"/>
      <c r="D71" s="241"/>
      <c r="E71" s="242"/>
      <c r="F71" s="167" t="s">
        <v>160</v>
      </c>
      <c r="G71" s="167" t="s">
        <v>205</v>
      </c>
      <c r="H71" s="167">
        <v>360</v>
      </c>
      <c r="I71" s="139">
        <v>-280</v>
      </c>
      <c r="J71" s="144">
        <f t="shared" si="1"/>
        <v>-100.8</v>
      </c>
    </row>
    <row r="72" spans="1:10" s="136" customFormat="1" ht="19.5" customHeight="1" x14ac:dyDescent="0.25">
      <c r="A72" s="168" t="s">
        <v>238</v>
      </c>
      <c r="B72" s="240" t="s">
        <v>239</v>
      </c>
      <c r="C72" s="241"/>
      <c r="D72" s="241"/>
      <c r="E72" s="242"/>
      <c r="F72" s="167" t="s">
        <v>102</v>
      </c>
      <c r="G72" s="167" t="s">
        <v>205</v>
      </c>
      <c r="H72" s="167">
        <v>1600</v>
      </c>
      <c r="I72" s="139">
        <v>-150</v>
      </c>
      <c r="J72" s="144">
        <f t="shared" si="1"/>
        <v>-240</v>
      </c>
    </row>
    <row r="73" spans="1:10" s="136" customFormat="1" ht="19.5" customHeight="1" x14ac:dyDescent="0.25">
      <c r="A73" s="168" t="s">
        <v>240</v>
      </c>
      <c r="B73" s="240" t="s">
        <v>239</v>
      </c>
      <c r="C73" s="241"/>
      <c r="D73" s="241"/>
      <c r="E73" s="242"/>
      <c r="F73" s="167" t="s">
        <v>102</v>
      </c>
      <c r="G73" s="167" t="s">
        <v>205</v>
      </c>
      <c r="H73" s="167">
        <v>1600</v>
      </c>
      <c r="I73" s="139">
        <v>-200</v>
      </c>
      <c r="J73" s="144">
        <f t="shared" si="1"/>
        <v>-320</v>
      </c>
    </row>
    <row r="74" spans="1:10" s="136" customFormat="1" ht="19.5" customHeight="1" x14ac:dyDescent="0.25">
      <c r="A74" s="168" t="s">
        <v>241</v>
      </c>
      <c r="B74" s="240" t="s">
        <v>242</v>
      </c>
      <c r="C74" s="241"/>
      <c r="D74" s="241"/>
      <c r="E74" s="242"/>
      <c r="F74" s="167" t="s">
        <v>102</v>
      </c>
      <c r="G74" s="167" t="s">
        <v>153</v>
      </c>
      <c r="H74" s="167">
        <v>800</v>
      </c>
      <c r="I74" s="139">
        <v>-45</v>
      </c>
      <c r="J74" s="144">
        <f t="shared" si="1"/>
        <v>-36</v>
      </c>
    </row>
    <row r="75" spans="1:10" s="136" customFormat="1" ht="19.5" customHeight="1" x14ac:dyDescent="0.25">
      <c r="A75" s="168" t="s">
        <v>243</v>
      </c>
      <c r="B75" s="240" t="s">
        <v>244</v>
      </c>
      <c r="C75" s="241"/>
      <c r="D75" s="241"/>
      <c r="E75" s="242"/>
      <c r="F75" s="167" t="s">
        <v>160</v>
      </c>
      <c r="G75" s="167" t="s">
        <v>153</v>
      </c>
      <c r="H75" s="167">
        <v>400</v>
      </c>
      <c r="I75" s="139">
        <v>-500</v>
      </c>
      <c r="J75" s="144">
        <f t="shared" si="1"/>
        <v>-200</v>
      </c>
    </row>
    <row r="76" spans="1:10" s="136" customFormat="1" ht="19.5" customHeight="1" x14ac:dyDescent="0.25">
      <c r="A76" s="168" t="s">
        <v>245</v>
      </c>
      <c r="B76" s="240" t="s">
        <v>246</v>
      </c>
      <c r="C76" s="241"/>
      <c r="D76" s="241"/>
      <c r="E76" s="242"/>
      <c r="F76" s="167" t="s">
        <v>102</v>
      </c>
      <c r="G76" s="167" t="s">
        <v>205</v>
      </c>
      <c r="H76" s="167">
        <v>57.8</v>
      </c>
      <c r="I76" s="139">
        <v>-7600</v>
      </c>
      <c r="J76" s="147">
        <f t="shared" si="1"/>
        <v>-439.28</v>
      </c>
    </row>
    <row r="77" spans="1:10" s="136" customFormat="1" ht="19.5" customHeight="1" x14ac:dyDescent="0.25">
      <c r="A77" s="168" t="s">
        <v>347</v>
      </c>
      <c r="B77" s="240" t="s">
        <v>247</v>
      </c>
      <c r="C77" s="241"/>
      <c r="D77" s="241"/>
      <c r="E77" s="242"/>
      <c r="F77" s="167" t="s">
        <v>149</v>
      </c>
      <c r="G77" s="167" t="s">
        <v>248</v>
      </c>
      <c r="H77" s="167">
        <v>250</v>
      </c>
      <c r="I77" s="139">
        <v>-2160</v>
      </c>
      <c r="J77" s="144">
        <f t="shared" si="1"/>
        <v>-540</v>
      </c>
    </row>
    <row r="78" spans="1:10" s="136" customFormat="1" ht="19.5" customHeight="1" x14ac:dyDescent="0.25">
      <c r="A78" s="168" t="s">
        <v>249</v>
      </c>
      <c r="B78" s="240" t="s">
        <v>250</v>
      </c>
      <c r="C78" s="241"/>
      <c r="D78" s="241"/>
      <c r="E78" s="242"/>
      <c r="F78" s="167" t="s">
        <v>160</v>
      </c>
      <c r="G78" s="167" t="s">
        <v>153</v>
      </c>
      <c r="H78" s="167">
        <v>950</v>
      </c>
      <c r="I78" s="139">
        <v>-500</v>
      </c>
      <c r="J78" s="144">
        <f t="shared" si="1"/>
        <v>-475</v>
      </c>
    </row>
    <row r="79" spans="1:10" s="136" customFormat="1" ht="16.5" x14ac:dyDescent="0.25">
      <c r="A79" s="168" t="s">
        <v>251</v>
      </c>
      <c r="B79" s="240" t="s">
        <v>252</v>
      </c>
      <c r="C79" s="241"/>
      <c r="D79" s="241"/>
      <c r="E79" s="242"/>
      <c r="F79" s="167" t="s">
        <v>160</v>
      </c>
      <c r="G79" s="167" t="s">
        <v>153</v>
      </c>
      <c r="H79" s="167">
        <v>800</v>
      </c>
      <c r="I79" s="139">
        <v>-500</v>
      </c>
      <c r="J79" s="144">
        <f t="shared" si="1"/>
        <v>-400</v>
      </c>
    </row>
    <row r="80" spans="1:10" s="136" customFormat="1" ht="19.5" customHeight="1" x14ac:dyDescent="0.25">
      <c r="A80" s="168" t="s">
        <v>253</v>
      </c>
      <c r="B80" s="240" t="s">
        <v>254</v>
      </c>
      <c r="C80" s="241"/>
      <c r="D80" s="241"/>
      <c r="E80" s="242"/>
      <c r="F80" s="167" t="s">
        <v>102</v>
      </c>
      <c r="G80" s="167" t="s">
        <v>153</v>
      </c>
      <c r="H80" s="167">
        <v>52000</v>
      </c>
      <c r="I80" s="139">
        <v>-8</v>
      </c>
      <c r="J80" s="144">
        <f t="shared" si="1"/>
        <v>-416</v>
      </c>
    </row>
    <row r="81" spans="1:10" s="136" customFormat="1" ht="16.5" x14ac:dyDescent="0.25">
      <c r="A81" s="168" t="s">
        <v>348</v>
      </c>
      <c r="B81" s="240" t="s">
        <v>255</v>
      </c>
      <c r="C81" s="241"/>
      <c r="D81" s="241"/>
      <c r="E81" s="242"/>
      <c r="F81" s="167" t="s">
        <v>102</v>
      </c>
      <c r="G81" s="167" t="s">
        <v>103</v>
      </c>
      <c r="H81" s="167">
        <v>480000</v>
      </c>
      <c r="I81" s="139">
        <v>-1</v>
      </c>
      <c r="J81" s="144">
        <f t="shared" si="1"/>
        <v>-480</v>
      </c>
    </row>
    <row r="82" spans="1:10" s="136" customFormat="1" ht="19.5" customHeight="1" x14ac:dyDescent="0.25">
      <c r="A82" s="168" t="s">
        <v>256</v>
      </c>
      <c r="B82" s="240" t="s">
        <v>255</v>
      </c>
      <c r="C82" s="241"/>
      <c r="D82" s="241"/>
      <c r="E82" s="242"/>
      <c r="F82" s="167" t="s">
        <v>102</v>
      </c>
      <c r="G82" s="167" t="s">
        <v>103</v>
      </c>
      <c r="H82" s="167">
        <v>971500</v>
      </c>
      <c r="I82" s="139">
        <v>-1</v>
      </c>
      <c r="J82" s="144">
        <f t="shared" si="1"/>
        <v>-971.5</v>
      </c>
    </row>
    <row r="83" spans="1:10" s="136" customFormat="1" ht="19.5" customHeight="1" x14ac:dyDescent="0.25">
      <c r="A83" s="168" t="s">
        <v>257</v>
      </c>
      <c r="B83" s="240" t="s">
        <v>258</v>
      </c>
      <c r="C83" s="241"/>
      <c r="D83" s="241"/>
      <c r="E83" s="242"/>
      <c r="F83" s="167" t="s">
        <v>102</v>
      </c>
      <c r="G83" s="167" t="s">
        <v>248</v>
      </c>
      <c r="H83" s="167">
        <v>3000</v>
      </c>
      <c r="I83" s="139">
        <v>-490.4</v>
      </c>
      <c r="J83" s="144">
        <f t="shared" si="1"/>
        <v>-1471.2</v>
      </c>
    </row>
    <row r="84" spans="1:10" s="136" customFormat="1" ht="19.5" customHeight="1" x14ac:dyDescent="0.25">
      <c r="A84" s="168" t="s">
        <v>349</v>
      </c>
      <c r="B84" s="240" t="s">
        <v>209</v>
      </c>
      <c r="C84" s="241"/>
      <c r="D84" s="241"/>
      <c r="E84" s="242"/>
      <c r="F84" s="167" t="s">
        <v>102</v>
      </c>
      <c r="G84" s="167" t="s">
        <v>103</v>
      </c>
      <c r="H84" s="167">
        <v>280000</v>
      </c>
      <c r="I84" s="139">
        <v>-1</v>
      </c>
      <c r="J84" s="144">
        <f t="shared" si="1"/>
        <v>-280</v>
      </c>
    </row>
    <row r="85" spans="1:10" s="136" customFormat="1" ht="19.5" customHeight="1" x14ac:dyDescent="0.2">
      <c r="A85" s="179" t="s">
        <v>350</v>
      </c>
      <c r="B85" s="240" t="s">
        <v>351</v>
      </c>
      <c r="C85" s="241"/>
      <c r="D85" s="241"/>
      <c r="E85" s="242"/>
      <c r="F85" s="167" t="s">
        <v>102</v>
      </c>
      <c r="G85" s="167" t="s">
        <v>153</v>
      </c>
      <c r="H85" s="167">
        <v>145000</v>
      </c>
      <c r="I85" s="139">
        <v>-2</v>
      </c>
      <c r="J85" s="144">
        <f>SUM(H85*I85/1000)</f>
        <v>-290</v>
      </c>
    </row>
    <row r="86" spans="1:10" s="136" customFormat="1" ht="19.5" customHeight="1" x14ac:dyDescent="0.2">
      <c r="A86" s="179" t="s">
        <v>352</v>
      </c>
      <c r="B86" s="240" t="s">
        <v>353</v>
      </c>
      <c r="C86" s="241"/>
      <c r="D86" s="241"/>
      <c r="E86" s="242"/>
      <c r="F86" s="167" t="s">
        <v>160</v>
      </c>
      <c r="G86" s="167" t="s">
        <v>153</v>
      </c>
      <c r="H86" s="167">
        <v>2500</v>
      </c>
      <c r="I86" s="139">
        <v>-60</v>
      </c>
      <c r="J86" s="144">
        <f>SUM(H86*I86/1000)</f>
        <v>-150</v>
      </c>
    </row>
    <row r="87" spans="1:10" s="136" customFormat="1" ht="19.5" customHeight="1" x14ac:dyDescent="0.2">
      <c r="A87" s="179" t="s">
        <v>354</v>
      </c>
      <c r="B87" s="240" t="s">
        <v>355</v>
      </c>
      <c r="C87" s="241"/>
      <c r="D87" s="241"/>
      <c r="E87" s="242"/>
      <c r="F87" s="167" t="s">
        <v>160</v>
      </c>
      <c r="G87" s="167" t="s">
        <v>356</v>
      </c>
      <c r="H87" s="167">
        <v>50000</v>
      </c>
      <c r="I87" s="139">
        <v>-2</v>
      </c>
      <c r="J87" s="144">
        <f>SUM(H87*I87/1000)</f>
        <v>-100</v>
      </c>
    </row>
    <row r="88" spans="1:10" s="136" customFormat="1" ht="34.5" customHeight="1" x14ac:dyDescent="0.2">
      <c r="A88" s="179" t="s">
        <v>357</v>
      </c>
      <c r="B88" s="240" t="s">
        <v>358</v>
      </c>
      <c r="C88" s="241"/>
      <c r="D88" s="241"/>
      <c r="E88" s="242"/>
      <c r="F88" s="167" t="s">
        <v>102</v>
      </c>
      <c r="G88" s="167" t="s">
        <v>153</v>
      </c>
      <c r="H88" s="167">
        <v>25000</v>
      </c>
      <c r="I88" s="139">
        <v>-4</v>
      </c>
      <c r="J88" s="144">
        <f>SUM(H88*I88/1000)</f>
        <v>-100</v>
      </c>
    </row>
    <row r="89" spans="1:10" s="136" customFormat="1" ht="19.5" customHeight="1" x14ac:dyDescent="0.25">
      <c r="A89" s="168" t="s">
        <v>259</v>
      </c>
      <c r="B89" s="240" t="s">
        <v>260</v>
      </c>
      <c r="C89" s="241"/>
      <c r="D89" s="241"/>
      <c r="E89" s="242"/>
      <c r="F89" s="167" t="s">
        <v>160</v>
      </c>
      <c r="G89" s="167" t="s">
        <v>156</v>
      </c>
      <c r="H89" s="167">
        <v>800</v>
      </c>
      <c r="I89" s="139">
        <v>-500</v>
      </c>
      <c r="J89" s="144">
        <f>SUM(I89*H89/1000)</f>
        <v>-400</v>
      </c>
    </row>
    <row r="90" spans="1:10" s="136" customFormat="1" ht="27.75" customHeight="1" x14ac:dyDescent="0.25">
      <c r="A90" s="138"/>
      <c r="B90" s="170" t="s">
        <v>101</v>
      </c>
      <c r="C90" s="89"/>
      <c r="D90" s="89"/>
      <c r="E90" s="90"/>
      <c r="F90" s="169"/>
      <c r="G90" s="169"/>
      <c r="H90" s="80"/>
      <c r="I90" s="81"/>
      <c r="J90" s="144">
        <f>SUM(J91:J99)</f>
        <v>-12248.2</v>
      </c>
    </row>
    <row r="91" spans="1:10" s="136" customFormat="1" ht="16.5" x14ac:dyDescent="0.25">
      <c r="A91" s="168" t="s">
        <v>261</v>
      </c>
      <c r="B91" s="240" t="s">
        <v>262</v>
      </c>
      <c r="C91" s="241"/>
      <c r="D91" s="241"/>
      <c r="E91" s="242"/>
      <c r="F91" s="167" t="s">
        <v>102</v>
      </c>
      <c r="G91" s="167" t="s">
        <v>153</v>
      </c>
      <c r="H91" s="167">
        <v>50000</v>
      </c>
      <c r="I91" s="139">
        <v>-50</v>
      </c>
      <c r="J91" s="144">
        <f t="shared" ref="J91:J98" si="2">SUM(H91*I91/1000)</f>
        <v>-2500</v>
      </c>
    </row>
    <row r="92" spans="1:10" s="136" customFormat="1" ht="16.5" x14ac:dyDescent="0.25">
      <c r="A92" s="168" t="s">
        <v>263</v>
      </c>
      <c r="B92" s="240" t="s">
        <v>262</v>
      </c>
      <c r="C92" s="241"/>
      <c r="D92" s="241"/>
      <c r="E92" s="242"/>
      <c r="F92" s="167" t="s">
        <v>102</v>
      </c>
      <c r="G92" s="167" t="s">
        <v>153</v>
      </c>
      <c r="H92" s="167">
        <v>12392</v>
      </c>
      <c r="I92" s="139">
        <v>-100</v>
      </c>
      <c r="J92" s="144">
        <f t="shared" si="2"/>
        <v>-1239.2</v>
      </c>
    </row>
    <row r="93" spans="1:10" s="136" customFormat="1" ht="16.5" x14ac:dyDescent="0.25">
      <c r="A93" s="168" t="s">
        <v>264</v>
      </c>
      <c r="B93" s="240" t="s">
        <v>265</v>
      </c>
      <c r="C93" s="241"/>
      <c r="D93" s="241"/>
      <c r="E93" s="242"/>
      <c r="F93" s="167" t="s">
        <v>149</v>
      </c>
      <c r="G93" s="167" t="s">
        <v>153</v>
      </c>
      <c r="H93" s="167">
        <v>200</v>
      </c>
      <c r="I93" s="139">
        <v>-1595</v>
      </c>
      <c r="J93" s="144">
        <f t="shared" si="2"/>
        <v>-319</v>
      </c>
    </row>
    <row r="94" spans="1:10" s="136" customFormat="1" ht="16.5" x14ac:dyDescent="0.25">
      <c r="A94" s="138" t="s">
        <v>266</v>
      </c>
      <c r="B94" s="258" t="s">
        <v>267</v>
      </c>
      <c r="C94" s="259"/>
      <c r="D94" s="259"/>
      <c r="E94" s="260"/>
      <c r="F94" s="91" t="s">
        <v>102</v>
      </c>
      <c r="G94" s="91" t="s">
        <v>153</v>
      </c>
      <c r="H94" s="167">
        <v>2700</v>
      </c>
      <c r="I94" s="139">
        <v>-100</v>
      </c>
      <c r="J94" s="144">
        <f t="shared" si="2"/>
        <v>-270</v>
      </c>
    </row>
    <row r="95" spans="1:10" s="136" customFormat="1" ht="16.5" x14ac:dyDescent="0.25">
      <c r="A95" s="168" t="s">
        <v>268</v>
      </c>
      <c r="B95" s="240" t="s">
        <v>269</v>
      </c>
      <c r="C95" s="241"/>
      <c r="D95" s="241"/>
      <c r="E95" s="242"/>
      <c r="F95" s="91" t="s">
        <v>102</v>
      </c>
      <c r="G95" s="91" t="s">
        <v>153</v>
      </c>
      <c r="H95" s="167">
        <v>600</v>
      </c>
      <c r="I95" s="139">
        <v>-100</v>
      </c>
      <c r="J95" s="144">
        <f t="shared" si="2"/>
        <v>-60</v>
      </c>
    </row>
    <row r="96" spans="1:10" s="136" customFormat="1" ht="16.5" x14ac:dyDescent="0.25">
      <c r="A96" s="168" t="s">
        <v>270</v>
      </c>
      <c r="B96" s="240" t="s">
        <v>269</v>
      </c>
      <c r="C96" s="241"/>
      <c r="D96" s="241"/>
      <c r="E96" s="242"/>
      <c r="F96" s="91" t="s">
        <v>102</v>
      </c>
      <c r="G96" s="91" t="s">
        <v>153</v>
      </c>
      <c r="H96" s="167">
        <v>1600</v>
      </c>
      <c r="I96" s="139">
        <v>-100</v>
      </c>
      <c r="J96" s="144">
        <f t="shared" si="2"/>
        <v>-160</v>
      </c>
    </row>
    <row r="97" spans="1:10" s="136" customFormat="1" ht="16.5" x14ac:dyDescent="0.25">
      <c r="A97" s="168" t="s">
        <v>271</v>
      </c>
      <c r="B97" s="240" t="s">
        <v>272</v>
      </c>
      <c r="C97" s="241"/>
      <c r="D97" s="241"/>
      <c r="E97" s="242"/>
      <c r="F97" s="91" t="s">
        <v>102</v>
      </c>
      <c r="G97" s="91" t="s">
        <v>153</v>
      </c>
      <c r="H97" s="167">
        <v>2000</v>
      </c>
      <c r="I97" s="139">
        <v>-100</v>
      </c>
      <c r="J97" s="144">
        <f t="shared" si="2"/>
        <v>-200</v>
      </c>
    </row>
    <row r="98" spans="1:10" s="136" customFormat="1" ht="34.5" customHeight="1" x14ac:dyDescent="0.25">
      <c r="A98" s="168" t="s">
        <v>273</v>
      </c>
      <c r="B98" s="240" t="s">
        <v>274</v>
      </c>
      <c r="C98" s="241"/>
      <c r="D98" s="241"/>
      <c r="E98" s="242"/>
      <c r="F98" s="91" t="s">
        <v>102</v>
      </c>
      <c r="G98" s="91" t="s">
        <v>103</v>
      </c>
      <c r="H98" s="167">
        <v>5000000</v>
      </c>
      <c r="I98" s="139">
        <v>-1</v>
      </c>
      <c r="J98" s="144">
        <f t="shared" si="2"/>
        <v>-5000</v>
      </c>
    </row>
    <row r="99" spans="1:10" s="136" customFormat="1" ht="35.25" customHeight="1" x14ac:dyDescent="0.25">
      <c r="A99" s="168" t="s">
        <v>359</v>
      </c>
      <c r="B99" s="240" t="s">
        <v>335</v>
      </c>
      <c r="C99" s="241"/>
      <c r="D99" s="241"/>
      <c r="E99" s="242"/>
      <c r="F99" s="167" t="s">
        <v>102</v>
      </c>
      <c r="G99" s="167" t="s">
        <v>103</v>
      </c>
      <c r="H99" s="167"/>
      <c r="I99" s="139"/>
      <c r="J99" s="144">
        <v>-2500</v>
      </c>
    </row>
    <row r="100" spans="1:10" s="136" customFormat="1" ht="24" customHeight="1" x14ac:dyDescent="0.25">
      <c r="A100" s="138"/>
      <c r="B100" s="237" t="s">
        <v>275</v>
      </c>
      <c r="C100" s="238"/>
      <c r="D100" s="238"/>
      <c r="E100" s="239"/>
      <c r="F100" s="169"/>
      <c r="G100" s="169"/>
      <c r="H100" s="80"/>
      <c r="I100" s="81"/>
      <c r="J100" s="144">
        <f>SUM(J101:J115)</f>
        <v>-65791</v>
      </c>
    </row>
    <row r="101" spans="1:10" s="136" customFormat="1" ht="16.5" x14ac:dyDescent="0.25">
      <c r="A101" s="168" t="s">
        <v>276</v>
      </c>
      <c r="B101" s="240" t="s">
        <v>277</v>
      </c>
      <c r="C101" s="241"/>
      <c r="D101" s="241"/>
      <c r="E101" s="242"/>
      <c r="F101" s="167" t="s">
        <v>149</v>
      </c>
      <c r="G101" s="167" t="s">
        <v>103</v>
      </c>
      <c r="H101" s="167"/>
      <c r="I101" s="139"/>
      <c r="J101" s="144">
        <v>-19980</v>
      </c>
    </row>
    <row r="102" spans="1:10" s="136" customFormat="1" ht="16.5" x14ac:dyDescent="0.25">
      <c r="A102" s="168" t="s">
        <v>278</v>
      </c>
      <c r="B102" s="240" t="s">
        <v>279</v>
      </c>
      <c r="C102" s="241"/>
      <c r="D102" s="241"/>
      <c r="E102" s="242"/>
      <c r="F102" s="167" t="s">
        <v>149</v>
      </c>
      <c r="G102" s="167" t="s">
        <v>103</v>
      </c>
      <c r="H102" s="167"/>
      <c r="I102" s="140"/>
      <c r="J102" s="144">
        <v>-7210</v>
      </c>
    </row>
    <row r="103" spans="1:10" s="136" customFormat="1" ht="37.5" customHeight="1" x14ac:dyDescent="0.25">
      <c r="A103" s="168" t="s">
        <v>280</v>
      </c>
      <c r="B103" s="240" t="s">
        <v>281</v>
      </c>
      <c r="C103" s="241"/>
      <c r="D103" s="241"/>
      <c r="E103" s="242"/>
      <c r="F103" s="167" t="s">
        <v>149</v>
      </c>
      <c r="G103" s="167" t="s">
        <v>103</v>
      </c>
      <c r="H103" s="167">
        <v>526000</v>
      </c>
      <c r="I103" s="139">
        <v>-1</v>
      </c>
      <c r="J103" s="144">
        <v>-526</v>
      </c>
    </row>
    <row r="104" spans="1:10" s="136" customFormat="1" ht="40.5" customHeight="1" x14ac:dyDescent="0.25">
      <c r="A104" s="168" t="s">
        <v>282</v>
      </c>
      <c r="B104" s="240" t="s">
        <v>283</v>
      </c>
      <c r="C104" s="241"/>
      <c r="D104" s="241"/>
      <c r="E104" s="242"/>
      <c r="F104" s="167" t="s">
        <v>149</v>
      </c>
      <c r="G104" s="167" t="s">
        <v>103</v>
      </c>
      <c r="H104" s="167"/>
      <c r="I104" s="140"/>
      <c r="J104" s="144">
        <v>-2500</v>
      </c>
    </row>
    <row r="105" spans="1:10" s="136" customFormat="1" ht="36.75" customHeight="1" x14ac:dyDescent="0.25">
      <c r="A105" s="168" t="s">
        <v>284</v>
      </c>
      <c r="B105" s="240" t="s">
        <v>285</v>
      </c>
      <c r="C105" s="241"/>
      <c r="D105" s="241"/>
      <c r="E105" s="242"/>
      <c r="F105" s="167" t="s">
        <v>149</v>
      </c>
      <c r="G105" s="167" t="s">
        <v>103</v>
      </c>
      <c r="H105" s="167"/>
      <c r="I105" s="140"/>
      <c r="J105" s="144">
        <v>-3000</v>
      </c>
    </row>
    <row r="106" spans="1:10" s="136" customFormat="1" ht="40.5" customHeight="1" x14ac:dyDescent="0.25">
      <c r="A106" s="168" t="s">
        <v>286</v>
      </c>
      <c r="B106" s="240" t="s">
        <v>287</v>
      </c>
      <c r="C106" s="241"/>
      <c r="D106" s="241"/>
      <c r="E106" s="242"/>
      <c r="F106" s="167" t="s">
        <v>149</v>
      </c>
      <c r="G106" s="167" t="s">
        <v>103</v>
      </c>
      <c r="H106" s="167"/>
      <c r="I106" s="140"/>
      <c r="J106" s="144">
        <v>-2420</v>
      </c>
    </row>
    <row r="107" spans="1:10" s="136" customFormat="1" ht="52.5" customHeight="1" x14ac:dyDescent="0.25">
      <c r="A107" s="168" t="s">
        <v>288</v>
      </c>
      <c r="B107" s="240" t="s">
        <v>289</v>
      </c>
      <c r="C107" s="241"/>
      <c r="D107" s="241"/>
      <c r="E107" s="242"/>
      <c r="F107" s="167" t="s">
        <v>149</v>
      </c>
      <c r="G107" s="167" t="s">
        <v>103</v>
      </c>
      <c r="H107" s="167"/>
      <c r="I107" s="140"/>
      <c r="J107" s="144">
        <v>-380</v>
      </c>
    </row>
    <row r="108" spans="1:10" s="136" customFormat="1" ht="36" customHeight="1" x14ac:dyDescent="0.25">
      <c r="A108" s="168" t="s">
        <v>290</v>
      </c>
      <c r="B108" s="240" t="s">
        <v>291</v>
      </c>
      <c r="C108" s="241"/>
      <c r="D108" s="241"/>
      <c r="E108" s="242"/>
      <c r="F108" s="167" t="s">
        <v>149</v>
      </c>
      <c r="G108" s="167" t="s">
        <v>103</v>
      </c>
      <c r="H108" s="167"/>
      <c r="I108" s="139"/>
      <c r="J108" s="144">
        <v>-930</v>
      </c>
    </row>
    <row r="109" spans="1:10" s="136" customFormat="1" ht="49.5" customHeight="1" x14ac:dyDescent="0.25">
      <c r="A109" s="168" t="s">
        <v>292</v>
      </c>
      <c r="B109" s="240" t="s">
        <v>293</v>
      </c>
      <c r="C109" s="241"/>
      <c r="D109" s="241"/>
      <c r="E109" s="242"/>
      <c r="F109" s="167" t="s">
        <v>294</v>
      </c>
      <c r="G109" s="167" t="s">
        <v>103</v>
      </c>
      <c r="H109" s="167"/>
      <c r="I109" s="139"/>
      <c r="J109" s="144">
        <v>-740</v>
      </c>
    </row>
    <row r="110" spans="1:10" s="136" customFormat="1" ht="36.75" customHeight="1" x14ac:dyDescent="0.25">
      <c r="A110" s="168" t="s">
        <v>295</v>
      </c>
      <c r="B110" s="240" t="s">
        <v>296</v>
      </c>
      <c r="C110" s="241"/>
      <c r="D110" s="241"/>
      <c r="E110" s="242"/>
      <c r="F110" s="167" t="s">
        <v>149</v>
      </c>
      <c r="G110" s="167" t="s">
        <v>103</v>
      </c>
      <c r="H110" s="167">
        <v>1000000</v>
      </c>
      <c r="I110" s="139">
        <v>-1</v>
      </c>
      <c r="J110" s="144">
        <f>SUM(H110*I110/1000)</f>
        <v>-1000</v>
      </c>
    </row>
    <row r="111" spans="1:10" s="136" customFormat="1" ht="70.5" customHeight="1" x14ac:dyDescent="0.25">
      <c r="A111" s="168" t="s">
        <v>297</v>
      </c>
      <c r="B111" s="240" t="s">
        <v>298</v>
      </c>
      <c r="C111" s="241"/>
      <c r="D111" s="241"/>
      <c r="E111" s="242"/>
      <c r="F111" s="167" t="s">
        <v>149</v>
      </c>
      <c r="G111" s="167" t="s">
        <v>103</v>
      </c>
      <c r="H111" s="167"/>
      <c r="I111" s="139"/>
      <c r="J111" s="144">
        <v>-210</v>
      </c>
    </row>
    <row r="112" spans="1:10" s="136" customFormat="1" ht="36.75" customHeight="1" x14ac:dyDescent="0.25">
      <c r="A112" s="168" t="s">
        <v>299</v>
      </c>
      <c r="B112" s="240" t="s">
        <v>300</v>
      </c>
      <c r="C112" s="241"/>
      <c r="D112" s="241"/>
      <c r="E112" s="242"/>
      <c r="F112" s="167" t="s">
        <v>149</v>
      </c>
      <c r="G112" s="167" t="s">
        <v>103</v>
      </c>
      <c r="H112" s="167">
        <v>1000000</v>
      </c>
      <c r="I112" s="139">
        <v>-1</v>
      </c>
      <c r="J112" s="144">
        <f>SUM(H112*I112/1000)</f>
        <v>-1000</v>
      </c>
    </row>
    <row r="113" spans="1:10" s="136" customFormat="1" ht="16.5" x14ac:dyDescent="0.25">
      <c r="A113" s="168" t="s">
        <v>301</v>
      </c>
      <c r="B113" s="240" t="s">
        <v>302</v>
      </c>
      <c r="C113" s="241"/>
      <c r="D113" s="241"/>
      <c r="E113" s="242"/>
      <c r="F113" s="167" t="s">
        <v>149</v>
      </c>
      <c r="G113" s="167" t="s">
        <v>103</v>
      </c>
      <c r="H113" s="167"/>
      <c r="I113" s="139"/>
      <c r="J113" s="144">
        <v>-25000</v>
      </c>
    </row>
    <row r="114" spans="1:10" s="136" customFormat="1" ht="16.5" x14ac:dyDescent="0.25">
      <c r="A114" s="168" t="s">
        <v>303</v>
      </c>
      <c r="B114" s="240" t="s">
        <v>304</v>
      </c>
      <c r="C114" s="241"/>
      <c r="D114" s="241"/>
      <c r="E114" s="242"/>
      <c r="F114" s="167" t="s">
        <v>160</v>
      </c>
      <c r="G114" s="167" t="s">
        <v>103</v>
      </c>
      <c r="H114" s="167">
        <v>295000</v>
      </c>
      <c r="I114" s="139">
        <v>-1</v>
      </c>
      <c r="J114" s="144">
        <f>SUM(H114*I114/1000)</f>
        <v>-295</v>
      </c>
    </row>
    <row r="115" spans="1:10" s="136" customFormat="1" ht="36.75" customHeight="1" x14ac:dyDescent="0.25">
      <c r="A115" s="168" t="s">
        <v>305</v>
      </c>
      <c r="B115" s="240" t="s">
        <v>306</v>
      </c>
      <c r="C115" s="241"/>
      <c r="D115" s="241"/>
      <c r="E115" s="242"/>
      <c r="F115" s="167" t="s">
        <v>102</v>
      </c>
      <c r="G115" s="167" t="s">
        <v>103</v>
      </c>
      <c r="H115" s="167">
        <v>600000</v>
      </c>
      <c r="I115" s="139">
        <v>-1</v>
      </c>
      <c r="J115" s="144">
        <f>SUM(H115*I115/1000)</f>
        <v>-600</v>
      </c>
    </row>
    <row r="116" spans="1:10" s="136" customFormat="1" ht="35.25" customHeight="1" x14ac:dyDescent="0.25">
      <c r="A116" s="137" t="s">
        <v>341</v>
      </c>
      <c r="B116" s="137" t="s">
        <v>342</v>
      </c>
      <c r="C116" s="137" t="s">
        <v>343</v>
      </c>
      <c r="D116" s="252" t="s">
        <v>143</v>
      </c>
      <c r="E116" s="253"/>
      <c r="F116" s="253"/>
      <c r="G116" s="253"/>
      <c r="H116" s="253"/>
      <c r="I116" s="254"/>
      <c r="J116" s="146">
        <f>SUM(J118)</f>
        <v>-800</v>
      </c>
    </row>
    <row r="117" spans="1:10" s="136" customFormat="1" ht="33" customHeight="1" x14ac:dyDescent="0.25">
      <c r="A117" s="83" t="s">
        <v>339</v>
      </c>
      <c r="B117" s="255" t="s">
        <v>143</v>
      </c>
      <c r="C117" s="256"/>
      <c r="D117" s="256"/>
      <c r="E117" s="256"/>
      <c r="F117" s="256"/>
      <c r="G117" s="256"/>
      <c r="H117" s="256"/>
      <c r="I117" s="257"/>
      <c r="J117" s="146">
        <f>SUM(J118)</f>
        <v>-800</v>
      </c>
    </row>
    <row r="118" spans="1:10" ht="20.25" customHeight="1" x14ac:dyDescent="0.25">
      <c r="A118" s="138"/>
      <c r="B118" s="261" t="s">
        <v>340</v>
      </c>
      <c r="C118" s="261"/>
      <c r="D118" s="261"/>
      <c r="E118" s="261"/>
      <c r="F118" s="169"/>
      <c r="G118" s="169"/>
      <c r="H118" s="80"/>
      <c r="I118" s="81"/>
      <c r="J118" s="144">
        <f>SUM(J119)</f>
        <v>-800</v>
      </c>
    </row>
    <row r="119" spans="1:10" s="136" customFormat="1" ht="34.5" customHeight="1" x14ac:dyDescent="0.25">
      <c r="A119" s="168" t="s">
        <v>338</v>
      </c>
      <c r="B119" s="246" t="s">
        <v>337</v>
      </c>
      <c r="C119" s="246"/>
      <c r="D119" s="246"/>
      <c r="E119" s="246"/>
      <c r="F119" s="167" t="s">
        <v>102</v>
      </c>
      <c r="G119" s="167" t="s">
        <v>103</v>
      </c>
      <c r="H119" s="167"/>
      <c r="I119" s="139"/>
      <c r="J119" s="144">
        <v>-800</v>
      </c>
    </row>
    <row r="120" spans="1:10" s="136" customFormat="1" ht="35.25" customHeight="1" x14ac:dyDescent="0.25">
      <c r="A120" s="137" t="s">
        <v>96</v>
      </c>
      <c r="B120" s="137" t="s">
        <v>97</v>
      </c>
      <c r="C120" s="137" t="s">
        <v>98</v>
      </c>
      <c r="D120" s="252" t="s">
        <v>12</v>
      </c>
      <c r="E120" s="253"/>
      <c r="F120" s="253"/>
      <c r="G120" s="253"/>
      <c r="H120" s="253"/>
      <c r="I120" s="254"/>
      <c r="J120" s="146">
        <f>SUM(J122)</f>
        <v>38141.923999999999</v>
      </c>
    </row>
    <row r="121" spans="1:10" s="136" customFormat="1" ht="23.25" customHeight="1" x14ac:dyDescent="0.25">
      <c r="A121" s="83" t="s">
        <v>373</v>
      </c>
      <c r="B121" s="255" t="s">
        <v>307</v>
      </c>
      <c r="C121" s="256"/>
      <c r="D121" s="256"/>
      <c r="E121" s="256"/>
      <c r="F121" s="256"/>
      <c r="G121" s="256"/>
      <c r="H121" s="256"/>
      <c r="I121" s="257"/>
      <c r="J121" s="146">
        <f>SUM(J122)</f>
        <v>38141.923999999999</v>
      </c>
    </row>
    <row r="122" spans="1:10" ht="20.25" customHeight="1" x14ac:dyDescent="0.25">
      <c r="A122" s="138"/>
      <c r="B122" s="261" t="s">
        <v>146</v>
      </c>
      <c r="C122" s="261"/>
      <c r="D122" s="261"/>
      <c r="E122" s="261"/>
      <c r="F122" s="169"/>
      <c r="G122" s="169"/>
      <c r="H122" s="80"/>
      <c r="I122" s="81"/>
      <c r="J122" s="144">
        <f>SUM(J123:J140)</f>
        <v>38141.923999999999</v>
      </c>
    </row>
    <row r="123" spans="1:10" s="136" customFormat="1" ht="18" customHeight="1" x14ac:dyDescent="0.25">
      <c r="A123" s="167" t="s">
        <v>308</v>
      </c>
      <c r="B123" s="246" t="s">
        <v>309</v>
      </c>
      <c r="C123" s="246"/>
      <c r="D123" s="246"/>
      <c r="E123" s="246"/>
      <c r="F123" s="167" t="s">
        <v>149</v>
      </c>
      <c r="G123" s="167" t="s">
        <v>153</v>
      </c>
      <c r="H123" s="167">
        <v>314636</v>
      </c>
      <c r="I123" s="139">
        <v>4</v>
      </c>
      <c r="J123" s="144">
        <f>SUM(H123*I123/1000)</f>
        <v>1258.5440000000001</v>
      </c>
    </row>
    <row r="124" spans="1:10" s="136" customFormat="1" ht="18" customHeight="1" x14ac:dyDescent="0.25">
      <c r="A124" s="167" t="s">
        <v>310</v>
      </c>
      <c r="B124" s="246" t="s">
        <v>309</v>
      </c>
      <c r="C124" s="246"/>
      <c r="D124" s="246"/>
      <c r="E124" s="246"/>
      <c r="F124" s="167" t="s">
        <v>149</v>
      </c>
      <c r="G124" s="167" t="s">
        <v>153</v>
      </c>
      <c r="H124" s="167">
        <v>280950</v>
      </c>
      <c r="I124" s="139">
        <v>4</v>
      </c>
      <c r="J124" s="144">
        <f t="shared" ref="J124:J140" si="3">SUM(H124*I124/1000)</f>
        <v>1123.8</v>
      </c>
    </row>
    <row r="125" spans="1:10" s="136" customFormat="1" ht="18" customHeight="1" x14ac:dyDescent="0.25">
      <c r="A125" s="167" t="s">
        <v>311</v>
      </c>
      <c r="B125" s="246" t="s">
        <v>309</v>
      </c>
      <c r="C125" s="246"/>
      <c r="D125" s="246"/>
      <c r="E125" s="246"/>
      <c r="F125" s="167" t="s">
        <v>102</v>
      </c>
      <c r="G125" s="167" t="s">
        <v>153</v>
      </c>
      <c r="H125" s="167">
        <v>498000</v>
      </c>
      <c r="I125" s="139">
        <v>-5</v>
      </c>
      <c r="J125" s="144">
        <f t="shared" si="3"/>
        <v>-2490</v>
      </c>
    </row>
    <row r="126" spans="1:10" s="136" customFormat="1" ht="18" customHeight="1" x14ac:dyDescent="0.25">
      <c r="A126" s="167" t="s">
        <v>312</v>
      </c>
      <c r="B126" s="246" t="s">
        <v>309</v>
      </c>
      <c r="C126" s="246"/>
      <c r="D126" s="246"/>
      <c r="E126" s="246"/>
      <c r="F126" s="167" t="s">
        <v>102</v>
      </c>
      <c r="G126" s="167" t="s">
        <v>153</v>
      </c>
      <c r="H126" s="167">
        <v>608000</v>
      </c>
      <c r="I126" s="139">
        <v>-5</v>
      </c>
      <c r="J126" s="144">
        <f t="shared" si="3"/>
        <v>-3040</v>
      </c>
    </row>
    <row r="127" spans="1:10" s="136" customFormat="1" ht="18" customHeight="1" x14ac:dyDescent="0.25">
      <c r="A127" s="167" t="s">
        <v>313</v>
      </c>
      <c r="B127" s="246" t="s">
        <v>309</v>
      </c>
      <c r="C127" s="246"/>
      <c r="D127" s="246"/>
      <c r="E127" s="246"/>
      <c r="F127" s="167" t="s">
        <v>102</v>
      </c>
      <c r="G127" s="167" t="s">
        <v>153</v>
      </c>
      <c r="H127" s="167">
        <v>500000</v>
      </c>
      <c r="I127" s="139">
        <v>20</v>
      </c>
      <c r="J127" s="144">
        <f t="shared" si="3"/>
        <v>10000</v>
      </c>
    </row>
    <row r="128" spans="1:10" s="136" customFormat="1" ht="18" customHeight="1" x14ac:dyDescent="0.25">
      <c r="A128" s="167" t="s">
        <v>314</v>
      </c>
      <c r="B128" s="246" t="s">
        <v>309</v>
      </c>
      <c r="C128" s="246"/>
      <c r="D128" s="246"/>
      <c r="E128" s="246"/>
      <c r="F128" s="167" t="s">
        <v>102</v>
      </c>
      <c r="G128" s="167" t="s">
        <v>153</v>
      </c>
      <c r="H128" s="167">
        <v>430000</v>
      </c>
      <c r="I128" s="139">
        <v>20</v>
      </c>
      <c r="J128" s="144">
        <f t="shared" si="3"/>
        <v>8600</v>
      </c>
    </row>
    <row r="129" spans="1:10" s="136" customFormat="1" ht="18" customHeight="1" x14ac:dyDescent="0.25">
      <c r="A129" s="167" t="s">
        <v>315</v>
      </c>
      <c r="B129" s="246" t="s">
        <v>316</v>
      </c>
      <c r="C129" s="246"/>
      <c r="D129" s="246"/>
      <c r="E129" s="246"/>
      <c r="F129" s="167" t="s">
        <v>149</v>
      </c>
      <c r="G129" s="167" t="s">
        <v>153</v>
      </c>
      <c r="H129" s="167">
        <v>95490</v>
      </c>
      <c r="I129" s="139">
        <v>5</v>
      </c>
      <c r="J129" s="144">
        <f t="shared" si="3"/>
        <v>477.45</v>
      </c>
    </row>
    <row r="130" spans="1:10" s="136" customFormat="1" ht="18" customHeight="1" x14ac:dyDescent="0.25">
      <c r="A130" s="167" t="s">
        <v>317</v>
      </c>
      <c r="B130" s="262" t="s">
        <v>318</v>
      </c>
      <c r="C130" s="262"/>
      <c r="D130" s="262"/>
      <c r="E130" s="262"/>
      <c r="F130" s="167" t="s">
        <v>149</v>
      </c>
      <c r="G130" s="167" t="s">
        <v>153</v>
      </c>
      <c r="H130" s="167">
        <v>88794</v>
      </c>
      <c r="I130" s="139">
        <v>5</v>
      </c>
      <c r="J130" s="144">
        <f t="shared" si="3"/>
        <v>443.97</v>
      </c>
    </row>
    <row r="131" spans="1:10" s="136" customFormat="1" ht="34.5" customHeight="1" x14ac:dyDescent="0.25">
      <c r="A131" s="167" t="s">
        <v>319</v>
      </c>
      <c r="B131" s="240" t="s">
        <v>320</v>
      </c>
      <c r="C131" s="241"/>
      <c r="D131" s="241"/>
      <c r="E131" s="242"/>
      <c r="F131" s="167" t="s">
        <v>102</v>
      </c>
      <c r="G131" s="167" t="s">
        <v>153</v>
      </c>
      <c r="H131" s="167">
        <v>120000</v>
      </c>
      <c r="I131" s="139">
        <v>30</v>
      </c>
      <c r="J131" s="144">
        <f t="shared" si="3"/>
        <v>3600</v>
      </c>
    </row>
    <row r="132" spans="1:10" s="136" customFormat="1" ht="18.75" customHeight="1" x14ac:dyDescent="0.25">
      <c r="A132" s="167" t="s">
        <v>321</v>
      </c>
      <c r="B132" s="246" t="s">
        <v>322</v>
      </c>
      <c r="C132" s="246"/>
      <c r="D132" s="246"/>
      <c r="E132" s="246"/>
      <c r="F132" s="167" t="s">
        <v>149</v>
      </c>
      <c r="G132" s="167" t="s">
        <v>153</v>
      </c>
      <c r="H132" s="167">
        <v>48990</v>
      </c>
      <c r="I132" s="139">
        <v>10</v>
      </c>
      <c r="J132" s="144">
        <f t="shared" si="3"/>
        <v>489.9</v>
      </c>
    </row>
    <row r="133" spans="1:10" s="136" customFormat="1" ht="18.75" customHeight="1" x14ac:dyDescent="0.25">
      <c r="A133" s="167" t="s">
        <v>360</v>
      </c>
      <c r="B133" s="246" t="s">
        <v>322</v>
      </c>
      <c r="C133" s="246"/>
      <c r="D133" s="246"/>
      <c r="E133" s="246"/>
      <c r="F133" s="167" t="s">
        <v>102</v>
      </c>
      <c r="G133" s="167" t="s">
        <v>153</v>
      </c>
      <c r="H133" s="167">
        <v>28000</v>
      </c>
      <c r="I133" s="139">
        <v>15</v>
      </c>
      <c r="J133" s="144">
        <f>SUM(H133*I133/1000)</f>
        <v>420</v>
      </c>
    </row>
    <row r="134" spans="1:10" s="136" customFormat="1" ht="18.75" customHeight="1" x14ac:dyDescent="0.25">
      <c r="A134" s="167" t="s">
        <v>361</v>
      </c>
      <c r="B134" s="246" t="s">
        <v>362</v>
      </c>
      <c r="C134" s="246"/>
      <c r="D134" s="246"/>
      <c r="E134" s="246"/>
      <c r="F134" s="167" t="s">
        <v>102</v>
      </c>
      <c r="G134" s="167" t="s">
        <v>153</v>
      </c>
      <c r="H134" s="167">
        <v>10000</v>
      </c>
      <c r="I134" s="139">
        <v>43</v>
      </c>
      <c r="J134" s="144">
        <f>SUM(H134*I134/1000)</f>
        <v>430</v>
      </c>
    </row>
    <row r="135" spans="1:10" s="136" customFormat="1" ht="18.75" customHeight="1" x14ac:dyDescent="0.25">
      <c r="A135" s="167" t="s">
        <v>323</v>
      </c>
      <c r="B135" s="246" t="s">
        <v>324</v>
      </c>
      <c r="C135" s="246"/>
      <c r="D135" s="246"/>
      <c r="E135" s="246"/>
      <c r="F135" s="167" t="s">
        <v>149</v>
      </c>
      <c r="G135" s="167" t="s">
        <v>153</v>
      </c>
      <c r="H135" s="167">
        <v>48150</v>
      </c>
      <c r="I135" s="139">
        <v>2</v>
      </c>
      <c r="J135" s="144">
        <f t="shared" si="3"/>
        <v>96.3</v>
      </c>
    </row>
    <row r="136" spans="1:10" s="136" customFormat="1" ht="18.75" customHeight="1" x14ac:dyDescent="0.25">
      <c r="A136" s="167" t="s">
        <v>325</v>
      </c>
      <c r="B136" s="246" t="s">
        <v>326</v>
      </c>
      <c r="C136" s="246"/>
      <c r="D136" s="246"/>
      <c r="E136" s="246"/>
      <c r="F136" s="167" t="s">
        <v>149</v>
      </c>
      <c r="G136" s="167" t="s">
        <v>153</v>
      </c>
      <c r="H136" s="167">
        <v>33000</v>
      </c>
      <c r="I136" s="139">
        <v>2</v>
      </c>
      <c r="J136" s="144">
        <f t="shared" si="3"/>
        <v>66</v>
      </c>
    </row>
    <row r="137" spans="1:10" s="136" customFormat="1" ht="18.75" customHeight="1" x14ac:dyDescent="0.25">
      <c r="A137" s="167" t="s">
        <v>327</v>
      </c>
      <c r="B137" s="246" t="s">
        <v>328</v>
      </c>
      <c r="C137" s="246"/>
      <c r="D137" s="246"/>
      <c r="E137" s="246"/>
      <c r="F137" s="167" t="s">
        <v>149</v>
      </c>
      <c r="G137" s="167" t="s">
        <v>153</v>
      </c>
      <c r="H137" s="167">
        <v>22980</v>
      </c>
      <c r="I137" s="139">
        <v>2</v>
      </c>
      <c r="J137" s="144">
        <f t="shared" si="3"/>
        <v>45.96</v>
      </c>
    </row>
    <row r="138" spans="1:10" s="136" customFormat="1" ht="18.75" customHeight="1" x14ac:dyDescent="0.25">
      <c r="A138" s="167" t="s">
        <v>329</v>
      </c>
      <c r="B138" s="246" t="s">
        <v>330</v>
      </c>
      <c r="C138" s="246"/>
      <c r="D138" s="246"/>
      <c r="E138" s="246"/>
      <c r="F138" s="167" t="s">
        <v>102</v>
      </c>
      <c r="G138" s="167" t="s">
        <v>153</v>
      </c>
      <c r="H138" s="167">
        <v>130000</v>
      </c>
      <c r="I138" s="139">
        <v>20</v>
      </c>
      <c r="J138" s="144">
        <f t="shared" si="3"/>
        <v>2600</v>
      </c>
    </row>
    <row r="139" spans="1:10" s="136" customFormat="1" ht="18.75" customHeight="1" x14ac:dyDescent="0.25">
      <c r="A139" s="167" t="s">
        <v>331</v>
      </c>
      <c r="B139" s="246" t="s">
        <v>332</v>
      </c>
      <c r="C139" s="246"/>
      <c r="D139" s="246"/>
      <c r="E139" s="246"/>
      <c r="F139" s="167" t="s">
        <v>102</v>
      </c>
      <c r="G139" s="167" t="s">
        <v>153</v>
      </c>
      <c r="H139" s="167">
        <v>150000</v>
      </c>
      <c r="I139" s="139">
        <v>20</v>
      </c>
      <c r="J139" s="144">
        <f t="shared" si="3"/>
        <v>3000</v>
      </c>
    </row>
    <row r="140" spans="1:10" s="136" customFormat="1" ht="18.75" customHeight="1" x14ac:dyDescent="0.25">
      <c r="A140" s="141" t="s">
        <v>333</v>
      </c>
      <c r="B140" s="246" t="s">
        <v>334</v>
      </c>
      <c r="C140" s="246"/>
      <c r="D140" s="246"/>
      <c r="E140" s="246"/>
      <c r="F140" s="171" t="s">
        <v>102</v>
      </c>
      <c r="G140" s="167" t="s">
        <v>153</v>
      </c>
      <c r="H140" s="167">
        <v>5510000</v>
      </c>
      <c r="I140" s="139">
        <v>2</v>
      </c>
      <c r="J140" s="144">
        <f t="shared" si="3"/>
        <v>11020</v>
      </c>
    </row>
    <row r="141" spans="1:10" s="136" customFormat="1" ht="20.25" customHeight="1" x14ac:dyDescent="0.25">
      <c r="A141" s="141"/>
      <c r="B141" s="263" t="s">
        <v>344</v>
      </c>
      <c r="C141" s="264"/>
      <c r="D141" s="264"/>
      <c r="E141" s="264"/>
      <c r="F141" s="264"/>
      <c r="G141" s="264"/>
      <c r="H141" s="264"/>
      <c r="I141" s="265"/>
      <c r="J141" s="144"/>
    </row>
    <row r="142" spans="1:10" s="136" customFormat="1" ht="35.25" customHeight="1" x14ac:dyDescent="0.25">
      <c r="A142" s="137" t="s">
        <v>96</v>
      </c>
      <c r="B142" s="137" t="s">
        <v>97</v>
      </c>
      <c r="C142" s="137" t="s">
        <v>98</v>
      </c>
      <c r="D142" s="252" t="s">
        <v>12</v>
      </c>
      <c r="E142" s="253"/>
      <c r="F142" s="253"/>
      <c r="G142" s="253"/>
      <c r="H142" s="253"/>
      <c r="I142" s="254"/>
      <c r="J142" s="146">
        <f>SUM(J144)</f>
        <v>51291.199999999997</v>
      </c>
    </row>
    <row r="143" spans="1:10" s="136" customFormat="1" ht="23.25" customHeight="1" x14ac:dyDescent="0.25">
      <c r="A143" s="83" t="s">
        <v>369</v>
      </c>
      <c r="B143" s="252" t="s">
        <v>368</v>
      </c>
      <c r="C143" s="253"/>
      <c r="D143" s="253"/>
      <c r="E143" s="253"/>
      <c r="F143" s="253"/>
      <c r="G143" s="253"/>
      <c r="H143" s="253"/>
      <c r="I143" s="254"/>
      <c r="J143" s="146">
        <f>SUM(J144)</f>
        <v>51291.199999999997</v>
      </c>
    </row>
    <row r="144" spans="1:10" s="136" customFormat="1" ht="21.75" customHeight="1" x14ac:dyDescent="0.25">
      <c r="A144" s="138"/>
      <c r="B144" s="170" t="s">
        <v>101</v>
      </c>
      <c r="C144" s="89"/>
      <c r="D144" s="89"/>
      <c r="E144" s="90"/>
      <c r="F144" s="169"/>
      <c r="G144" s="169"/>
      <c r="H144" s="80"/>
      <c r="I144" s="81"/>
      <c r="J144" s="144">
        <f>SUM(J145)</f>
        <v>51291.199999999997</v>
      </c>
    </row>
    <row r="145" spans="1:10" s="136" customFormat="1" ht="35.25" customHeight="1" x14ac:dyDescent="0.25">
      <c r="A145" s="168">
        <v>71241200</v>
      </c>
      <c r="B145" s="240" t="s">
        <v>336</v>
      </c>
      <c r="C145" s="241"/>
      <c r="D145" s="241"/>
      <c r="E145" s="242"/>
      <c r="F145" s="167" t="s">
        <v>363</v>
      </c>
      <c r="G145" s="167" t="s">
        <v>153</v>
      </c>
      <c r="H145" s="167">
        <v>51291200</v>
      </c>
      <c r="I145" s="139">
        <v>1</v>
      </c>
      <c r="J145" s="144">
        <f>SUM(H145*I145/1000)</f>
        <v>51291.199999999997</v>
      </c>
    </row>
  </sheetData>
  <mergeCells count="146">
    <mergeCell ref="B140:E140"/>
    <mergeCell ref="D142:I142"/>
    <mergeCell ref="B143:I143"/>
    <mergeCell ref="B145:E145"/>
    <mergeCell ref="B141:I141"/>
    <mergeCell ref="B139:E139"/>
    <mergeCell ref="B132:E132"/>
    <mergeCell ref="B133:E133"/>
    <mergeCell ref="B134:E134"/>
    <mergeCell ref="B135:E135"/>
    <mergeCell ref="B127:E127"/>
    <mergeCell ref="B128:E128"/>
    <mergeCell ref="B129:E129"/>
    <mergeCell ref="B130:E130"/>
    <mergeCell ref="B131:E131"/>
    <mergeCell ref="B136:E136"/>
    <mergeCell ref="B137:E137"/>
    <mergeCell ref="B138:E138"/>
    <mergeCell ref="B122:E122"/>
    <mergeCell ref="B123:E123"/>
    <mergeCell ref="B124:E124"/>
    <mergeCell ref="B125:E125"/>
    <mergeCell ref="B126:E126"/>
    <mergeCell ref="B119:E119"/>
    <mergeCell ref="B117:I117"/>
    <mergeCell ref="B118:E118"/>
    <mergeCell ref="D120:I120"/>
    <mergeCell ref="B121:I121"/>
    <mergeCell ref="B112:E112"/>
    <mergeCell ref="B115:E115"/>
    <mergeCell ref="B107:E107"/>
    <mergeCell ref="B108:E108"/>
    <mergeCell ref="B109:E109"/>
    <mergeCell ref="B110:E110"/>
    <mergeCell ref="B111:E111"/>
    <mergeCell ref="B113:E113"/>
    <mergeCell ref="B114:E114"/>
    <mergeCell ref="D116:I116"/>
    <mergeCell ref="B102:E102"/>
    <mergeCell ref="B103:E103"/>
    <mergeCell ref="B104:E104"/>
    <mergeCell ref="B105:E105"/>
    <mergeCell ref="B106:E106"/>
    <mergeCell ref="B97:E97"/>
    <mergeCell ref="B98:E98"/>
    <mergeCell ref="B99:E99"/>
    <mergeCell ref="B100:E100"/>
    <mergeCell ref="B101:E101"/>
    <mergeCell ref="B92:E92"/>
    <mergeCell ref="B93:E93"/>
    <mergeCell ref="B94:E94"/>
    <mergeCell ref="B95:E95"/>
    <mergeCell ref="B96:E96"/>
    <mergeCell ref="B86:E86"/>
    <mergeCell ref="B88:E88"/>
    <mergeCell ref="B89:E89"/>
    <mergeCell ref="B91:E91"/>
    <mergeCell ref="B87:E87"/>
    <mergeCell ref="B82:E82"/>
    <mergeCell ref="B83:E83"/>
    <mergeCell ref="B84:E84"/>
    <mergeCell ref="B85:E85"/>
    <mergeCell ref="B77:E77"/>
    <mergeCell ref="B78:E78"/>
    <mergeCell ref="B79:E79"/>
    <mergeCell ref="B80:E80"/>
    <mergeCell ref="B81:E81"/>
    <mergeCell ref="B72:E72"/>
    <mergeCell ref="B73:E73"/>
    <mergeCell ref="B74:E74"/>
    <mergeCell ref="B75:E75"/>
    <mergeCell ref="B76:E76"/>
    <mergeCell ref="B67:E67"/>
    <mergeCell ref="B68:E68"/>
    <mergeCell ref="B69:E69"/>
    <mergeCell ref="B70:E70"/>
    <mergeCell ref="B71:E71"/>
    <mergeCell ref="B62:E62"/>
    <mergeCell ref="B63:E63"/>
    <mergeCell ref="B64:E64"/>
    <mergeCell ref="B65:E65"/>
    <mergeCell ref="B66:E66"/>
    <mergeCell ref="B57:E57"/>
    <mergeCell ref="B58:E58"/>
    <mergeCell ref="B59:E59"/>
    <mergeCell ref="B60:E60"/>
    <mergeCell ref="B61:E61"/>
    <mergeCell ref="B52:E52"/>
    <mergeCell ref="B53:E53"/>
    <mergeCell ref="B54:E54"/>
    <mergeCell ref="B55:E55"/>
    <mergeCell ref="B56:E56"/>
    <mergeCell ref="B47:E47"/>
    <mergeCell ref="B48:E48"/>
    <mergeCell ref="B49:E49"/>
    <mergeCell ref="B50:E50"/>
    <mergeCell ref="B51:E51"/>
    <mergeCell ref="B42:E42"/>
    <mergeCell ref="B43:E43"/>
    <mergeCell ref="B44:E44"/>
    <mergeCell ref="B45:E45"/>
    <mergeCell ref="B46:E46"/>
    <mergeCell ref="B37:E37"/>
    <mergeCell ref="B38:E38"/>
    <mergeCell ref="B39:E39"/>
    <mergeCell ref="B40:E40"/>
    <mergeCell ref="B41:E41"/>
    <mergeCell ref="B32:E32"/>
    <mergeCell ref="B33:E33"/>
    <mergeCell ref="B34:E34"/>
    <mergeCell ref="B35:E35"/>
    <mergeCell ref="B36:E36"/>
    <mergeCell ref="B27:E27"/>
    <mergeCell ref="B28:E28"/>
    <mergeCell ref="B29:E29"/>
    <mergeCell ref="B30:E30"/>
    <mergeCell ref="B31:E31"/>
    <mergeCell ref="B22:E22"/>
    <mergeCell ref="B23:E23"/>
    <mergeCell ref="B24:E24"/>
    <mergeCell ref="B25:E25"/>
    <mergeCell ref="B26:E26"/>
    <mergeCell ref="B17:E17"/>
    <mergeCell ref="B18:E18"/>
    <mergeCell ref="B19:E19"/>
    <mergeCell ref="B20:E20"/>
    <mergeCell ref="B21:E21"/>
    <mergeCell ref="B12:E12"/>
    <mergeCell ref="B13:E13"/>
    <mergeCell ref="B14:E14"/>
    <mergeCell ref="B15:E15"/>
    <mergeCell ref="B16:E16"/>
    <mergeCell ref="H1:J1"/>
    <mergeCell ref="H2:J2"/>
    <mergeCell ref="H3:J3"/>
    <mergeCell ref="A5:J5"/>
    <mergeCell ref="A7:A8"/>
    <mergeCell ref="B7:E8"/>
    <mergeCell ref="F7:F8"/>
    <mergeCell ref="G7:G8"/>
    <mergeCell ref="H7:H8"/>
    <mergeCell ref="A9:I9"/>
    <mergeCell ref="D10:I10"/>
    <mergeCell ref="B11:I11"/>
    <mergeCell ref="I7:I8"/>
    <mergeCell ref="J7:J8"/>
  </mergeCells>
  <pageMargins left="0" right="0" top="0.5" bottom="0.25" header="0.3" footer="0.3"/>
  <pageSetup paperSize="9"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hav1</vt:lpstr>
      <vt:lpstr>hav2</vt:lpstr>
      <vt:lpstr>hav3</vt:lpstr>
      <vt:lpstr>hav4</vt:lpstr>
      <vt:lpstr>hav5</vt:lpstr>
      <vt:lpstr>hav6</vt:lpstr>
      <vt:lpstr>hav7</vt:lpstr>
      <vt:lpstr>hav8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2019-12-02T14:23:51Z</dcterms:modified>
</cp:coreProperties>
</file>