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esktop\82471 տարածքային_Կոտայք\"/>
    </mc:Choice>
  </mc:AlternateContent>
  <bookViews>
    <workbookView xWindow="0" yWindow="0" windowWidth="28800" windowHeight="11730" tabRatio="423" activeTab="1"/>
  </bookViews>
  <sheets>
    <sheet name="1" sheetId="36" r:id="rId1"/>
    <sheet name="2" sheetId="41" r:id="rId2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0">'1'!$8:$9</definedName>
  </definedNames>
  <calcPr calcId="162913"/>
</workbook>
</file>

<file path=xl/calcChain.xml><?xml version="1.0" encoding="utf-8"?>
<calcChain xmlns="http://schemas.openxmlformats.org/spreadsheetml/2006/main">
  <c r="I27" i="36" l="1"/>
  <c r="I26" i="36" s="1"/>
  <c r="I24" i="36" s="1"/>
  <c r="I22" i="36" s="1"/>
  <c r="H12" i="36"/>
  <c r="I20" i="36" l="1"/>
  <c r="I18" i="36"/>
  <c r="G13" i="41"/>
  <c r="G24" i="36" l="1"/>
  <c r="G22" i="36" s="1"/>
  <c r="G20" i="36" l="1"/>
  <c r="G18" i="36" s="1"/>
  <c r="G16" i="36" s="1"/>
  <c r="G14" i="36" s="1"/>
  <c r="G12" i="36" s="1"/>
  <c r="G10" i="36" s="1"/>
  <c r="I12" i="36"/>
  <c r="I10" i="36" s="1"/>
  <c r="H10" i="36" l="1"/>
</calcChain>
</file>

<file path=xl/sharedStrings.xml><?xml version="1.0" encoding="utf-8"?>
<sst xmlns="http://schemas.openxmlformats.org/spreadsheetml/2006/main" count="77" uniqueCount="63">
  <si>
    <t xml:space="preserve">ՀՀ կառավարության  2019 թվականի </t>
  </si>
  <si>
    <t>______________ ի    ___Ն որոշման</t>
  </si>
  <si>
    <t>Հավելված 1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</si>
  <si>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</si>
  <si>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</si>
  <si>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</si>
  <si>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</si>
  <si>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</si>
  <si>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այդ թվում`</t>
  </si>
  <si>
    <t xml:space="preserve"> 11001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</si>
  <si>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</si>
  <si>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</si>
  <si>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</si>
  <si>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</si>
  <si>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</si>
  <si>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հազար դրամներով</t>
  </si>
  <si>
    <t>Ցուցանիշների փոփոխությունը (ավելացումները նշված են դրական նշանով, իսկ նվազեցումները` փակագծերում)</t>
  </si>
  <si>
    <t xml:space="preserve"> 01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</si>
  <si>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</si>
  <si>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ՀՀ կառավարության  2019 թվականի</t>
  </si>
  <si>
    <t>Հավելված 6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</si>
  <si>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</si>
  <si>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</si>
  <si>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</si>
  <si>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</si>
  <si>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</si>
  <si>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</si>
  <si>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Ցուցանիշների փոփոխությունը 
(ավելացումները նշված են դրական նշանով)</t>
  </si>
  <si>
    <t>Գումարը
(հազար դրամով)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</si>
  <si>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</si>
  <si>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</si>
  <si>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</si>
  <si>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Բաժին N 01</t>
  </si>
  <si>
    <t>Խումբ N 01</t>
  </si>
  <si>
    <t>Դաս N 01</t>
  </si>
  <si>
    <t>ՀԱՅԱՍՏԱՆԻ ՀԱՆՐԱՊԵՏՈՒԹՅԱՆ ԿԱՌԱՎԱՐՈՒԹՅԱՆ 2018 ԹՎԱԿԱՆԻ ԴԵԿՏԵՄԲԵՐԻ 27-Ի N 1515-Ն ՈՐՈՇՄԱՆ N 12 ՀԱՎԵԼՎԱԾՈՒՄ ԿԱՏԱՐՎՈՂ ՓՈՓՈԽՈՒԹՅՈՒՆՆԵՐԸ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</si>
  <si>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</si>
  <si>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</si>
  <si>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ՀԱՅԱՍՏԱՆԻ ՀԱՆՐԱՊԵՏՈՒԹՅԱՆ ԿԱՌԱՎԱՐՈՒԹՅԱՆ 2018 ԹՎԱԿԱՆԻ ԴԵԿՏԵՄԲԵՐԻ 27-Ի N 1515-Ն ՈՐՈՇՄԱՆ N 12 ՀԱՎԵԼՎԱԾՈՒՄ ԿԱՏԱՐՎՈՂ ԼՐԱՑՈՒՄՆԵՐԸ</t>
  </si>
  <si>
    <t>ՀՀ կառավարության 2019 թվականի</t>
  </si>
  <si>
    <t>-ի  N       -Ն որոշման</t>
  </si>
  <si>
    <t xml:space="preserve"> ՀՀ Կոտայքի մարզպետարան</t>
  </si>
  <si>
    <t xml:space="preserve"> ՀՀ Կոտայքի մարզում տարածքային պետական կառավարում</t>
  </si>
  <si>
    <t xml:space="preserve"> ՀՀ Կոտայքի մարզում պետական քաղաքականության իրականացման ապահովում</t>
  </si>
  <si>
    <t>1037    11001</t>
  </si>
  <si>
    <t>ՄԱՍ II. ԾԱՌԱՅՈՒԹՅՈՒՆՆԵՐ</t>
  </si>
  <si>
    <t>72211174-1</t>
  </si>
  <si>
    <t>ՄԱ</t>
  </si>
  <si>
    <t>դրամ</t>
  </si>
  <si>
    <t>Հաշվապահական համակարգչային ծրագրային փաթեթների մշակման ծառայություններ</t>
  </si>
  <si>
    <t>2.3 ä³ÛÙ³Ý³·ñ³ÛÇÝ Í³é³ÛáõÃÛáõÝÝ»ñÇ Ó»éù µ»ñáõÙ</t>
  </si>
  <si>
    <t xml:space="preserve"> ՀՀ Կոտայքի մարզպետարանի կողմից տարածքային պետական կառավարման ապահովում</t>
  </si>
  <si>
    <t xml:space="preserve"> ԸՆԹԱՑԻԿ ԾԱԽՍԵՐ</t>
  </si>
  <si>
    <t xml:space="preserve"> ԾԱՌԱՅՈՒԹՅՈՒՆՆԵՐԻ  ԵՎ   ԱՊՐԱՆՔՆԵՐԻ  ՁԵՌՔԲԵՐՈՒՄ</t>
  </si>
  <si>
    <t xml:space="preserve"> - Համակարգչային ծառայություններ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</si>
  <si>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</si>
  <si>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</si>
  <si>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</si>
  <si>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Պայմանագրային այլ ծառայությունների ձեռքբերում</t>
  </si>
  <si>
    <t>Հավելված  N 2</t>
  </si>
  <si>
    <t xml:space="preserve"> </t>
  </si>
  <si>
    <t>ՀԱՅԱՍՏԱՆԻ ՀԱՆՐԱՊԵՏՈՒԹՅԱՆ ԿԱՌԱՎԱՐՈՒԹՅԱՆ 2018 ԹՎԱԿԱՆԻ ԴԵԿՏԵՄԲԵՐԻ 27-Ի N 1515-Ն ՈՐՈՇՄԱՆ N3 ԵՎ 4 ՀԱՎԵԼՎԱԾՈՒՄ ԿԱՏԱՐՎՈՂ ՓՈՓՈԽՈՒԹՅՈՒՆՆԵՐԸ ԵՎ  ԼՐԱՑՈՒՄՆԵՐԸ</t>
  </si>
  <si>
    <t xml:space="preserve"> Միջոցառում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</si>
</sst>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(* #,##0_);_(* \(#,##0\);_(* &quot;-&quot;??_);_(@_)"/>
    <numFmt numFmtId="167" formatCode="_(* #,##0.0_);_(* \(#,##0.0\);_(* &quot;-&quot;?_);_(@_)"/>
  </numFmts>
  <fonts count="21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0"/>
      <name val="GHEA Grapalat"/>
      <family val="2"/>
    </font>
    <font>
      <b/>
      <i/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8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63">
    <xf numFmtId="0" fontId="0" fillId="0" borderId="0" xfId="0"/>
    <xf numFmtId="0" fontId="11" fillId="0" borderId="0" xfId="8" applyFont="1" applyAlignment="1">
      <alignment horizontal="left" vertical="center" wrapText="1"/>
    </xf>
    <xf numFmtId="0" fontId="9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left" vertical="center" wrapText="1"/>
    </xf>
    <xf numFmtId="0" fontId="11" fillId="0" borderId="0" xfId="8" applyFont="1" applyFill="1" applyAlignment="1">
      <alignment horizontal="left" vertical="center" wrapText="1"/>
    </xf>
    <xf numFmtId="0" fontId="13" fillId="0" borderId="9" xfId="8" applyFont="1" applyFill="1" applyBorder="1" applyAlignment="1">
      <alignment horizontal="left" vertical="center" wrapText="1"/>
    </xf>
    <xf numFmtId="165" fontId="11" fillId="0" borderId="0" xfId="7" applyNumberFormat="1" applyFont="1" applyAlignment="1">
      <alignment vertical="center" wrapText="1"/>
    </xf>
    <xf numFmtId="165" fontId="11" fillId="0" borderId="9" xfId="7" applyNumberFormat="1" applyFont="1" applyFill="1" applyBorder="1" applyAlignment="1">
      <alignment vertical="center"/>
    </xf>
    <xf numFmtId="0" fontId="11" fillId="0" borderId="0" xfId="8" applyFont="1" applyFill="1" applyAlignment="1">
      <alignment horizontal="center" vertical="center" wrapText="1"/>
    </xf>
    <xf numFmtId="0" fontId="11" fillId="0" borderId="1" xfId="8" applyFont="1" applyFill="1" applyBorder="1" applyAlignment="1">
      <alignment horizontal="left" vertical="center" wrapText="1"/>
    </xf>
    <xf numFmtId="0" fontId="9" fillId="0" borderId="0" xfId="8" applyFont="1" applyFill="1" applyAlignment="1">
      <alignment horizontal="center" vertical="center" wrapText="1"/>
    </xf>
    <xf numFmtId="165" fontId="9" fillId="0" borderId="0" xfId="7" applyNumberFormat="1" applyFont="1" applyFill="1" applyAlignment="1">
      <alignment vertical="center" wrapText="1"/>
    </xf>
    <xf numFmtId="165" fontId="11" fillId="0" borderId="0" xfId="7" applyNumberFormat="1" applyFont="1" applyFill="1" applyAlignment="1">
      <alignment vertical="center" wrapText="1"/>
    </xf>
    <xf numFmtId="165" fontId="11" fillId="0" borderId="8" xfId="7" applyNumberFormat="1" applyFont="1" applyFill="1" applyBorder="1" applyAlignment="1">
      <alignment horizontal="center" vertical="center" wrapText="1"/>
    </xf>
    <xf numFmtId="0" fontId="12" fillId="0" borderId="9" xfId="8" applyFont="1" applyFill="1" applyBorder="1" applyAlignment="1">
      <alignment horizontal="left" vertical="center" wrapText="1"/>
    </xf>
    <xf numFmtId="165" fontId="12" fillId="0" borderId="9" xfId="7" applyNumberFormat="1" applyFont="1" applyFill="1" applyBorder="1" applyAlignment="1">
      <alignment vertical="center"/>
    </xf>
    <xf numFmtId="165" fontId="11" fillId="0" borderId="9" xfId="7" applyNumberFormat="1" applyFont="1" applyFill="1" applyBorder="1" applyAlignment="1">
      <alignment vertical="center" wrapText="1"/>
    </xf>
    <xf numFmtId="0" fontId="12" fillId="0" borderId="9" xfId="8" quotePrefix="1" applyFont="1" applyFill="1" applyBorder="1" applyAlignment="1">
      <alignment horizontal="center" vertical="center" wrapText="1"/>
    </xf>
    <xf numFmtId="0" fontId="12" fillId="0" borderId="9" xfId="8" applyFont="1" applyFill="1" applyBorder="1" applyAlignment="1">
      <alignment horizontal="center" vertical="center" wrapText="1"/>
    </xf>
    <xf numFmtId="165" fontId="13" fillId="0" borderId="9" xfId="7" applyNumberFormat="1" applyFont="1" applyFill="1" applyBorder="1" applyAlignment="1">
      <alignment vertical="center"/>
    </xf>
    <xf numFmtId="0" fontId="9" fillId="0" borderId="0" xfId="8" applyFont="1" applyFill="1" applyAlignment="1">
      <alignment horizontal="left" vertical="top" wrapText="1"/>
    </xf>
    <xf numFmtId="0" fontId="15" fillId="0" borderId="0" xfId="0" applyFont="1" applyFill="1" applyAlignment="1">
      <alignment vertical="center" wrapText="1"/>
    </xf>
    <xf numFmtId="0" fontId="16" fillId="0" borderId="9" xfId="0" applyFont="1" applyFill="1" applyBorder="1" applyAlignment="1">
      <alignment horizontal="center" vertical="center" wrapText="1"/>
    </xf>
    <xf numFmtId="167" fontId="7" fillId="0" borderId="9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15" fillId="0" borderId="9" xfId="0" applyFont="1" applyFill="1" applyBorder="1" applyAlignment="1">
      <alignment vertical="center" wrapText="1"/>
    </xf>
    <xf numFmtId="167" fontId="15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 wrapText="1"/>
    </xf>
    <xf numFmtId="166" fontId="15" fillId="0" borderId="9" xfId="7" applyNumberFormat="1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19" fillId="3" borderId="9" xfId="8" applyFont="1" applyFill="1" applyBorder="1" applyAlignment="1">
      <alignment horizontal="left" vertical="top" wrapText="1"/>
    </xf>
    <xf numFmtId="49" fontId="20" fillId="0" borderId="9" xfId="0" applyNumberFormat="1" applyFont="1" applyFill="1" applyBorder="1" applyAlignment="1">
      <alignment vertical="top" wrapText="1"/>
    </xf>
    <xf numFmtId="0" fontId="16" fillId="0" borderId="9" xfId="0" applyFont="1" applyFill="1" applyBorder="1" applyAlignment="1">
      <alignment vertical="center" wrapText="1"/>
    </xf>
    <xf numFmtId="0" fontId="11" fillId="0" borderId="9" xfId="8" applyFont="1" applyFill="1" applyBorder="1" applyAlignment="1">
      <alignment horizontal="center" vertical="center" wrapText="1"/>
    </xf>
    <xf numFmtId="165" fontId="11" fillId="0" borderId="2" xfId="7" applyNumberFormat="1" applyFont="1" applyFill="1" applyBorder="1" applyAlignment="1">
      <alignment horizontal="center" vertical="center" wrapText="1"/>
    </xf>
    <xf numFmtId="165" fontId="11" fillId="0" borderId="3" xfId="7" applyNumberFormat="1" applyFont="1" applyFill="1" applyBorder="1" applyAlignment="1">
      <alignment horizontal="center" vertical="center" wrapText="1"/>
    </xf>
    <xf numFmtId="165" fontId="11" fillId="0" borderId="4" xfId="7" applyNumberFormat="1" applyFont="1" applyFill="1" applyBorder="1" applyAlignment="1">
      <alignment horizontal="center" vertical="center" wrapText="1"/>
    </xf>
    <xf numFmtId="0" fontId="11" fillId="0" borderId="5" xfId="8" applyFont="1" applyFill="1" applyBorder="1" applyAlignment="1">
      <alignment horizontal="center" vertical="center" wrapText="1"/>
    </xf>
    <xf numFmtId="0" fontId="11" fillId="0" borderId="6" xfId="8" applyFont="1" applyFill="1" applyBorder="1" applyAlignment="1">
      <alignment horizontal="center" vertical="center" wrapText="1"/>
    </xf>
    <xf numFmtId="0" fontId="11" fillId="0" borderId="7" xfId="8" applyFont="1" applyFill="1" applyBorder="1" applyAlignment="1">
      <alignment horizontal="center" vertical="center" wrapText="1"/>
    </xf>
    <xf numFmtId="165" fontId="11" fillId="0" borderId="11" xfId="7" applyNumberFormat="1" applyFont="1" applyFill="1" applyBorder="1" applyAlignment="1">
      <alignment wrapText="1"/>
    </xf>
    <xf numFmtId="0" fontId="12" fillId="0" borderId="0" xfId="8" applyFont="1" applyFill="1" applyAlignment="1">
      <alignment horizontal="right" vertical="center" wrapText="1"/>
    </xf>
    <xf numFmtId="0" fontId="11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11" fillId="0" borderId="8" xfId="8" applyFont="1" applyFill="1" applyBorder="1" applyAlignment="1">
      <alignment horizontal="center" vertical="center" wrapText="1"/>
    </xf>
    <xf numFmtId="0" fontId="11" fillId="0" borderId="10" xfId="8" applyFont="1" applyFill="1" applyBorder="1" applyAlignment="1">
      <alignment horizontal="center" vertical="center" wrapText="1"/>
    </xf>
    <xf numFmtId="0" fontId="10" fillId="3" borderId="0" xfId="9" applyFont="1" applyFill="1" applyAlignment="1">
      <alignment horizontal="center" vertical="center" wrapText="1"/>
    </xf>
    <xf numFmtId="0" fontId="10" fillId="3" borderId="0" xfId="9" applyFont="1" applyFill="1" applyAlignment="1">
      <alignment horizontal="right" vertical="center"/>
    </xf>
    <xf numFmtId="0" fontId="17" fillId="0" borderId="9" xfId="0" applyFont="1" applyFill="1" applyBorder="1" applyAlignment="1">
      <alignment vertical="center" wrapText="1"/>
    </xf>
    <xf numFmtId="0" fontId="16" fillId="0" borderId="9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16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</cellXfs>
  <cellStyles count="12">
    <cellStyle name="Comma" xfId="7" builtinId="3"/>
    <cellStyle name="Comma 2" xfId="10"/>
    <cellStyle name="Normal" xfId="0" builtinId="0"/>
    <cellStyle name="Normal 10" xfId="4"/>
    <cellStyle name="Normal 2" xfId="1"/>
    <cellStyle name="Normal 3" xfId="3"/>
    <cellStyle name="Normal 4" xfId="5"/>
    <cellStyle name="Normal 5" xfId="9"/>
    <cellStyle name="Normal 8" xfId="8"/>
    <cellStyle name="Percent 2" xfId="2"/>
    <cellStyle name="Percent 3" xfId="11"/>
    <cellStyle name="SN_24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zoomScaleNormal="100" workbookViewId="0">
      <selection activeCell="M22" sqref="M22"/>
    </sheetView>
  </sheetViews>
  <sheetFormatPr defaultColWidth="9.140625" defaultRowHeight="17.25" x14ac:dyDescent="0.25"/>
  <cols>
    <col min="1" max="3" width="9.140625" style="3" customWidth="1"/>
    <col min="4" max="4" width="11.28515625" style="3" customWidth="1"/>
    <col min="5" max="5" width="15.140625" style="3" customWidth="1"/>
    <col min="6" max="6" width="76.140625" style="1" customWidth="1"/>
    <col min="7" max="7" width="15.140625" style="8" hidden="1" customWidth="1"/>
    <col min="8" max="8" width="18.85546875" style="8" hidden="1" customWidth="1"/>
    <col min="9" max="9" width="29.140625" style="8" customWidth="1"/>
    <col min="10" max="10" width="9.140625" style="1"/>
    <col min="11" max="11" width="14.42578125" style="1" bestFit="1" customWidth="1"/>
    <col min="12" max="16384" width="9.140625" style="1"/>
  </cols>
  <sheetData>
    <row r="1" spans="1:9" ht="14.25" customHeight="1" x14ac:dyDescent="0.25">
      <c r="A1" s="50" t="s">
        <v>2</v>
      </c>
      <c r="B1" s="50"/>
      <c r="C1" s="50"/>
      <c r="D1" s="50"/>
      <c r="E1" s="50"/>
      <c r="F1" s="50"/>
      <c r="G1" s="50"/>
      <c r="H1" s="50"/>
      <c r="I1" s="50"/>
    </row>
    <row r="2" spans="1:9" ht="20.25" customHeight="1" x14ac:dyDescent="0.25">
      <c r="A2" s="50" t="s">
        <v>0</v>
      </c>
      <c r="B2" s="50"/>
      <c r="C2" s="50"/>
      <c r="D2" s="50"/>
      <c r="E2" s="50"/>
      <c r="F2" s="50"/>
      <c r="G2" s="50"/>
      <c r="H2" s="50"/>
      <c r="I2" s="50"/>
    </row>
    <row r="3" spans="1:9" x14ac:dyDescent="0.25">
      <c r="A3" s="50" t="s">
        <v>1</v>
      </c>
      <c r="B3" s="50"/>
      <c r="C3" s="50"/>
      <c r="D3" s="50"/>
      <c r="E3" s="50"/>
      <c r="F3" s="50"/>
      <c r="G3" s="50"/>
      <c r="H3" s="50"/>
      <c r="I3" s="50"/>
    </row>
    <row r="4" spans="1:9" x14ac:dyDescent="0.25">
      <c r="A4" s="51"/>
      <c r="B4" s="51"/>
      <c r="C4" s="51"/>
      <c r="D4" s="51"/>
      <c r="E4" s="51"/>
      <c r="F4" s="51"/>
      <c r="G4" s="51"/>
      <c r="H4" s="51"/>
      <c r="I4" s="51"/>
    </row>
    <row r="5" spans="1:9" s="2" customFormat="1" ht="51" customHeight="1" x14ac:dyDescent="0.25">
      <c r="A5" s="52" t="s">
        <v>61</v>
      </c>
      <c r="B5" s="52"/>
      <c r="C5" s="52"/>
      <c r="D5" s="52"/>
      <c r="E5" s="52"/>
      <c r="F5" s="52"/>
      <c r="G5" s="52"/>
      <c r="H5" s="52"/>
      <c r="I5" s="52"/>
    </row>
    <row r="6" spans="1:9" s="2" customFormat="1" x14ac:dyDescent="0.25">
      <c r="A6" s="12"/>
      <c r="B6" s="12"/>
      <c r="C6" s="12"/>
      <c r="D6" s="12"/>
      <c r="E6" s="12"/>
      <c r="F6" s="12"/>
      <c r="G6" s="13"/>
      <c r="H6" s="13"/>
      <c r="I6" s="13"/>
    </row>
    <row r="7" spans="1:9" x14ac:dyDescent="0.3">
      <c r="A7" s="10"/>
      <c r="B7" s="10"/>
      <c r="C7" s="10"/>
      <c r="D7" s="10"/>
      <c r="E7" s="10"/>
      <c r="F7" s="6"/>
      <c r="G7" s="14"/>
      <c r="H7" s="49" t="s">
        <v>15</v>
      </c>
      <c r="I7" s="49"/>
    </row>
    <row r="8" spans="1:9" ht="117.75" customHeight="1" x14ac:dyDescent="0.25">
      <c r="A8" s="46" t="s">
        <v>11</v>
      </c>
      <c r="B8" s="47"/>
      <c r="C8" s="48"/>
      <c r="D8" s="46" t="s">
        <v>3</v>
      </c>
      <c r="E8" s="48"/>
      <c r="F8" s="53" t="s">
        <v>18</v>
      </c>
      <c r="G8" s="43" t="s">
        <v>16</v>
      </c>
      <c r="H8" s="44"/>
      <c r="I8" s="45"/>
    </row>
    <row r="9" spans="1:9" ht="54" customHeight="1" x14ac:dyDescent="0.25">
      <c r="A9" s="4" t="s">
        <v>12</v>
      </c>
      <c r="B9" s="4" t="s">
        <v>13</v>
      </c>
      <c r="C9" s="4" t="s">
        <v>14</v>
      </c>
      <c r="D9" s="4" t="s">
        <v>7</v>
      </c>
      <c r="E9" s="4" t="s">
        <v>62</v>
      </c>
      <c r="F9" s="54"/>
      <c r="G9" s="15" t="s">
        <v>4</v>
      </c>
      <c r="H9" s="15" t="s">
        <v>5</v>
      </c>
      <c r="I9" s="15" t="s">
        <v>6</v>
      </c>
    </row>
    <row r="10" spans="1:9" x14ac:dyDescent="0.25">
      <c r="A10" s="4"/>
      <c r="B10" s="4"/>
      <c r="C10" s="4"/>
      <c r="D10" s="4"/>
      <c r="E10" s="4"/>
      <c r="F10" s="16" t="s">
        <v>10</v>
      </c>
      <c r="G10" s="17" t="e">
        <f>G12+#REF!+#REF!</f>
        <v>#REF!</v>
      </c>
      <c r="H10" s="17" t="e">
        <f>H12+#REF!</f>
        <v>#REF!</v>
      </c>
      <c r="I10" s="17">
        <f>+I12</f>
        <v>0</v>
      </c>
    </row>
    <row r="11" spans="1:9" x14ac:dyDescent="0.25">
      <c r="A11" s="4"/>
      <c r="B11" s="4"/>
      <c r="C11" s="4"/>
      <c r="D11" s="4"/>
      <c r="E11" s="4"/>
      <c r="F11" s="5" t="s">
        <v>8</v>
      </c>
      <c r="G11" s="18"/>
      <c r="H11" s="18"/>
      <c r="I11" s="18" t="s">
        <v>60</v>
      </c>
    </row>
    <row r="12" spans="1:9" x14ac:dyDescent="0.25">
      <c r="A12" s="19" t="s">
        <v>17</v>
      </c>
      <c r="B12" s="4"/>
      <c r="C12" s="4"/>
      <c r="D12" s="4"/>
      <c r="E12" s="4"/>
      <c r="F12" s="16" t="s">
        <v>29</v>
      </c>
      <c r="G12" s="17" t="e">
        <f>G14</f>
        <v>#REF!</v>
      </c>
      <c r="H12" s="17">
        <f>H14</f>
        <v>0</v>
      </c>
      <c r="I12" s="17">
        <f t="shared" ref="I12" si="0">I14</f>
        <v>0</v>
      </c>
    </row>
    <row r="13" spans="1:9" x14ac:dyDescent="0.25">
      <c r="A13" s="4"/>
      <c r="B13" s="4"/>
      <c r="C13" s="4"/>
      <c r="D13" s="4"/>
      <c r="E13" s="4"/>
      <c r="F13" s="5" t="s">
        <v>8</v>
      </c>
      <c r="G13" s="18"/>
      <c r="H13" s="18"/>
      <c r="I13" s="18"/>
    </row>
    <row r="14" spans="1:9" ht="51.75" x14ac:dyDescent="0.25">
      <c r="A14" s="4"/>
      <c r="B14" s="20" t="s">
        <v>17</v>
      </c>
      <c r="C14" s="4"/>
      <c r="D14" s="4"/>
      <c r="E14" s="4"/>
      <c r="F14" s="16" t="s">
        <v>30</v>
      </c>
      <c r="G14" s="17" t="e">
        <f>G16</f>
        <v>#REF!</v>
      </c>
      <c r="H14" s="17"/>
      <c r="I14" s="17"/>
    </row>
    <row r="15" spans="1:9" x14ac:dyDescent="0.25">
      <c r="A15" s="4"/>
      <c r="B15" s="4"/>
      <c r="C15" s="4"/>
      <c r="D15" s="4"/>
      <c r="E15" s="4"/>
      <c r="F15" s="5" t="s">
        <v>8</v>
      </c>
      <c r="G15" s="18"/>
      <c r="H15" s="18"/>
      <c r="I15" s="18"/>
    </row>
    <row r="16" spans="1:9" x14ac:dyDescent="0.25">
      <c r="A16" s="4"/>
      <c r="B16" s="4"/>
      <c r="C16" s="19" t="s">
        <v>17</v>
      </c>
      <c r="D16" s="4"/>
      <c r="E16" s="4"/>
      <c r="F16" s="16" t="s">
        <v>31</v>
      </c>
      <c r="G16" s="17" t="e">
        <f>G18</f>
        <v>#REF!</v>
      </c>
      <c r="H16" s="17"/>
      <c r="I16" s="17"/>
    </row>
    <row r="17" spans="1:9" x14ac:dyDescent="0.25">
      <c r="A17" s="4"/>
      <c r="B17" s="4"/>
      <c r="C17" s="4"/>
      <c r="D17" s="4"/>
      <c r="E17" s="4"/>
      <c r="F17" s="5" t="s">
        <v>8</v>
      </c>
      <c r="G17" s="18"/>
      <c r="H17" s="18"/>
      <c r="I17" s="18"/>
    </row>
    <row r="18" spans="1:9" x14ac:dyDescent="0.25">
      <c r="A18" s="46"/>
      <c r="B18" s="47"/>
      <c r="C18" s="47"/>
      <c r="D18" s="47"/>
      <c r="E18" s="48"/>
      <c r="F18" s="16" t="s">
        <v>41</v>
      </c>
      <c r="G18" s="17" t="e">
        <f>G20</f>
        <v>#REF!</v>
      </c>
      <c r="H18" s="17"/>
      <c r="I18" s="17">
        <f>+I22</f>
        <v>0</v>
      </c>
    </row>
    <row r="19" spans="1:9" x14ac:dyDescent="0.25">
      <c r="A19" s="4"/>
      <c r="B19" s="4"/>
      <c r="C19" s="4"/>
      <c r="D19" s="4"/>
      <c r="E19" s="4"/>
      <c r="F19" s="5" t="s">
        <v>8</v>
      </c>
      <c r="G19" s="18"/>
      <c r="H19" s="18"/>
      <c r="I19" s="18"/>
    </row>
    <row r="20" spans="1:9" x14ac:dyDescent="0.25">
      <c r="A20" s="4"/>
      <c r="B20" s="4"/>
      <c r="C20" s="4"/>
      <c r="D20" s="4">
        <v>1037</v>
      </c>
      <c r="E20" s="4"/>
      <c r="F20" s="5" t="s">
        <v>42</v>
      </c>
      <c r="G20" s="9" t="e">
        <f>#REF!+G22</f>
        <v>#REF!</v>
      </c>
      <c r="H20" s="9"/>
      <c r="I20" s="9">
        <f>+I22</f>
        <v>0</v>
      </c>
    </row>
    <row r="21" spans="1:9" x14ac:dyDescent="0.25">
      <c r="A21" s="4"/>
      <c r="B21" s="4"/>
      <c r="C21" s="4"/>
      <c r="D21" s="4"/>
      <c r="E21" s="4"/>
      <c r="F21" s="5" t="s">
        <v>8</v>
      </c>
      <c r="G21" s="9"/>
      <c r="H21" s="9"/>
      <c r="I21" s="9"/>
    </row>
    <row r="22" spans="1:9" s="6" customFormat="1" ht="34.5" x14ac:dyDescent="0.25">
      <c r="A22" s="4"/>
      <c r="B22" s="4"/>
      <c r="C22" s="4"/>
      <c r="D22" s="4"/>
      <c r="E22" s="4" t="s">
        <v>9</v>
      </c>
      <c r="F22" s="11" t="s">
        <v>51</v>
      </c>
      <c r="G22" s="9">
        <f>G24</f>
        <v>0</v>
      </c>
      <c r="H22" s="9"/>
      <c r="I22" s="9">
        <f>+I24</f>
        <v>0</v>
      </c>
    </row>
    <row r="23" spans="1:9" s="6" customFormat="1" x14ac:dyDescent="0.25">
      <c r="A23" s="4"/>
      <c r="B23" s="4"/>
      <c r="C23" s="4"/>
      <c r="D23" s="4"/>
      <c r="E23" s="4"/>
      <c r="F23" s="5" t="s">
        <v>36</v>
      </c>
      <c r="G23" s="9"/>
      <c r="H23" s="9"/>
      <c r="I23" s="9"/>
    </row>
    <row r="24" spans="1:9" s="6" customFormat="1" x14ac:dyDescent="0.25">
      <c r="A24" s="4"/>
      <c r="B24" s="4"/>
      <c r="C24" s="4"/>
      <c r="D24" s="4"/>
      <c r="E24" s="4"/>
      <c r="F24" s="7" t="s">
        <v>41</v>
      </c>
      <c r="G24" s="21">
        <f>G26</f>
        <v>0</v>
      </c>
      <c r="H24" s="21"/>
      <c r="I24" s="21">
        <f>+I26</f>
        <v>0</v>
      </c>
    </row>
    <row r="25" spans="1:9" s="6" customFormat="1" ht="34.5" x14ac:dyDescent="0.25">
      <c r="A25" s="4"/>
      <c r="B25" s="4"/>
      <c r="C25" s="4"/>
      <c r="D25" s="4"/>
      <c r="E25" s="4"/>
      <c r="F25" s="5" t="s">
        <v>37</v>
      </c>
      <c r="G25" s="9"/>
      <c r="H25" s="9"/>
      <c r="I25" s="9"/>
    </row>
    <row r="26" spans="1:9" x14ac:dyDescent="0.25">
      <c r="A26" s="4"/>
      <c r="B26" s="4"/>
      <c r="C26" s="4"/>
      <c r="D26" s="4"/>
      <c r="E26" s="4"/>
      <c r="F26" s="5" t="s">
        <v>10</v>
      </c>
      <c r="G26" s="9">
        <v>0</v>
      </c>
      <c r="H26" s="9"/>
      <c r="I26" s="9">
        <f>+I27</f>
        <v>0</v>
      </c>
    </row>
    <row r="27" spans="1:9" x14ac:dyDescent="0.25">
      <c r="A27" s="42"/>
      <c r="B27" s="42"/>
      <c r="C27" s="42"/>
      <c r="D27" s="42"/>
      <c r="E27" s="42"/>
      <c r="F27" s="5" t="s">
        <v>52</v>
      </c>
      <c r="G27" s="9" t="s">
        <v>50</v>
      </c>
      <c r="H27" s="9" t="s">
        <v>50</v>
      </c>
      <c r="I27" s="9">
        <f>+I29+I32</f>
        <v>0</v>
      </c>
    </row>
    <row r="28" spans="1:9" ht="15.75" customHeight="1" x14ac:dyDescent="0.25">
      <c r="A28" s="38"/>
      <c r="B28" s="38"/>
      <c r="C28" s="38"/>
      <c r="D28" s="38"/>
      <c r="E28" s="38"/>
      <c r="F28" s="39" t="s">
        <v>8</v>
      </c>
      <c r="G28" s="40"/>
      <c r="H28" s="40"/>
      <c r="I28" s="9"/>
    </row>
    <row r="29" spans="1:9" x14ac:dyDescent="0.25">
      <c r="A29" s="37"/>
      <c r="B29" s="37"/>
      <c r="C29" s="37"/>
      <c r="D29" s="37"/>
      <c r="E29" s="37"/>
      <c r="F29" s="5" t="s">
        <v>53</v>
      </c>
      <c r="G29" s="9"/>
      <c r="H29" s="9"/>
      <c r="I29" s="9">
        <v>950</v>
      </c>
    </row>
    <row r="30" spans="1:9" x14ac:dyDescent="0.25">
      <c r="A30" s="42"/>
      <c r="B30" s="42"/>
      <c r="C30" s="42"/>
      <c r="D30" s="42"/>
      <c r="E30" s="42"/>
      <c r="F30" s="5" t="s">
        <v>58</v>
      </c>
      <c r="G30" s="9"/>
      <c r="H30" s="9"/>
      <c r="I30" s="9">
        <v>950</v>
      </c>
    </row>
    <row r="31" spans="1:9" x14ac:dyDescent="0.25">
      <c r="A31" s="42"/>
      <c r="B31" s="42"/>
      <c r="C31" s="42"/>
      <c r="D31" s="42"/>
      <c r="E31" s="42"/>
      <c r="F31" s="5" t="s">
        <v>54</v>
      </c>
      <c r="G31" s="9"/>
      <c r="H31" s="9"/>
      <c r="I31" s="9">
        <v>950</v>
      </c>
    </row>
    <row r="32" spans="1:9" x14ac:dyDescent="0.25">
      <c r="A32" s="42"/>
      <c r="B32" s="42"/>
      <c r="C32" s="42"/>
      <c r="D32" s="42"/>
      <c r="E32" s="42"/>
      <c r="F32" s="5" t="s">
        <v>55</v>
      </c>
      <c r="G32" s="9"/>
      <c r="H32" s="9"/>
      <c r="I32" s="9">
        <v>-950</v>
      </c>
    </row>
    <row r="33" spans="1:9" ht="34.5" x14ac:dyDescent="0.25">
      <c r="A33" s="42"/>
      <c r="B33" s="42"/>
      <c r="C33" s="42"/>
      <c r="D33" s="42"/>
      <c r="E33" s="42"/>
      <c r="F33" s="5" t="s">
        <v>56</v>
      </c>
      <c r="G33" s="9"/>
      <c r="H33" s="9"/>
      <c r="I33" s="9">
        <v>-950</v>
      </c>
    </row>
    <row r="34" spans="1:9" x14ac:dyDescent="0.25">
      <c r="A34" s="31"/>
      <c r="B34" s="31"/>
      <c r="C34" s="31"/>
      <c r="D34" s="31"/>
      <c r="E34" s="31"/>
      <c r="F34" s="5" t="s">
        <v>57</v>
      </c>
      <c r="G34" s="9"/>
      <c r="H34" s="9"/>
      <c r="I34" s="9">
        <v>-950</v>
      </c>
    </row>
    <row r="35" spans="1:9" x14ac:dyDescent="0.25">
      <c r="A35" s="10"/>
      <c r="B35" s="10"/>
      <c r="C35" s="10"/>
      <c r="D35" s="10"/>
      <c r="E35" s="10"/>
      <c r="F35" s="6"/>
      <c r="G35" s="14"/>
      <c r="H35" s="14"/>
      <c r="I35" s="14"/>
    </row>
    <row r="36" spans="1:9" x14ac:dyDescent="0.25">
      <c r="A36" s="10"/>
      <c r="B36" s="10"/>
      <c r="C36" s="10"/>
      <c r="D36" s="10"/>
      <c r="E36" s="10"/>
      <c r="F36" s="6"/>
      <c r="G36" s="14"/>
      <c r="H36" s="14"/>
      <c r="I36" s="14"/>
    </row>
    <row r="37" spans="1:9" x14ac:dyDescent="0.25">
      <c r="A37" s="10"/>
      <c r="B37" s="10"/>
      <c r="C37" s="10"/>
      <c r="D37" s="10"/>
      <c r="E37" s="10"/>
      <c r="F37" s="6"/>
      <c r="G37" s="14"/>
      <c r="H37" s="14"/>
      <c r="I37" s="14"/>
    </row>
    <row r="38" spans="1:9" x14ac:dyDescent="0.25">
      <c r="A38" s="10"/>
      <c r="B38" s="10"/>
      <c r="C38" s="10"/>
      <c r="D38" s="10"/>
      <c r="E38" s="10"/>
      <c r="F38" s="6"/>
      <c r="G38" s="14"/>
      <c r="H38" s="14"/>
      <c r="I38" s="14"/>
    </row>
  </sheetData>
  <mergeCells count="11">
    <mergeCell ref="G8:I8"/>
    <mergeCell ref="A18:E18"/>
    <mergeCell ref="H7:I7"/>
    <mergeCell ref="A1:I1"/>
    <mergeCell ref="A2:I2"/>
    <mergeCell ref="A4:I4"/>
    <mergeCell ref="A5:I5"/>
    <mergeCell ref="A3:I3"/>
    <mergeCell ref="A8:C8"/>
    <mergeCell ref="D8:E8"/>
    <mergeCell ref="F8:F9"/>
  </mergeCells>
  <pageMargins left="0.2" right="0.2" top="0.33" bottom="0.37" header="0.17" footer="0.17"/>
  <pageSetup paperSize="9" scale="84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6" workbookViewId="0">
      <pane ySplit="6" topLeftCell="A12" activePane="bottomLeft" state="frozenSplit"/>
      <selection sqref="A1:J37"/>
      <selection pane="bottomLeft" activeCell="B16" sqref="B16"/>
    </sheetView>
  </sheetViews>
  <sheetFormatPr defaultColWidth="9.140625" defaultRowHeight="17.25" x14ac:dyDescent="0.25"/>
  <cols>
    <col min="1" max="1" width="15.28515625" style="23" customWidth="1"/>
    <col min="2" max="2" width="34.5703125" style="23" customWidth="1"/>
    <col min="3" max="3" width="13.85546875" style="23" customWidth="1"/>
    <col min="4" max="4" width="17.28515625" style="23" customWidth="1"/>
    <col min="5" max="5" width="17.42578125" style="23" customWidth="1"/>
    <col min="6" max="6" width="11.85546875" style="23" customWidth="1"/>
    <col min="7" max="7" width="22" style="23" customWidth="1"/>
    <col min="8" max="8" width="0.28515625" style="23" customWidth="1"/>
    <col min="9" max="9" width="12.42578125" style="23" hidden="1" customWidth="1"/>
    <col min="10" max="11" width="9.140625" style="23" hidden="1" customWidth="1"/>
    <col min="12" max="16384" width="9.140625" style="23"/>
  </cols>
  <sheetData>
    <row r="1" spans="1:10" s="22" customFormat="1" ht="17.25" customHeight="1" x14ac:dyDescent="0.25">
      <c r="A1" s="59" t="s">
        <v>20</v>
      </c>
      <c r="B1" s="59"/>
      <c r="C1" s="59"/>
      <c r="D1" s="59"/>
      <c r="E1" s="59"/>
      <c r="F1" s="59"/>
      <c r="G1" s="59"/>
    </row>
    <row r="2" spans="1:10" s="22" customFormat="1" ht="34.5" customHeight="1" x14ac:dyDescent="0.25">
      <c r="A2" s="59" t="s">
        <v>19</v>
      </c>
      <c r="B2" s="59"/>
      <c r="C2" s="59"/>
      <c r="D2" s="59"/>
      <c r="E2" s="59"/>
      <c r="F2" s="59"/>
      <c r="G2" s="59"/>
    </row>
    <row r="3" spans="1:10" s="22" customFormat="1" ht="27" customHeight="1" x14ac:dyDescent="0.25">
      <c r="A3" s="59" t="s">
        <v>1</v>
      </c>
      <c r="B3" s="59"/>
      <c r="C3" s="59"/>
      <c r="D3" s="59"/>
      <c r="E3" s="59"/>
      <c r="F3" s="59"/>
      <c r="G3" s="59"/>
    </row>
    <row r="5" spans="1:10" ht="55.5" customHeight="1" x14ac:dyDescent="0.25">
      <c r="A5" s="62" t="s">
        <v>35</v>
      </c>
      <c r="B5" s="62"/>
      <c r="C5" s="62"/>
      <c r="D5" s="62"/>
      <c r="E5" s="62"/>
      <c r="F5" s="62"/>
      <c r="G5" s="62"/>
    </row>
    <row r="6" spans="1:10" ht="18.75" customHeight="1" x14ac:dyDescent="0.25">
      <c r="A6" s="56" t="s">
        <v>59</v>
      </c>
      <c r="B6" s="56"/>
      <c r="C6" s="56"/>
      <c r="D6" s="56"/>
      <c r="E6" s="56"/>
      <c r="F6" s="56"/>
      <c r="G6" s="56"/>
      <c r="H6" s="56"/>
      <c r="I6" s="56"/>
      <c r="J6" s="56"/>
    </row>
    <row r="7" spans="1:10" ht="18.75" customHeight="1" x14ac:dyDescent="0.25">
      <c r="A7" s="56" t="s">
        <v>39</v>
      </c>
      <c r="B7" s="56"/>
      <c r="C7" s="56"/>
      <c r="D7" s="56"/>
      <c r="E7" s="56"/>
      <c r="F7" s="56"/>
      <c r="G7" s="56"/>
      <c r="H7" s="56"/>
      <c r="I7" s="56"/>
      <c r="J7" s="56"/>
    </row>
    <row r="8" spans="1:10" ht="18.75" customHeight="1" x14ac:dyDescent="0.25">
      <c r="A8" s="56" t="s">
        <v>40</v>
      </c>
      <c r="B8" s="56"/>
      <c r="C8" s="56"/>
      <c r="D8" s="56"/>
      <c r="E8" s="56"/>
      <c r="F8" s="56"/>
      <c r="G8" s="56"/>
      <c r="H8" s="56"/>
      <c r="I8" s="56"/>
      <c r="J8" s="56"/>
    </row>
    <row r="9" spans="1:10" ht="55.5" customHeight="1" x14ac:dyDescent="0.25">
      <c r="A9" s="55" t="s">
        <v>38</v>
      </c>
      <c r="B9" s="55"/>
      <c r="C9" s="55"/>
      <c r="D9" s="55"/>
      <c r="E9" s="55"/>
      <c r="F9" s="55"/>
      <c r="G9" s="55"/>
      <c r="H9" s="55"/>
      <c r="I9" s="55"/>
      <c r="J9" s="55"/>
    </row>
    <row r="10" spans="1:10" ht="75.75" customHeight="1" x14ac:dyDescent="0.25">
      <c r="A10" s="61" t="s">
        <v>21</v>
      </c>
      <c r="B10" s="61" t="s">
        <v>22</v>
      </c>
      <c r="C10" s="61" t="s">
        <v>23</v>
      </c>
      <c r="D10" s="61" t="s">
        <v>24</v>
      </c>
      <c r="E10" s="61" t="s">
        <v>25</v>
      </c>
      <c r="F10" s="60" t="s">
        <v>27</v>
      </c>
      <c r="G10" s="60"/>
    </row>
    <row r="11" spans="1:10" ht="36.75" customHeight="1" x14ac:dyDescent="0.25">
      <c r="A11" s="61"/>
      <c r="B11" s="61"/>
      <c r="C11" s="61"/>
      <c r="D11" s="61"/>
      <c r="E11" s="61"/>
      <c r="F11" s="24" t="s">
        <v>26</v>
      </c>
      <c r="G11" s="24" t="s">
        <v>28</v>
      </c>
    </row>
    <row r="12" spans="1:10" s="26" customFormat="1" ht="27" customHeight="1" x14ac:dyDescent="0.25">
      <c r="A12" s="57" t="s">
        <v>41</v>
      </c>
      <c r="B12" s="57"/>
      <c r="C12" s="57"/>
      <c r="D12" s="57"/>
      <c r="E12" s="57"/>
      <c r="F12" s="57"/>
      <c r="G12" s="25">
        <v>950</v>
      </c>
    </row>
    <row r="13" spans="1:10" ht="39" customHeight="1" x14ac:dyDescent="0.25">
      <c r="A13" s="27" t="s">
        <v>32</v>
      </c>
      <c r="B13" s="24" t="s">
        <v>33</v>
      </c>
      <c r="C13" s="24" t="s">
        <v>34</v>
      </c>
      <c r="D13" s="58" t="s">
        <v>31</v>
      </c>
      <c r="E13" s="58"/>
      <c r="F13" s="58"/>
      <c r="G13" s="28">
        <f>+G14</f>
        <v>950</v>
      </c>
    </row>
    <row r="14" spans="1:10" ht="54.75" customHeight="1" x14ac:dyDescent="0.25">
      <c r="A14" s="36" t="s">
        <v>44</v>
      </c>
      <c r="B14" s="41" t="s">
        <v>43</v>
      </c>
      <c r="C14" s="41"/>
      <c r="D14" s="41"/>
      <c r="E14" s="41"/>
      <c r="F14" s="41"/>
      <c r="G14" s="25">
        <v>950</v>
      </c>
    </row>
    <row r="15" spans="1:10" s="26" customFormat="1" x14ac:dyDescent="0.25">
      <c r="A15" s="57" t="s">
        <v>45</v>
      </c>
      <c r="B15" s="57"/>
      <c r="C15" s="57"/>
      <c r="D15" s="57"/>
      <c r="E15" s="57"/>
      <c r="F15" s="57"/>
      <c r="G15" s="29"/>
    </row>
    <row r="16" spans="1:10" ht="41.25" thickBot="1" x14ac:dyDescent="0.3">
      <c r="A16" s="32" t="s">
        <v>46</v>
      </c>
      <c r="B16" s="33" t="s">
        <v>49</v>
      </c>
      <c r="C16" s="34" t="s">
        <v>47</v>
      </c>
      <c r="D16" s="34" t="s">
        <v>48</v>
      </c>
      <c r="E16" s="35">
        <v>950000</v>
      </c>
      <c r="F16" s="30">
        <v>1</v>
      </c>
      <c r="G16" s="25">
        <v>950</v>
      </c>
    </row>
  </sheetData>
  <mergeCells count="17">
    <mergeCell ref="A1:G1"/>
    <mergeCell ref="A2:G2"/>
    <mergeCell ref="A3:G3"/>
    <mergeCell ref="A12:F12"/>
    <mergeCell ref="F10:G10"/>
    <mergeCell ref="A10:A11"/>
    <mergeCell ref="B10:B11"/>
    <mergeCell ref="C10:C11"/>
    <mergeCell ref="D10:D11"/>
    <mergeCell ref="E10:E11"/>
    <mergeCell ref="A5:G5"/>
    <mergeCell ref="A6:J6"/>
    <mergeCell ref="A9:J9"/>
    <mergeCell ref="A7:J7"/>
    <mergeCell ref="A8:J8"/>
    <mergeCell ref="A15:F15"/>
    <mergeCell ref="D13:F13"/>
  </mergeCells>
  <pageMargins left="0.27559055118110237" right="0.23622047244094491" top="0.35433070866141736" bottom="0.19685039370078741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</vt:lpstr>
      <vt:lpstr>2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 Hayrapetyan</dc:creator>
  <cp:keywords>https:/mul-mta.gov.am/tasks/docs/attachment.php?id=213817&amp;fn=Ardir.xlsx&amp;out=0&amp;token=bf24b9e939957bb06089</cp:keywords>
  <cp:lastModifiedBy>Liana Chanakhchyan</cp:lastModifiedBy>
  <dcterms:created xsi:type="dcterms:W3CDTF">2019-11-07T06:47:30Z</dcterms:created>
  <dcterms:modified xsi:type="dcterms:W3CDTF">2019-12-02T13:31:18Z</dcterms:modified>
</cp:coreProperties>
</file>