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a1d0ec635090ad1c806865bb5c8aeed32b66455d0c8198e5086c188d06f16db1\Նախագիծ - վերաբաշխում\"/>
    </mc:Choice>
  </mc:AlternateContent>
  <bookViews>
    <workbookView xWindow="0" yWindow="0" windowWidth="28800" windowHeight="11880" tabRatio="781" activeTab="1"/>
  </bookViews>
  <sheets>
    <sheet name="Հավելված N 1" sheetId="80" r:id="rId1"/>
    <sheet name="Հավելված N 2" sheetId="32" r:id="rId2"/>
    <sheet name="Հավելված N 3" sheetId="95" r:id="rId3"/>
    <sheet name="Հավելված N 4" sheetId="96" r:id="rId4"/>
    <sheet name="Հավելված N 5" sheetId="73" r:id="rId5"/>
    <sheet name="Հավելված N 6" sheetId="79" r:id="rId6"/>
    <sheet name="Հավելված N 7" sheetId="97" r:id="rId7"/>
  </sheets>
  <externalReferences>
    <externalReference r:id="rId8"/>
  </externalReference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" localSheetId="0">#REF!</definedName>
    <definedName name="a" localSheetId="3">#REF!</definedName>
    <definedName name="a">#REF!</definedName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1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HAVELVAC10" localSheetId="3">#REF!</definedName>
    <definedName name="HAVELVAC10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1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Հավելված10" localSheetId="3">#REF!</definedName>
    <definedName name="Հավելված10">#REF!</definedName>
    <definedName name="Հավելված11" localSheetId="3">#REF!</definedName>
    <definedName name="Հավելված11">#REF!</definedName>
    <definedName name="Հավելված20" localSheetId="3">#REF!</definedName>
    <definedName name="Հավելված20">#REF!</definedName>
    <definedName name="Հավելված9" localSheetId="3">#REF!</definedName>
    <definedName name="Հավելված9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  <definedName name="վֆյգյգ" localSheetId="3">#REF!</definedName>
    <definedName name="վֆյգյգ">#REF!</definedName>
  </definedNames>
  <calcPr calcId="162913"/>
</workbook>
</file>

<file path=xl/calcChain.xml><?xml version="1.0" encoding="utf-8"?>
<calcChain xmlns="http://schemas.openxmlformats.org/spreadsheetml/2006/main">
  <c r="G13" i="97" l="1"/>
  <c r="G12" i="97"/>
  <c r="G11" i="97" s="1"/>
  <c r="G10" i="97" s="1"/>
  <c r="K15" i="79" l="1"/>
  <c r="K14" i="79" s="1"/>
  <c r="K13" i="79" s="1"/>
  <c r="K19" i="79"/>
  <c r="K14" i="73"/>
  <c r="K18" i="73"/>
  <c r="K13" i="73" s="1"/>
  <c r="K12" i="73" s="1"/>
  <c r="G32" i="32"/>
  <c r="G31" i="32" s="1"/>
  <c r="G30" i="32" s="1"/>
  <c r="G29" i="32" s="1"/>
  <c r="G28" i="32" s="1"/>
  <c r="G26" i="32" s="1"/>
  <c r="G24" i="32" s="1"/>
  <c r="G41" i="32"/>
  <c r="G34" i="32"/>
  <c r="G33" i="32"/>
  <c r="H13" i="80"/>
  <c r="H12" i="80" s="1"/>
  <c r="G22" i="32" l="1"/>
  <c r="G20" i="32" s="1"/>
  <c r="G18" i="32" s="1"/>
  <c r="G16" i="32" s="1"/>
  <c r="G14" i="32" s="1"/>
  <c r="H17" i="80"/>
  <c r="K25" i="79"/>
  <c r="K24" i="79" s="1"/>
  <c r="F14" i="96" l="1"/>
  <c r="G15" i="95"/>
  <c r="G16" i="95" s="1"/>
  <c r="F13" i="96" l="1"/>
  <c r="F12" i="96" s="1"/>
  <c r="F11" i="96" s="1"/>
  <c r="G13" i="95" l="1"/>
  <c r="G12" i="95" s="1"/>
  <c r="G11" i="95" s="1"/>
  <c r="K24" i="73" l="1"/>
  <c r="K23" i="73" l="1"/>
  <c r="H16" i="80" l="1"/>
  <c r="H10" i="80" s="1"/>
  <c r="G61" i="32" l="1"/>
  <c r="K22" i="73" l="1"/>
  <c r="K10" i="73" s="1"/>
  <c r="G60" i="32"/>
  <c r="G59" i="32" s="1"/>
  <c r="G58" i="32" s="1"/>
  <c r="G57" i="32" s="1"/>
  <c r="G55" i="32" s="1"/>
  <c r="G53" i="32" s="1"/>
  <c r="G51" i="32" s="1"/>
  <c r="G49" i="32" l="1"/>
  <c r="G47" i="32" s="1"/>
  <c r="G45" i="32" s="1"/>
  <c r="G43" i="32" s="1"/>
  <c r="G42" i="32" s="1"/>
  <c r="G11" i="32" s="1"/>
  <c r="K23" i="79" l="1"/>
  <c r="K11" i="79" s="1"/>
</calcChain>
</file>

<file path=xl/sharedStrings.xml><?xml version="1.0" encoding="utf-8"?>
<sst xmlns="http://schemas.openxmlformats.org/spreadsheetml/2006/main" count="248" uniqueCount="153">
  <si>
    <t>______________ ի    ___Ն որոշման</t>
  </si>
  <si>
    <t xml:space="preserve"> Տարի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</si>
  <si>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</si>
  <si>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</si>
  <si>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</si>
  <si>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</si>
  <si>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</si>
  <si>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</si>
  <si>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</si>
  <si>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</si>
  <si>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</si>
  <si>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</si>
  <si>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</si>
  <si>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</si>
  <si>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</si>
  <si>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</si>
  <si>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</si>
  <si>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</si>
  <si>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</si>
  <si>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 այդ թվում՝</t>
  </si>
  <si>
    <t>01</t>
  </si>
  <si>
    <t>այդ թվում՝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</si>
  <si>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</si>
  <si>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</si>
  <si>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</si>
  <si>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</si>
  <si>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</si>
  <si>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</si>
  <si>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</si>
  <si>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</si>
  <si>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</si>
  <si>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</si>
  <si>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</si>
  <si>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______________ ի   N ___Ն որոշման</t>
  </si>
  <si>
    <t>Ծրագրային դասիչը</t>
  </si>
  <si>
    <t xml:space="preserve"> հազար դրամներով</t>
  </si>
  <si>
    <t xml:space="preserve">ԲՍԿ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</si>
  <si>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</si>
  <si>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</si>
  <si>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</si>
  <si>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</si>
  <si>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</si>
  <si>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</si>
  <si>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</si>
  <si>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</si>
  <si>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ՀՀ կրթության, գիտության, մշակույթի և սպորտի նախարարության բարձրագույն կրթության և գիտության կոմիտե </t>
  </si>
  <si>
    <t xml:space="preserve">Ցուցանիշների փոփոխությունը (ավելացումները նշված են դրական նշանով, իսկ նվազեցումները՝ փակագծերում) </t>
  </si>
  <si>
    <t>Ծառայությունների մատուցում</t>
  </si>
  <si>
    <t>Հավելված N 6</t>
  </si>
  <si>
    <t xml:space="preserve">ՀՀ կառավարության  2026 թվականի </t>
  </si>
  <si>
    <t>ՀՀ կառավարության  2026 թվականի</t>
  </si>
  <si>
    <t>հազար դրամներով</t>
  </si>
  <si>
    <t>Տարի</t>
  </si>
  <si>
    <t>Հավելված N 3</t>
  </si>
  <si>
    <t xml:space="preserve"> ՀՀ կրթության, գիտության, մշակույթի և սպորտի նախարարության բարձրագույն կրթության և գիտության կոմիտե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</si>
  <si>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</si>
  <si>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</si>
  <si>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</si>
  <si>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</si>
  <si>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</si>
  <si>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 (ավելացումները նշված են դրական նշանով)</t>
  </si>
  <si>
    <t>1162</t>
  </si>
  <si>
    <t>Գիտական և գիտատեխնիկական հետազոտությունների ծրագիր</t>
  </si>
  <si>
    <t>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ապահովում£</t>
  </si>
  <si>
    <t>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</si>
  <si>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>1162 - 11002</t>
  </si>
  <si>
    <t>Գիտական ենթակառուցվածքի արդիականացում</t>
  </si>
  <si>
    <t>Գիտական կազմակերպությունների և բուհերի գիտական ստորաբաժանումների  զարգացում, ծրագրերի իրականացում, գիտական սարքավորումների արդիականացում, միջազգային համագործակցության աջակցություն</t>
  </si>
  <si>
    <t xml:space="preserve"> </t>
  </si>
  <si>
    <t xml:space="preserve"> ԸՆԴՀԱՆՈՒՐ ԲՆՈՒՅԹԻ ՀԱՆՐԱՅԻՆ ԾԱՌԱՅՈՒԹՅՈՒՆՆԵՐ</t>
  </si>
  <si>
    <t xml:space="preserve"> Ընդհանուր բնույթի հետազոտական աշխատանք</t>
  </si>
  <si>
    <t xml:space="preserve"> 01</t>
  </si>
  <si>
    <t>04</t>
  </si>
  <si>
    <t xml:space="preserve"> Գիտական ենթակառուցվածքի արդիականացում</t>
  </si>
  <si>
    <t>Գերատեսչական  պատկանելություն</t>
  </si>
  <si>
    <t>2026թ․</t>
  </si>
  <si>
    <t xml:space="preserve">Գիտական ենթակառուցվածքի արդիականացում </t>
  </si>
  <si>
    <t xml:space="preserve"> ՀՀ կրթության, գիտության, մշակույթի և սպորտի նախարարության  բարձրագույն կրթության և գիտության  կոմիտե-ընդամենը</t>
  </si>
  <si>
    <t>այդ թվում՝ ըստ ուղղությունների</t>
  </si>
  <si>
    <t>ԸՆԴԱՄԵՆԸ- ՀՀ կրթության, գիտության, մշակույթի և սպորտի նախարարության  բարձրագույն կրթության և գիտության  կոմիտե</t>
  </si>
  <si>
    <t>Հավելված N 5</t>
  </si>
  <si>
    <t>Հավելված N 4</t>
  </si>
  <si>
    <t>ՀԱՅԱՍՏԱՆԻ ՀԱՆՐԱՊԵՏՈՒԹՅԱՆ ԿԱՌԱՎԱՐՈՒԹՅԱՆ 2025 ԹՎԱԿԱՆԻ ԴԵԿՏԵՄԲԵՐԻ 25-Ի N 1910-Ն ՈՐՈՇՄԱՆ N 5 ՀԱՎԵԼՎԱԾԻ N 7.2 ԱՂՅՈՒՍԱԿՈՒՄ ԿԱՏԱՐՎՈՂ ՓՈՓՈԽՈՒԹՅՈՒՆԸ</t>
  </si>
  <si>
    <t>Բյուջետային հատկացումների գլխավոր կարգադրիչների, ծրագրերի, միջոցառումների անվանումները</t>
  </si>
  <si>
    <t>Միջոցառումները կատարող պետական մարմինների անվանումները</t>
  </si>
  <si>
    <t>ՀՀ կրթության, գիտության, մշակույթի և սպորտի նախարարության բարձրագույն կրթության և գիտության կոմիտե</t>
  </si>
  <si>
    <t xml:space="preserve"> Գիտական և գիտատեխնիկական հետազոտությունների ծրագիր </t>
  </si>
  <si>
    <t xml:space="preserve"> 1162 - 11002 </t>
  </si>
  <si>
    <t xml:space="preserve"> Գիտական կազմակերպությունների և բուհերի գիտական ստորաբաժանումների  զարգացում, ծրագրերի իրականացում, գիտական սարքավորումների արդիականացում, միջազգային համագործակցության աջակցություն</t>
  </si>
  <si>
    <t xml:space="preserve"> Ծառայությունը մատուցողի անվանումը` ՀՀ կառավարության 2025թ. փետրվարի 13-ի N 156-Ն որոշմամբ հաստատված  N 1 հավելվածի համաձայն ընտրված կազմակերպություններ </t>
  </si>
  <si>
    <t xml:space="preserve">«ՀԱՅԱUՏԱՆԻ ՀԱՆՐԱՊԵՏՈՒԹՅԱՆ 2026 ԹՎԱԿԱՆԻ ՊԵՏԱԿԱՆ ԲՅՈՒՋԵԻ ՄԱUԻՆ»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ՓՈՓՈԽՈՒԹՅՈՒՆԸ </t>
  </si>
  <si>
    <t>ՀԱՅԱՍՏԱՆԻ ՀԱՆՐԱՊԵՏՈՒԹՅԱՆ ԿԱՌԱՎԱՐՈՒԹՅԱՆ 2025 ԹՎԱԿԱՆԻ ԴԵԿՏԵՄԲԵՐԻ 25-Ի N 1910-Ն ՈՐՈՇՄԱՆ N 3 ԵՎ N 4 ՀԱՎԵԼՎԱԾՆԵՐՈՒՄ ԿԱՏԱՐՎՈՂ ՓՈՓՈԽՈՒԹՅՈՒՆՆԵՐԸ</t>
  </si>
  <si>
    <t>ՀԱՅԱՍՏԱՆԻ ՀԱՆՐԱՊԵՏՈՒԹՅԱՆ ԿԱՌԱՎԱՐՈՒԹՅԱՆ 2025 ԹՎԱԿԱՆԻ ԴԵԿՏԵՄԲԵՐԻ 25-Ի N 1910-Ն ՈՐՈՇՄԱՆ N 9 ՀԱՎԵԼՎԱԾՈՒՄ ԿԱՏԱՐՎՈՂ ՓՈՓՈԽՈՒԹՅՈՒՆՆԵՐԸ</t>
  </si>
  <si>
    <t>ՀԱՅԱՍՏԱՆԻ ՀԱՆՐԱՊԵՏՈՒԹՅԱՆ ԿԱՌԱՎԱՐՈՒԹՅԱՆ 2025 ԹՎԱԿԱՆԻ ԴԵԿՏԵՄԲԵՐԻ 25-Ի N 1910-Ն ՈՐՈՇՄԱՆ N 9.1 ՀԱՎԵԼՎԱԾՈՒՄ ԿԱՏԱՐՎՈՂ ՓՈՓՈԽՈՒԹՅՈՒՆՆԵՐԸ</t>
  </si>
  <si>
    <t>Ֆիզիկական արհեստական բանականության ծրագրի համար ֆինանսական աջակցություն</t>
  </si>
  <si>
    <t>ՀԱՅԱՍՏԱՆԻ ՀԱՆՐԱՊԵՏՈՒԹՅԱՆ ԿԱՌԱՎԱՐՈՒԹՅԱՆ 2025 ԹՎԱԿԱՆԻ ԴԵԿՏԵՄԲԵՐԻ 25-Ի N 1910-Ն ՈՐՈՇՄԱՆ N 5 ՀԱՎԵԼՎԱԾԻ N 7.1 ԱՂՅՈՒՍԱԿՈՒՄ ԿԱՏԱՐՎՈՂ ԼՐԱՑՈՒՄԸ</t>
  </si>
  <si>
    <t>Բարձր տեխնոլոգիական արդյունաբերության էկոհոմակարգի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</si>
  <si>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</si>
  <si>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</si>
  <si>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Ձեռներեցության տեխնոլոգիական էկոհամակարգ</t>
  </si>
  <si>
    <t>Ձեռնարկատիրական (գիտական և տեխնոլոգիական հիմքով) կրթության բարելավման, ստարտափերի զարգացման համար անհրաժեշտ ենթակառուցվածքների, ինչպես նաև դեպի հայաստանյան տեխնոլոգիական համակարգ գիտելիքի ներհոսքի ապահովման ծառայություններ</t>
  </si>
  <si>
    <t>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</si>
  <si>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</si>
  <si>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>03</t>
  </si>
  <si>
    <t xml:space="preserve"> Ընդհանուր բնույթի ծառայություններ</t>
  </si>
  <si>
    <t>02</t>
  </si>
  <si>
    <t>Ծրագրման և վիճակագրական ընդհանուր ծառայություններ</t>
  </si>
  <si>
    <t>ՀՀ բարձր տեխնոլոգիական արդյունաբերության նախարարություն</t>
  </si>
  <si>
    <t xml:space="preserve"> ՀՀ Բարձր տեխնոլոգիական արդյունաբերության էկոհոմակարգի և շուկայի զարգացման ծրագիր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</si>
  <si>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</si>
  <si>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հոդվածների</t>
  </si>
  <si>
    <t>ԾԱՌԱՅՈՒԹՅՈՒՆՆԵՐԻ ԵՎ ԱՊՐԱՆՔՆԵՐԻ ՁԵՌՔԲԵՐՈՒՄ</t>
  </si>
  <si>
    <t>Պայմանագրային այլ ծառայությունների ձեռքբերում</t>
  </si>
  <si>
    <t>- Ընդհանուր բնույթի այլ ծառայութններ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</si>
  <si>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</si>
  <si>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</si>
  <si>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</si>
  <si>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</si>
  <si>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</si>
  <si>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</si>
  <si>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</si>
  <si>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</si>
  <si>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բարձր տեխնոլոգիական արդյունաբերության նախարարություն</t>
  </si>
  <si>
    <t xml:space="preserve"> 1043 - 11009 </t>
  </si>
  <si>
    <t xml:space="preserve"> Ձեռնարկատիրական (գիտական և տեխնոլոգիական հիմքով) կրթության բարելավման, ստարտափերի զարգացման համար անհրաժեշտ ենթակառուցվածքների, ինչպես նաև դեպի հայաստանյան տեխնոլոգիական համակարգ գիտելիքի ներհոսքի ապահովման ծառայություններ </t>
  </si>
  <si>
    <t xml:space="preserve"> Ծառայությունը մատուցողի անվանումը`  ՀՀ բարձր տեխնոլոգիական արդյունաբերության նախարարություն 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</si>
  <si>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</si>
  <si>
    <t>Ծառայությունը մատուցողի անվանումը` ՀՀ բարձր տեխնոլոգիական արդյունաբերության  նախարարություն</t>
  </si>
  <si>
    <t>Բարձր տեխնոլոգիական արդյունաբերության էկոհամակարգի և շուկայի զարգացման ծրագիր</t>
  </si>
  <si>
    <t>1043 - 11018</t>
  </si>
  <si>
    <t xml:space="preserve">Ծառայությունների մատուցում </t>
  </si>
  <si>
    <t xml:space="preserve">ՀԱՅԱՍՏԱՆԻ ՀԱՆՐԱՊԵՏՈՒԹՅԱՆ ԿԱՌԱՎԱՐՈՒԹՅԱՆ 2025 ԹՎԱԿԱՆԻ ԴԵԿՏԵՄԲԵՐԻ 25-Ի N 1910-Ն ՈՐՈՇՄԱՆ N 10 ՀԱՎԵԼՎԱԾՈՒՄ ԿԱՏԱՐՎՈՂ ՓՈՓՈԽՈՒԹՅՈՒՆՆԵՐԸ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</si>
  <si>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</si>
  <si>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</si>
  <si>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</si>
  <si>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</si>
  <si>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</si>
  <si>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</si>
  <si>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</si>
  <si>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ՀՀ բարձր տեխնոլոգիական արդյունաբերության նախարարություն </t>
  </si>
  <si>
    <t xml:space="preserve"> Բաժին N 01</t>
  </si>
  <si>
    <t xml:space="preserve"> Խումբ N 03</t>
  </si>
  <si>
    <t xml:space="preserve"> Դաս N 02</t>
  </si>
  <si>
    <t xml:space="preserve"> Ծրագրման և վիճակագրական ընդհանուր ծառայություններ</t>
  </si>
  <si>
    <t>1043 11009</t>
  </si>
  <si>
    <t xml:space="preserve"> ՄԱՍ III. ԾԱՌԱՅՈՒԹՅՈՒՆՆԵՐ</t>
  </si>
  <si>
    <t>79951100/3</t>
  </si>
  <si>
    <t>Միջոցառումների հետ կապված ծառայություններ</t>
  </si>
  <si>
    <t>ԷԱՃ</t>
  </si>
  <si>
    <t xml:space="preserve"> դրամ</t>
  </si>
  <si>
    <t>Ցուցանիշների փոփոխությունը (նվազեցումները նշված են փակագծերում)</t>
  </si>
  <si>
    <t>ՀՀ ԲԱՐՁՐ ՏԵԽՆՈԼՈԳԻԱԿԱՆ ԱՐԴՅՈՒՆԱԲԵՐՈՒԹՅԱՆ ՆԱԽԱՐԱՐՈՒԹՅՈՒՆ</t>
  </si>
  <si>
    <t>Հավելված 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</si>
</sst>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р_._-;\-* #,##0.00_р_._-;_-* &quot;-&quot;??_р_._-;_-@_-"/>
    <numFmt numFmtId="169" formatCode="General_)"/>
    <numFmt numFmtId="170" formatCode="_-* #,##0.00\ _р_._-;\-* #,##0.00\ _р_._-;_-* &quot;-&quot;??\ _р_._-;_-@_-"/>
    <numFmt numFmtId="171" formatCode="#,##0.0"/>
    <numFmt numFmtId="172" formatCode="0.0"/>
    <numFmt numFmtId="173" formatCode="_(* #,##0.0_);_(* \(#,##0.0\);_(* &quot;-&quot;?_);_(@_)"/>
    <numFmt numFmtId="174" formatCode="##,##0;\(##,##0\);\-"/>
  </numFmts>
  <fonts count="12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1"/>
      <name val="GHEA Grapalat"/>
      <family val="3"/>
    </font>
    <font>
      <i/>
      <sz val="11"/>
      <name val="GHEA Grapalat"/>
      <family val="3"/>
    </font>
    <font>
      <b/>
      <i/>
      <sz val="12"/>
      <name val="GHEA Grapalat"/>
      <family val="3"/>
    </font>
    <font>
      <sz val="11"/>
      <color theme="1"/>
      <name val="Sylfaen"/>
      <family val="2"/>
    </font>
    <font>
      <sz val="11"/>
      <name val="Calibri"/>
      <family val="2"/>
      <charset val="1"/>
      <scheme val="minor"/>
    </font>
    <font>
      <sz val="12"/>
      <color rgb="FFFF0000"/>
      <name val="GHEA Grapalat"/>
      <family val="3"/>
    </font>
    <font>
      <sz val="11"/>
      <color rgb="FFFF0000"/>
      <name val="GHEA Grapalat"/>
      <family val="3"/>
    </font>
    <font>
      <b/>
      <sz val="12"/>
      <color rgb="FFFF0000"/>
      <name val="GHEA Grapalat"/>
      <family val="3"/>
    </font>
    <font>
      <sz val="12"/>
      <name val="GHEA Grapalat"/>
      <family val="2"/>
    </font>
    <font>
      <sz val="12"/>
      <color theme="1"/>
      <name val="Calibri"/>
      <family val="2"/>
      <scheme val="minor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i/>
      <sz val="10"/>
      <name val="GHEA Grapalat"/>
      <family val="3"/>
    </font>
    <font>
      <sz val="10"/>
      <color rgb="FFFF0000"/>
      <name val="GHEA Grapalat"/>
      <family val="3"/>
    </font>
    <font>
      <b/>
      <i/>
      <sz val="11"/>
      <name val="GHEA Grapalat"/>
      <family val="3"/>
    </font>
    <font>
      <sz val="12"/>
      <color rgb="FFFF0000"/>
      <name val="GHEA Grapalat"/>
    </font>
    <font>
      <b/>
      <sz val="12"/>
      <color theme="1"/>
      <name val="GHEA Grapalat"/>
    </font>
    <font>
      <sz val="12"/>
      <color theme="1"/>
      <name val="GHEA Grapalat"/>
    </font>
    <font>
      <sz val="11"/>
      <color theme="1"/>
      <name val="GHEA Grapalat"/>
    </font>
    <font>
      <b/>
      <sz val="12"/>
      <color rgb="FFFF0000"/>
      <name val="GHEA Grapalat"/>
    </font>
    <font>
      <sz val="11"/>
      <name val="Calibri"/>
    </font>
    <font>
      <b/>
      <sz val="11"/>
      <color theme="1"/>
      <name val="GHEA Grapalat"/>
    </font>
    <font>
      <i/>
      <sz val="11"/>
      <color theme="1"/>
      <name val="GHEA Grapalat"/>
    </font>
    <font>
      <sz val="10"/>
      <color indexed="8"/>
      <name val="MS Sans Serif"/>
      <family val="2"/>
      <charset val="204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0"/>
      <color indexed="8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color rgb="FF00000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theme="0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130">
    <xf numFmtId="0" fontId="0" fillId="0" borderId="0"/>
    <xf numFmtId="0" fontId="14" fillId="0" borderId="0"/>
    <xf numFmtId="9" fontId="15" fillId="0" borderId="0" applyFont="0" applyFill="0" applyBorder="0" applyAlignment="0" applyProtection="0"/>
    <xf numFmtId="0" fontId="16" fillId="0" borderId="0"/>
    <xf numFmtId="0" fontId="17" fillId="0" borderId="0">
      <alignment horizontal="left" vertical="top" wrapText="1"/>
    </xf>
    <xf numFmtId="0" fontId="18" fillId="0" borderId="0"/>
    <xf numFmtId="165" fontId="19" fillId="0" borderId="0" applyFill="0" applyBorder="0" applyProtection="0">
      <alignment horizontal="right" vertical="top"/>
    </xf>
    <xf numFmtId="43" fontId="18" fillId="0" borderId="0" applyFont="0" applyFill="0" applyBorder="0" applyAlignment="0" applyProtection="0"/>
    <xf numFmtId="0" fontId="19" fillId="0" borderId="0">
      <alignment horizontal="left" vertical="top" wrapText="1"/>
    </xf>
    <xf numFmtId="0" fontId="20" fillId="0" borderId="0"/>
    <xf numFmtId="43" fontId="20" fillId="0" borderId="0" applyFont="0" applyFill="0" applyBorder="0" applyAlignment="0" applyProtection="0"/>
    <xf numFmtId="0" fontId="22" fillId="0" borderId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0" applyNumberFormat="0" applyFill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0" applyNumberFormat="0" applyBorder="0" applyAlignment="0" applyProtection="0"/>
    <xf numFmtId="0" fontId="29" fillId="6" borderId="6" applyNumberFormat="0" applyAlignment="0" applyProtection="0"/>
    <xf numFmtId="0" fontId="30" fillId="7" borderId="7" applyNumberFormat="0" applyAlignment="0" applyProtection="0"/>
    <xf numFmtId="0" fontId="31" fillId="7" borderId="6" applyNumberFormat="0" applyAlignment="0" applyProtection="0"/>
    <xf numFmtId="0" fontId="32" fillId="0" borderId="8" applyNumberFormat="0" applyFill="0" applyAlignment="0" applyProtection="0"/>
    <xf numFmtId="0" fontId="33" fillId="8" borderId="9" applyNumberFormat="0" applyAlignment="0" applyProtection="0"/>
    <xf numFmtId="0" fontId="34" fillId="0" borderId="0" applyNumberFormat="0" applyFill="0" applyBorder="0" applyAlignment="0" applyProtection="0"/>
    <xf numFmtId="0" fontId="18" fillId="9" borderId="10" applyNumberFormat="0" applyFont="0" applyAlignment="0" applyProtection="0"/>
    <xf numFmtId="0" fontId="35" fillId="0" borderId="0" applyNumberFormat="0" applyFill="0" applyBorder="0" applyAlignment="0" applyProtection="0"/>
    <xf numFmtId="0" fontId="36" fillId="0" borderId="11" applyNumberFormat="0" applyFill="0" applyAlignment="0" applyProtection="0"/>
    <xf numFmtId="0" fontId="37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37" fillId="21" borderId="0" applyNumberFormat="0" applyBorder="0" applyAlignment="0" applyProtection="0"/>
    <xf numFmtId="0" fontId="37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37" fillId="25" borderId="0" applyNumberFormat="0" applyBorder="0" applyAlignment="0" applyProtection="0"/>
    <xf numFmtId="0" fontId="37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37" fillId="33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14" borderId="0" applyNumberFormat="0" applyBorder="0" applyAlignment="0" applyProtection="0"/>
    <xf numFmtId="0" fontId="13" fillId="9" borderId="10" applyNumberFormat="0" applyFont="0" applyAlignment="0" applyProtection="0"/>
    <xf numFmtId="0" fontId="39" fillId="33" borderId="0" applyNumberFormat="0" applyBorder="0" applyAlignment="0" applyProtection="0"/>
    <xf numFmtId="0" fontId="39" fillId="21" borderId="0" applyNumberFormat="0" applyBorder="0" applyAlignment="0" applyProtection="0"/>
    <xf numFmtId="0" fontId="39" fillId="10" borderId="0" applyNumberFormat="0" applyBorder="0" applyAlignment="0" applyProtection="0"/>
    <xf numFmtId="0" fontId="39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16" borderId="0" applyNumberFormat="0" applyBorder="0" applyAlignment="0" applyProtection="0"/>
    <xf numFmtId="0" fontId="39" fillId="17" borderId="0" applyNumberFormat="0" applyBorder="0" applyAlignment="0" applyProtection="0"/>
    <xf numFmtId="0" fontId="47" fillId="0" borderId="0" applyNumberFormat="0" applyFill="0" applyBorder="0" applyAlignment="0" applyProtection="0"/>
    <xf numFmtId="0" fontId="39" fillId="13" borderId="0" applyNumberFormat="0" applyBorder="0" applyAlignment="0" applyProtection="0"/>
    <xf numFmtId="0" fontId="45" fillId="0" borderId="3" applyNumberFormat="0" applyFill="0" applyAlignment="0" applyProtection="0"/>
    <xf numFmtId="0" fontId="39" fillId="25" borderId="0" applyNumberFormat="0" applyBorder="0" applyAlignment="0" applyProtection="0"/>
    <xf numFmtId="0" fontId="47" fillId="0" borderId="5" applyNumberFormat="0" applyFill="0" applyAlignment="0" applyProtection="0"/>
    <xf numFmtId="0" fontId="54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49" fillId="0" borderId="8" applyNumberFormat="0" applyFill="0" applyAlignment="0" applyProtection="0"/>
    <xf numFmtId="0" fontId="18" fillId="19" borderId="0" applyNumberFormat="0" applyBorder="0" applyAlignment="0" applyProtection="0"/>
    <xf numFmtId="0" fontId="18" fillId="15" borderId="0" applyNumberFormat="0" applyBorder="0" applyAlignment="0" applyProtection="0"/>
    <xf numFmtId="0" fontId="39" fillId="29" borderId="0" applyNumberFormat="0" applyBorder="0" applyAlignment="0" applyProtection="0"/>
    <xf numFmtId="0" fontId="43" fillId="0" borderId="0" applyNumberFormat="0" applyFill="0" applyBorder="0" applyAlignment="0" applyProtection="0"/>
    <xf numFmtId="0" fontId="39" fillId="22" borderId="0" applyNumberFormat="0" applyBorder="0" applyAlignment="0" applyProtection="0"/>
    <xf numFmtId="0" fontId="50" fillId="5" borderId="0" applyNumberFormat="0" applyBorder="0" applyAlignment="0" applyProtection="0"/>
    <xf numFmtId="0" fontId="18" fillId="28" borderId="0" applyNumberFormat="0" applyBorder="0" applyAlignment="0" applyProtection="0"/>
    <xf numFmtId="0" fontId="18" fillId="24" borderId="0" applyNumberFormat="0" applyBorder="0" applyAlignment="0" applyProtection="0"/>
    <xf numFmtId="0" fontId="41" fillId="7" borderId="6" applyNumberFormat="0" applyAlignment="0" applyProtection="0"/>
    <xf numFmtId="0" fontId="44" fillId="3" borderId="0" applyNumberFormat="0" applyBorder="0" applyAlignment="0" applyProtection="0"/>
    <xf numFmtId="0" fontId="51" fillId="7" borderId="7" applyNumberFormat="0" applyAlignment="0" applyProtection="0"/>
    <xf numFmtId="0" fontId="48" fillId="6" borderId="6" applyNumberFormat="0" applyAlignment="0" applyProtection="0"/>
    <xf numFmtId="0" fontId="46" fillId="0" borderId="4" applyNumberFormat="0" applyFill="0" applyAlignment="0" applyProtection="0"/>
    <xf numFmtId="0" fontId="52" fillId="0" borderId="0" applyNumberFormat="0" applyFill="0" applyBorder="0" applyAlignment="0" applyProtection="0"/>
    <xf numFmtId="0" fontId="39" fillId="26" borderId="0" applyNumberFormat="0" applyBorder="0" applyAlignment="0" applyProtection="0"/>
    <xf numFmtId="0" fontId="42" fillId="8" borderId="9" applyNumberFormat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53" fillId="0" borderId="11" applyNumberFormat="0" applyFill="0" applyAlignment="0" applyProtection="0"/>
    <xf numFmtId="0" fontId="39" fillId="18" borderId="0" applyNumberFormat="0" applyBorder="0" applyAlignment="0" applyProtection="0"/>
    <xf numFmtId="0" fontId="18" fillId="27" borderId="0" applyNumberFormat="0" applyBorder="0" applyAlignment="0" applyProtection="0"/>
    <xf numFmtId="0" fontId="40" fillId="4" borderId="0" applyNumberFormat="0" applyBorder="0" applyAlignment="0" applyProtection="0"/>
    <xf numFmtId="0" fontId="18" fillId="1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6" fillId="0" borderId="0"/>
    <xf numFmtId="0" fontId="57" fillId="5" borderId="0" applyNumberFormat="0" applyBorder="0" applyAlignment="0" applyProtection="0"/>
    <xf numFmtId="0" fontId="22" fillId="0" borderId="0"/>
    <xf numFmtId="0" fontId="16" fillId="0" borderId="0"/>
    <xf numFmtId="0" fontId="55" fillId="34" borderId="0" applyNumberFormat="0" applyBorder="0" applyAlignment="0" applyProtection="0"/>
    <xf numFmtId="0" fontId="55" fillId="35" borderId="0" applyNumberFormat="0" applyBorder="0" applyAlignment="0" applyProtection="0"/>
    <xf numFmtId="0" fontId="55" fillId="36" borderId="0" applyNumberFormat="0" applyBorder="0" applyAlignment="0" applyProtection="0"/>
    <xf numFmtId="0" fontId="55" fillId="37" borderId="0" applyNumberFormat="0" applyBorder="0" applyAlignment="0" applyProtection="0"/>
    <xf numFmtId="0" fontId="55" fillId="41" borderId="0" applyNumberFormat="0" applyBorder="0" applyAlignment="0" applyProtection="0"/>
    <xf numFmtId="0" fontId="55" fillId="42" borderId="0" applyNumberFormat="0" applyBorder="0" applyAlignment="0" applyProtection="0"/>
    <xf numFmtId="0" fontId="55" fillId="43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7" borderId="0" applyNumberFormat="0" applyBorder="0" applyAlignment="0" applyProtection="0"/>
    <xf numFmtId="0" fontId="55" fillId="43" borderId="0" applyNumberFormat="0" applyBorder="0" applyAlignment="0" applyProtection="0"/>
    <xf numFmtId="0" fontId="55" fillId="45" borderId="0" applyNumberFormat="0" applyBorder="0" applyAlignment="0" applyProtection="0"/>
    <xf numFmtId="0" fontId="58" fillId="46" borderId="0" applyNumberFormat="0" applyBorder="0" applyAlignment="0" applyProtection="0"/>
    <xf numFmtId="0" fontId="58" fillId="44" borderId="0" applyNumberFormat="0" applyBorder="0" applyAlignment="0" applyProtection="0"/>
    <xf numFmtId="0" fontId="58" fillId="38" borderId="0" applyNumberFormat="0" applyBorder="0" applyAlignment="0" applyProtection="0"/>
    <xf numFmtId="0" fontId="58" fillId="39" borderId="0" applyNumberFormat="0" applyBorder="0" applyAlignment="0" applyProtection="0"/>
    <xf numFmtId="0" fontId="58" fillId="47" borderId="0" applyNumberFormat="0" applyBorder="0" applyAlignment="0" applyProtection="0"/>
    <xf numFmtId="0" fontId="58" fillId="40" borderId="0" applyNumberFormat="0" applyBorder="0" applyAlignment="0" applyProtection="0"/>
    <xf numFmtId="0" fontId="58" fillId="48" borderId="0" applyNumberFormat="0" applyBorder="0" applyAlignment="0" applyProtection="0"/>
    <xf numFmtId="0" fontId="58" fillId="49" borderId="0" applyNumberFormat="0" applyBorder="0" applyAlignment="0" applyProtection="0"/>
    <xf numFmtId="0" fontId="58" fillId="50" borderId="0" applyNumberFormat="0" applyBorder="0" applyAlignment="0" applyProtection="0"/>
    <xf numFmtId="0" fontId="58" fillId="39" borderId="0" applyNumberFormat="0" applyBorder="0" applyAlignment="0" applyProtection="0"/>
    <xf numFmtId="0" fontId="58" fillId="47" borderId="0" applyNumberFormat="0" applyBorder="0" applyAlignment="0" applyProtection="0"/>
    <xf numFmtId="0" fontId="58" fillId="51" borderId="0" applyNumberFormat="0" applyBorder="0" applyAlignment="0" applyProtection="0"/>
    <xf numFmtId="0" fontId="59" fillId="35" borderId="0" applyNumberFormat="0" applyBorder="0" applyAlignment="0" applyProtection="0"/>
    <xf numFmtId="0" fontId="60" fillId="52" borderId="12" applyNumberFormat="0" applyAlignment="0" applyProtection="0"/>
    <xf numFmtId="0" fontId="61" fillId="53" borderId="13" applyNumberFormat="0" applyAlignment="0" applyProtection="0"/>
    <xf numFmtId="43" fontId="2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36" borderId="0" applyNumberFormat="0" applyBorder="0" applyAlignment="0" applyProtection="0"/>
    <xf numFmtId="0" fontId="64" fillId="0" borderId="14" applyNumberFormat="0" applyFill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6" fillId="0" borderId="0" applyNumberFormat="0" applyFill="0" applyBorder="0" applyAlignment="0" applyProtection="0"/>
    <xf numFmtId="0" fontId="67" fillId="42" borderId="12" applyNumberFormat="0" applyAlignment="0" applyProtection="0"/>
    <xf numFmtId="0" fontId="68" fillId="0" borderId="17" applyNumberFormat="0" applyFill="0" applyAlignment="0" applyProtection="0"/>
    <xf numFmtId="0" fontId="69" fillId="54" borderId="0" applyNumberFormat="0" applyBorder="0" applyAlignment="0" applyProtection="0"/>
    <xf numFmtId="1" fontId="75" fillId="0" borderId="0"/>
    <xf numFmtId="1" fontId="75" fillId="0" borderId="0"/>
    <xf numFmtId="1" fontId="75" fillId="0" borderId="0"/>
    <xf numFmtId="0" fontId="12" fillId="0" borderId="0"/>
    <xf numFmtId="0" fontId="16" fillId="0" borderId="0"/>
    <xf numFmtId="0" fontId="16" fillId="0" borderId="0"/>
    <xf numFmtId="0" fontId="20" fillId="55" borderId="18" applyNumberFormat="0" applyFont="0" applyAlignment="0" applyProtection="0"/>
    <xf numFmtId="0" fontId="70" fillId="52" borderId="19" applyNumberFormat="0" applyAlignment="0" applyProtection="0"/>
    <xf numFmtId="0" fontId="74" fillId="0" borderId="0"/>
    <xf numFmtId="0" fontId="74" fillId="0" borderId="0"/>
    <xf numFmtId="0" fontId="74" fillId="0" borderId="0"/>
    <xf numFmtId="0" fontId="71" fillId="0" borderId="0" applyNumberFormat="0" applyFill="0" applyBorder="0" applyAlignment="0" applyProtection="0"/>
    <xf numFmtId="0" fontId="72" fillId="0" borderId="20" applyNumberFormat="0" applyFill="0" applyAlignment="0" applyProtection="0"/>
    <xf numFmtId="0" fontId="73" fillId="0" borderId="0" applyNumberFormat="0" applyFill="0" applyBorder="0" applyAlignment="0" applyProtection="0"/>
    <xf numFmtId="0" fontId="56" fillId="0" borderId="0"/>
    <xf numFmtId="1" fontId="75" fillId="0" borderId="0"/>
    <xf numFmtId="0" fontId="76" fillId="0" borderId="0"/>
    <xf numFmtId="0" fontId="16" fillId="0" borderId="0"/>
    <xf numFmtId="0" fontId="12" fillId="0" borderId="0"/>
    <xf numFmtId="0" fontId="19" fillId="0" borderId="0">
      <alignment horizontal="left" vertical="top" wrapText="1"/>
    </xf>
    <xf numFmtId="0" fontId="11" fillId="9" borderId="10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74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9" fillId="9" borderId="10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22" fillId="0" borderId="0"/>
    <xf numFmtId="164" fontId="22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5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6" fillId="0" borderId="0" applyFont="0" applyFill="0" applyBorder="0" applyAlignment="0" applyProtection="0"/>
    <xf numFmtId="38" fontId="78" fillId="0" borderId="0"/>
    <xf numFmtId="38" fontId="79" fillId="0" borderId="0"/>
    <xf numFmtId="38" fontId="80" fillId="0" borderId="0"/>
    <xf numFmtId="38" fontId="81" fillId="0" borderId="0"/>
    <xf numFmtId="0" fontId="82" fillId="0" borderId="0"/>
    <xf numFmtId="0" fontId="82" fillId="0" borderId="0"/>
    <xf numFmtId="0" fontId="83" fillId="0" borderId="0"/>
    <xf numFmtId="0" fontId="56" fillId="0" borderId="0"/>
    <xf numFmtId="0" fontId="22" fillId="0" borderId="0"/>
    <xf numFmtId="0" fontId="16" fillId="0" borderId="0"/>
    <xf numFmtId="0" fontId="16" fillId="0" borderId="0"/>
    <xf numFmtId="0" fontId="16" fillId="0" borderId="0"/>
    <xf numFmtId="0" fontId="56" fillId="0" borderId="0"/>
    <xf numFmtId="0" fontId="20" fillId="0" borderId="0"/>
    <xf numFmtId="0" fontId="14" fillId="0" borderId="0"/>
    <xf numFmtId="0" fontId="20" fillId="0" borderId="0"/>
    <xf numFmtId="0" fontId="20" fillId="0" borderId="0"/>
    <xf numFmtId="0" fontId="84" fillId="0" borderId="0"/>
    <xf numFmtId="0" fontId="16" fillId="0" borderId="0"/>
    <xf numFmtId="0" fontId="18" fillId="0" borderId="0"/>
    <xf numFmtId="0" fontId="16" fillId="0" borderId="0"/>
    <xf numFmtId="0" fontId="20" fillId="0" borderId="0"/>
    <xf numFmtId="0" fontId="16" fillId="0" borderId="0"/>
    <xf numFmtId="0" fontId="22" fillId="0" borderId="0"/>
    <xf numFmtId="0" fontId="56" fillId="0" borderId="0"/>
    <xf numFmtId="0" fontId="84" fillId="0" borderId="0"/>
    <xf numFmtId="0" fontId="55" fillId="55" borderId="23" applyNumberFormat="0" applyFont="0" applyAlignment="0" applyProtection="0"/>
    <xf numFmtId="9" fontId="5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9" fontId="85" fillId="0" borderId="24">
      <protection locked="0"/>
    </xf>
    <xf numFmtId="169" fontId="86" fillId="56" borderId="24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55" fillId="0" borderId="0"/>
    <xf numFmtId="0" fontId="16" fillId="0" borderId="0"/>
    <xf numFmtId="0" fontId="55" fillId="0" borderId="0"/>
    <xf numFmtId="0" fontId="19" fillId="0" borderId="0">
      <alignment horizontal="left" vertical="top" wrapText="1"/>
    </xf>
    <xf numFmtId="0" fontId="74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87" fillId="0" borderId="0"/>
    <xf numFmtId="43" fontId="18" fillId="0" borderId="0" applyFont="0" applyFill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1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5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37" fillId="33" borderId="0" applyNumberFormat="0" applyBorder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20" fillId="55" borderId="18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2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26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31" fillId="7" borderId="6" applyNumberFormat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33" fillId="8" borderId="9" applyNumberFormat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0" fontId="16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0" fontId="16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1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horizontal="left" vertical="top" wrapText="1"/>
    </xf>
    <xf numFmtId="0" fontId="18" fillId="0" borderId="0"/>
    <xf numFmtId="0" fontId="18" fillId="0" borderId="0"/>
    <xf numFmtId="0" fontId="18" fillId="0" borderId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18" fillId="9" borderId="10" applyNumberFormat="0" applyFont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2" fillId="0" borderId="8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9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0" fontId="87" fillId="0" borderId="0" applyFont="0" applyFill="0" applyBorder="0" applyAlignment="0" applyProtection="0"/>
    <xf numFmtId="0" fontId="18" fillId="0" borderId="0"/>
    <xf numFmtId="9" fontId="8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91" fillId="0" borderId="0" applyNumberFormat="0" applyFill="0" applyBorder="0" applyAlignment="0" applyProtection="0"/>
    <xf numFmtId="0" fontId="92" fillId="5" borderId="0" applyNumberFormat="0" applyBorder="0" applyAlignment="0" applyProtection="0"/>
    <xf numFmtId="0" fontId="19" fillId="0" borderId="0">
      <alignment horizontal="left" vertical="top" wrapText="1"/>
    </xf>
    <xf numFmtId="0" fontId="28" fillId="5" borderId="0" applyNumberFormat="0" applyBorder="0" applyAlignment="0" applyProtection="0"/>
    <xf numFmtId="0" fontId="6" fillId="9" borderId="10" applyNumberFormat="0" applyFont="0" applyAlignment="0" applyProtection="0"/>
    <xf numFmtId="0" fontId="37" fillId="17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165" fontId="93" fillId="0" borderId="0" applyFill="0" applyBorder="0" applyProtection="0">
      <alignment horizontal="right" vertical="top"/>
    </xf>
    <xf numFmtId="0" fontId="20" fillId="0" borderId="0"/>
    <xf numFmtId="43" fontId="19" fillId="0" borderId="0" applyFont="0" applyFill="0" applyBorder="0" applyAlignment="0" applyProtection="0"/>
    <xf numFmtId="0" fontId="20" fillId="0" borderId="0"/>
    <xf numFmtId="0" fontId="20" fillId="0" borderId="0"/>
    <xf numFmtId="0" fontId="37" fillId="29" borderId="0" applyNumberFormat="0" applyBorder="0" applyAlignment="0" applyProtection="0"/>
    <xf numFmtId="0" fontId="37" fillId="13" borderId="0" applyNumberFormat="0" applyBorder="0" applyAlignment="0" applyProtection="0"/>
    <xf numFmtId="0" fontId="37" fillId="25" borderId="0" applyNumberFormat="0" applyBorder="0" applyAlignment="0" applyProtection="0"/>
    <xf numFmtId="0" fontId="37" fillId="21" borderId="0" applyNumberFormat="0" applyBorder="0" applyAlignment="0" applyProtection="0"/>
    <xf numFmtId="0" fontId="37" fillId="33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7" fillId="42" borderId="12" applyNumberFormat="0" applyAlignment="0" applyProtection="0"/>
    <xf numFmtId="0" fontId="14" fillId="0" borderId="0"/>
    <xf numFmtId="0" fontId="67" fillId="42" borderId="12" applyNumberFormat="0" applyAlignment="0" applyProtection="0"/>
    <xf numFmtId="43" fontId="20" fillId="0" borderId="0" applyFont="0" applyFill="0" applyBorder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60" fillId="52" borderId="12" applyNumberFormat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2" fillId="0" borderId="20" applyNumberFormat="0" applyFill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6" fillId="9" borderId="10" applyNumberFormat="0" applyFont="0" applyAlignment="0" applyProtection="0"/>
    <xf numFmtId="0" fontId="39" fillId="33" borderId="0" applyNumberFormat="0" applyBorder="0" applyAlignment="0" applyProtection="0"/>
    <xf numFmtId="0" fontId="39" fillId="21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3" borderId="0" applyNumberFormat="0" applyBorder="0" applyAlignment="0" applyProtection="0"/>
    <xf numFmtId="0" fontId="39" fillId="25" borderId="0" applyNumberFormat="0" applyBorder="0" applyAlignment="0" applyProtection="0"/>
    <xf numFmtId="0" fontId="18" fillId="11" borderId="0" applyNumberFormat="0" applyBorder="0" applyAlignment="0" applyProtection="0"/>
    <xf numFmtId="0" fontId="18" fillId="19" borderId="0" applyNumberFormat="0" applyBorder="0" applyAlignment="0" applyProtection="0"/>
    <xf numFmtId="0" fontId="18" fillId="15" borderId="0" applyNumberFormat="0" applyBorder="0" applyAlignment="0" applyProtection="0"/>
    <xf numFmtId="0" fontId="39" fillId="29" borderId="0" applyNumberFormat="0" applyBorder="0" applyAlignment="0" applyProtection="0"/>
    <xf numFmtId="0" fontId="50" fillId="5" borderId="0" applyNumberFormat="0" applyBorder="0" applyAlignment="0" applyProtection="0"/>
    <xf numFmtId="0" fontId="18" fillId="28" borderId="0" applyNumberFormat="0" applyBorder="0" applyAlignment="0" applyProtection="0"/>
    <xf numFmtId="0" fontId="18" fillId="24" borderId="0" applyNumberFormat="0" applyBorder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0" fillId="55" borderId="23" applyNumberFormat="0" applyFont="0" applyAlignment="0" applyProtection="0"/>
    <xf numFmtId="0" fontId="72" fillId="0" borderId="20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0" fontId="20" fillId="55" borderId="23" applyNumberFormat="0" applyFont="0" applyAlignment="0" applyProtection="0"/>
    <xf numFmtId="0" fontId="6" fillId="0" borderId="0"/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6" fillId="0" borderId="0"/>
    <xf numFmtId="0" fontId="6" fillId="0" borderId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60" fillId="52" borderId="12" applyNumberFormat="0" applyAlignment="0" applyProtection="0"/>
    <xf numFmtId="0" fontId="70" fillId="52" borderId="19" applyNumberForma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20" fillId="55" borderId="23" applyNumberFormat="0" applyFon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55" fillId="55" borderId="23" applyNumberFormat="0" applyFon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55" fillId="55" borderId="23" applyNumberFormat="0" applyFon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55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60" fillId="52" borderId="12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70" fillId="52" borderId="19" applyNumberForma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67" fillId="42" borderId="12" applyNumberFormat="0" applyAlignment="0" applyProtection="0"/>
    <xf numFmtId="0" fontId="72" fillId="0" borderId="20" applyNumberFormat="0" applyFill="0" applyAlignment="0" applyProtection="0"/>
    <xf numFmtId="0" fontId="70" fillId="52" borderId="19" applyNumberFormat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72" fillId="0" borderId="20" applyNumberFormat="0" applyFill="0" applyAlignment="0" applyProtection="0"/>
    <xf numFmtId="0" fontId="20" fillId="55" borderId="23" applyNumberFormat="0" applyFon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20" fillId="55" borderId="23" applyNumberFormat="0" applyFont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70" fillId="52" borderId="19" applyNumberFormat="0" applyAlignment="0" applyProtection="0"/>
    <xf numFmtId="0" fontId="70" fillId="52" borderId="19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60" fillId="52" borderId="12" applyNumberFormat="0" applyAlignment="0" applyProtection="0"/>
    <xf numFmtId="0" fontId="70" fillId="52" borderId="19" applyNumberFormat="0" applyAlignment="0" applyProtection="0"/>
    <xf numFmtId="0" fontId="60" fillId="52" borderId="12" applyNumberFormat="0" applyAlignment="0" applyProtection="0"/>
    <xf numFmtId="0" fontId="70" fillId="52" borderId="19" applyNumberFormat="0" applyAlignment="0" applyProtection="0"/>
    <xf numFmtId="0" fontId="67" fillId="42" borderId="12" applyNumberFormat="0" applyAlignment="0" applyProtection="0"/>
    <xf numFmtId="0" fontId="60" fillId="52" borderId="12" applyNumberFormat="0" applyAlignment="0" applyProtection="0"/>
    <xf numFmtId="0" fontId="72" fillId="0" borderId="20" applyNumberFormat="0" applyFill="0" applyAlignment="0" applyProtection="0"/>
    <xf numFmtId="0" fontId="70" fillId="52" borderId="19" applyNumberFormat="0" applyAlignment="0" applyProtection="0"/>
    <xf numFmtId="0" fontId="20" fillId="55" borderId="23" applyNumberFormat="0" applyFont="0" applyAlignment="0" applyProtection="0"/>
    <xf numFmtId="0" fontId="67" fillId="42" borderId="12" applyNumberFormat="0" applyAlignment="0" applyProtection="0"/>
    <xf numFmtId="0" fontId="60" fillId="52" borderId="12" applyNumberFormat="0" applyAlignment="0" applyProtection="0"/>
    <xf numFmtId="0" fontId="70" fillId="52" borderId="19" applyNumberFormat="0" applyAlignment="0" applyProtection="0"/>
    <xf numFmtId="0" fontId="67" fillId="42" borderId="12" applyNumberFormat="0" applyAlignment="0" applyProtection="0"/>
    <xf numFmtId="0" fontId="5" fillId="0" borderId="0"/>
    <xf numFmtId="0" fontId="4" fillId="0" borderId="0"/>
    <xf numFmtId="0" fontId="3" fillId="0" borderId="0"/>
    <xf numFmtId="0" fontId="3" fillId="0" borderId="0"/>
    <xf numFmtId="0" fontId="18" fillId="0" borderId="0"/>
    <xf numFmtId="43" fontId="3" fillId="0" borderId="0" applyFont="0" applyFill="0" applyBorder="0" applyAlignment="0" applyProtection="0"/>
    <xf numFmtId="0" fontId="3" fillId="0" borderId="0"/>
    <xf numFmtId="0" fontId="20" fillId="0" borderId="0"/>
    <xf numFmtId="0" fontId="97" fillId="0" borderId="0"/>
    <xf numFmtId="0" fontId="16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17" fillId="0" borderId="0"/>
  </cellStyleXfs>
  <cellXfs count="280">
    <xf numFmtId="0" fontId="0" fillId="0" borderId="0" xfId="0"/>
    <xf numFmtId="0" fontId="77" fillId="2" borderId="0" xfId="0" applyFont="1" applyFill="1" applyAlignment="1">
      <alignment horizontal="left" vertical="center" wrapText="1"/>
    </xf>
    <xf numFmtId="0" fontId="21" fillId="0" borderId="28" xfId="0" applyFont="1" applyBorder="1" applyAlignment="1">
      <alignment horizontal="center" vertical="center" wrapText="1"/>
    </xf>
    <xf numFmtId="0" fontId="77" fillId="2" borderId="0" xfId="0" applyFont="1" applyFill="1" applyAlignment="1">
      <alignment vertical="center" wrapText="1"/>
    </xf>
    <xf numFmtId="0" fontId="77" fillId="0" borderId="28" xfId="0" applyFont="1" applyBorder="1" applyAlignment="1">
      <alignment horizontal="center" vertical="center" wrapText="1"/>
    </xf>
    <xf numFmtId="43" fontId="21" fillId="2" borderId="28" xfId="7" applyFont="1" applyFill="1" applyBorder="1" applyAlignment="1">
      <alignment horizontal="center" vertical="center" wrapText="1"/>
    </xf>
    <xf numFmtId="0" fontId="77" fillId="2" borderId="0" xfId="0" applyFont="1" applyFill="1" applyAlignment="1">
      <alignment vertical="center"/>
    </xf>
    <xf numFmtId="0" fontId="77" fillId="2" borderId="0" xfId="0" applyFont="1" applyFill="1" applyAlignment="1">
      <alignment horizontal="right" vertical="center"/>
    </xf>
    <xf numFmtId="0" fontId="95" fillId="0" borderId="0" xfId="0" applyFont="1" applyAlignment="1">
      <alignment horizontal="right"/>
    </xf>
    <xf numFmtId="0" fontId="77" fillId="0" borderId="0" xfId="0" applyFont="1" applyAlignment="1">
      <alignment horizontal="center" vertical="center" wrapText="1"/>
    </xf>
    <xf numFmtId="0" fontId="90" fillId="0" borderId="0" xfId="0" applyFont="1" applyAlignment="1">
      <alignment horizontal="left" vertical="center" wrapText="1"/>
    </xf>
    <xf numFmtId="0" fontId="77" fillId="0" borderId="0" xfId="0" applyFont="1" applyAlignment="1">
      <alignment horizontal="left" vertical="center" wrapText="1"/>
    </xf>
    <xf numFmtId="0" fontId="77" fillId="2" borderId="28" xfId="0" applyFont="1" applyFill="1" applyBorder="1" applyAlignment="1">
      <alignment vertical="center" wrapText="1"/>
    </xf>
    <xf numFmtId="0" fontId="77" fillId="2" borderId="0" xfId="0" applyFont="1" applyFill="1" applyAlignment="1">
      <alignment horizontal="left" vertical="top" wrapText="1"/>
    </xf>
    <xf numFmtId="0" fontId="90" fillId="0" borderId="0" xfId="0" applyFont="1"/>
    <xf numFmtId="166" fontId="77" fillId="2" borderId="28" xfId="7" applyNumberFormat="1" applyFont="1" applyFill="1" applyBorder="1" applyAlignment="1">
      <alignment vertical="center" wrapText="1"/>
    </xf>
    <xf numFmtId="166" fontId="21" fillId="2" borderId="28" xfId="7" applyNumberFormat="1" applyFont="1" applyFill="1" applyBorder="1" applyAlignment="1">
      <alignment vertical="center" wrapText="1"/>
    </xf>
    <xf numFmtId="0" fontId="90" fillId="0" borderId="0" xfId="0" applyFont="1" applyAlignment="1">
      <alignment vertical="top"/>
    </xf>
    <xf numFmtId="0" fontId="77" fillId="2" borderId="0" xfId="253" applyFont="1" applyFill="1" applyAlignment="1">
      <alignment vertical="center"/>
    </xf>
    <xf numFmtId="0" fontId="98" fillId="0" borderId="0" xfId="0" applyFont="1"/>
    <xf numFmtId="0" fontId="77" fillId="2" borderId="0" xfId="253" applyFont="1" applyFill="1" applyAlignment="1">
      <alignment vertical="center" wrapText="1"/>
    </xf>
    <xf numFmtId="166" fontId="77" fillId="2" borderId="0" xfId="253" applyNumberFormat="1" applyFont="1" applyFill="1" applyAlignment="1">
      <alignment vertical="center" wrapText="1"/>
    </xf>
    <xf numFmtId="0" fontId="77" fillId="2" borderId="0" xfId="0" applyFont="1" applyFill="1" applyAlignment="1">
      <alignment horizontal="center" vertical="center" wrapText="1"/>
    </xf>
    <xf numFmtId="0" fontId="99" fillId="2" borderId="28" xfId="0" applyFont="1" applyFill="1" applyBorder="1" applyAlignment="1">
      <alignment vertical="center" wrapText="1"/>
    </xf>
    <xf numFmtId="0" fontId="77" fillId="2" borderId="28" xfId="0" applyFont="1" applyFill="1" applyBorder="1" applyAlignment="1">
      <alignment horizontal="left" vertical="top" wrapText="1"/>
    </xf>
    <xf numFmtId="166" fontId="21" fillId="2" borderId="28" xfId="7" applyNumberFormat="1" applyFont="1" applyFill="1" applyBorder="1" applyAlignment="1">
      <alignment horizontal="center" vertical="top" wrapText="1"/>
    </xf>
    <xf numFmtId="0" fontId="77" fillId="2" borderId="21" xfId="0" applyFont="1" applyFill="1" applyBorder="1" applyAlignment="1">
      <alignment horizontal="left" vertical="center" wrapText="1"/>
    </xf>
    <xf numFmtId="0" fontId="21" fillId="2" borderId="21" xfId="0" applyFont="1" applyFill="1" applyBorder="1" applyAlignment="1">
      <alignment horizontal="center" vertical="center" wrapText="1"/>
    </xf>
    <xf numFmtId="166" fontId="21" fillId="2" borderId="21" xfId="7" applyNumberFormat="1" applyFont="1" applyFill="1" applyBorder="1" applyAlignment="1">
      <alignment horizontal="center" vertical="center" wrapText="1"/>
    </xf>
    <xf numFmtId="0" fontId="21" fillId="2" borderId="21" xfId="0" applyFont="1" applyFill="1" applyBorder="1" applyAlignment="1">
      <alignment horizontal="left" vertical="center" wrapText="1"/>
    </xf>
    <xf numFmtId="166" fontId="77" fillId="2" borderId="28" xfId="7" applyNumberFormat="1" applyFont="1" applyFill="1" applyBorder="1" applyAlignment="1">
      <alignment horizontal="center" vertical="top" wrapText="1"/>
    </xf>
    <xf numFmtId="166" fontId="21" fillId="0" borderId="28" xfId="7" applyNumberFormat="1" applyFont="1" applyFill="1" applyBorder="1" applyAlignment="1">
      <alignment vertical="center" wrapText="1"/>
    </xf>
    <xf numFmtId="166" fontId="96" fillId="0" borderId="28" xfId="7" applyNumberFormat="1" applyFont="1" applyFill="1" applyBorder="1" applyAlignment="1">
      <alignment vertical="center" wrapText="1"/>
    </xf>
    <xf numFmtId="0" fontId="77" fillId="2" borderId="28" xfId="0" applyFont="1" applyFill="1" applyBorder="1" applyAlignment="1">
      <alignment horizontal="center" vertical="center" wrapText="1"/>
    </xf>
    <xf numFmtId="0" fontId="77" fillId="2" borderId="21" xfId="0" applyFont="1" applyFill="1" applyBorder="1" applyAlignment="1">
      <alignment horizontal="center" vertical="center" wrapText="1"/>
    </xf>
    <xf numFmtId="0" fontId="21" fillId="2" borderId="28" xfId="0" applyFont="1" applyFill="1" applyBorder="1" applyAlignment="1">
      <alignment vertical="center" wrapText="1"/>
    </xf>
    <xf numFmtId="167" fontId="77" fillId="2" borderId="0" xfId="96" applyNumberFormat="1" applyFont="1" applyFill="1" applyAlignment="1">
      <alignment vertical="center" wrapText="1"/>
    </xf>
    <xf numFmtId="166" fontId="90" fillId="2" borderId="28" xfId="6" applyNumberFormat="1" applyFont="1" applyFill="1" applyBorder="1" applyAlignment="1">
      <alignment horizontal="right" vertical="center"/>
    </xf>
    <xf numFmtId="166" fontId="21" fillId="2" borderId="28" xfId="7" applyNumberFormat="1" applyFont="1" applyFill="1" applyBorder="1" applyAlignment="1">
      <alignment horizontal="center" vertical="center" wrapText="1"/>
    </xf>
    <xf numFmtId="0" fontId="21" fillId="2" borderId="25" xfId="0" applyFont="1" applyFill="1" applyBorder="1" applyAlignment="1">
      <alignment horizontal="center" vertical="top"/>
    </xf>
    <xf numFmtId="0" fontId="77" fillId="2" borderId="22" xfId="0" applyFont="1" applyFill="1" applyBorder="1" applyAlignment="1">
      <alignment horizontal="center" vertical="center" wrapText="1"/>
    </xf>
    <xf numFmtId="0" fontId="94" fillId="2" borderId="28" xfId="0" applyFont="1" applyFill="1" applyBorder="1" applyAlignment="1">
      <alignment horizontal="left" vertical="top" wrapText="1"/>
    </xf>
    <xf numFmtId="0" fontId="90" fillId="2" borderId="28" xfId="0" applyFont="1" applyFill="1" applyBorder="1" applyAlignment="1">
      <alignment horizontal="left" vertical="top" wrapText="1"/>
    </xf>
    <xf numFmtId="0" fontId="95" fillId="2" borderId="28" xfId="0" applyFont="1" applyFill="1" applyBorder="1" applyAlignment="1">
      <alignment horizontal="left" vertical="top" wrapText="1"/>
    </xf>
    <xf numFmtId="0" fontId="94" fillId="2" borderId="28" xfId="0" applyFont="1" applyFill="1" applyBorder="1" applyAlignment="1">
      <alignment horizontal="left" vertical="center" wrapText="1"/>
    </xf>
    <xf numFmtId="166" fontId="21" fillId="2" borderId="28" xfId="7" applyNumberFormat="1" applyFont="1" applyFill="1" applyBorder="1" applyAlignment="1">
      <alignment horizontal="right" vertical="top" wrapText="1"/>
    </xf>
    <xf numFmtId="0" fontId="102" fillId="0" borderId="0" xfId="165" applyFont="1" applyAlignment="1"/>
    <xf numFmtId="0" fontId="77" fillId="2" borderId="0" xfId="165" applyFont="1" applyFill="1" applyAlignment="1"/>
    <xf numFmtId="167" fontId="77" fillId="2" borderId="0" xfId="96" applyNumberFormat="1" applyFont="1" applyFill="1" applyAlignment="1">
      <alignment vertical="top" wrapText="1"/>
    </xf>
    <xf numFmtId="0" fontId="103" fillId="0" borderId="0" xfId="3126" applyFont="1"/>
    <xf numFmtId="0" fontId="77" fillId="2" borderId="0" xfId="3126" applyFont="1" applyFill="1" applyAlignment="1">
      <alignment horizontal="center" vertical="center" wrapText="1"/>
    </xf>
    <xf numFmtId="0" fontId="90" fillId="2" borderId="0" xfId="3126" applyFont="1" applyFill="1" applyAlignment="1">
      <alignment horizontal="right"/>
    </xf>
    <xf numFmtId="0" fontId="99" fillId="0" borderId="0" xfId="165" applyFont="1" applyAlignment="1"/>
    <xf numFmtId="0" fontId="77" fillId="2" borderId="37" xfId="8" applyFont="1" applyFill="1" applyBorder="1" applyAlignment="1">
      <alignment horizontal="center" vertical="center" wrapText="1"/>
    </xf>
    <xf numFmtId="0" fontId="77" fillId="2" borderId="41" xfId="0" applyFont="1" applyFill="1" applyBorder="1" applyAlignment="1">
      <alignment horizontal="center" vertical="center"/>
    </xf>
    <xf numFmtId="0" fontId="77" fillId="2" borderId="42" xfId="0" applyFont="1" applyFill="1" applyBorder="1" applyAlignment="1">
      <alignment horizontal="center" vertical="center" wrapText="1"/>
    </xf>
    <xf numFmtId="0" fontId="77" fillId="2" borderId="43" xfId="0" applyFont="1" applyFill="1" applyBorder="1" applyAlignment="1">
      <alignment horizontal="center" vertical="center" wrapText="1"/>
    </xf>
    <xf numFmtId="0" fontId="77" fillId="2" borderId="45" xfId="0" applyFont="1" applyFill="1" applyBorder="1" applyAlignment="1">
      <alignment horizontal="center" vertical="center" wrapText="1"/>
    </xf>
    <xf numFmtId="0" fontId="77" fillId="0" borderId="0" xfId="165" applyFont="1" applyAlignment="1"/>
    <xf numFmtId="0" fontId="77" fillId="2" borderId="46" xfId="0" applyFont="1" applyFill="1" applyBorder="1" applyAlignment="1">
      <alignment vertical="center"/>
    </xf>
    <xf numFmtId="0" fontId="77" fillId="2" borderId="47" xfId="0" applyFont="1" applyFill="1" applyBorder="1" applyAlignment="1">
      <alignment vertical="center"/>
    </xf>
    <xf numFmtId="0" fontId="96" fillId="2" borderId="47" xfId="0" applyFont="1" applyFill="1" applyBorder="1" applyAlignment="1">
      <alignment vertical="center"/>
    </xf>
    <xf numFmtId="0" fontId="96" fillId="2" borderId="47" xfId="0" applyFont="1" applyFill="1" applyBorder="1" applyAlignment="1">
      <alignment horizontal="left" vertical="center"/>
    </xf>
    <xf numFmtId="172" fontId="21" fillId="2" borderId="48" xfId="0" applyNumberFormat="1" applyFont="1" applyFill="1" applyBorder="1" applyAlignment="1">
      <alignment horizontal="center" vertical="center"/>
    </xf>
    <xf numFmtId="166" fontId="96" fillId="2" borderId="49" xfId="7" applyNumberFormat="1" applyFont="1" applyFill="1" applyBorder="1" applyAlignment="1">
      <alignment horizontal="center" vertical="center"/>
    </xf>
    <xf numFmtId="0" fontId="77" fillId="2" borderId="46" xfId="0" applyFont="1" applyFill="1" applyBorder="1" applyAlignment="1">
      <alignment horizontal="center" vertical="center"/>
    </xf>
    <xf numFmtId="0" fontId="77" fillId="2" borderId="50" xfId="0" applyFont="1" applyFill="1" applyBorder="1" applyAlignment="1">
      <alignment horizontal="center" vertical="center"/>
    </xf>
    <xf numFmtId="0" fontId="77" fillId="2" borderId="47" xfId="0" applyFont="1" applyFill="1" applyBorder="1" applyAlignment="1">
      <alignment horizontal="left" vertical="center"/>
    </xf>
    <xf numFmtId="0" fontId="77" fillId="2" borderId="51" xfId="0" applyFont="1" applyFill="1" applyBorder="1" applyAlignment="1">
      <alignment horizontal="center" vertical="center" wrapText="1"/>
    </xf>
    <xf numFmtId="0" fontId="77" fillId="2" borderId="51" xfId="0" applyFont="1" applyFill="1" applyBorder="1"/>
    <xf numFmtId="166" fontId="77" fillId="0" borderId="52" xfId="7" applyNumberFormat="1" applyFont="1" applyBorder="1" applyAlignment="1">
      <alignment vertical="center"/>
    </xf>
    <xf numFmtId="0" fontId="77" fillId="2" borderId="53" xfId="0" applyFont="1" applyFill="1" applyBorder="1" applyAlignment="1">
      <alignment horizontal="center" vertical="center"/>
    </xf>
    <xf numFmtId="0" fontId="77" fillId="2" borderId="54" xfId="0" applyFont="1" applyFill="1" applyBorder="1" applyAlignment="1">
      <alignment horizontal="center" vertical="center"/>
    </xf>
    <xf numFmtId="0" fontId="77" fillId="2" borderId="54" xfId="98" applyFont="1" applyFill="1" applyBorder="1" applyAlignment="1">
      <alignment vertical="center" wrapText="1"/>
    </xf>
    <xf numFmtId="0" fontId="88" fillId="2" borderId="55" xfId="0" applyFont="1" applyFill="1" applyBorder="1" applyAlignment="1">
      <alignment horizontal="center" vertical="center" wrapText="1"/>
    </xf>
    <xf numFmtId="0" fontId="77" fillId="2" borderId="33" xfId="0" applyFont="1" applyFill="1" applyBorder="1" applyAlignment="1">
      <alignment vertical="center"/>
    </xf>
    <xf numFmtId="171" fontId="77" fillId="2" borderId="56" xfId="0" applyNumberFormat="1" applyFont="1" applyFill="1" applyBorder="1" applyAlignment="1">
      <alignment horizontal="right" vertical="center"/>
    </xf>
    <xf numFmtId="0" fontId="77" fillId="2" borderId="38" xfId="0" applyFont="1" applyFill="1" applyBorder="1" applyAlignment="1">
      <alignment horizontal="center" vertical="center"/>
    </xf>
    <xf numFmtId="0" fontId="77" fillId="2" borderId="26" xfId="0" applyFont="1" applyFill="1" applyBorder="1" applyAlignment="1">
      <alignment horizontal="center" vertical="center"/>
    </xf>
    <xf numFmtId="173" fontId="77" fillId="2" borderId="31" xfId="98" applyNumberFormat="1" applyFont="1" applyFill="1" applyBorder="1" applyAlignment="1">
      <alignment horizontal="left" vertical="center" wrapText="1"/>
    </xf>
    <xf numFmtId="0" fontId="77" fillId="2" borderId="33" xfId="0" applyFont="1" applyFill="1" applyBorder="1" applyAlignment="1">
      <alignment horizontal="center" vertical="center"/>
    </xf>
    <xf numFmtId="0" fontId="77" fillId="2" borderId="56" xfId="0" applyFont="1" applyFill="1" applyBorder="1" applyAlignment="1">
      <alignment vertical="center"/>
    </xf>
    <xf numFmtId="0" fontId="77" fillId="2" borderId="58" xfId="0" applyFont="1" applyFill="1" applyBorder="1" applyAlignment="1">
      <alignment horizontal="center" vertical="center"/>
    </xf>
    <xf numFmtId="0" fontId="77" fillId="2" borderId="59" xfId="0" applyFont="1" applyFill="1" applyBorder="1" applyAlignment="1">
      <alignment horizontal="center" vertical="center"/>
    </xf>
    <xf numFmtId="0" fontId="77" fillId="2" borderId="59" xfId="0" applyFont="1" applyFill="1" applyBorder="1" applyAlignment="1">
      <alignment horizontal="left" vertical="center" wrapText="1"/>
    </xf>
    <xf numFmtId="0" fontId="88" fillId="2" borderId="60" xfId="0" applyFont="1" applyFill="1" applyBorder="1" applyAlignment="1">
      <alignment horizontal="left" vertical="center" wrapText="1"/>
    </xf>
    <xf numFmtId="0" fontId="77" fillId="2" borderId="61" xfId="0" applyFont="1" applyFill="1" applyBorder="1" applyAlignment="1">
      <alignment horizontal="center" vertical="center" wrapText="1"/>
    </xf>
    <xf numFmtId="166" fontId="77" fillId="2" borderId="49" xfId="7" applyNumberFormat="1" applyFont="1" applyFill="1" applyBorder="1" applyAlignment="1">
      <alignment vertical="center"/>
    </xf>
    <xf numFmtId="0" fontId="95" fillId="0" borderId="26" xfId="0" applyFont="1" applyBorder="1" applyAlignment="1">
      <alignment horizontal="right"/>
    </xf>
    <xf numFmtId="0" fontId="21" fillId="2" borderId="28" xfId="0" applyFont="1" applyFill="1" applyBorder="1" applyAlignment="1">
      <alignment horizontal="center" vertical="center" wrapText="1"/>
    </xf>
    <xf numFmtId="0" fontId="104" fillId="0" borderId="0" xfId="165" applyFont="1" applyAlignment="1">
      <alignment vertical="center"/>
    </xf>
    <xf numFmtId="0" fontId="105" fillId="0" borderId="0" xfId="165" applyFont="1" applyAlignment="1">
      <alignment vertical="center"/>
    </xf>
    <xf numFmtId="4" fontId="104" fillId="0" borderId="0" xfId="165" applyNumberFormat="1" applyFont="1" applyAlignment="1">
      <alignment vertical="center"/>
    </xf>
    <xf numFmtId="0" fontId="100" fillId="0" borderId="0" xfId="165" applyFont="1" applyAlignment="1">
      <alignment vertical="center"/>
    </xf>
    <xf numFmtId="4" fontId="106" fillId="0" borderId="0" xfId="223" applyNumberFormat="1" applyFont="1" applyAlignment="1">
      <alignment horizontal="right" vertical="center"/>
    </xf>
    <xf numFmtId="4" fontId="77" fillId="0" borderId="62" xfId="165" applyNumberFormat="1" applyFont="1" applyBorder="1" applyAlignment="1">
      <alignment horizontal="center" vertical="center" wrapText="1"/>
    </xf>
    <xf numFmtId="0" fontId="90" fillId="0" borderId="0" xfId="165" applyFont="1" applyAlignment="1">
      <alignment vertical="center"/>
    </xf>
    <xf numFmtId="4" fontId="90" fillId="2" borderId="40" xfId="0" applyNumberFormat="1" applyFont="1" applyFill="1" applyBorder="1" applyAlignment="1">
      <alignment horizontal="center" vertical="center" wrapText="1"/>
    </xf>
    <xf numFmtId="0" fontId="90" fillId="2" borderId="42" xfId="0" applyFont="1" applyFill="1" applyBorder="1" applyAlignment="1">
      <alignment horizontal="center" vertical="center" wrapText="1"/>
    </xf>
    <xf numFmtId="0" fontId="90" fillId="2" borderId="63" xfId="0" applyFont="1" applyFill="1" applyBorder="1" applyAlignment="1">
      <alignment horizontal="center" vertical="center" wrapText="1"/>
    </xf>
    <xf numFmtId="0" fontId="90" fillId="2" borderId="45" xfId="0" applyFont="1" applyFill="1" applyBorder="1" applyAlignment="1">
      <alignment horizontal="center" vertical="center" wrapText="1"/>
    </xf>
    <xf numFmtId="0" fontId="90" fillId="2" borderId="64" xfId="0" applyFont="1" applyFill="1" applyBorder="1"/>
    <xf numFmtId="0" fontId="90" fillId="2" borderId="55" xfId="0" applyFont="1" applyFill="1" applyBorder="1"/>
    <xf numFmtId="0" fontId="94" fillId="2" borderId="55" xfId="0" applyFont="1" applyFill="1" applyBorder="1" applyAlignment="1">
      <alignment horizontal="left"/>
    </xf>
    <xf numFmtId="166" fontId="96" fillId="0" borderId="62" xfId="2021" applyNumberFormat="1" applyFont="1" applyBorder="1" applyAlignment="1">
      <alignment horizontal="right" vertical="center"/>
    </xf>
    <xf numFmtId="0" fontId="107" fillId="0" borderId="0" xfId="165" applyFont="1" applyAlignment="1">
      <alignment vertical="center"/>
    </xf>
    <xf numFmtId="0" fontId="90" fillId="2" borderId="65" xfId="0" applyFont="1" applyFill="1" applyBorder="1"/>
    <xf numFmtId="0" fontId="90" fillId="2" borderId="28" xfId="0" applyFont="1" applyFill="1" applyBorder="1"/>
    <xf numFmtId="0" fontId="108" fillId="2" borderId="27" xfId="0" applyFont="1" applyFill="1" applyBorder="1" applyAlignment="1">
      <alignment horizontal="left" vertical="center"/>
    </xf>
    <xf numFmtId="0" fontId="108" fillId="2" borderId="28" xfId="0" applyFont="1" applyFill="1" applyBorder="1" applyAlignment="1">
      <alignment horizontal="center" vertical="center"/>
    </xf>
    <xf numFmtId="166" fontId="96" fillId="0" borderId="56" xfId="2021" applyNumberFormat="1" applyFont="1" applyFill="1" applyBorder="1" applyAlignment="1">
      <alignment horizontal="right" vertical="center"/>
    </xf>
    <xf numFmtId="0" fontId="21" fillId="2" borderId="65" xfId="0" applyFont="1" applyFill="1" applyBorder="1" applyAlignment="1">
      <alignment horizontal="center" vertical="top"/>
    </xf>
    <xf numFmtId="0" fontId="94" fillId="2" borderId="28" xfId="0" applyFont="1" applyFill="1" applyBorder="1"/>
    <xf numFmtId="0" fontId="90" fillId="2" borderId="28" xfId="0" applyFont="1" applyFill="1" applyBorder="1" applyAlignment="1">
      <alignment horizontal="center" vertical="center" wrapText="1"/>
    </xf>
    <xf numFmtId="166" fontId="96" fillId="0" borderId="56" xfId="2021" applyNumberFormat="1" applyFont="1" applyBorder="1" applyAlignment="1">
      <alignment horizontal="right" vertical="center"/>
    </xf>
    <xf numFmtId="0" fontId="77" fillId="2" borderId="42" xfId="165" applyFont="1" applyFill="1" applyBorder="1" applyAlignment="1">
      <alignment vertical="center"/>
    </xf>
    <xf numFmtId="0" fontId="90" fillId="2" borderId="66" xfId="0" applyFont="1" applyFill="1" applyBorder="1" applyAlignment="1">
      <alignment vertical="center"/>
    </xf>
    <xf numFmtId="0" fontId="90" fillId="2" borderId="66" xfId="0" applyFont="1" applyFill="1" applyBorder="1" applyAlignment="1">
      <alignment horizontal="left" vertical="center" wrapText="1"/>
    </xf>
    <xf numFmtId="0" fontId="90" fillId="2" borderId="66" xfId="0" applyFont="1" applyFill="1" applyBorder="1" applyAlignment="1">
      <alignment horizontal="center" vertical="center" wrapText="1"/>
    </xf>
    <xf numFmtId="166" fontId="88" fillId="2" borderId="63" xfId="165" applyNumberFormat="1" applyFont="1" applyFill="1" applyBorder="1" applyAlignment="1">
      <alignment horizontal="right" vertical="center"/>
    </xf>
    <xf numFmtId="166" fontId="77" fillId="2" borderId="57" xfId="7" applyNumberFormat="1" applyFont="1" applyFill="1" applyBorder="1" applyAlignment="1">
      <alignment vertical="center"/>
    </xf>
    <xf numFmtId="0" fontId="90" fillId="0" borderId="27" xfId="0" applyFont="1" applyFill="1" applyBorder="1" applyAlignment="1">
      <alignment horizontal="left" vertical="center" wrapText="1"/>
    </xf>
    <xf numFmtId="0" fontId="90" fillId="0" borderId="28" xfId="0" applyFont="1" applyFill="1" applyBorder="1" applyAlignment="1">
      <alignment horizontal="center" vertical="center" wrapText="1"/>
    </xf>
    <xf numFmtId="0" fontId="21" fillId="2" borderId="28" xfId="0" applyFont="1" applyFill="1" applyBorder="1" applyAlignment="1">
      <alignment horizontal="left" vertical="top" wrapText="1"/>
    </xf>
    <xf numFmtId="0" fontId="21" fillId="2" borderId="28" xfId="0" applyFont="1" applyFill="1" applyBorder="1" applyAlignment="1">
      <alignment horizontal="left" vertical="center" wrapText="1"/>
    </xf>
    <xf numFmtId="0" fontId="109" fillId="57" borderId="67" xfId="0" applyFont="1" applyFill="1" applyBorder="1" applyAlignment="1">
      <alignment vertical="center" wrapText="1"/>
    </xf>
    <xf numFmtId="0" fontId="110" fillId="57" borderId="67" xfId="0" applyFont="1" applyFill="1" applyBorder="1" applyAlignment="1">
      <alignment vertical="center" wrapText="1"/>
    </xf>
    <xf numFmtId="166" fontId="111" fillId="57" borderId="67" xfId="0" applyNumberFormat="1" applyFont="1" applyFill="1" applyBorder="1" applyAlignment="1">
      <alignment vertical="center" wrapText="1"/>
    </xf>
    <xf numFmtId="0" fontId="111" fillId="57" borderId="67" xfId="0" applyFont="1" applyFill="1" applyBorder="1" applyAlignment="1">
      <alignment vertical="center" wrapText="1"/>
    </xf>
    <xf numFmtId="0" fontId="111" fillId="0" borderId="67" xfId="0" applyFont="1" applyBorder="1" applyAlignment="1">
      <alignment horizontal="left" vertical="center" wrapText="1"/>
    </xf>
    <xf numFmtId="0" fontId="110" fillId="0" borderId="67" xfId="0" applyFont="1" applyBorder="1" applyAlignment="1">
      <alignment horizontal="right" vertical="center" wrapText="1"/>
    </xf>
    <xf numFmtId="166" fontId="111" fillId="0" borderId="67" xfId="0" applyNumberFormat="1" applyFont="1" applyBorder="1" applyAlignment="1">
      <alignment horizontal="left" vertical="center" wrapText="1"/>
    </xf>
    <xf numFmtId="0" fontId="111" fillId="57" borderId="67" xfId="0" applyFont="1" applyFill="1" applyBorder="1" applyAlignment="1">
      <alignment horizontal="left" vertical="center" wrapText="1"/>
    </xf>
    <xf numFmtId="0" fontId="111" fillId="57" borderId="67" xfId="0" applyFont="1" applyFill="1" applyBorder="1" applyAlignment="1">
      <alignment horizontal="center" vertical="center" wrapText="1"/>
    </xf>
    <xf numFmtId="0" fontId="110" fillId="57" borderId="67" xfId="0" applyFont="1" applyFill="1" applyBorder="1" applyAlignment="1">
      <alignment horizontal="left" vertical="center" wrapText="1"/>
    </xf>
    <xf numFmtId="166" fontId="110" fillId="57" borderId="67" xfId="0" applyNumberFormat="1" applyFont="1" applyFill="1" applyBorder="1" applyAlignment="1">
      <alignment vertical="center" wrapText="1"/>
    </xf>
    <xf numFmtId="0" fontId="112" fillId="0" borderId="0" xfId="0" applyFont="1"/>
    <xf numFmtId="0" fontId="112" fillId="0" borderId="0" xfId="0" applyFont="1" applyAlignment="1">
      <alignment vertical="top"/>
    </xf>
    <xf numFmtId="0" fontId="0" fillId="0" borderId="0" xfId="0" applyFont="1" applyAlignment="1"/>
    <xf numFmtId="0" fontId="110" fillId="57" borderId="67" xfId="0" applyFont="1" applyFill="1" applyBorder="1" applyAlignment="1">
      <alignment horizontal="left" vertical="top" wrapText="1"/>
    </xf>
    <xf numFmtId="0" fontId="111" fillId="57" borderId="67" xfId="0" applyFont="1" applyFill="1" applyBorder="1" applyAlignment="1">
      <alignment horizontal="left" vertical="top" wrapText="1"/>
    </xf>
    <xf numFmtId="166" fontId="110" fillId="57" borderId="67" xfId="0" applyNumberFormat="1" applyFont="1" applyFill="1" applyBorder="1" applyAlignment="1">
      <alignment horizontal="center" vertical="top" wrapText="1"/>
    </xf>
    <xf numFmtId="0" fontId="115" fillId="57" borderId="67" xfId="0" applyFont="1" applyFill="1" applyBorder="1" applyAlignment="1">
      <alignment horizontal="left" vertical="top" wrapText="1"/>
    </xf>
    <xf numFmtId="166" fontId="111" fillId="57" borderId="67" xfId="0" applyNumberFormat="1" applyFont="1" applyFill="1" applyBorder="1" applyAlignment="1">
      <alignment horizontal="center" vertical="top" wrapText="1"/>
    </xf>
    <xf numFmtId="0" fontId="110" fillId="57" borderId="67" xfId="0" applyFont="1" applyFill="1" applyBorder="1" applyAlignment="1">
      <alignment horizontal="center" vertical="top"/>
    </xf>
    <xf numFmtId="0" fontId="112" fillId="57" borderId="67" xfId="0" applyFont="1" applyFill="1" applyBorder="1" applyAlignment="1">
      <alignment horizontal="left" vertical="top" wrapText="1"/>
    </xf>
    <xf numFmtId="166" fontId="110" fillId="57" borderId="67" xfId="0" applyNumberFormat="1" applyFont="1" applyFill="1" applyBorder="1" applyAlignment="1">
      <alignment horizontal="right" vertical="top" wrapText="1"/>
    </xf>
    <xf numFmtId="0" fontId="116" fillId="57" borderId="67" xfId="0" applyFont="1" applyFill="1" applyBorder="1" applyAlignment="1">
      <alignment horizontal="left" vertical="top" wrapText="1"/>
    </xf>
    <xf numFmtId="166" fontId="112" fillId="57" borderId="67" xfId="0" applyNumberFormat="1" applyFont="1" applyFill="1" applyBorder="1" applyAlignment="1">
      <alignment horizontal="right" vertical="center"/>
    </xf>
    <xf numFmtId="0" fontId="112" fillId="0" borderId="67" xfId="0" applyFont="1" applyBorder="1" applyAlignment="1">
      <alignment wrapText="1"/>
    </xf>
    <xf numFmtId="166" fontId="115" fillId="57" borderId="67" xfId="0" applyNumberFormat="1" applyFont="1" applyFill="1" applyBorder="1" applyAlignment="1">
      <alignment horizontal="right" vertical="center"/>
    </xf>
    <xf numFmtId="0" fontId="112" fillId="0" borderId="67" xfId="0" applyFont="1" applyBorder="1" applyAlignment="1">
      <alignment horizontal="left" vertical="top" wrapText="1"/>
    </xf>
    <xf numFmtId="0" fontId="116" fillId="0" borderId="67" xfId="0" applyFont="1" applyBorder="1" applyAlignment="1">
      <alignment horizontal="left" vertical="top" wrapText="1"/>
    </xf>
    <xf numFmtId="0" fontId="112" fillId="57" borderId="67" xfId="0" applyFont="1" applyFill="1" applyBorder="1" applyAlignment="1">
      <alignment horizontal="left" vertical="center" wrapText="1"/>
    </xf>
    <xf numFmtId="0" fontId="94" fillId="2" borderId="28" xfId="0" applyFont="1" applyFill="1" applyBorder="1" applyAlignment="1">
      <alignment horizontal="center" vertical="center" wrapText="1"/>
    </xf>
    <xf numFmtId="0" fontId="118" fillId="0" borderId="0" xfId="3129" applyFont="1"/>
    <xf numFmtId="0" fontId="118" fillId="0" borderId="0" xfId="3129" applyFont="1" applyAlignment="1" applyProtection="1">
      <alignment horizontal="left" wrapText="1"/>
      <protection locked="0"/>
    </xf>
    <xf numFmtId="0" fontId="119" fillId="0" borderId="0" xfId="3129" applyFont="1" applyProtection="1">
      <protection locked="0"/>
    </xf>
    <xf numFmtId="0" fontId="120" fillId="0" borderId="0" xfId="3129" applyFont="1"/>
    <xf numFmtId="0" fontId="119" fillId="0" borderId="0" xfId="3129" applyFont="1" applyAlignment="1" applyProtection="1">
      <alignment horizontal="right"/>
      <protection locked="0"/>
    </xf>
    <xf numFmtId="0" fontId="118" fillId="0" borderId="0" xfId="3129" applyFont="1" applyProtection="1">
      <protection locked="0"/>
    </xf>
    <xf numFmtId="0" fontId="118" fillId="0" borderId="0" xfId="3129" applyFont="1" applyAlignment="1" applyProtection="1">
      <alignment horizontal="center"/>
      <protection locked="0"/>
    </xf>
    <xf numFmtId="0" fontId="120" fillId="0" borderId="0" xfId="3129" applyFont="1" applyAlignment="1" applyProtection="1">
      <alignment horizontal="center"/>
      <protection locked="0"/>
    </xf>
    <xf numFmtId="0" fontId="120" fillId="0" borderId="0" xfId="3129" applyFont="1" applyProtection="1">
      <protection locked="0"/>
    </xf>
    <xf numFmtId="0" fontId="118" fillId="2" borderId="0" xfId="3129" applyFont="1" applyFill="1"/>
    <xf numFmtId="0" fontId="77" fillId="2" borderId="0" xfId="3129" applyFont="1" applyFill="1" applyAlignment="1" applyProtection="1">
      <alignment vertical="center" wrapText="1"/>
      <protection locked="0"/>
    </xf>
    <xf numFmtId="0" fontId="118" fillId="2" borderId="0" xfId="3129" applyFont="1" applyFill="1" applyAlignment="1" applyProtection="1">
      <alignment horizontal="center"/>
      <protection locked="0"/>
    </xf>
    <xf numFmtId="0" fontId="118" fillId="2" borderId="0" xfId="3129" applyFont="1" applyFill="1" applyProtection="1">
      <protection locked="0"/>
    </xf>
    <xf numFmtId="0" fontId="77" fillId="2" borderId="28" xfId="3129" applyFont="1" applyFill="1" applyBorder="1" applyAlignment="1" applyProtection="1">
      <alignment horizontal="center" vertical="center" wrapText="1"/>
      <protection locked="0"/>
    </xf>
    <xf numFmtId="0" fontId="118" fillId="2" borderId="28" xfId="3129" applyFont="1" applyFill="1" applyBorder="1" applyAlignment="1">
      <alignment horizontal="center" vertical="center"/>
    </xf>
    <xf numFmtId="0" fontId="122" fillId="2" borderId="27" xfId="251" applyFont="1" applyFill="1" applyBorder="1" applyAlignment="1">
      <alignment horizontal="left" vertical="top" wrapText="1"/>
    </xf>
    <xf numFmtId="165" fontId="21" fillId="2" borderId="28" xfId="1740" applyNumberFormat="1" applyFont="1" applyFill="1" applyBorder="1" applyAlignment="1">
      <alignment horizontal="center" vertical="center" wrapText="1"/>
    </xf>
    <xf numFmtId="0" fontId="21" fillId="2" borderId="28" xfId="3" applyFont="1" applyFill="1" applyBorder="1" applyAlignment="1">
      <alignment horizontal="center" vertical="center" wrapText="1"/>
    </xf>
    <xf numFmtId="0" fontId="102" fillId="2" borderId="28" xfId="3" applyFont="1" applyFill="1" applyBorder="1" applyAlignment="1">
      <alignment vertical="center" wrapText="1"/>
    </xf>
    <xf numFmtId="0" fontId="118" fillId="2" borderId="27" xfId="3129" applyFont="1" applyFill="1" applyBorder="1" applyAlignment="1">
      <alignment horizontal="center" vertical="center"/>
    </xf>
    <xf numFmtId="0" fontId="123" fillId="2" borderId="22" xfId="251" applyFont="1" applyFill="1" applyBorder="1" applyAlignment="1">
      <alignment horizontal="center" vertical="center" wrapText="1"/>
    </xf>
    <xf numFmtId="0" fontId="77" fillId="2" borderId="25" xfId="3129" applyFont="1" applyFill="1" applyBorder="1" applyAlignment="1" applyProtection="1">
      <alignment horizontal="center" vertical="center" wrapText="1"/>
      <protection locked="0"/>
    </xf>
    <xf numFmtId="0" fontId="102" fillId="2" borderId="28" xfId="3" applyFont="1" applyFill="1" applyBorder="1" applyAlignment="1">
      <alignment horizontal="center" vertical="center" wrapText="1"/>
    </xf>
    <xf numFmtId="0" fontId="102" fillId="2" borderId="28" xfId="3" applyFont="1" applyFill="1" applyBorder="1" applyAlignment="1">
      <alignment horizontal="left" vertical="center" wrapText="1"/>
    </xf>
    <xf numFmtId="174" fontId="21" fillId="2" borderId="28" xfId="1740" applyNumberFormat="1" applyFont="1" applyFill="1" applyBorder="1" applyAlignment="1">
      <alignment horizontal="center" vertical="center" wrapText="1"/>
    </xf>
    <xf numFmtId="0" fontId="120" fillId="0" borderId="0" xfId="3129" applyFont="1" applyAlignment="1" applyProtection="1">
      <alignment horizontal="left" wrapText="1"/>
      <protection locked="0"/>
    </xf>
    <xf numFmtId="165" fontId="77" fillId="2" borderId="28" xfId="1740" applyNumberFormat="1" applyFont="1" applyFill="1" applyBorder="1" applyAlignment="1">
      <alignment horizontal="center" vertical="center" wrapText="1"/>
    </xf>
    <xf numFmtId="167" fontId="21" fillId="2" borderId="28" xfId="10" applyNumberFormat="1" applyFont="1" applyFill="1" applyBorder="1" applyAlignment="1">
      <alignment horizontal="center" vertical="center"/>
    </xf>
    <xf numFmtId="0" fontId="77" fillId="0" borderId="28" xfId="0" applyFont="1" applyBorder="1" applyAlignment="1">
      <alignment horizontal="left" vertical="center" wrapText="1"/>
    </xf>
    <xf numFmtId="0" fontId="21" fillId="0" borderId="28" xfId="0" applyFont="1" applyBorder="1" applyAlignment="1">
      <alignment horizontal="left" vertical="center" wrapText="1"/>
    </xf>
    <xf numFmtId="0" fontId="21" fillId="0" borderId="28" xfId="0" applyFont="1" applyBorder="1" applyAlignment="1">
      <alignment horizontal="center" vertical="center" wrapText="1"/>
    </xf>
    <xf numFmtId="0" fontId="77" fillId="2" borderId="0" xfId="0" applyFont="1" applyFill="1" applyAlignment="1">
      <alignment horizontal="right" vertical="center"/>
    </xf>
    <xf numFmtId="0" fontId="21" fillId="2" borderId="0" xfId="0" applyFont="1" applyFill="1" applyAlignment="1">
      <alignment horizontal="center" vertical="center" wrapText="1"/>
    </xf>
    <xf numFmtId="0" fontId="77" fillId="0" borderId="0" xfId="0" applyFont="1" applyAlignment="1">
      <alignment horizontal="right" vertical="center" wrapText="1"/>
    </xf>
    <xf numFmtId="0" fontId="77" fillId="0" borderId="28" xfId="0" applyFont="1" applyBorder="1" applyAlignment="1">
      <alignment horizontal="center" vertical="center" wrapText="1"/>
    </xf>
    <xf numFmtId="0" fontId="77" fillId="2" borderId="21" xfId="0" applyFont="1" applyFill="1" applyBorder="1" applyAlignment="1">
      <alignment horizontal="center" vertical="center" wrapText="1"/>
    </xf>
    <xf numFmtId="49" fontId="21" fillId="2" borderId="22" xfId="0" applyNumberFormat="1" applyFont="1" applyFill="1" applyBorder="1" applyAlignment="1">
      <alignment horizontal="center" vertical="top" wrapText="1"/>
    </xf>
    <xf numFmtId="49" fontId="21" fillId="2" borderId="1" xfId="0" applyNumberFormat="1" applyFont="1" applyFill="1" applyBorder="1" applyAlignment="1">
      <alignment horizontal="center" vertical="top" wrapText="1"/>
    </xf>
    <xf numFmtId="49" fontId="21" fillId="2" borderId="2" xfId="0" applyNumberFormat="1" applyFont="1" applyFill="1" applyBorder="1" applyAlignment="1">
      <alignment horizontal="center" vertical="top" wrapText="1"/>
    </xf>
    <xf numFmtId="0" fontId="21" fillId="2" borderId="22" xfId="0" applyFont="1" applyFill="1" applyBorder="1" applyAlignment="1">
      <alignment horizontal="center" vertical="top" wrapText="1"/>
    </xf>
    <xf numFmtId="0" fontId="21" fillId="2" borderId="1" xfId="0" applyFont="1" applyFill="1" applyBorder="1" applyAlignment="1">
      <alignment horizontal="center" vertical="top" wrapText="1"/>
    </xf>
    <xf numFmtId="0" fontId="21" fillId="2" borderId="2" xfId="0" applyFont="1" applyFill="1" applyBorder="1" applyAlignment="1">
      <alignment horizontal="center" vertical="top" wrapText="1"/>
    </xf>
    <xf numFmtId="0" fontId="21" fillId="2" borderId="25" xfId="0" applyFont="1" applyFill="1" applyBorder="1" applyAlignment="1">
      <alignment horizontal="left" vertical="top" wrapText="1"/>
    </xf>
    <xf numFmtId="0" fontId="21" fillId="2" borderId="28" xfId="0" applyFont="1" applyFill="1" applyBorder="1" applyAlignment="1">
      <alignment horizontal="left" vertical="top" wrapText="1"/>
    </xf>
    <xf numFmtId="0" fontId="99" fillId="2" borderId="30" xfId="0" applyFont="1" applyFill="1" applyBorder="1" applyAlignment="1">
      <alignment horizontal="center" vertical="top" wrapText="1"/>
    </xf>
    <xf numFmtId="0" fontId="99" fillId="2" borderId="32" xfId="0" applyFont="1" applyFill="1" applyBorder="1" applyAlignment="1">
      <alignment horizontal="center" vertical="top" wrapText="1"/>
    </xf>
    <xf numFmtId="0" fontId="99" fillId="2" borderId="31" xfId="0" applyFont="1" applyFill="1" applyBorder="1" applyAlignment="1">
      <alignment horizontal="center" vertical="top" wrapText="1"/>
    </xf>
    <xf numFmtId="0" fontId="77" fillId="2" borderId="28" xfId="0" applyFont="1" applyFill="1" applyBorder="1" applyAlignment="1">
      <alignment horizontal="center" vertical="top" wrapText="1"/>
    </xf>
    <xf numFmtId="0" fontId="101" fillId="2" borderId="28" xfId="0" applyFont="1" applyFill="1" applyBorder="1" applyAlignment="1">
      <alignment horizontal="center" vertical="top" wrapText="1"/>
    </xf>
    <xf numFmtId="0" fontId="77" fillId="2" borderId="22" xfId="0" applyFont="1" applyFill="1" applyBorder="1" applyAlignment="1">
      <alignment horizontal="center" vertical="top" wrapText="1"/>
    </xf>
    <xf numFmtId="0" fontId="77" fillId="2" borderId="1" xfId="0" applyFont="1" applyFill="1" applyBorder="1" applyAlignment="1">
      <alignment horizontal="center" vertical="top" wrapText="1"/>
    </xf>
    <xf numFmtId="0" fontId="77" fillId="2" borderId="2" xfId="0" applyFont="1" applyFill="1" applyBorder="1" applyAlignment="1">
      <alignment horizontal="center" vertical="top" wrapText="1"/>
    </xf>
    <xf numFmtId="0" fontId="21" fillId="2" borderId="22" xfId="0" applyFont="1" applyFill="1" applyBorder="1" applyAlignment="1">
      <alignment horizontal="center" vertical="top"/>
    </xf>
    <xf numFmtId="0" fontId="21" fillId="2" borderId="1" xfId="0" applyFont="1" applyFill="1" applyBorder="1" applyAlignment="1">
      <alignment horizontal="center" vertical="top"/>
    </xf>
    <xf numFmtId="0" fontId="21" fillId="2" borderId="2" xfId="0" applyFont="1" applyFill="1" applyBorder="1" applyAlignment="1">
      <alignment horizontal="center" vertical="top"/>
    </xf>
    <xf numFmtId="49" fontId="110" fillId="57" borderId="68" xfId="0" applyNumberFormat="1" applyFont="1" applyFill="1" applyBorder="1" applyAlignment="1">
      <alignment horizontal="center" vertical="top" wrapText="1"/>
    </xf>
    <xf numFmtId="0" fontId="114" fillId="0" borderId="69" xfId="0" applyFont="1" applyBorder="1"/>
    <xf numFmtId="0" fontId="114" fillId="0" borderId="70" xfId="0" applyFont="1" applyBorder="1"/>
    <xf numFmtId="0" fontId="111" fillId="57" borderId="68" xfId="0" applyFont="1" applyFill="1" applyBorder="1" applyAlignment="1">
      <alignment horizontal="center" vertical="top" wrapText="1"/>
    </xf>
    <xf numFmtId="0" fontId="113" fillId="57" borderId="68" xfId="0" applyFont="1" applyFill="1" applyBorder="1" applyAlignment="1">
      <alignment horizontal="center" vertical="top" wrapText="1"/>
    </xf>
    <xf numFmtId="0" fontId="109" fillId="57" borderId="68" xfId="0" applyFont="1" applyFill="1" applyBorder="1" applyAlignment="1">
      <alignment horizontal="center" vertical="top" wrapText="1"/>
    </xf>
    <xf numFmtId="0" fontId="110" fillId="57" borderId="68" xfId="0" applyFont="1" applyFill="1" applyBorder="1" applyAlignment="1">
      <alignment horizontal="center" vertical="top" wrapText="1"/>
    </xf>
    <xf numFmtId="0" fontId="110" fillId="57" borderId="71" xfId="0" applyFont="1" applyFill="1" applyBorder="1" applyAlignment="1">
      <alignment horizontal="left" vertical="top" wrapText="1"/>
    </xf>
    <xf numFmtId="0" fontId="114" fillId="0" borderId="72" xfId="0" applyFont="1" applyBorder="1"/>
    <xf numFmtId="0" fontId="110" fillId="57" borderId="68" xfId="0" applyFont="1" applyFill="1" applyBorder="1" applyAlignment="1">
      <alignment horizontal="center" vertical="top"/>
    </xf>
    <xf numFmtId="0" fontId="115" fillId="0" borderId="68" xfId="0" applyFont="1" applyBorder="1" applyAlignment="1">
      <alignment horizontal="center" vertical="top"/>
    </xf>
    <xf numFmtId="0" fontId="77" fillId="2" borderId="34" xfId="0" applyFont="1" applyFill="1" applyBorder="1" applyAlignment="1">
      <alignment horizontal="center" vertical="center" wrapText="1"/>
    </xf>
    <xf numFmtId="0" fontId="77" fillId="2" borderId="35" xfId="0" applyFont="1" applyFill="1" applyBorder="1" applyAlignment="1">
      <alignment horizontal="center" vertical="center" wrapText="1"/>
    </xf>
    <xf numFmtId="0" fontId="77" fillId="2" borderId="38" xfId="0" applyFont="1" applyFill="1" applyBorder="1" applyAlignment="1">
      <alignment horizontal="center" vertical="center" wrapText="1"/>
    </xf>
    <xf numFmtId="0" fontId="77" fillId="2" borderId="39" xfId="0" applyFont="1" applyFill="1" applyBorder="1" applyAlignment="1">
      <alignment horizontal="center" vertical="center" wrapText="1"/>
    </xf>
    <xf numFmtId="0" fontId="77" fillId="2" borderId="36" xfId="0" applyFont="1" applyFill="1" applyBorder="1" applyAlignment="1">
      <alignment horizontal="center" vertical="center" wrapText="1"/>
    </xf>
    <xf numFmtId="0" fontId="77" fillId="2" borderId="40" xfId="0" applyFont="1" applyFill="1" applyBorder="1" applyAlignment="1">
      <alignment horizontal="center" vertical="center" wrapText="1"/>
    </xf>
    <xf numFmtId="0" fontId="77" fillId="2" borderId="44" xfId="0" applyFont="1" applyFill="1" applyBorder="1" applyAlignment="1">
      <alignment horizontal="center" vertical="center" wrapText="1"/>
    </xf>
    <xf numFmtId="167" fontId="77" fillId="2" borderId="0" xfId="96" applyNumberFormat="1" applyFont="1" applyFill="1" applyAlignment="1">
      <alignment horizontal="right" vertical="top" wrapText="1"/>
    </xf>
    <xf numFmtId="0" fontId="21" fillId="0" borderId="0" xfId="165" applyFont="1" applyAlignment="1">
      <alignment horizontal="center" wrapText="1"/>
    </xf>
    <xf numFmtId="167" fontId="77" fillId="2" borderId="0" xfId="96" applyNumberFormat="1" applyFont="1" applyFill="1" applyAlignment="1">
      <alignment horizontal="right" vertical="center" wrapText="1"/>
    </xf>
    <xf numFmtId="0" fontId="21" fillId="0" borderId="0" xfId="165" applyFont="1" applyAlignment="1">
      <alignment horizontal="center" vertical="center" wrapText="1"/>
    </xf>
    <xf numFmtId="0" fontId="90" fillId="2" borderId="34" xfId="0" applyFont="1" applyFill="1" applyBorder="1" applyAlignment="1">
      <alignment horizontal="center" vertical="center"/>
    </xf>
    <xf numFmtId="0" fontId="90" fillId="2" borderId="35" xfId="0" applyFont="1" applyFill="1" applyBorder="1" applyAlignment="1">
      <alignment horizontal="center" vertical="center"/>
    </xf>
    <xf numFmtId="0" fontId="90" fillId="2" borderId="38" xfId="0" applyFont="1" applyFill="1" applyBorder="1" applyAlignment="1">
      <alignment horizontal="center" vertical="center"/>
    </xf>
    <xf numFmtId="0" fontId="90" fillId="2" borderId="39" xfId="0" applyFont="1" applyFill="1" applyBorder="1" applyAlignment="1">
      <alignment horizontal="center" vertical="center"/>
    </xf>
    <xf numFmtId="0" fontId="90" fillId="2" borderId="36" xfId="0" applyFont="1" applyFill="1" applyBorder="1" applyAlignment="1">
      <alignment horizontal="center" vertical="center" wrapText="1"/>
    </xf>
    <xf numFmtId="0" fontId="90" fillId="2" borderId="40" xfId="0" applyFont="1" applyFill="1" applyBorder="1" applyAlignment="1">
      <alignment horizontal="center" vertical="center" wrapText="1"/>
    </xf>
    <xf numFmtId="0" fontId="90" fillId="2" borderId="44" xfId="0" applyFont="1" applyFill="1" applyBorder="1" applyAlignment="1">
      <alignment horizontal="center" vertical="center" wrapText="1"/>
    </xf>
    <xf numFmtId="0" fontId="21" fillId="2" borderId="28" xfId="0" applyFont="1" applyFill="1" applyBorder="1" applyAlignment="1">
      <alignment horizontal="left" vertical="center" wrapText="1"/>
    </xf>
    <xf numFmtId="0" fontId="94" fillId="2" borderId="28" xfId="0" applyFont="1" applyFill="1" applyBorder="1" applyAlignment="1">
      <alignment horizontal="left" vertical="center" wrapText="1"/>
    </xf>
    <xf numFmtId="0" fontId="77" fillId="2" borderId="22" xfId="0" applyFont="1" applyFill="1" applyBorder="1" applyAlignment="1">
      <alignment horizontal="center" vertical="center" wrapText="1"/>
    </xf>
    <xf numFmtId="0" fontId="77" fillId="2" borderId="1" xfId="0" applyFont="1" applyFill="1" applyBorder="1" applyAlignment="1">
      <alignment horizontal="center" vertical="center" wrapText="1"/>
    </xf>
    <xf numFmtId="0" fontId="77" fillId="2" borderId="2" xfId="0" applyFont="1" applyFill="1" applyBorder="1" applyAlignment="1">
      <alignment horizontal="center" vertical="center" wrapText="1"/>
    </xf>
    <xf numFmtId="0" fontId="94" fillId="2" borderId="22" xfId="0" applyFont="1" applyFill="1" applyBorder="1" applyAlignment="1">
      <alignment horizontal="center" vertical="top" wrapText="1"/>
    </xf>
    <xf numFmtId="0" fontId="94" fillId="2" borderId="1" xfId="0" applyFont="1" applyFill="1" applyBorder="1" applyAlignment="1">
      <alignment horizontal="center" vertical="top" wrapText="1"/>
    </xf>
    <xf numFmtId="0" fontId="94" fillId="2" borderId="2" xfId="0" applyFont="1" applyFill="1" applyBorder="1" applyAlignment="1">
      <alignment horizontal="center" vertical="top" wrapText="1"/>
    </xf>
    <xf numFmtId="0" fontId="94" fillId="2" borderId="22" xfId="0" applyFont="1" applyFill="1" applyBorder="1" applyAlignment="1">
      <alignment horizontal="center" vertical="center" wrapText="1"/>
    </xf>
    <xf numFmtId="0" fontId="94" fillId="2" borderId="1" xfId="0" applyFont="1" applyFill="1" applyBorder="1" applyAlignment="1">
      <alignment horizontal="center" vertical="center" wrapText="1"/>
    </xf>
    <xf numFmtId="0" fontId="94" fillId="2" borderId="2" xfId="0" applyFont="1" applyFill="1" applyBorder="1" applyAlignment="1">
      <alignment horizontal="center" vertical="center" wrapText="1"/>
    </xf>
    <xf numFmtId="0" fontId="94" fillId="2" borderId="27" xfId="0" applyFont="1" applyFill="1" applyBorder="1" applyAlignment="1">
      <alignment horizontal="left" vertical="center" wrapText="1"/>
    </xf>
    <xf numFmtId="0" fontId="94" fillId="2" borderId="29" xfId="0" applyFont="1" applyFill="1" applyBorder="1" applyAlignment="1">
      <alignment horizontal="left" vertical="center" wrapText="1"/>
    </xf>
    <xf numFmtId="0" fontId="94" fillId="2" borderId="25" xfId="0" applyFont="1" applyFill="1" applyBorder="1" applyAlignment="1">
      <alignment horizontal="left" vertical="center" wrapText="1"/>
    </xf>
    <xf numFmtId="166" fontId="77" fillId="2" borderId="0" xfId="253" applyNumberFormat="1" applyFont="1" applyFill="1" applyAlignment="1">
      <alignment horizontal="right" vertical="center" wrapText="1"/>
    </xf>
    <xf numFmtId="0" fontId="21" fillId="2" borderId="0" xfId="299" applyFont="1" applyFill="1" applyAlignment="1">
      <alignment horizontal="center" vertical="center" wrapText="1"/>
    </xf>
    <xf numFmtId="0" fontId="21" fillId="2" borderId="28" xfId="0" applyFont="1" applyFill="1" applyBorder="1" applyAlignment="1">
      <alignment horizontal="center" vertical="center" wrapText="1"/>
    </xf>
    <xf numFmtId="0" fontId="90" fillId="0" borderId="28" xfId="0" applyFont="1" applyBorder="1" applyAlignment="1">
      <alignment horizontal="left" vertical="center" wrapText="1"/>
    </xf>
    <xf numFmtId="0" fontId="90" fillId="0" borderId="22" xfId="0" applyFont="1" applyBorder="1" applyAlignment="1">
      <alignment horizontal="center" vertical="center" wrapText="1"/>
    </xf>
    <xf numFmtId="0" fontId="90" fillId="0" borderId="1" xfId="0" applyFont="1" applyBorder="1" applyAlignment="1">
      <alignment horizontal="center" vertical="center" wrapText="1"/>
    </xf>
    <xf numFmtId="0" fontId="90" fillId="0" borderId="2" xfId="0" applyFont="1" applyBorder="1" applyAlignment="1">
      <alignment horizontal="center" vertical="center" wrapText="1"/>
    </xf>
    <xf numFmtId="0" fontId="94" fillId="0" borderId="22" xfId="0" applyFont="1" applyBorder="1" applyAlignment="1">
      <alignment horizontal="center" vertical="top" wrapText="1"/>
    </xf>
    <xf numFmtId="0" fontId="94" fillId="0" borderId="1" xfId="0" applyFont="1" applyBorder="1" applyAlignment="1">
      <alignment horizontal="center" vertical="top" wrapText="1"/>
    </xf>
    <xf numFmtId="0" fontId="94" fillId="0" borderId="2" xfId="0" applyFont="1" applyBorder="1" applyAlignment="1">
      <alignment horizontal="center" vertical="top" wrapText="1"/>
    </xf>
    <xf numFmtId="0" fontId="94" fillId="2" borderId="28" xfId="0" applyFont="1" applyFill="1" applyBorder="1" applyAlignment="1">
      <alignment horizontal="left" vertical="top" wrapText="1"/>
    </xf>
    <xf numFmtId="0" fontId="121" fillId="2" borderId="27" xfId="251" applyFont="1" applyFill="1" applyBorder="1" applyAlignment="1">
      <alignment horizontal="left" vertical="top" wrapText="1"/>
    </xf>
    <xf numFmtId="0" fontId="121" fillId="2" borderId="29" xfId="251" applyFont="1" applyFill="1" applyBorder="1" applyAlignment="1">
      <alignment horizontal="left" vertical="top" wrapText="1"/>
    </xf>
    <xf numFmtId="0" fontId="121" fillId="2" borderId="25" xfId="251" applyFont="1" applyFill="1" applyBorder="1" applyAlignment="1">
      <alignment horizontal="left" vertical="top" wrapText="1"/>
    </xf>
    <xf numFmtId="0" fontId="21" fillId="2" borderId="27" xfId="0" applyFont="1" applyFill="1" applyBorder="1" applyAlignment="1">
      <alignment horizontal="center" vertical="center" wrapText="1"/>
    </xf>
    <xf numFmtId="0" fontId="21" fillId="2" borderId="29" xfId="0" applyFont="1" applyFill="1" applyBorder="1" applyAlignment="1">
      <alignment horizontal="center" vertical="center" wrapText="1"/>
    </xf>
    <xf numFmtId="0" fontId="21" fillId="2" borderId="25" xfId="0" applyFont="1" applyFill="1" applyBorder="1" applyAlignment="1">
      <alignment horizontal="center" vertical="center" wrapText="1"/>
    </xf>
    <xf numFmtId="0" fontId="21" fillId="2" borderId="27" xfId="3" applyFont="1" applyFill="1" applyBorder="1" applyAlignment="1">
      <alignment horizontal="left" vertical="center" wrapText="1"/>
    </xf>
    <xf numFmtId="0" fontId="21" fillId="2" borderId="29" xfId="3" applyFont="1" applyFill="1" applyBorder="1" applyAlignment="1">
      <alignment horizontal="left" vertical="center" wrapText="1"/>
    </xf>
    <xf numFmtId="0" fontId="21" fillId="2" borderId="25" xfId="3" applyFont="1" applyFill="1" applyBorder="1" applyAlignment="1">
      <alignment horizontal="left" vertical="center" wrapText="1"/>
    </xf>
    <xf numFmtId="0" fontId="21" fillId="2" borderId="0" xfId="3129" applyFont="1" applyFill="1" applyAlignment="1" applyProtection="1">
      <alignment horizontal="center" vertical="center" wrapText="1"/>
      <protection locked="0"/>
    </xf>
    <xf numFmtId="0" fontId="118" fillId="2" borderId="22" xfId="3129" applyFont="1" applyFill="1" applyBorder="1" applyAlignment="1">
      <alignment horizontal="center" vertical="center" wrapText="1"/>
    </xf>
    <xf numFmtId="0" fontId="118" fillId="2" borderId="2" xfId="3129" applyFont="1" applyFill="1" applyBorder="1" applyAlignment="1">
      <alignment horizontal="center" vertical="center" wrapText="1"/>
    </xf>
    <xf numFmtId="0" fontId="77" fillId="2" borderId="22" xfId="3129" applyFont="1" applyFill="1" applyBorder="1" applyAlignment="1" applyProtection="1">
      <alignment horizontal="center" vertical="center" wrapText="1"/>
      <protection locked="0"/>
    </xf>
    <xf numFmtId="0" fontId="77" fillId="2" borderId="2" xfId="3129" applyFont="1" applyFill="1" applyBorder="1" applyAlignment="1" applyProtection="1">
      <alignment horizontal="center" vertical="center" wrapText="1"/>
      <protection locked="0"/>
    </xf>
    <xf numFmtId="0" fontId="77" fillId="2" borderId="27" xfId="3129" applyFont="1" applyFill="1" applyBorder="1" applyAlignment="1" applyProtection="1">
      <alignment horizontal="center" vertical="center" wrapText="1"/>
      <protection locked="0"/>
    </xf>
    <xf numFmtId="0" fontId="77" fillId="2" borderId="25" xfId="3129" applyFont="1" applyFill="1" applyBorder="1" applyAlignment="1" applyProtection="1">
      <alignment horizontal="center" vertical="center" wrapText="1"/>
      <protection locked="0"/>
    </xf>
  </cellXfs>
  <cellStyles count="3130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3" xfId="3121"/>
    <cellStyle name="Comma 14" xfId="3128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0 3 2 2" xfId="3116"/>
    <cellStyle name="Normal 10 3 2 2 2" xfId="3119"/>
    <cellStyle name="Normal 10 3 3" xfId="3118"/>
    <cellStyle name="Normal 10 3 4" xfId="3120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2 4" xfId="3122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19" xfId="3117"/>
    <cellStyle name="Normal 19 2" xfId="3126"/>
    <cellStyle name="Normal 2" xfId="1"/>
    <cellStyle name="Normal 2 2" xfId="146"/>
    <cellStyle name="Normal 2 2 2" xfId="163"/>
    <cellStyle name="Normal 2 2 2 3" xfId="3123"/>
    <cellStyle name="Normal 2 2 3" xfId="248"/>
    <cellStyle name="Normal 2 2 4" xfId="3124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20" xfId="3127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10" xfId="3125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rmal_MVD artabyug" xfId="3129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344;&#1344;%20&#1391;&#1377;&#1404;&#1377;&#1406;&#1377;&#1408;&#1400;&#1410;&#1385;&#1397;&#1400;&#1410;&#1398;%20-%20&#1366;&#1329;&#1330;%20&#1406;&#1381;&#1408;&#1377;&#1378;&#1377;&#1399;&#1389;&#1400;&#1410;&#1396;%20-%2004.11.2026&#1385;%20-/&#1344;&#1377;&#1406;&#1381;&#1388;&#1406;&#1377;&#1390;&#1398;&#1381;&#1408;%201-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N 1"/>
      <sheetName val="Հավելված N 2"/>
      <sheetName val="Հավելված N 3"/>
      <sheetName val="Հավելված N 4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N694"/>
  <sheetViews>
    <sheetView topLeftCell="A13" zoomScaleNormal="100" zoomScaleSheetLayoutView="100" workbookViewId="0">
      <selection activeCell="B12" sqref="B12:G12"/>
    </sheetView>
  </sheetViews>
  <sheetFormatPr defaultColWidth="9.140625" defaultRowHeight="17.25"/>
  <cols>
    <col min="1" max="1" width="1.42578125" style="6" customWidth="1"/>
    <col min="2" max="2" width="6.85546875" style="6" customWidth="1"/>
    <col min="3" max="3" width="10.42578125" style="6" customWidth="1"/>
    <col min="4" max="4" width="15.140625" style="6" customWidth="1"/>
    <col min="5" max="5" width="48.5703125" style="6" customWidth="1"/>
    <col min="6" max="6" width="57.7109375" style="6" customWidth="1"/>
    <col min="7" max="7" width="46.28515625" style="6" customWidth="1"/>
    <col min="8" max="8" width="40.140625" style="11" customWidth="1"/>
    <col min="9" max="10" width="9.140625" style="11"/>
    <col min="11" max="11" width="13.5703125" style="11" customWidth="1"/>
    <col min="12" max="12" width="16.140625" style="11" customWidth="1"/>
    <col min="13" max="13" width="14.85546875" style="11" customWidth="1"/>
    <col min="14" max="92" width="9.140625" style="11"/>
    <col min="93" max="16384" width="9.140625" style="6"/>
  </cols>
  <sheetData>
    <row r="1" spans="2:10" ht="30.75" customHeight="1">
      <c r="G1" s="186" t="s">
        <v>13</v>
      </c>
      <c r="H1" s="186"/>
    </row>
    <row r="2" spans="2:10" ht="17.649999999999999" customHeight="1">
      <c r="G2" s="186" t="s">
        <v>49</v>
      </c>
      <c r="H2" s="186"/>
    </row>
    <row r="3" spans="2:10" ht="17.649999999999999" customHeight="1">
      <c r="G3" s="186" t="s">
        <v>0</v>
      </c>
      <c r="H3" s="186"/>
    </row>
    <row r="6" spans="2:10" ht="63" customHeight="1">
      <c r="B6" s="187" t="s">
        <v>90</v>
      </c>
      <c r="C6" s="187"/>
      <c r="D6" s="187"/>
      <c r="E6" s="187"/>
      <c r="F6" s="187"/>
      <c r="G6" s="187"/>
      <c r="H6" s="187"/>
    </row>
    <row r="7" spans="2:10">
      <c r="E7" s="7"/>
      <c r="F7" s="7"/>
      <c r="G7" s="7"/>
      <c r="H7" s="88" t="s">
        <v>35</v>
      </c>
    </row>
    <row r="8" spans="2:10" ht="75" customHeight="1">
      <c r="B8" s="185" t="s">
        <v>37</v>
      </c>
      <c r="C8" s="185" t="s">
        <v>38</v>
      </c>
      <c r="D8" s="185"/>
      <c r="E8" s="185" t="s">
        <v>39</v>
      </c>
      <c r="F8" s="185" t="s">
        <v>40</v>
      </c>
      <c r="G8" s="185" t="s">
        <v>41</v>
      </c>
      <c r="H8" s="89" t="s">
        <v>18</v>
      </c>
    </row>
    <row r="9" spans="2:10" ht="42" customHeight="1">
      <c r="B9" s="185"/>
      <c r="C9" s="2" t="s">
        <v>9</v>
      </c>
      <c r="D9" s="2" t="s">
        <v>10</v>
      </c>
      <c r="E9" s="185"/>
      <c r="F9" s="185"/>
      <c r="G9" s="185"/>
      <c r="H9" s="2" t="s">
        <v>1</v>
      </c>
    </row>
    <row r="10" spans="2:10" s="11" customFormat="1" ht="24.95" customHeight="1">
      <c r="B10" s="184" t="s">
        <v>42</v>
      </c>
      <c r="C10" s="184"/>
      <c r="D10" s="184"/>
      <c r="E10" s="184"/>
      <c r="F10" s="184"/>
      <c r="G10" s="184"/>
      <c r="H10" s="5">
        <f>H12+H16</f>
        <v>0</v>
      </c>
    </row>
    <row r="11" spans="2:10" s="11" customFormat="1">
      <c r="B11" s="183" t="s">
        <v>21</v>
      </c>
      <c r="C11" s="183"/>
      <c r="D11" s="183"/>
      <c r="E11" s="183"/>
      <c r="F11" s="183"/>
      <c r="G11" s="183"/>
      <c r="H11" s="5"/>
    </row>
    <row r="12" spans="2:10" s="11" customFormat="1" ht="26.25" customHeight="1">
      <c r="B12" s="184" t="s">
        <v>151</v>
      </c>
      <c r="C12" s="184"/>
      <c r="D12" s="184"/>
      <c r="E12" s="184"/>
      <c r="F12" s="184"/>
      <c r="G12" s="184"/>
      <c r="H12" s="38">
        <f>H13</f>
        <v>-168444</v>
      </c>
    </row>
    <row r="13" spans="2:10" ht="132" customHeight="1">
      <c r="B13" s="125"/>
      <c r="C13" s="126">
        <v>1043</v>
      </c>
      <c r="D13" s="126"/>
      <c r="E13" s="126" t="s">
        <v>96</v>
      </c>
      <c r="F13" s="126" t="s">
        <v>97</v>
      </c>
      <c r="G13" s="126" t="s">
        <v>98</v>
      </c>
      <c r="H13" s="127">
        <f>SUM(H14:H15)</f>
        <v>-168444</v>
      </c>
    </row>
    <row r="14" spans="2:10" ht="114.75" customHeight="1">
      <c r="B14" s="125"/>
      <c r="C14" s="125"/>
      <c r="D14" s="126">
        <v>11009</v>
      </c>
      <c r="E14" s="128" t="s">
        <v>99</v>
      </c>
      <c r="F14" s="128" t="s">
        <v>100</v>
      </c>
      <c r="G14" s="128" t="s">
        <v>47</v>
      </c>
      <c r="H14" s="127">
        <v>-150000</v>
      </c>
      <c r="J14"/>
    </row>
    <row r="15" spans="2:10" ht="93.75" customHeight="1">
      <c r="B15" s="129"/>
      <c r="C15" s="129"/>
      <c r="D15" s="130">
        <v>11018</v>
      </c>
      <c r="E15" s="129" t="s">
        <v>101</v>
      </c>
      <c r="F15" s="129" t="s">
        <v>102</v>
      </c>
      <c r="G15" s="128" t="s">
        <v>47</v>
      </c>
      <c r="H15" s="131">
        <v>-18444</v>
      </c>
      <c r="J15"/>
    </row>
    <row r="16" spans="2:10" s="11" customFormat="1" ht="26.25" customHeight="1">
      <c r="B16" s="184" t="s">
        <v>12</v>
      </c>
      <c r="C16" s="184"/>
      <c r="D16" s="184"/>
      <c r="E16" s="184"/>
      <c r="F16" s="184"/>
      <c r="G16" s="184"/>
      <c r="H16" s="38">
        <f t="shared" ref="H16" si="0">H17</f>
        <v>168444</v>
      </c>
    </row>
    <row r="17" spans="2:10" ht="132" customHeight="1">
      <c r="B17" s="23"/>
      <c r="C17" s="35" t="s">
        <v>61</v>
      </c>
      <c r="D17" s="35"/>
      <c r="E17" s="35" t="s">
        <v>62</v>
      </c>
      <c r="F17" s="35" t="s">
        <v>63</v>
      </c>
      <c r="G17" s="35" t="s">
        <v>64</v>
      </c>
      <c r="H17" s="16">
        <f t="shared" ref="H17" si="1">H18</f>
        <v>168444</v>
      </c>
      <c r="J17" s="11" t="s">
        <v>68</v>
      </c>
    </row>
    <row r="18" spans="2:10" ht="93.75" customHeight="1">
      <c r="B18" s="23"/>
      <c r="C18" s="23"/>
      <c r="D18" s="12" t="s">
        <v>65</v>
      </c>
      <c r="E18" s="12" t="s">
        <v>66</v>
      </c>
      <c r="F18" s="12" t="s">
        <v>67</v>
      </c>
      <c r="G18" s="12" t="s">
        <v>47</v>
      </c>
      <c r="H18" s="15">
        <v>168444</v>
      </c>
      <c r="J18"/>
    </row>
    <row r="19" spans="2:10" s="11" customFormat="1"/>
    <row r="20" spans="2:10" s="11" customFormat="1"/>
    <row r="21" spans="2:10" s="11" customFormat="1"/>
    <row r="22" spans="2:10" s="11" customFormat="1"/>
    <row r="23" spans="2:10" s="11" customFormat="1"/>
    <row r="24" spans="2:10" s="11" customFormat="1"/>
    <row r="25" spans="2:10" s="11" customFormat="1"/>
    <row r="26" spans="2:10" s="11" customFormat="1"/>
    <row r="27" spans="2:10" s="11" customFormat="1"/>
    <row r="28" spans="2:10" s="11" customFormat="1"/>
    <row r="29" spans="2:10" s="11" customFormat="1"/>
    <row r="30" spans="2:10" s="11" customFormat="1"/>
    <row r="31" spans="2:10" s="11" customFormat="1"/>
    <row r="32" spans="2:10" s="11" customFormat="1"/>
    <row r="33" s="11" customFormat="1"/>
    <row r="34" s="11" customFormat="1"/>
    <row r="35" s="11" customFormat="1"/>
    <row r="36" s="11" customFormat="1"/>
    <row r="37" s="11" customFormat="1"/>
    <row r="38" s="11" customFormat="1"/>
    <row r="39" s="11" customFormat="1"/>
    <row r="40" s="11" customFormat="1"/>
    <row r="41" s="11" customFormat="1"/>
    <row r="42" s="11" customFormat="1"/>
    <row r="43" s="11" customFormat="1"/>
    <row r="44" s="11" customFormat="1"/>
    <row r="45" s="11" customFormat="1"/>
    <row r="46" s="11" customFormat="1"/>
    <row r="47" s="11" customFormat="1"/>
    <row r="48" s="11" customFormat="1"/>
    <row r="49" s="11" customFormat="1"/>
    <row r="50" s="11" customFormat="1"/>
    <row r="51" s="11" customFormat="1"/>
    <row r="52" s="11" customFormat="1"/>
    <row r="53" s="11" customFormat="1"/>
    <row r="54" s="11" customFormat="1"/>
    <row r="55" s="11" customFormat="1"/>
    <row r="56" s="11" customFormat="1"/>
    <row r="57" s="11" customFormat="1"/>
    <row r="58" s="11" customFormat="1"/>
    <row r="59" s="11" customFormat="1"/>
    <row r="60" s="11" customFormat="1"/>
    <row r="61" s="11" customFormat="1"/>
    <row r="62" s="11" customFormat="1"/>
    <row r="63" s="11" customFormat="1"/>
    <row r="64" s="11" customFormat="1"/>
    <row r="65" s="11" customFormat="1"/>
    <row r="66" s="11" customFormat="1"/>
    <row r="67" s="11" customFormat="1"/>
    <row r="68" s="11" customFormat="1"/>
    <row r="69" s="11" customFormat="1"/>
    <row r="70" s="11" customFormat="1"/>
    <row r="71" s="11" customFormat="1"/>
    <row r="72" s="11" customFormat="1"/>
    <row r="73" s="11" customFormat="1"/>
    <row r="74" s="11" customFormat="1"/>
    <row r="75" s="11" customFormat="1"/>
    <row r="76" s="11" customFormat="1"/>
    <row r="77" s="11" customFormat="1"/>
    <row r="78" s="11" customFormat="1"/>
    <row r="79" s="11" customFormat="1"/>
    <row r="80" s="11" customFormat="1"/>
    <row r="81" s="11" customFormat="1"/>
    <row r="82" s="11" customFormat="1"/>
    <row r="83" s="11" customFormat="1"/>
    <row r="84" s="11" customFormat="1"/>
    <row r="85" s="11" customFormat="1"/>
    <row r="86" s="11" customFormat="1"/>
    <row r="87" s="11" customFormat="1"/>
    <row r="88" s="11" customFormat="1"/>
    <row r="89" s="11" customFormat="1"/>
    <row r="90" s="11" customFormat="1"/>
    <row r="91" s="11" customFormat="1"/>
    <row r="92" s="11" customFormat="1"/>
    <row r="93" s="11" customFormat="1"/>
    <row r="94" s="11" customFormat="1"/>
    <row r="95" s="11" customFormat="1"/>
    <row r="96" s="11" customFormat="1"/>
    <row r="97" s="11" customFormat="1"/>
    <row r="98" s="11" customFormat="1"/>
    <row r="99" s="11" customFormat="1"/>
    <row r="100" s="11" customFormat="1"/>
    <row r="101" s="11" customFormat="1"/>
    <row r="102" s="11" customFormat="1"/>
    <row r="103" s="11" customFormat="1"/>
    <row r="104" s="11" customFormat="1"/>
    <row r="105" s="11" customFormat="1"/>
    <row r="106" s="11" customFormat="1"/>
    <row r="107" s="11" customFormat="1"/>
    <row r="108" s="11" customFormat="1"/>
    <row r="109" s="11" customFormat="1"/>
    <row r="110" s="11" customFormat="1"/>
    <row r="111" s="11" customFormat="1"/>
    <row r="112" s="11" customFormat="1"/>
    <row r="113" s="11" customFormat="1"/>
    <row r="114" s="11" customFormat="1"/>
    <row r="115" s="11" customFormat="1"/>
    <row r="116" s="11" customFormat="1"/>
    <row r="117" s="11" customFormat="1"/>
    <row r="118" s="11" customFormat="1"/>
    <row r="119" s="11" customFormat="1"/>
    <row r="120" s="11" customFormat="1"/>
    <row r="121" s="11" customFormat="1"/>
    <row r="122" s="11" customFormat="1"/>
    <row r="123" s="11" customFormat="1"/>
    <row r="124" s="11" customFormat="1"/>
    <row r="125" s="11" customFormat="1"/>
    <row r="126" s="11" customFormat="1"/>
    <row r="127" s="11" customFormat="1"/>
    <row r="128" s="11" customFormat="1"/>
    <row r="129" s="11" customFormat="1"/>
    <row r="130" s="11" customFormat="1"/>
    <row r="131" s="11" customFormat="1"/>
    <row r="132" s="11" customFormat="1"/>
    <row r="133" s="11" customFormat="1"/>
    <row r="134" s="11" customFormat="1"/>
    <row r="135" s="11" customFormat="1"/>
    <row r="136" s="11" customFormat="1"/>
    <row r="137" s="11" customFormat="1"/>
    <row r="138" s="11" customFormat="1"/>
    <row r="139" s="11" customFormat="1"/>
    <row r="140" s="11" customFormat="1"/>
    <row r="141" s="11" customFormat="1"/>
    <row r="142" s="11" customFormat="1"/>
    <row r="143" s="11" customFormat="1"/>
    <row r="144" s="11" customFormat="1"/>
    <row r="145" s="11" customFormat="1"/>
    <row r="146" s="11" customFormat="1"/>
    <row r="147" s="11" customFormat="1"/>
    <row r="148" s="11" customFormat="1"/>
    <row r="149" s="11" customFormat="1"/>
    <row r="150" s="11" customFormat="1"/>
    <row r="151" s="11" customFormat="1"/>
    <row r="152" s="11" customFormat="1"/>
    <row r="153" s="11" customFormat="1"/>
    <row r="154" s="11" customFormat="1"/>
    <row r="155" s="11" customFormat="1"/>
    <row r="156" s="11" customFormat="1"/>
    <row r="157" s="11" customFormat="1"/>
    <row r="158" s="11" customFormat="1"/>
    <row r="159" s="11" customFormat="1"/>
    <row r="160" s="11" customFormat="1"/>
    <row r="161" s="11" customFormat="1"/>
    <row r="162" s="11" customFormat="1"/>
    <row r="163" s="11" customFormat="1"/>
    <row r="164" s="11" customFormat="1"/>
    <row r="165" s="11" customFormat="1"/>
    <row r="166" s="11" customFormat="1"/>
    <row r="167" s="11" customFormat="1"/>
    <row r="168" s="11" customFormat="1"/>
    <row r="169" s="11" customFormat="1"/>
    <row r="170" s="11" customFormat="1"/>
    <row r="171" s="11" customFormat="1"/>
    <row r="172" s="11" customFormat="1"/>
    <row r="173" s="11" customFormat="1"/>
    <row r="174" s="11" customFormat="1"/>
    <row r="175" s="11" customFormat="1"/>
    <row r="176" s="11" customFormat="1"/>
    <row r="177" s="11" customFormat="1"/>
    <row r="178" s="11" customFormat="1"/>
    <row r="179" s="11" customFormat="1"/>
    <row r="180" s="11" customFormat="1"/>
    <row r="181" s="11" customFormat="1"/>
    <row r="182" s="11" customFormat="1"/>
    <row r="183" s="11" customFormat="1"/>
    <row r="184" s="11" customFormat="1"/>
    <row r="185" s="11" customFormat="1"/>
    <row r="186" s="11" customFormat="1"/>
    <row r="187" s="11" customFormat="1"/>
    <row r="188" s="11" customFormat="1"/>
    <row r="189" s="11" customFormat="1"/>
    <row r="190" s="11" customFormat="1"/>
    <row r="191" s="11" customFormat="1"/>
    <row r="192" s="11" customFormat="1"/>
    <row r="193" s="11" customFormat="1"/>
    <row r="194" s="11" customFormat="1"/>
    <row r="195" s="11" customFormat="1"/>
    <row r="196" s="11" customFormat="1"/>
    <row r="197" s="11" customFormat="1"/>
    <row r="198" s="11" customFormat="1"/>
    <row r="199" s="11" customFormat="1"/>
    <row r="200" s="11" customFormat="1"/>
    <row r="201" s="11" customFormat="1"/>
    <row r="202" s="11" customFormat="1"/>
    <row r="203" s="11" customFormat="1"/>
    <row r="204" s="11" customFormat="1"/>
    <row r="205" s="11" customFormat="1"/>
    <row r="206" s="11" customFormat="1"/>
    <row r="207" s="11" customFormat="1"/>
    <row r="208" s="11" customFormat="1"/>
    <row r="209" s="11" customFormat="1"/>
    <row r="210" s="11" customFormat="1"/>
    <row r="211" s="11" customFormat="1"/>
    <row r="212" s="11" customFormat="1"/>
    <row r="213" s="11" customFormat="1"/>
    <row r="214" s="11" customFormat="1"/>
    <row r="215" s="11" customFormat="1"/>
    <row r="216" s="11" customFormat="1"/>
    <row r="217" s="11" customFormat="1"/>
    <row r="218" s="11" customFormat="1"/>
    <row r="219" s="11" customFormat="1"/>
    <row r="220" s="11" customFormat="1"/>
    <row r="221" s="11" customFormat="1"/>
    <row r="222" s="11" customFormat="1"/>
    <row r="223" s="11" customFormat="1"/>
    <row r="224" s="11" customFormat="1"/>
    <row r="225" s="11" customFormat="1"/>
    <row r="226" s="11" customFormat="1"/>
    <row r="227" s="11" customFormat="1"/>
    <row r="228" s="11" customFormat="1"/>
    <row r="229" s="11" customFormat="1"/>
    <row r="230" s="11" customFormat="1"/>
    <row r="231" s="11" customFormat="1"/>
    <row r="232" s="11" customFormat="1"/>
    <row r="233" s="11" customFormat="1"/>
    <row r="234" s="11" customFormat="1"/>
    <row r="235" s="11" customFormat="1"/>
    <row r="236" s="11" customFormat="1"/>
    <row r="237" s="11" customFormat="1"/>
    <row r="238" s="11" customFormat="1"/>
    <row r="239" s="11" customFormat="1"/>
    <row r="240" s="11" customFormat="1"/>
    <row r="241" s="11" customFormat="1"/>
    <row r="242" s="11" customFormat="1"/>
    <row r="243" s="11" customFormat="1"/>
    <row r="244" s="11" customFormat="1"/>
    <row r="245" s="11" customFormat="1"/>
    <row r="246" s="11" customFormat="1"/>
    <row r="247" s="11" customFormat="1"/>
    <row r="248" s="11" customFormat="1"/>
    <row r="249" s="11" customFormat="1"/>
    <row r="250" s="11" customFormat="1"/>
    <row r="251" s="11" customFormat="1"/>
    <row r="252" s="11" customFormat="1"/>
    <row r="253" s="11" customFormat="1"/>
    <row r="254" s="11" customFormat="1"/>
    <row r="255" s="11" customFormat="1"/>
    <row r="256" s="11" customFormat="1"/>
    <row r="257" s="11" customFormat="1"/>
    <row r="258" s="11" customFormat="1"/>
    <row r="259" s="11" customFormat="1"/>
    <row r="260" s="11" customFormat="1"/>
    <row r="261" s="11" customFormat="1"/>
    <row r="262" s="11" customFormat="1"/>
    <row r="263" s="11" customFormat="1"/>
    <row r="264" s="11" customFormat="1"/>
    <row r="265" s="11" customFormat="1"/>
    <row r="266" s="11" customFormat="1"/>
    <row r="267" s="11" customFormat="1"/>
    <row r="268" s="11" customFormat="1"/>
    <row r="269" s="11" customFormat="1"/>
    <row r="270" s="11" customFormat="1"/>
    <row r="271" s="11" customFormat="1"/>
    <row r="272" s="11" customFormat="1"/>
    <row r="273" s="11" customFormat="1"/>
    <row r="274" s="11" customFormat="1"/>
    <row r="275" s="11" customFormat="1"/>
    <row r="276" s="11" customFormat="1"/>
    <row r="277" s="11" customFormat="1"/>
    <row r="278" s="11" customFormat="1"/>
    <row r="279" s="11" customFormat="1"/>
    <row r="280" s="11" customFormat="1"/>
    <row r="281" s="11" customFormat="1"/>
    <row r="282" s="11" customFormat="1"/>
    <row r="283" s="11" customFormat="1"/>
    <row r="284" s="11" customFormat="1"/>
    <row r="285" s="11" customFormat="1"/>
    <row r="286" s="11" customFormat="1"/>
    <row r="287" s="11" customFormat="1"/>
    <row r="288" s="11" customFormat="1"/>
    <row r="289" s="11" customFormat="1"/>
    <row r="290" s="11" customFormat="1"/>
    <row r="291" s="11" customFormat="1"/>
    <row r="292" s="11" customFormat="1"/>
    <row r="293" s="11" customFormat="1"/>
    <row r="294" s="11" customFormat="1"/>
    <row r="295" s="11" customFormat="1"/>
    <row r="296" s="11" customFormat="1"/>
    <row r="297" s="11" customFormat="1"/>
    <row r="298" s="11" customFormat="1"/>
    <row r="299" s="11" customFormat="1"/>
    <row r="300" s="11" customFormat="1"/>
    <row r="301" s="11" customFormat="1"/>
    <row r="302" s="11" customFormat="1"/>
    <row r="303" s="11" customFormat="1"/>
    <row r="304" s="11" customFormat="1"/>
    <row r="305" s="11" customFormat="1"/>
    <row r="306" s="11" customFormat="1"/>
    <row r="307" s="11" customFormat="1"/>
    <row r="308" s="11" customFormat="1"/>
    <row r="309" s="11" customFormat="1"/>
    <row r="310" s="11" customFormat="1"/>
    <row r="311" s="11" customFormat="1"/>
    <row r="312" s="11" customFormat="1"/>
    <row r="313" s="11" customFormat="1"/>
    <row r="314" s="11" customFormat="1"/>
    <row r="315" s="11" customFormat="1"/>
    <row r="316" s="11" customFormat="1"/>
    <row r="317" s="11" customFormat="1"/>
    <row r="318" s="11" customFormat="1"/>
    <row r="319" s="11" customFormat="1"/>
    <row r="320" s="11" customFormat="1"/>
    <row r="321" s="11" customFormat="1"/>
    <row r="322" s="11" customFormat="1"/>
    <row r="323" s="11" customFormat="1"/>
    <row r="324" s="11" customFormat="1"/>
    <row r="325" s="11" customFormat="1"/>
    <row r="326" s="11" customFormat="1"/>
    <row r="327" s="11" customFormat="1"/>
    <row r="328" s="11" customFormat="1"/>
    <row r="329" s="11" customFormat="1"/>
    <row r="330" s="11" customFormat="1"/>
    <row r="331" s="11" customFormat="1"/>
    <row r="332" s="11" customFormat="1"/>
    <row r="333" s="11" customFormat="1"/>
    <row r="334" s="11" customFormat="1"/>
    <row r="335" s="11" customFormat="1"/>
    <row r="336" s="11" customFormat="1"/>
    <row r="337" s="11" customFormat="1"/>
    <row r="338" s="11" customFormat="1"/>
    <row r="339" s="11" customFormat="1"/>
    <row r="340" s="11" customFormat="1"/>
    <row r="341" s="11" customFormat="1"/>
    <row r="342" s="11" customFormat="1"/>
    <row r="343" s="11" customFormat="1"/>
    <row r="344" s="11" customFormat="1"/>
    <row r="345" s="11" customFormat="1"/>
    <row r="346" s="11" customFormat="1"/>
    <row r="347" s="11" customFormat="1"/>
    <row r="348" s="11" customFormat="1"/>
    <row r="349" s="11" customFormat="1"/>
    <row r="350" s="11" customFormat="1"/>
    <row r="351" s="11" customFormat="1"/>
    <row r="352" s="11" customFormat="1"/>
    <row r="353" s="11" customFormat="1"/>
    <row r="354" s="11" customFormat="1"/>
    <row r="355" s="11" customFormat="1"/>
    <row r="356" s="11" customFormat="1"/>
    <row r="357" s="11" customFormat="1"/>
    <row r="358" s="11" customFormat="1"/>
    <row r="359" s="11" customFormat="1"/>
    <row r="360" s="11" customFormat="1"/>
    <row r="361" s="11" customFormat="1"/>
    <row r="362" s="11" customFormat="1"/>
    <row r="363" s="11" customFormat="1"/>
    <row r="364" s="11" customFormat="1"/>
    <row r="365" s="11" customFormat="1"/>
    <row r="366" s="11" customFormat="1"/>
    <row r="367" s="11" customFormat="1"/>
    <row r="368" s="11" customFormat="1"/>
    <row r="369" s="11" customFormat="1"/>
    <row r="370" s="11" customFormat="1"/>
    <row r="371" s="11" customFormat="1"/>
    <row r="372" s="11" customFormat="1"/>
    <row r="373" s="11" customFormat="1"/>
    <row r="374" s="11" customFormat="1"/>
    <row r="375" s="11" customFormat="1"/>
    <row r="376" s="11" customFormat="1"/>
    <row r="377" s="11" customFormat="1"/>
    <row r="378" s="11" customFormat="1"/>
    <row r="379" s="11" customFormat="1"/>
    <row r="380" s="11" customFormat="1"/>
    <row r="381" s="11" customFormat="1"/>
    <row r="382" s="11" customFormat="1"/>
    <row r="383" s="11" customFormat="1"/>
    <row r="384" s="11" customFormat="1"/>
    <row r="385" s="11" customFormat="1"/>
    <row r="386" s="11" customFormat="1"/>
    <row r="387" s="11" customFormat="1"/>
    <row r="388" s="11" customFormat="1"/>
    <row r="389" s="11" customFormat="1"/>
    <row r="390" s="11" customFormat="1"/>
    <row r="391" s="11" customFormat="1"/>
    <row r="392" s="11" customFormat="1"/>
    <row r="393" s="11" customFormat="1"/>
    <row r="394" s="11" customFormat="1"/>
    <row r="395" s="11" customFormat="1"/>
    <row r="396" s="11" customFormat="1"/>
    <row r="397" s="11" customFormat="1"/>
    <row r="398" s="11" customFormat="1"/>
    <row r="399" s="11" customFormat="1"/>
    <row r="400" s="11" customFormat="1"/>
    <row r="401" s="11" customFormat="1"/>
    <row r="402" s="11" customFormat="1"/>
    <row r="403" s="11" customFormat="1"/>
    <row r="404" s="11" customFormat="1"/>
    <row r="405" s="11" customFormat="1"/>
    <row r="406" s="11" customFormat="1"/>
    <row r="407" s="11" customFormat="1"/>
    <row r="408" s="11" customFormat="1"/>
    <row r="409" s="11" customFormat="1"/>
    <row r="410" s="11" customFormat="1"/>
    <row r="411" s="11" customFormat="1"/>
    <row r="412" s="11" customFormat="1"/>
    <row r="413" s="11" customFormat="1"/>
    <row r="414" s="11" customFormat="1"/>
    <row r="415" s="11" customFormat="1"/>
    <row r="416" s="11" customFormat="1"/>
    <row r="417" s="11" customFormat="1"/>
    <row r="418" s="11" customFormat="1"/>
    <row r="419" s="11" customFormat="1"/>
    <row r="420" s="11" customFormat="1"/>
    <row r="421" s="11" customFormat="1"/>
    <row r="422" s="11" customFormat="1"/>
    <row r="423" s="11" customFormat="1"/>
    <row r="424" s="11" customFormat="1"/>
    <row r="425" s="11" customFormat="1"/>
    <row r="426" s="11" customFormat="1"/>
    <row r="427" s="11" customFormat="1"/>
    <row r="428" s="11" customFormat="1"/>
    <row r="429" s="11" customFormat="1"/>
    <row r="430" s="11" customFormat="1"/>
    <row r="431" s="11" customFormat="1"/>
    <row r="432" s="11" customFormat="1"/>
    <row r="433" s="11" customFormat="1"/>
    <row r="434" s="11" customFormat="1"/>
    <row r="435" s="11" customFormat="1"/>
    <row r="436" s="11" customFormat="1"/>
    <row r="437" s="11" customFormat="1"/>
    <row r="438" s="11" customFormat="1"/>
    <row r="439" s="11" customFormat="1"/>
    <row r="440" s="11" customFormat="1"/>
    <row r="441" s="11" customFormat="1"/>
    <row r="442" s="11" customFormat="1"/>
    <row r="443" s="11" customFormat="1"/>
    <row r="444" s="11" customFormat="1"/>
    <row r="445" s="11" customFormat="1"/>
    <row r="446" s="11" customFormat="1"/>
    <row r="447" s="11" customFormat="1"/>
    <row r="448" s="11" customFormat="1"/>
    <row r="449" s="11" customFormat="1"/>
    <row r="450" s="11" customFormat="1"/>
    <row r="451" s="11" customFormat="1"/>
    <row r="452" s="11" customFormat="1"/>
    <row r="453" s="11" customFormat="1"/>
    <row r="454" s="11" customFormat="1"/>
    <row r="455" s="11" customFormat="1"/>
    <row r="456" s="11" customFormat="1"/>
    <row r="457" s="11" customFormat="1"/>
    <row r="458" s="11" customFormat="1"/>
    <row r="459" s="11" customFormat="1"/>
    <row r="460" s="11" customFormat="1"/>
    <row r="461" s="11" customFormat="1"/>
    <row r="462" s="11" customFormat="1"/>
    <row r="463" s="11" customFormat="1"/>
    <row r="464" s="11" customFormat="1"/>
    <row r="465" s="11" customFormat="1"/>
    <row r="466" s="11" customFormat="1"/>
    <row r="467" s="11" customFormat="1"/>
    <row r="468" s="11" customFormat="1"/>
    <row r="469" s="11" customFormat="1"/>
    <row r="470" s="11" customFormat="1"/>
    <row r="471" s="11" customFormat="1"/>
    <row r="472" s="11" customFormat="1"/>
    <row r="473" s="11" customFormat="1"/>
    <row r="474" s="11" customFormat="1"/>
    <row r="475" s="11" customFormat="1"/>
    <row r="476" s="11" customFormat="1"/>
    <row r="477" s="11" customFormat="1"/>
    <row r="478" s="11" customFormat="1"/>
    <row r="479" s="11" customFormat="1"/>
    <row r="480" s="11" customFormat="1"/>
    <row r="481" s="11" customFormat="1"/>
    <row r="482" s="11" customFormat="1"/>
    <row r="483" s="11" customFormat="1"/>
    <row r="484" s="11" customFormat="1"/>
    <row r="485" s="11" customFormat="1"/>
    <row r="486" s="11" customFormat="1"/>
    <row r="487" s="11" customFormat="1"/>
    <row r="488" s="11" customFormat="1"/>
    <row r="489" s="11" customFormat="1"/>
    <row r="490" s="11" customFormat="1"/>
    <row r="491" s="11" customFormat="1"/>
    <row r="492" s="11" customFormat="1"/>
    <row r="493" s="11" customFormat="1"/>
    <row r="494" s="11" customFormat="1"/>
    <row r="495" s="11" customFormat="1"/>
    <row r="496" s="11" customFormat="1"/>
    <row r="497" s="11" customFormat="1"/>
    <row r="498" s="11" customFormat="1"/>
    <row r="499" s="11" customFormat="1"/>
    <row r="500" s="11" customFormat="1"/>
    <row r="501" s="11" customFormat="1"/>
    <row r="502" s="11" customFormat="1"/>
    <row r="503" s="11" customFormat="1"/>
    <row r="504" s="11" customFormat="1"/>
    <row r="505" s="11" customFormat="1"/>
    <row r="506" s="11" customFormat="1"/>
    <row r="507" s="11" customFormat="1"/>
    <row r="508" s="11" customFormat="1"/>
    <row r="509" s="11" customFormat="1"/>
    <row r="510" s="11" customFormat="1"/>
    <row r="511" s="11" customFormat="1"/>
    <row r="512" s="11" customFormat="1"/>
    <row r="513" s="11" customFormat="1"/>
    <row r="514" s="11" customFormat="1"/>
    <row r="515" s="11" customFormat="1"/>
    <row r="516" s="11" customFormat="1"/>
    <row r="517" s="11" customFormat="1"/>
    <row r="518" s="11" customFormat="1"/>
    <row r="519" s="11" customFormat="1"/>
    <row r="520" s="11" customFormat="1"/>
    <row r="521" s="11" customFormat="1"/>
    <row r="522" s="11" customFormat="1"/>
    <row r="523" s="11" customFormat="1"/>
    <row r="524" s="11" customFormat="1"/>
    <row r="525" s="11" customFormat="1"/>
    <row r="526" s="11" customFormat="1"/>
    <row r="527" s="11" customFormat="1"/>
    <row r="528" s="11" customFormat="1"/>
    <row r="529" s="11" customFormat="1"/>
    <row r="530" s="11" customFormat="1"/>
    <row r="531" s="11" customFormat="1"/>
    <row r="532" s="11" customFormat="1"/>
    <row r="533" s="11" customFormat="1"/>
    <row r="534" s="11" customFormat="1"/>
    <row r="535" s="11" customFormat="1"/>
    <row r="536" s="11" customFormat="1"/>
    <row r="537" s="11" customFormat="1"/>
    <row r="538" s="11" customFormat="1"/>
    <row r="539" s="11" customFormat="1"/>
    <row r="540" s="11" customFormat="1"/>
    <row r="541" s="11" customFormat="1"/>
    <row r="542" s="11" customFormat="1"/>
    <row r="543" s="11" customFormat="1"/>
    <row r="544" s="11" customFormat="1"/>
    <row r="545" s="11" customFormat="1"/>
    <row r="546" s="11" customFormat="1"/>
    <row r="547" s="11" customFormat="1"/>
    <row r="548" s="11" customFormat="1"/>
    <row r="549" s="11" customFormat="1"/>
    <row r="550" s="11" customFormat="1"/>
    <row r="551" s="11" customFormat="1"/>
    <row r="552" s="11" customFormat="1"/>
    <row r="553" s="11" customFormat="1"/>
    <row r="554" s="11" customFormat="1"/>
    <row r="555" s="11" customFormat="1"/>
    <row r="556" s="11" customFormat="1"/>
    <row r="557" s="11" customFormat="1"/>
    <row r="558" s="11" customFormat="1"/>
    <row r="559" s="11" customFormat="1"/>
    <row r="560" s="11" customFormat="1"/>
    <row r="561" s="11" customFormat="1"/>
    <row r="562" s="11" customFormat="1"/>
    <row r="563" s="11" customFormat="1"/>
    <row r="564" s="11" customFormat="1"/>
    <row r="565" s="11" customFormat="1"/>
    <row r="566" s="11" customFormat="1"/>
    <row r="567" s="11" customFormat="1"/>
    <row r="568" s="11" customFormat="1"/>
    <row r="569" s="11" customFormat="1"/>
    <row r="570" s="11" customFormat="1"/>
    <row r="571" s="11" customFormat="1"/>
    <row r="572" s="11" customFormat="1"/>
    <row r="573" s="11" customFormat="1"/>
    <row r="574" s="11" customFormat="1"/>
    <row r="575" s="11" customFormat="1"/>
    <row r="576" s="11" customFormat="1"/>
    <row r="577" s="11" customFormat="1"/>
    <row r="578" s="11" customFormat="1"/>
    <row r="579" s="11" customFormat="1"/>
    <row r="580" s="11" customFormat="1"/>
    <row r="581" s="11" customFormat="1"/>
    <row r="582" s="11" customFormat="1"/>
    <row r="583" s="11" customFormat="1"/>
    <row r="584" s="11" customFormat="1"/>
    <row r="585" s="11" customFormat="1"/>
    <row r="586" s="11" customFormat="1"/>
    <row r="587" s="11" customFormat="1"/>
    <row r="588" s="11" customFormat="1"/>
    <row r="589" s="11" customFormat="1"/>
    <row r="590" s="11" customFormat="1"/>
    <row r="591" s="11" customFormat="1"/>
    <row r="592" s="11" customFormat="1"/>
    <row r="593" s="11" customFormat="1"/>
    <row r="594" s="11" customFormat="1"/>
    <row r="595" s="11" customFormat="1"/>
    <row r="596" s="11" customFormat="1"/>
    <row r="597" s="11" customFormat="1"/>
    <row r="598" s="11" customFormat="1"/>
    <row r="599" s="11" customFormat="1"/>
    <row r="600" s="11" customFormat="1"/>
    <row r="601" s="11" customFormat="1"/>
    <row r="602" s="11" customFormat="1"/>
    <row r="603" s="11" customFormat="1"/>
    <row r="604" s="11" customFormat="1"/>
    <row r="605" s="11" customFormat="1"/>
    <row r="606" s="11" customFormat="1"/>
    <row r="607" s="11" customFormat="1"/>
    <row r="608" s="11" customFormat="1"/>
    <row r="609" s="11" customFormat="1"/>
    <row r="610" s="11" customFormat="1"/>
    <row r="611" s="11" customFormat="1"/>
    <row r="612" s="11" customFormat="1"/>
    <row r="613" s="11" customFormat="1"/>
    <row r="614" s="11" customFormat="1"/>
    <row r="615" s="11" customFormat="1"/>
    <row r="616" s="11" customFormat="1"/>
    <row r="617" s="11" customFormat="1"/>
    <row r="618" s="11" customFormat="1"/>
    <row r="619" s="11" customFormat="1"/>
    <row r="620" s="11" customFormat="1"/>
    <row r="621" s="11" customFormat="1"/>
    <row r="622" s="11" customFormat="1"/>
    <row r="623" s="11" customFormat="1"/>
    <row r="624" s="11" customFormat="1"/>
    <row r="625" s="11" customFormat="1"/>
    <row r="626" s="11" customFormat="1"/>
    <row r="627" s="11" customFormat="1"/>
    <row r="628" s="11" customFormat="1"/>
    <row r="629" s="11" customFormat="1"/>
    <row r="630" s="11" customFormat="1"/>
    <row r="631" s="11" customFormat="1"/>
    <row r="632" s="11" customFormat="1"/>
    <row r="633" s="11" customFormat="1"/>
    <row r="634" s="11" customFormat="1"/>
    <row r="635" s="11" customFormat="1"/>
    <row r="636" s="11" customFormat="1"/>
    <row r="637" s="11" customFormat="1"/>
    <row r="638" s="11" customFormat="1"/>
    <row r="639" s="11" customFormat="1"/>
    <row r="640" s="11" customFormat="1"/>
    <row r="641" s="11" customFormat="1"/>
    <row r="642" s="11" customFormat="1"/>
    <row r="643" s="11" customFormat="1"/>
    <row r="644" s="11" customFormat="1"/>
    <row r="645" s="11" customFormat="1"/>
    <row r="646" s="11" customFormat="1"/>
    <row r="647" s="11" customFormat="1"/>
    <row r="648" s="11" customFormat="1"/>
    <row r="649" s="11" customFormat="1"/>
    <row r="650" s="11" customFormat="1"/>
    <row r="651" s="11" customFormat="1"/>
    <row r="652" s="11" customFormat="1"/>
    <row r="653" s="11" customFormat="1"/>
    <row r="654" s="11" customFormat="1"/>
    <row r="655" s="11" customFormat="1"/>
    <row r="656" s="11" customFormat="1"/>
    <row r="657" s="11" customFormat="1"/>
    <row r="658" s="11" customFormat="1"/>
    <row r="659" s="11" customFormat="1"/>
    <row r="660" s="11" customFormat="1"/>
    <row r="661" s="11" customFormat="1"/>
    <row r="662" s="11" customFormat="1"/>
    <row r="663" s="11" customFormat="1"/>
    <row r="664" s="11" customFormat="1"/>
    <row r="665" s="11" customFormat="1"/>
    <row r="666" s="11" customFormat="1"/>
    <row r="667" s="11" customFormat="1"/>
    <row r="668" s="11" customFormat="1"/>
    <row r="669" s="11" customFormat="1"/>
    <row r="670" s="11" customFormat="1"/>
    <row r="671" s="11" customFormat="1"/>
    <row r="672" s="11" customFormat="1"/>
    <row r="673" s="11" customFormat="1"/>
    <row r="674" s="11" customFormat="1"/>
    <row r="675" s="11" customFormat="1"/>
    <row r="676" s="11" customFormat="1"/>
    <row r="677" s="11" customFormat="1"/>
    <row r="678" s="11" customFormat="1"/>
    <row r="679" s="11" customFormat="1"/>
    <row r="680" s="11" customFormat="1"/>
    <row r="681" s="11" customFormat="1"/>
    <row r="682" s="11" customFormat="1"/>
    <row r="683" s="11" customFormat="1"/>
    <row r="684" s="11" customFormat="1"/>
    <row r="685" s="11" customFormat="1"/>
    <row r="686" s="11" customFormat="1"/>
    <row r="687" s="11" customFormat="1"/>
    <row r="688" s="11" customFormat="1"/>
    <row r="689" s="11" customFormat="1"/>
    <row r="690" s="11" customFormat="1"/>
    <row r="691" s="11" customFormat="1"/>
    <row r="692" s="11" customFormat="1"/>
    <row r="693" s="11" customFormat="1"/>
    <row r="694" s="11" customFormat="1"/>
  </sheetData>
  <mergeCells count="13">
    <mergeCell ref="G1:H1"/>
    <mergeCell ref="G2:H2"/>
    <mergeCell ref="G3:H3"/>
    <mergeCell ref="B6:H6"/>
    <mergeCell ref="B10:G10"/>
    <mergeCell ref="B11:G11"/>
    <mergeCell ref="B16:G16"/>
    <mergeCell ref="B8:B9"/>
    <mergeCell ref="C8:D8"/>
    <mergeCell ref="E8:E9"/>
    <mergeCell ref="F8:F9"/>
    <mergeCell ref="G8:G9"/>
    <mergeCell ref="B12:G12"/>
  </mergeCells>
  <pageMargins left="0" right="0" top="0" bottom="0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502"/>
  <sheetViews>
    <sheetView tabSelected="1" topLeftCell="A24" zoomScaleNormal="100" zoomScaleSheetLayoutView="100" workbookViewId="0">
      <selection activeCell="F42" sqref="F42"/>
    </sheetView>
  </sheetViews>
  <sheetFormatPr defaultColWidth="9.140625" defaultRowHeight="17.25"/>
  <cols>
    <col min="1" max="1" width="9" style="6" customWidth="1"/>
    <col min="2" max="2" width="8.28515625" style="6" customWidth="1"/>
    <col min="3" max="3" width="7.42578125" style="6" customWidth="1"/>
    <col min="4" max="4" width="10.42578125" style="6" customWidth="1"/>
    <col min="5" max="5" width="14.7109375" style="6" customWidth="1"/>
    <col min="6" max="6" width="63" style="6" customWidth="1"/>
    <col min="7" max="7" width="35.140625" style="6" customWidth="1"/>
    <col min="8" max="8" width="15" style="14" customWidth="1"/>
    <col min="9" max="74" width="9.140625" style="17"/>
    <col min="75" max="16384" width="9.140625" style="6"/>
  </cols>
  <sheetData>
    <row r="1" spans="1:74" s="7" customFormat="1" ht="21" customHeight="1">
      <c r="F1" s="188" t="s">
        <v>14</v>
      </c>
      <c r="G1" s="188"/>
      <c r="H1" s="14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</row>
    <row r="2" spans="1:74" s="7" customFormat="1" ht="17.649999999999999" customHeight="1">
      <c r="F2" s="188" t="s">
        <v>49</v>
      </c>
      <c r="G2" s="188"/>
      <c r="H2" s="14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</row>
    <row r="3" spans="1:74" s="7" customFormat="1" ht="17.649999999999999" customHeight="1">
      <c r="F3" s="188" t="s">
        <v>33</v>
      </c>
      <c r="G3" s="188"/>
      <c r="H3" s="14"/>
      <c r="I3" s="17"/>
      <c r="J3" s="188"/>
      <c r="K3" s="188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</row>
    <row r="4" spans="1:74" ht="13.7" customHeight="1"/>
    <row r="5" spans="1:74" ht="13.7" customHeight="1"/>
    <row r="6" spans="1:74" ht="13.7" customHeight="1"/>
    <row r="7" spans="1:74" ht="52.5" customHeight="1">
      <c r="A7" s="187" t="s">
        <v>91</v>
      </c>
      <c r="B7" s="187"/>
      <c r="C7" s="187"/>
      <c r="D7" s="187"/>
      <c r="E7" s="187"/>
      <c r="F7" s="187"/>
      <c r="G7" s="187"/>
    </row>
    <row r="8" spans="1:74">
      <c r="G8" s="8" t="s">
        <v>35</v>
      </c>
    </row>
    <row r="9" spans="1:74" s="1" customFormat="1" ht="87" customHeight="1">
      <c r="A9" s="189" t="s">
        <v>6</v>
      </c>
      <c r="B9" s="189"/>
      <c r="C9" s="189"/>
      <c r="D9" s="189" t="s">
        <v>34</v>
      </c>
      <c r="E9" s="189"/>
      <c r="F9" s="190" t="s">
        <v>2</v>
      </c>
      <c r="G9" s="33" t="s">
        <v>18</v>
      </c>
      <c r="H9" s="14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</row>
    <row r="10" spans="1:74" s="1" customFormat="1" ht="39" customHeight="1">
      <c r="A10" s="4" t="s">
        <v>16</v>
      </c>
      <c r="B10" s="4" t="s">
        <v>17</v>
      </c>
      <c r="C10" s="4" t="s">
        <v>7</v>
      </c>
      <c r="D10" s="4" t="s">
        <v>9</v>
      </c>
      <c r="E10" s="4" t="s">
        <v>10</v>
      </c>
      <c r="F10" s="190"/>
      <c r="G10" s="33" t="s">
        <v>1</v>
      </c>
      <c r="H10" s="1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</row>
    <row r="11" spans="1:74" s="1" customFormat="1" ht="34.9" customHeight="1">
      <c r="A11" s="26"/>
      <c r="B11" s="26"/>
      <c r="C11" s="26"/>
      <c r="D11" s="34"/>
      <c r="E11" s="34"/>
      <c r="F11" s="27" t="s">
        <v>5</v>
      </c>
      <c r="G11" s="38">
        <f>G13+G42</f>
        <v>0</v>
      </c>
      <c r="H11" s="14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</row>
    <row r="12" spans="1:74" s="1" customFormat="1">
      <c r="A12" s="26"/>
      <c r="B12" s="26"/>
      <c r="C12" s="26"/>
      <c r="D12" s="34"/>
      <c r="E12" s="34"/>
      <c r="F12" s="26" t="s">
        <v>19</v>
      </c>
      <c r="G12" s="28"/>
      <c r="H12" s="14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</row>
    <row r="13" spans="1:74" s="138" customFormat="1" ht="53.25" customHeight="1">
      <c r="A13" s="132"/>
      <c r="B13" s="132"/>
      <c r="C13" s="132"/>
      <c r="D13" s="133"/>
      <c r="E13" s="133"/>
      <c r="F13" s="134" t="s">
        <v>151</v>
      </c>
      <c r="G13" s="135">
        <v>-168444</v>
      </c>
      <c r="H13" s="136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37"/>
      <c r="AA13" s="137"/>
    </row>
    <row r="14" spans="1:74" s="138" customFormat="1" ht="31.5" customHeight="1">
      <c r="A14" s="210" t="s">
        <v>71</v>
      </c>
      <c r="B14" s="213"/>
      <c r="C14" s="213"/>
      <c r="D14" s="214"/>
      <c r="E14" s="215"/>
      <c r="F14" s="139" t="s">
        <v>69</v>
      </c>
      <c r="G14" s="135">
        <f>SUM(G16)</f>
        <v>-168444</v>
      </c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</row>
    <row r="15" spans="1:74" s="138" customFormat="1" ht="16.5" customHeight="1">
      <c r="A15" s="211"/>
      <c r="B15" s="212"/>
      <c r="C15" s="211"/>
      <c r="D15" s="211"/>
      <c r="E15" s="211"/>
      <c r="F15" s="140" t="s">
        <v>3</v>
      </c>
      <c r="G15" s="141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7"/>
      <c r="T15" s="137"/>
      <c r="U15" s="137"/>
      <c r="V15" s="137"/>
      <c r="W15" s="137"/>
      <c r="X15" s="137"/>
      <c r="Y15" s="137"/>
      <c r="Z15" s="137"/>
      <c r="AA15" s="137"/>
    </row>
    <row r="16" spans="1:74" s="138" customFormat="1" ht="17.25" customHeight="1">
      <c r="A16" s="211"/>
      <c r="B16" s="210" t="s">
        <v>103</v>
      </c>
      <c r="C16" s="211"/>
      <c r="D16" s="211"/>
      <c r="E16" s="211"/>
      <c r="F16" s="142" t="s">
        <v>104</v>
      </c>
      <c r="G16" s="135">
        <f>SUM(G18)</f>
        <v>-168444</v>
      </c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37"/>
      <c r="Y16" s="137"/>
      <c r="Z16" s="137"/>
      <c r="AA16" s="137"/>
    </row>
    <row r="17" spans="1:27" s="138" customFormat="1" ht="16.5" customHeight="1">
      <c r="A17" s="211"/>
      <c r="B17" s="211"/>
      <c r="C17" s="212"/>
      <c r="D17" s="211"/>
      <c r="E17" s="211"/>
      <c r="F17" s="140" t="s">
        <v>3</v>
      </c>
      <c r="G17" s="141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7"/>
      <c r="Y17" s="137"/>
      <c r="Z17" s="137"/>
      <c r="AA17" s="137"/>
    </row>
    <row r="18" spans="1:27" s="138" customFormat="1" ht="17.25" customHeight="1">
      <c r="A18" s="211"/>
      <c r="B18" s="211"/>
      <c r="C18" s="210" t="s">
        <v>105</v>
      </c>
      <c r="D18" s="211"/>
      <c r="E18" s="211"/>
      <c r="F18" s="142" t="s">
        <v>106</v>
      </c>
      <c r="G18" s="135">
        <f>SUM(G20)</f>
        <v>-168444</v>
      </c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</row>
    <row r="19" spans="1:27" s="138" customFormat="1" ht="16.5" customHeight="1">
      <c r="A19" s="211"/>
      <c r="B19" s="211"/>
      <c r="C19" s="211"/>
      <c r="D19" s="211"/>
      <c r="E19" s="211"/>
      <c r="F19" s="140" t="s">
        <v>3</v>
      </c>
      <c r="G19" s="141"/>
      <c r="H19" s="137"/>
      <c r="I19" s="137"/>
      <c r="J19" s="137"/>
      <c r="K19" s="137"/>
      <c r="L19" s="137"/>
      <c r="M19" s="137"/>
      <c r="N19" s="137"/>
      <c r="O19" s="137"/>
      <c r="P19" s="137"/>
      <c r="Q19" s="137"/>
      <c r="R19" s="137"/>
      <c r="S19" s="137"/>
      <c r="T19" s="137"/>
      <c r="U19" s="137"/>
      <c r="V19" s="137"/>
      <c r="W19" s="137"/>
      <c r="X19" s="137"/>
      <c r="Y19" s="137"/>
      <c r="Z19" s="137"/>
      <c r="AA19" s="137"/>
    </row>
    <row r="20" spans="1:27" s="138" customFormat="1" ht="42" customHeight="1">
      <c r="A20" s="211"/>
      <c r="B20" s="211"/>
      <c r="C20" s="211"/>
      <c r="D20" s="211"/>
      <c r="E20" s="211"/>
      <c r="F20" s="140" t="s">
        <v>107</v>
      </c>
      <c r="G20" s="135">
        <f>SUM(G22)</f>
        <v>-168444</v>
      </c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</row>
    <row r="21" spans="1:27" s="138" customFormat="1" ht="16.5" customHeight="1">
      <c r="A21" s="211"/>
      <c r="B21" s="211"/>
      <c r="C21" s="211"/>
      <c r="D21" s="212"/>
      <c r="E21" s="212"/>
      <c r="F21" s="140" t="s">
        <v>3</v>
      </c>
      <c r="G21" s="143"/>
      <c r="H21" s="137"/>
      <c r="I21" s="137"/>
      <c r="J21" s="137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137"/>
      <c r="Z21" s="137"/>
      <c r="AA21" s="137"/>
    </row>
    <row r="22" spans="1:27" s="138" customFormat="1" ht="44.25" customHeight="1">
      <c r="A22" s="211"/>
      <c r="B22" s="211"/>
      <c r="C22" s="211"/>
      <c r="D22" s="216">
        <v>1043</v>
      </c>
      <c r="E22" s="217" t="s">
        <v>108</v>
      </c>
      <c r="F22" s="218"/>
      <c r="G22" s="135">
        <f>SUM(G24+G33)</f>
        <v>-168444</v>
      </c>
      <c r="H22" s="137"/>
      <c r="I22" s="137"/>
      <c r="J22" s="137"/>
      <c r="K22" s="137"/>
      <c r="L22" s="137"/>
      <c r="M22" s="137"/>
      <c r="N22" s="137"/>
      <c r="O22" s="137"/>
      <c r="P22" s="137"/>
      <c r="Q22" s="137"/>
      <c r="R22" s="137"/>
      <c r="S22" s="137"/>
      <c r="T22" s="137"/>
      <c r="U22" s="137"/>
      <c r="V22" s="137"/>
      <c r="W22" s="137"/>
      <c r="X22" s="137"/>
      <c r="Y22" s="137"/>
      <c r="Z22" s="137"/>
      <c r="AA22" s="137"/>
    </row>
    <row r="23" spans="1:27" s="138" customFormat="1" ht="16.5" customHeight="1">
      <c r="A23" s="211"/>
      <c r="B23" s="211"/>
      <c r="C23" s="211"/>
      <c r="D23" s="211"/>
      <c r="E23" s="144"/>
      <c r="F23" s="140" t="s">
        <v>3</v>
      </c>
      <c r="G23" s="141"/>
      <c r="H23" s="137"/>
      <c r="I23" s="137"/>
      <c r="J23" s="137"/>
      <c r="K23" s="137"/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7"/>
      <c r="Y23" s="137"/>
      <c r="Z23" s="137"/>
      <c r="AA23" s="137"/>
    </row>
    <row r="24" spans="1:27" s="138" customFormat="1" ht="27" customHeight="1">
      <c r="A24" s="211"/>
      <c r="B24" s="211"/>
      <c r="C24" s="211"/>
      <c r="D24" s="211"/>
      <c r="E24" s="219">
        <v>11009</v>
      </c>
      <c r="F24" s="145" t="s">
        <v>99</v>
      </c>
      <c r="G24" s="146">
        <f>G26</f>
        <v>-150000</v>
      </c>
      <c r="H24" s="137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37"/>
      <c r="Z24" s="137"/>
      <c r="AA24" s="137"/>
    </row>
    <row r="25" spans="1:27" s="138" customFormat="1" ht="16.5" customHeight="1">
      <c r="A25" s="211"/>
      <c r="B25" s="211"/>
      <c r="C25" s="211"/>
      <c r="D25" s="211"/>
      <c r="E25" s="211"/>
      <c r="F25" s="145" t="s">
        <v>11</v>
      </c>
      <c r="G25" s="141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37"/>
    </row>
    <row r="26" spans="1:27" s="138" customFormat="1" ht="35.25" customHeight="1">
      <c r="A26" s="211"/>
      <c r="B26" s="211"/>
      <c r="C26" s="211"/>
      <c r="D26" s="211"/>
      <c r="E26" s="211"/>
      <c r="F26" s="147" t="s">
        <v>109</v>
      </c>
      <c r="G26" s="148">
        <f>G28</f>
        <v>-150000</v>
      </c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  <c r="AA26" s="137"/>
    </row>
    <row r="27" spans="1:27" s="138" customFormat="1" ht="36" customHeight="1">
      <c r="A27" s="211"/>
      <c r="B27" s="211"/>
      <c r="C27" s="211"/>
      <c r="D27" s="211"/>
      <c r="E27" s="211"/>
      <c r="F27" s="145" t="s">
        <v>110</v>
      </c>
      <c r="G27" s="148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  <c r="AA27" s="137"/>
    </row>
    <row r="28" spans="1:27" s="138" customFormat="1" ht="16.5" customHeight="1">
      <c r="A28" s="211"/>
      <c r="B28" s="211"/>
      <c r="C28" s="211"/>
      <c r="D28" s="211"/>
      <c r="E28" s="211"/>
      <c r="F28" s="145" t="s">
        <v>4</v>
      </c>
      <c r="G28" s="148">
        <f t="shared" ref="G28:G31" si="0">G29</f>
        <v>-150000</v>
      </c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7"/>
      <c r="T28" s="137"/>
      <c r="U28" s="137"/>
      <c r="V28" s="137"/>
      <c r="W28" s="137"/>
      <c r="X28" s="137"/>
      <c r="Y28" s="137"/>
      <c r="Z28" s="137"/>
      <c r="AA28" s="137"/>
    </row>
    <row r="29" spans="1:27" s="138" customFormat="1" ht="16.5" customHeight="1">
      <c r="A29" s="211"/>
      <c r="B29" s="211"/>
      <c r="C29" s="211"/>
      <c r="D29" s="211"/>
      <c r="E29" s="211"/>
      <c r="F29" s="145" t="s">
        <v>44</v>
      </c>
      <c r="G29" s="148">
        <f t="shared" si="0"/>
        <v>-150000</v>
      </c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7"/>
      <c r="T29" s="137"/>
      <c r="U29" s="137"/>
      <c r="V29" s="137"/>
      <c r="W29" s="137"/>
      <c r="X29" s="137"/>
      <c r="Y29" s="137"/>
      <c r="Z29" s="137"/>
      <c r="AA29" s="137"/>
    </row>
    <row r="30" spans="1:27" s="138" customFormat="1" ht="17.25" customHeight="1">
      <c r="A30" s="211"/>
      <c r="B30" s="211"/>
      <c r="C30" s="211"/>
      <c r="D30" s="211"/>
      <c r="E30" s="211"/>
      <c r="F30" s="145" t="s">
        <v>111</v>
      </c>
      <c r="G30" s="148">
        <f t="shared" si="0"/>
        <v>-150000</v>
      </c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</row>
    <row r="31" spans="1:27" s="138" customFormat="1" ht="24" customHeight="1">
      <c r="A31" s="211"/>
      <c r="B31" s="211"/>
      <c r="C31" s="211"/>
      <c r="D31" s="211"/>
      <c r="E31" s="211"/>
      <c r="F31" s="153" t="s">
        <v>112</v>
      </c>
      <c r="G31" s="148">
        <f t="shared" si="0"/>
        <v>-150000</v>
      </c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</row>
    <row r="32" spans="1:27" s="138" customFormat="1" ht="19.5" customHeight="1">
      <c r="A32" s="211"/>
      <c r="B32" s="211"/>
      <c r="C32" s="211"/>
      <c r="D32" s="211"/>
      <c r="E32" s="212"/>
      <c r="F32" s="145" t="s">
        <v>113</v>
      </c>
      <c r="G32" s="148">
        <f>'Հավելված N 1'!H14</f>
        <v>-150000</v>
      </c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  <c r="AA32" s="137"/>
    </row>
    <row r="33" spans="1:74" s="138" customFormat="1" ht="54" customHeight="1">
      <c r="A33" s="211"/>
      <c r="B33" s="211"/>
      <c r="C33" s="211"/>
      <c r="D33" s="211"/>
      <c r="E33" s="220">
        <v>11018</v>
      </c>
      <c r="F33" s="149" t="s">
        <v>114</v>
      </c>
      <c r="G33" s="150">
        <f>SUM(G35)</f>
        <v>-18444</v>
      </c>
      <c r="H33" s="136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7"/>
      <c r="T33" s="137"/>
      <c r="U33" s="137"/>
      <c r="V33" s="137"/>
      <c r="W33" s="137"/>
      <c r="X33" s="137"/>
      <c r="Y33" s="137"/>
      <c r="Z33" s="137"/>
      <c r="AA33" s="137"/>
    </row>
    <row r="34" spans="1:74" s="138" customFormat="1" ht="17.25" customHeight="1">
      <c r="A34" s="211"/>
      <c r="B34" s="211"/>
      <c r="C34" s="211"/>
      <c r="D34" s="211"/>
      <c r="E34" s="211"/>
      <c r="F34" s="151" t="s">
        <v>115</v>
      </c>
      <c r="G34" s="148">
        <f>'[1]Հավելված N 1'!H16</f>
        <v>0</v>
      </c>
      <c r="H34" s="136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7"/>
      <c r="Z34" s="137"/>
      <c r="AA34" s="137"/>
    </row>
    <row r="35" spans="1:74" s="138" customFormat="1" ht="15.75" customHeight="1">
      <c r="A35" s="211"/>
      <c r="B35" s="211"/>
      <c r="C35" s="211"/>
      <c r="D35" s="211"/>
      <c r="E35" s="211"/>
      <c r="F35" s="152" t="s">
        <v>107</v>
      </c>
      <c r="G35" s="148">
        <v>-18444</v>
      </c>
      <c r="H35" s="136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</row>
    <row r="36" spans="1:74" s="138" customFormat="1" ht="17.25" customHeight="1">
      <c r="A36" s="211"/>
      <c r="B36" s="211"/>
      <c r="C36" s="211"/>
      <c r="D36" s="211"/>
      <c r="E36" s="211"/>
      <c r="F36" s="151" t="s">
        <v>116</v>
      </c>
      <c r="G36" s="148">
        <v>-18444</v>
      </c>
      <c r="H36" s="136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  <c r="AA36" s="137"/>
    </row>
    <row r="37" spans="1:74" s="138" customFormat="1" ht="17.25" customHeight="1">
      <c r="A37" s="211"/>
      <c r="B37" s="211"/>
      <c r="C37" s="211"/>
      <c r="D37" s="211"/>
      <c r="E37" s="211"/>
      <c r="F37" s="151" t="s">
        <v>117</v>
      </c>
      <c r="G37" s="148">
        <v>-18444</v>
      </c>
      <c r="H37" s="136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</row>
    <row r="38" spans="1:74" s="138" customFormat="1" ht="17.25" customHeight="1">
      <c r="A38" s="211"/>
      <c r="B38" s="211"/>
      <c r="C38" s="211"/>
      <c r="D38" s="211"/>
      <c r="E38" s="211"/>
      <c r="F38" s="151" t="s">
        <v>118</v>
      </c>
      <c r="G38" s="148">
        <v>-18444</v>
      </c>
      <c r="H38" s="136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</row>
    <row r="39" spans="1:74" s="138" customFormat="1" ht="17.25" customHeight="1">
      <c r="A39" s="211"/>
      <c r="B39" s="211"/>
      <c r="C39" s="211"/>
      <c r="D39" s="211"/>
      <c r="E39" s="211"/>
      <c r="F39" s="151" t="s">
        <v>119</v>
      </c>
      <c r="G39" s="148">
        <v>-18444</v>
      </c>
      <c r="H39" s="136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7"/>
      <c r="T39" s="137"/>
      <c r="U39" s="137"/>
      <c r="V39" s="137"/>
      <c r="W39" s="137"/>
      <c r="X39" s="137"/>
      <c r="Y39" s="137"/>
      <c r="Z39" s="137"/>
      <c r="AA39" s="137"/>
    </row>
    <row r="40" spans="1:74" s="138" customFormat="1" ht="17.25" customHeight="1">
      <c r="A40" s="211"/>
      <c r="B40" s="211"/>
      <c r="C40" s="211"/>
      <c r="D40" s="211"/>
      <c r="E40" s="211"/>
      <c r="F40" s="151" t="s">
        <v>120</v>
      </c>
      <c r="G40" s="148">
        <v>-18444</v>
      </c>
      <c r="H40" s="136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137"/>
      <c r="U40" s="137"/>
      <c r="V40" s="137"/>
      <c r="W40" s="137"/>
      <c r="X40" s="137"/>
      <c r="Y40" s="137"/>
      <c r="Z40" s="137"/>
      <c r="AA40" s="137"/>
    </row>
    <row r="41" spans="1:74" s="138" customFormat="1" ht="17.25" customHeight="1">
      <c r="A41" s="212"/>
      <c r="B41" s="212"/>
      <c r="C41" s="212"/>
      <c r="D41" s="212"/>
      <c r="E41" s="212"/>
      <c r="F41" s="151" t="s">
        <v>121</v>
      </c>
      <c r="G41" s="148">
        <f>'Հավելված N 1'!H15</f>
        <v>-18444</v>
      </c>
      <c r="H41" s="136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</row>
    <row r="42" spans="1:74" s="1" customFormat="1" ht="38.25" customHeight="1">
      <c r="A42" s="26"/>
      <c r="B42" s="26"/>
      <c r="C42" s="26"/>
      <c r="D42" s="34"/>
      <c r="E42" s="34"/>
      <c r="F42" s="29" t="s">
        <v>12</v>
      </c>
      <c r="G42" s="28">
        <f t="shared" ref="G42" si="1">G43</f>
        <v>168444</v>
      </c>
      <c r="H42" s="14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</row>
    <row r="43" spans="1:74" s="13" customFormat="1" ht="31.5" customHeight="1">
      <c r="A43" s="191" t="s">
        <v>71</v>
      </c>
      <c r="B43" s="202"/>
      <c r="C43" s="204"/>
      <c r="D43" s="203"/>
      <c r="E43" s="199"/>
      <c r="F43" s="123" t="s">
        <v>69</v>
      </c>
      <c r="G43" s="25">
        <f t="shared" ref="G43" si="2">G45</f>
        <v>168444</v>
      </c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</row>
    <row r="44" spans="1:74" s="13" customFormat="1" ht="16.899999999999999" customHeight="1">
      <c r="A44" s="192"/>
      <c r="B44" s="202"/>
      <c r="C44" s="205"/>
      <c r="D44" s="203"/>
      <c r="E44" s="200"/>
      <c r="F44" s="24" t="s">
        <v>3</v>
      </c>
      <c r="G44" s="30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</row>
    <row r="45" spans="1:74" s="13" customFormat="1">
      <c r="A45" s="192"/>
      <c r="B45" s="191" t="s">
        <v>72</v>
      </c>
      <c r="C45" s="205"/>
      <c r="D45" s="203"/>
      <c r="E45" s="200"/>
      <c r="F45" s="41" t="s">
        <v>70</v>
      </c>
      <c r="G45" s="30">
        <f t="shared" ref="G45" si="3">G47</f>
        <v>168444</v>
      </c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</row>
    <row r="46" spans="1:74" s="13" customFormat="1" ht="16.899999999999999" customHeight="1">
      <c r="A46" s="192"/>
      <c r="B46" s="192"/>
      <c r="C46" s="206"/>
      <c r="D46" s="203"/>
      <c r="E46" s="200"/>
      <c r="F46" s="24" t="s">
        <v>3</v>
      </c>
      <c r="G46" s="30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</row>
    <row r="47" spans="1:74" s="13" customFormat="1">
      <c r="A47" s="192"/>
      <c r="B47" s="192"/>
      <c r="C47" s="191" t="s">
        <v>20</v>
      </c>
      <c r="D47" s="203"/>
      <c r="E47" s="200"/>
      <c r="F47" s="41" t="s">
        <v>70</v>
      </c>
      <c r="G47" s="30">
        <f t="shared" ref="G47" si="4">G49</f>
        <v>168444</v>
      </c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</row>
    <row r="48" spans="1:74" s="13" customFormat="1" ht="16.899999999999999" customHeight="1">
      <c r="A48" s="192"/>
      <c r="B48" s="192"/>
      <c r="C48" s="192"/>
      <c r="D48" s="203"/>
      <c r="E48" s="200"/>
      <c r="F48" s="24" t="s">
        <v>3</v>
      </c>
      <c r="G48" s="30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</row>
    <row r="49" spans="1:74" s="13" customFormat="1" ht="34.5">
      <c r="A49" s="192"/>
      <c r="B49" s="192"/>
      <c r="C49" s="192"/>
      <c r="D49" s="203"/>
      <c r="E49" s="200"/>
      <c r="F49" s="24" t="s">
        <v>8</v>
      </c>
      <c r="G49" s="30">
        <f t="shared" ref="G49" si="5">G51</f>
        <v>168444</v>
      </c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</row>
    <row r="50" spans="1:74" s="13" customFormat="1" ht="16.899999999999999" customHeight="1">
      <c r="A50" s="192"/>
      <c r="B50" s="192"/>
      <c r="C50" s="192"/>
      <c r="D50" s="203"/>
      <c r="E50" s="201"/>
      <c r="F50" s="24" t="s">
        <v>3</v>
      </c>
      <c r="G50" s="30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</row>
    <row r="51" spans="1:74" s="13" customFormat="1" ht="29.25" customHeight="1">
      <c r="A51" s="192"/>
      <c r="B51" s="192"/>
      <c r="C51" s="192"/>
      <c r="D51" s="194">
        <v>1162</v>
      </c>
      <c r="E51" s="197" t="s">
        <v>62</v>
      </c>
      <c r="F51" s="198"/>
      <c r="G51" s="25">
        <f t="shared" ref="G51" si="6">G53</f>
        <v>168444</v>
      </c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</row>
    <row r="52" spans="1:74" s="13" customFormat="1" ht="16.899999999999999" customHeight="1">
      <c r="A52" s="192"/>
      <c r="B52" s="192"/>
      <c r="C52" s="192"/>
      <c r="D52" s="195"/>
      <c r="E52" s="39"/>
      <c r="F52" s="24" t="s">
        <v>3</v>
      </c>
      <c r="G52" s="25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</row>
    <row r="53" spans="1:74" s="13" customFormat="1" ht="27" customHeight="1">
      <c r="A53" s="192"/>
      <c r="B53" s="192"/>
      <c r="C53" s="192"/>
      <c r="D53" s="195"/>
      <c r="E53" s="207">
        <v>11002</v>
      </c>
      <c r="F53" s="42" t="s">
        <v>73</v>
      </c>
      <c r="G53" s="45">
        <f t="shared" ref="G53" si="7">G55</f>
        <v>168444</v>
      </c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</row>
    <row r="54" spans="1:74" s="13" customFormat="1" ht="16.899999999999999" customHeight="1">
      <c r="A54" s="192"/>
      <c r="B54" s="192"/>
      <c r="C54" s="192"/>
      <c r="D54" s="195"/>
      <c r="E54" s="208"/>
      <c r="F54" s="42" t="s">
        <v>11</v>
      </c>
      <c r="G54" s="25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</row>
    <row r="55" spans="1:74" s="13" customFormat="1" ht="53.25" customHeight="1">
      <c r="A55" s="192"/>
      <c r="B55" s="192"/>
      <c r="C55" s="192"/>
      <c r="D55" s="195"/>
      <c r="E55" s="208"/>
      <c r="F55" s="43" t="s">
        <v>54</v>
      </c>
      <c r="G55" s="37">
        <f t="shared" ref="G55" si="8">G57</f>
        <v>168444</v>
      </c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</row>
    <row r="56" spans="1:74" s="13" customFormat="1" ht="36" customHeight="1">
      <c r="A56" s="192"/>
      <c r="B56" s="192"/>
      <c r="C56" s="192"/>
      <c r="D56" s="195"/>
      <c r="E56" s="208"/>
      <c r="F56" s="42" t="s">
        <v>43</v>
      </c>
      <c r="G56" s="3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</row>
    <row r="57" spans="1:74" s="13" customFormat="1" ht="16.5" customHeight="1">
      <c r="A57" s="192"/>
      <c r="B57" s="192"/>
      <c r="C57" s="192"/>
      <c r="D57" s="195"/>
      <c r="E57" s="208"/>
      <c r="F57" s="42" t="s">
        <v>4</v>
      </c>
      <c r="G57" s="37">
        <f t="shared" ref="G57" si="9">G58</f>
        <v>168444</v>
      </c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</row>
    <row r="58" spans="1:74" s="13" customFormat="1" ht="16.5" customHeight="1">
      <c r="A58" s="192"/>
      <c r="B58" s="192"/>
      <c r="C58" s="192"/>
      <c r="D58" s="195"/>
      <c r="E58" s="208"/>
      <c r="F58" s="42" t="s">
        <v>44</v>
      </c>
      <c r="G58" s="37">
        <f t="shared" ref="G58" si="10">G59</f>
        <v>168444</v>
      </c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</row>
    <row r="59" spans="1:74" s="13" customFormat="1" ht="17.25" customHeight="1">
      <c r="A59" s="192"/>
      <c r="B59" s="192"/>
      <c r="C59" s="192"/>
      <c r="D59" s="195"/>
      <c r="E59" s="208"/>
      <c r="F59" s="42" t="s">
        <v>55</v>
      </c>
      <c r="G59" s="37">
        <f t="shared" ref="G59" si="11">G60</f>
        <v>168444</v>
      </c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</row>
    <row r="60" spans="1:74" s="13" customFormat="1" ht="18.75" customHeight="1">
      <c r="A60" s="192"/>
      <c r="B60" s="192"/>
      <c r="C60" s="192"/>
      <c r="D60" s="195"/>
      <c r="E60" s="208"/>
      <c r="F60" s="42" t="s">
        <v>56</v>
      </c>
      <c r="G60" s="37">
        <f t="shared" ref="G60" si="12">G61</f>
        <v>168444</v>
      </c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</row>
    <row r="61" spans="1:74" s="13" customFormat="1" ht="19.5" customHeight="1">
      <c r="A61" s="193"/>
      <c r="B61" s="193"/>
      <c r="C61" s="193"/>
      <c r="D61" s="196"/>
      <c r="E61" s="209"/>
      <c r="F61" s="42" t="s">
        <v>57</v>
      </c>
      <c r="G61" s="37">
        <f>'Հավելված N 1'!H18</f>
        <v>168444</v>
      </c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</row>
    <row r="62" spans="1:74" s="14" customFormat="1" ht="16.5"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</row>
    <row r="63" spans="1:74" s="14" customFormat="1" ht="16.5"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</row>
    <row r="64" spans="1:74" s="14" customFormat="1" ht="16.5"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</row>
    <row r="65" spans="9:74" s="14" customFormat="1" ht="16.5"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</row>
    <row r="66" spans="9:74" s="14" customFormat="1" ht="16.5"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</row>
    <row r="67" spans="9:74" s="14" customFormat="1" ht="16.5"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</row>
    <row r="68" spans="9:74" s="14" customFormat="1" ht="16.5"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</row>
    <row r="69" spans="9:74" s="14" customFormat="1" ht="16.5"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</row>
    <row r="70" spans="9:74" s="14" customFormat="1" ht="16.5"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</row>
    <row r="71" spans="9:74" s="14" customFormat="1" ht="16.5"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</row>
    <row r="72" spans="9:74" s="14" customFormat="1" ht="16.5"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</row>
    <row r="73" spans="9:74" s="14" customFormat="1" ht="16.5"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</row>
    <row r="74" spans="9:74" s="14" customFormat="1" ht="16.5"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</row>
    <row r="75" spans="9:74" s="14" customFormat="1" ht="16.5"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</row>
    <row r="76" spans="9:74" s="14" customFormat="1" ht="16.5"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</row>
    <row r="77" spans="9:74" s="14" customFormat="1" ht="16.5"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</row>
    <row r="78" spans="9:74" s="14" customFormat="1" ht="16.5"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</row>
    <row r="79" spans="9:74" s="14" customFormat="1" ht="16.5"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</row>
    <row r="80" spans="9:74" s="14" customFormat="1" ht="16.5"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</row>
    <row r="81" spans="9:74" s="14" customFormat="1" ht="16.5"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</row>
    <row r="82" spans="9:74" s="14" customFormat="1" ht="16.5"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</row>
    <row r="83" spans="9:74" s="14" customFormat="1" ht="16.5"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</row>
    <row r="84" spans="9:74" s="14" customFormat="1" ht="16.5"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</row>
    <row r="85" spans="9:74" s="14" customFormat="1" ht="16.5"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</row>
    <row r="86" spans="9:74" s="14" customFormat="1" ht="16.5"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</row>
    <row r="87" spans="9:74" s="14" customFormat="1" ht="16.5"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</row>
    <row r="88" spans="9:74" s="14" customFormat="1" ht="16.5"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</row>
    <row r="89" spans="9:74" s="14" customFormat="1" ht="16.5"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</row>
    <row r="90" spans="9:74" s="14" customFormat="1" ht="16.5"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</row>
    <row r="91" spans="9:74" s="14" customFormat="1" ht="16.5"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</row>
    <row r="92" spans="9:74" s="14" customFormat="1" ht="16.5"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</row>
    <row r="93" spans="9:74" s="14" customFormat="1" ht="16.5"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</row>
    <row r="94" spans="9:74" s="14" customFormat="1" ht="16.5"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</row>
    <row r="95" spans="9:74" s="14" customFormat="1" ht="16.5"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</row>
    <row r="96" spans="9:74" s="14" customFormat="1" ht="16.5"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</row>
    <row r="97" spans="9:74" s="14" customFormat="1" ht="16.5"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</row>
    <row r="98" spans="9:74" s="14" customFormat="1" ht="16.5"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</row>
    <row r="99" spans="9:74" s="14" customFormat="1" ht="16.5"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</row>
    <row r="100" spans="9:74" s="14" customFormat="1" ht="16.5"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</row>
    <row r="101" spans="9:74" s="14" customFormat="1" ht="16.5"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</row>
    <row r="102" spans="9:74" s="14" customFormat="1" ht="16.5"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</row>
    <row r="103" spans="9:74" s="14" customFormat="1" ht="16.5"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</row>
    <row r="104" spans="9:74" s="14" customFormat="1" ht="16.5"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</row>
    <row r="105" spans="9:74" s="14" customFormat="1" ht="16.5"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</row>
    <row r="106" spans="9:74" s="14" customFormat="1" ht="16.5"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</row>
    <row r="107" spans="9:74" s="14" customFormat="1" ht="16.5"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</row>
    <row r="108" spans="9:74" s="14" customFormat="1" ht="16.5"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</row>
    <row r="109" spans="9:74" s="14" customFormat="1" ht="16.5"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</row>
    <row r="110" spans="9:74" s="14" customFormat="1" ht="16.5"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</row>
    <row r="111" spans="9:74" s="14" customFormat="1" ht="16.5"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</row>
    <row r="112" spans="9:74" s="14" customFormat="1" ht="16.5"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</row>
    <row r="113" spans="9:74" s="14" customFormat="1" ht="16.5"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</row>
    <row r="114" spans="9:74" s="14" customFormat="1" ht="16.5"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</row>
    <row r="115" spans="9:74" s="14" customFormat="1" ht="16.5"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</row>
    <row r="116" spans="9:74" s="14" customFormat="1" ht="16.5"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</row>
    <row r="117" spans="9:74" s="14" customFormat="1" ht="16.5"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</row>
    <row r="118" spans="9:74" s="14" customFormat="1" ht="16.5"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</row>
    <row r="119" spans="9:74" s="14" customFormat="1" ht="16.5"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</row>
    <row r="120" spans="9:74" s="14" customFormat="1" ht="16.5"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</row>
    <row r="121" spans="9:74" s="14" customFormat="1" ht="16.5"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</row>
    <row r="122" spans="9:74" s="14" customFormat="1" ht="16.5"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</row>
    <row r="123" spans="9:74" s="14" customFormat="1" ht="16.5"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</row>
    <row r="124" spans="9:74" s="14" customFormat="1" ht="16.5"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</row>
    <row r="125" spans="9:74" s="14" customFormat="1" ht="16.5"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</row>
    <row r="126" spans="9:74" s="14" customFormat="1" ht="16.5"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</row>
    <row r="127" spans="9:74" s="14" customFormat="1" ht="16.5"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</row>
    <row r="128" spans="9:74" s="14" customFormat="1" ht="16.5"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</row>
    <row r="129" spans="9:74" s="14" customFormat="1" ht="16.5"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</row>
    <row r="130" spans="9:74" s="14" customFormat="1" ht="16.5"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</row>
    <row r="131" spans="9:74" s="14" customFormat="1" ht="16.5"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</row>
    <row r="132" spans="9:74" s="14" customFormat="1" ht="16.5"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</row>
    <row r="133" spans="9:74" s="14" customFormat="1" ht="16.5"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</row>
    <row r="134" spans="9:74" s="14" customFormat="1" ht="16.5"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</row>
    <row r="135" spans="9:74" s="14" customFormat="1" ht="16.5"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</row>
    <row r="136" spans="9:74" s="14" customFormat="1" ht="16.5"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</row>
    <row r="137" spans="9:74" s="14" customFormat="1" ht="16.5"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</row>
    <row r="138" spans="9:74" s="14" customFormat="1" ht="16.5"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</row>
    <row r="139" spans="9:74" s="14" customFormat="1" ht="16.5"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</row>
    <row r="140" spans="9:74" s="14" customFormat="1" ht="16.5"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</row>
    <row r="141" spans="9:74" s="14" customFormat="1" ht="16.5"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</row>
    <row r="142" spans="9:74" s="14" customFormat="1" ht="16.5"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</row>
    <row r="143" spans="9:74" s="14" customFormat="1" ht="16.5"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</row>
    <row r="144" spans="9:74" s="14" customFormat="1" ht="16.5"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</row>
    <row r="145" spans="9:74" s="14" customFormat="1" ht="16.5"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</row>
    <row r="146" spans="9:74" s="14" customFormat="1" ht="16.5"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</row>
    <row r="147" spans="9:74" s="14" customFormat="1" ht="16.5"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</row>
    <row r="148" spans="9:74" s="14" customFormat="1" ht="16.5"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</row>
    <row r="149" spans="9:74" s="14" customFormat="1" ht="16.5"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</row>
    <row r="150" spans="9:74" s="14" customFormat="1" ht="16.5"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</row>
    <row r="151" spans="9:74" s="14" customFormat="1" ht="16.5"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</row>
    <row r="152" spans="9:74" s="14" customFormat="1" ht="16.5"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</row>
    <row r="153" spans="9:74" s="14" customFormat="1" ht="16.5"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</row>
    <row r="154" spans="9:74" s="14" customFormat="1" ht="16.5"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</row>
    <row r="155" spans="9:74" s="14" customFormat="1" ht="16.5"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</row>
    <row r="156" spans="9:74" s="14" customFormat="1" ht="16.5"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</row>
    <row r="157" spans="9:74" s="14" customFormat="1" ht="16.5"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</row>
    <row r="158" spans="9:74" s="14" customFormat="1" ht="16.5"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</row>
    <row r="159" spans="9:74" s="14" customFormat="1" ht="16.5"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</row>
    <row r="160" spans="9:74" s="14" customFormat="1" ht="16.5"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</row>
    <row r="161" spans="9:74" s="14" customFormat="1" ht="16.5"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</row>
    <row r="162" spans="9:74" s="14" customFormat="1" ht="16.5"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</row>
    <row r="163" spans="9:74" s="14" customFormat="1" ht="16.5"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</row>
    <row r="164" spans="9:74" s="14" customFormat="1" ht="16.5"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</row>
    <row r="165" spans="9:74" s="14" customFormat="1" ht="16.5"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</row>
    <row r="166" spans="9:74" s="14" customFormat="1" ht="16.5"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</row>
    <row r="167" spans="9:74" s="14" customFormat="1" ht="16.5"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</row>
    <row r="168" spans="9:74" s="14" customFormat="1" ht="16.5"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</row>
    <row r="169" spans="9:74" s="14" customFormat="1" ht="16.5"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</row>
    <row r="170" spans="9:74" s="14" customFormat="1" ht="16.5"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</row>
    <row r="171" spans="9:74" s="14" customFormat="1" ht="16.5"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</row>
    <row r="172" spans="9:74" s="14" customFormat="1" ht="16.5"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</row>
    <row r="173" spans="9:74" s="14" customFormat="1" ht="16.5"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</row>
    <row r="174" spans="9:74" s="14" customFormat="1" ht="16.5"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</row>
    <row r="175" spans="9:74" s="14" customFormat="1" ht="16.5"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</row>
    <row r="176" spans="9:74" s="14" customFormat="1" ht="16.5"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</row>
    <row r="177" spans="9:74" s="14" customFormat="1" ht="16.5"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</row>
    <row r="178" spans="9:74" s="14" customFormat="1" ht="16.5"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</row>
    <row r="179" spans="9:74" s="14" customFormat="1" ht="16.5"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</row>
    <row r="180" spans="9:74" s="14" customFormat="1" ht="16.5"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</row>
    <row r="181" spans="9:74" s="14" customFormat="1" ht="16.5"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</row>
    <row r="182" spans="9:74" s="14" customFormat="1" ht="16.5"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</row>
    <row r="183" spans="9:74" s="14" customFormat="1" ht="16.5"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</row>
    <row r="184" spans="9:74" s="14" customFormat="1" ht="16.5"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</row>
    <row r="185" spans="9:74" s="14" customFormat="1" ht="16.5"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</row>
    <row r="186" spans="9:74" s="14" customFormat="1" ht="16.5"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</row>
    <row r="187" spans="9:74" s="14" customFormat="1" ht="16.5"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</row>
    <row r="188" spans="9:74" s="14" customFormat="1" ht="16.5"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</row>
    <row r="189" spans="9:74" s="14" customFormat="1" ht="16.5"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</row>
    <row r="190" spans="9:74" s="14" customFormat="1" ht="16.5"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</row>
    <row r="191" spans="9:74" s="14" customFormat="1" ht="16.5"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</row>
    <row r="192" spans="9:74" s="14" customFormat="1" ht="16.5"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</row>
    <row r="193" spans="9:74" s="14" customFormat="1" ht="16.5"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</row>
    <row r="194" spans="9:74" s="14" customFormat="1" ht="16.5"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</row>
    <row r="195" spans="9:74" s="14" customFormat="1" ht="16.5"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</row>
    <row r="196" spans="9:74" s="14" customFormat="1" ht="16.5"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</row>
    <row r="197" spans="9:74" s="14" customFormat="1" ht="16.5"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</row>
    <row r="198" spans="9:74" s="14" customFormat="1" ht="16.5"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</row>
    <row r="199" spans="9:74" s="14" customFormat="1" ht="16.5"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</row>
    <row r="200" spans="9:74" s="14" customFormat="1" ht="16.5"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</row>
    <row r="201" spans="9:74" s="14" customFormat="1" ht="16.5"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</row>
    <row r="202" spans="9:74" s="14" customFormat="1" ht="16.5"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</row>
    <row r="203" spans="9:74" s="14" customFormat="1" ht="16.5"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</row>
    <row r="204" spans="9:74" s="14" customFormat="1" ht="16.5"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</row>
    <row r="205" spans="9:74" s="14" customFormat="1" ht="16.5"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</row>
    <row r="206" spans="9:74" s="14" customFormat="1" ht="16.5"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</row>
    <row r="207" spans="9:74" s="14" customFormat="1" ht="16.5"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</row>
    <row r="208" spans="9:74" s="14" customFormat="1" ht="16.5"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</row>
    <row r="209" spans="9:74" s="14" customFormat="1" ht="16.5"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</row>
    <row r="210" spans="9:74" s="14" customFormat="1" ht="16.5"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</row>
    <row r="211" spans="9:74" s="14" customFormat="1" ht="16.5"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</row>
    <row r="212" spans="9:74" s="14" customFormat="1" ht="16.5"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</row>
    <row r="213" spans="9:74" s="14" customFormat="1" ht="16.5"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</row>
    <row r="214" spans="9:74" s="14" customFormat="1" ht="16.5"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</row>
    <row r="215" spans="9:74" s="14" customFormat="1" ht="16.5"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</row>
    <row r="216" spans="9:74" s="14" customFormat="1" ht="16.5"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</row>
    <row r="217" spans="9:74" s="14" customFormat="1" ht="16.5"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</row>
    <row r="218" spans="9:74" s="14" customFormat="1" ht="16.5"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</row>
    <row r="219" spans="9:74" s="14" customFormat="1" ht="16.5"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</row>
    <row r="220" spans="9:74" s="14" customFormat="1" ht="16.5"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</row>
    <row r="221" spans="9:74" s="14" customFormat="1" ht="16.5"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</row>
    <row r="222" spans="9:74" s="14" customFormat="1" ht="16.5"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</row>
    <row r="223" spans="9:74" s="14" customFormat="1" ht="16.5"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</row>
    <row r="224" spans="9:74" s="14" customFormat="1" ht="16.5"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</row>
    <row r="225" spans="9:74" s="14" customFormat="1" ht="16.5"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</row>
    <row r="226" spans="9:74" s="14" customFormat="1" ht="16.5"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</row>
    <row r="227" spans="9:74" s="14" customFormat="1" ht="16.5"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</row>
    <row r="228" spans="9:74" s="14" customFormat="1" ht="16.5"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</row>
    <row r="229" spans="9:74" s="14" customFormat="1" ht="16.5"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</row>
    <row r="230" spans="9:74" s="14" customFormat="1" ht="16.5"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</row>
    <row r="231" spans="9:74" s="14" customFormat="1" ht="16.5"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</row>
    <row r="232" spans="9:74" s="14" customFormat="1" ht="16.5"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</row>
    <row r="233" spans="9:74" s="14" customFormat="1" ht="16.5"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</row>
    <row r="234" spans="9:74" s="14" customFormat="1" ht="16.5"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</row>
    <row r="235" spans="9:74" s="14" customFormat="1" ht="16.5"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</row>
    <row r="236" spans="9:74" s="14" customFormat="1" ht="16.5"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</row>
    <row r="237" spans="9:74" s="14" customFormat="1" ht="16.5"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</row>
    <row r="238" spans="9:74" s="14" customFormat="1" ht="16.5"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</row>
    <row r="239" spans="9:74" s="14" customFormat="1" ht="16.5"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</row>
    <row r="240" spans="9:74" s="14" customFormat="1" ht="16.5"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</row>
    <row r="241" spans="9:74" s="14" customFormat="1" ht="16.5"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</row>
    <row r="242" spans="9:74" s="14" customFormat="1" ht="16.5"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</row>
    <row r="243" spans="9:74" s="14" customFormat="1" ht="16.5"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</row>
    <row r="244" spans="9:74" s="14" customFormat="1" ht="16.5"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7"/>
      <c r="BO244" s="17"/>
      <c r="BP244" s="17"/>
      <c r="BQ244" s="17"/>
      <c r="BR244" s="17"/>
      <c r="BS244" s="17"/>
      <c r="BT244" s="17"/>
      <c r="BU244" s="17"/>
      <c r="BV244" s="17"/>
    </row>
    <row r="245" spans="9:74" s="14" customFormat="1" ht="16.5"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  <c r="BT245" s="17"/>
      <c r="BU245" s="17"/>
      <c r="BV245" s="17"/>
    </row>
    <row r="246" spans="9:74" s="14" customFormat="1" ht="16.5"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  <c r="BT246" s="17"/>
      <c r="BU246" s="17"/>
      <c r="BV246" s="17"/>
    </row>
    <row r="247" spans="9:74" s="14" customFormat="1" ht="16.5"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</row>
    <row r="248" spans="9:74" s="14" customFormat="1" ht="16.5"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7"/>
      <c r="BO248" s="17"/>
      <c r="BP248" s="17"/>
      <c r="BQ248" s="17"/>
      <c r="BR248" s="17"/>
      <c r="BS248" s="17"/>
      <c r="BT248" s="17"/>
      <c r="BU248" s="17"/>
      <c r="BV248" s="17"/>
    </row>
    <row r="249" spans="9:74" s="14" customFormat="1" ht="16.5"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</row>
    <row r="250" spans="9:74" s="14" customFormat="1" ht="16.5"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</row>
    <row r="251" spans="9:74" s="14" customFormat="1" ht="16.5"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</row>
    <row r="252" spans="9:74" s="14" customFormat="1" ht="16.5"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</row>
    <row r="253" spans="9:74" s="14" customFormat="1" ht="16.5"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</row>
    <row r="254" spans="9:74" s="14" customFormat="1" ht="16.5"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</row>
    <row r="255" spans="9:74" s="14" customFormat="1" ht="16.5"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</row>
    <row r="256" spans="9:74" s="14" customFormat="1" ht="16.5"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</row>
    <row r="257" spans="9:74" s="14" customFormat="1" ht="16.5"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</row>
    <row r="258" spans="9:74" s="14" customFormat="1" ht="16.5"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</row>
    <row r="259" spans="9:74" s="14" customFormat="1" ht="16.5"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</row>
    <row r="260" spans="9:74" s="14" customFormat="1" ht="16.5"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</row>
    <row r="261" spans="9:74" s="14" customFormat="1" ht="16.5"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</row>
    <row r="262" spans="9:74" s="14" customFormat="1" ht="16.5"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</row>
    <row r="263" spans="9:74" s="14" customFormat="1" ht="16.5"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17"/>
      <c r="AY263" s="17"/>
      <c r="AZ263" s="17"/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</row>
    <row r="264" spans="9:74" s="14" customFormat="1" ht="16.5"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17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</row>
    <row r="265" spans="9:74" s="14" customFormat="1" ht="16.5"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</row>
    <row r="266" spans="9:74" s="14" customFormat="1" ht="16.5"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7"/>
      <c r="BU266" s="17"/>
      <c r="BV266" s="17"/>
    </row>
    <row r="267" spans="9:74" s="14" customFormat="1" ht="16.5"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17"/>
      <c r="AY267" s="17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  <c r="BT267" s="17"/>
      <c r="BU267" s="17"/>
      <c r="BV267" s="17"/>
    </row>
    <row r="268" spans="9:74" s="14" customFormat="1" ht="16.5"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17"/>
      <c r="AY268" s="17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  <c r="BT268" s="17"/>
      <c r="BU268" s="17"/>
      <c r="BV268" s="17"/>
    </row>
    <row r="269" spans="9:74" s="14" customFormat="1" ht="16.5"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  <c r="BT269" s="17"/>
      <c r="BU269" s="17"/>
      <c r="BV269" s="17"/>
    </row>
    <row r="270" spans="9:74" s="14" customFormat="1" ht="16.5"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7"/>
      <c r="BU270" s="17"/>
      <c r="BV270" s="17"/>
    </row>
    <row r="271" spans="9:74" s="14" customFormat="1" ht="16.5"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7"/>
      <c r="BU271" s="17"/>
      <c r="BV271" s="17"/>
    </row>
    <row r="272" spans="9:74" s="14" customFormat="1" ht="16.5"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17"/>
      <c r="AY272" s="17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  <c r="BT272" s="17"/>
      <c r="BU272" s="17"/>
      <c r="BV272" s="17"/>
    </row>
    <row r="273" spans="9:74" s="14" customFormat="1" ht="16.5"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7"/>
      <c r="BU273" s="17"/>
      <c r="BV273" s="17"/>
    </row>
    <row r="274" spans="9:74" s="14" customFormat="1" ht="16.5"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</row>
    <row r="275" spans="9:74" s="14" customFormat="1" ht="16.5"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</row>
    <row r="276" spans="9:74" s="14" customFormat="1" ht="16.5"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17"/>
      <c r="AY276" s="17"/>
      <c r="AZ276" s="17"/>
      <c r="BA276" s="17"/>
      <c r="BB276" s="17"/>
      <c r="BC276" s="17"/>
      <c r="BD276" s="17"/>
      <c r="BE276" s="17"/>
      <c r="BF276" s="17"/>
      <c r="BG276" s="17"/>
      <c r="BH276" s="17"/>
      <c r="BI276" s="17"/>
      <c r="BJ276" s="17"/>
      <c r="BK276" s="17"/>
      <c r="BL276" s="17"/>
      <c r="BM276" s="17"/>
      <c r="BN276" s="17"/>
      <c r="BO276" s="17"/>
      <c r="BP276" s="17"/>
      <c r="BQ276" s="17"/>
      <c r="BR276" s="17"/>
      <c r="BS276" s="17"/>
      <c r="BT276" s="17"/>
      <c r="BU276" s="17"/>
      <c r="BV276" s="17"/>
    </row>
    <row r="277" spans="9:74" s="14" customFormat="1" ht="16.5"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17"/>
      <c r="AY277" s="17"/>
      <c r="AZ277" s="17"/>
      <c r="BA277" s="17"/>
      <c r="BB277" s="17"/>
      <c r="BC277" s="17"/>
      <c r="BD277" s="17"/>
      <c r="BE277" s="17"/>
      <c r="BF277" s="17"/>
      <c r="BG277" s="17"/>
      <c r="BH277" s="17"/>
      <c r="BI277" s="17"/>
      <c r="BJ277" s="17"/>
      <c r="BK277" s="17"/>
      <c r="BL277" s="17"/>
      <c r="BM277" s="17"/>
      <c r="BN277" s="17"/>
      <c r="BO277" s="17"/>
      <c r="BP277" s="17"/>
      <c r="BQ277" s="17"/>
      <c r="BR277" s="17"/>
      <c r="BS277" s="17"/>
      <c r="BT277" s="17"/>
      <c r="BU277" s="17"/>
      <c r="BV277" s="17"/>
    </row>
    <row r="278" spans="9:74" s="14" customFormat="1" ht="16.5"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17"/>
      <c r="AY278" s="17"/>
      <c r="AZ278" s="17"/>
      <c r="BA278" s="17"/>
      <c r="BB278" s="17"/>
      <c r="BC278" s="17"/>
      <c r="BD278" s="17"/>
      <c r="BE278" s="17"/>
      <c r="BF278" s="17"/>
      <c r="BG278" s="17"/>
      <c r="BH278" s="17"/>
      <c r="BI278" s="17"/>
      <c r="BJ278" s="17"/>
      <c r="BK278" s="17"/>
      <c r="BL278" s="17"/>
      <c r="BM278" s="17"/>
      <c r="BN278" s="17"/>
      <c r="BO278" s="17"/>
      <c r="BP278" s="17"/>
      <c r="BQ278" s="17"/>
      <c r="BR278" s="17"/>
      <c r="BS278" s="17"/>
      <c r="BT278" s="17"/>
      <c r="BU278" s="17"/>
      <c r="BV278" s="17"/>
    </row>
    <row r="279" spans="9:74" s="14" customFormat="1" ht="16.5"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</row>
    <row r="280" spans="9:74" s="14" customFormat="1" ht="16.5"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17"/>
      <c r="AY280" s="17"/>
      <c r="AZ280" s="17"/>
      <c r="BA280" s="17"/>
      <c r="BB280" s="17"/>
      <c r="BC280" s="17"/>
      <c r="BD280" s="17"/>
      <c r="BE280" s="17"/>
      <c r="BF280" s="17"/>
      <c r="BG280" s="17"/>
      <c r="BH280" s="17"/>
      <c r="BI280" s="17"/>
      <c r="BJ280" s="17"/>
      <c r="BK280" s="17"/>
      <c r="BL280" s="17"/>
      <c r="BM280" s="17"/>
      <c r="BN280" s="17"/>
      <c r="BO280" s="17"/>
      <c r="BP280" s="17"/>
      <c r="BQ280" s="17"/>
      <c r="BR280" s="17"/>
      <c r="BS280" s="17"/>
      <c r="BT280" s="17"/>
      <c r="BU280" s="17"/>
      <c r="BV280" s="17"/>
    </row>
    <row r="281" spans="9:74" s="14" customFormat="1" ht="16.5"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17"/>
      <c r="AY281" s="17"/>
      <c r="AZ281" s="17"/>
      <c r="BA281" s="17"/>
      <c r="BB281" s="17"/>
      <c r="BC281" s="17"/>
      <c r="BD281" s="17"/>
      <c r="BE281" s="17"/>
      <c r="BF281" s="17"/>
      <c r="BG281" s="17"/>
      <c r="BH281" s="17"/>
      <c r="BI281" s="17"/>
      <c r="BJ281" s="17"/>
      <c r="BK281" s="17"/>
      <c r="BL281" s="17"/>
      <c r="BM281" s="17"/>
      <c r="BN281" s="17"/>
      <c r="BO281" s="17"/>
      <c r="BP281" s="17"/>
      <c r="BQ281" s="17"/>
      <c r="BR281" s="17"/>
      <c r="BS281" s="17"/>
      <c r="BT281" s="17"/>
      <c r="BU281" s="17"/>
      <c r="BV281" s="17"/>
    </row>
    <row r="282" spans="9:74" s="14" customFormat="1" ht="16.5"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17"/>
      <c r="AY282" s="17"/>
      <c r="AZ282" s="17"/>
      <c r="BA282" s="17"/>
      <c r="BB282" s="17"/>
      <c r="BC282" s="17"/>
      <c r="BD282" s="17"/>
      <c r="BE282" s="17"/>
      <c r="BF282" s="17"/>
      <c r="BG282" s="17"/>
      <c r="BH282" s="17"/>
      <c r="BI282" s="17"/>
      <c r="BJ282" s="17"/>
      <c r="BK282" s="17"/>
      <c r="BL282" s="17"/>
      <c r="BM282" s="17"/>
      <c r="BN282" s="17"/>
      <c r="BO282" s="17"/>
      <c r="BP282" s="17"/>
      <c r="BQ282" s="17"/>
      <c r="BR282" s="17"/>
      <c r="BS282" s="17"/>
      <c r="BT282" s="17"/>
      <c r="BU282" s="17"/>
      <c r="BV282" s="17"/>
    </row>
    <row r="283" spans="9:74" s="14" customFormat="1" ht="16.5"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17"/>
      <c r="AY283" s="17"/>
      <c r="AZ283" s="17"/>
      <c r="BA283" s="17"/>
      <c r="BB283" s="17"/>
      <c r="BC283" s="17"/>
      <c r="BD283" s="17"/>
      <c r="BE283" s="17"/>
      <c r="BF283" s="17"/>
      <c r="BG283" s="17"/>
      <c r="BH283" s="17"/>
      <c r="BI283" s="17"/>
      <c r="BJ283" s="17"/>
      <c r="BK283" s="17"/>
      <c r="BL283" s="17"/>
      <c r="BM283" s="17"/>
      <c r="BN283" s="17"/>
      <c r="BO283" s="17"/>
      <c r="BP283" s="17"/>
      <c r="BQ283" s="17"/>
      <c r="BR283" s="17"/>
      <c r="BS283" s="17"/>
      <c r="BT283" s="17"/>
      <c r="BU283" s="17"/>
      <c r="BV283" s="17"/>
    </row>
    <row r="284" spans="9:74" s="14" customFormat="1" ht="16.5"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17"/>
      <c r="AY284" s="17"/>
      <c r="AZ284" s="17"/>
      <c r="BA284" s="17"/>
      <c r="BB284" s="17"/>
      <c r="BC284" s="17"/>
      <c r="BD284" s="17"/>
      <c r="BE284" s="17"/>
      <c r="BF284" s="17"/>
      <c r="BG284" s="17"/>
      <c r="BH284" s="17"/>
      <c r="BI284" s="17"/>
      <c r="BJ284" s="17"/>
      <c r="BK284" s="17"/>
      <c r="BL284" s="17"/>
      <c r="BM284" s="17"/>
      <c r="BN284" s="17"/>
      <c r="BO284" s="17"/>
      <c r="BP284" s="17"/>
      <c r="BQ284" s="17"/>
      <c r="BR284" s="17"/>
      <c r="BS284" s="17"/>
      <c r="BT284" s="17"/>
      <c r="BU284" s="17"/>
      <c r="BV284" s="17"/>
    </row>
    <row r="285" spans="9:74" s="14" customFormat="1" ht="16.5"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17"/>
      <c r="AY285" s="17"/>
      <c r="AZ285" s="17"/>
      <c r="BA285" s="17"/>
      <c r="BB285" s="17"/>
      <c r="BC285" s="17"/>
      <c r="BD285" s="17"/>
      <c r="BE285" s="17"/>
      <c r="BF285" s="17"/>
      <c r="BG285" s="17"/>
      <c r="BH285" s="17"/>
      <c r="BI285" s="17"/>
      <c r="BJ285" s="17"/>
      <c r="BK285" s="17"/>
      <c r="BL285" s="17"/>
      <c r="BM285" s="17"/>
      <c r="BN285" s="17"/>
      <c r="BO285" s="17"/>
      <c r="BP285" s="17"/>
      <c r="BQ285" s="17"/>
      <c r="BR285" s="17"/>
      <c r="BS285" s="17"/>
      <c r="BT285" s="17"/>
      <c r="BU285" s="17"/>
      <c r="BV285" s="17"/>
    </row>
    <row r="286" spans="9:74" s="14" customFormat="1" ht="16.5"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17"/>
      <c r="AY286" s="17"/>
      <c r="AZ286" s="17"/>
      <c r="BA286" s="17"/>
      <c r="BB286" s="17"/>
      <c r="BC286" s="17"/>
      <c r="BD286" s="17"/>
      <c r="BE286" s="17"/>
      <c r="BF286" s="17"/>
      <c r="BG286" s="17"/>
      <c r="BH286" s="17"/>
      <c r="BI286" s="17"/>
      <c r="BJ286" s="17"/>
      <c r="BK286" s="17"/>
      <c r="BL286" s="17"/>
      <c r="BM286" s="17"/>
      <c r="BN286" s="17"/>
      <c r="BO286" s="17"/>
      <c r="BP286" s="17"/>
      <c r="BQ286" s="17"/>
      <c r="BR286" s="17"/>
      <c r="BS286" s="17"/>
      <c r="BT286" s="17"/>
      <c r="BU286" s="17"/>
      <c r="BV286" s="17"/>
    </row>
    <row r="287" spans="9:74" s="14" customFormat="1" ht="16.5"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</row>
    <row r="288" spans="9:74" s="14" customFormat="1" ht="16.5"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17"/>
      <c r="AY288" s="17"/>
      <c r="AZ288" s="17"/>
      <c r="BA288" s="17"/>
      <c r="BB288" s="17"/>
      <c r="BC288" s="17"/>
      <c r="BD288" s="17"/>
      <c r="BE288" s="17"/>
      <c r="BF288" s="17"/>
      <c r="BG288" s="17"/>
      <c r="BH288" s="17"/>
      <c r="BI288" s="17"/>
      <c r="BJ288" s="17"/>
      <c r="BK288" s="17"/>
      <c r="BL288" s="17"/>
      <c r="BM288" s="17"/>
      <c r="BN288" s="17"/>
      <c r="BO288" s="17"/>
      <c r="BP288" s="17"/>
      <c r="BQ288" s="17"/>
      <c r="BR288" s="17"/>
      <c r="BS288" s="17"/>
      <c r="BT288" s="17"/>
      <c r="BU288" s="17"/>
      <c r="BV288" s="17"/>
    </row>
    <row r="289" spans="9:74" s="14" customFormat="1" ht="16.5"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17"/>
      <c r="AY289" s="17"/>
      <c r="AZ289" s="17"/>
      <c r="BA289" s="17"/>
      <c r="BB289" s="17"/>
      <c r="BC289" s="17"/>
      <c r="BD289" s="17"/>
      <c r="BE289" s="17"/>
      <c r="BF289" s="17"/>
      <c r="BG289" s="17"/>
      <c r="BH289" s="17"/>
      <c r="BI289" s="17"/>
      <c r="BJ289" s="17"/>
      <c r="BK289" s="17"/>
      <c r="BL289" s="17"/>
      <c r="BM289" s="17"/>
      <c r="BN289" s="17"/>
      <c r="BO289" s="17"/>
      <c r="BP289" s="17"/>
      <c r="BQ289" s="17"/>
      <c r="BR289" s="17"/>
      <c r="BS289" s="17"/>
      <c r="BT289" s="17"/>
      <c r="BU289" s="17"/>
      <c r="BV289" s="17"/>
    </row>
    <row r="290" spans="9:74" s="14" customFormat="1" ht="16.5"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17"/>
      <c r="AY290" s="17"/>
      <c r="AZ290" s="17"/>
      <c r="BA290" s="17"/>
      <c r="BB290" s="17"/>
      <c r="BC290" s="17"/>
      <c r="BD290" s="17"/>
      <c r="BE290" s="17"/>
      <c r="BF290" s="17"/>
      <c r="BG290" s="17"/>
      <c r="BH290" s="17"/>
      <c r="BI290" s="17"/>
      <c r="BJ290" s="17"/>
      <c r="BK290" s="17"/>
      <c r="BL290" s="17"/>
      <c r="BM290" s="17"/>
      <c r="BN290" s="17"/>
      <c r="BO290" s="17"/>
      <c r="BP290" s="17"/>
      <c r="BQ290" s="17"/>
      <c r="BR290" s="17"/>
      <c r="BS290" s="17"/>
      <c r="BT290" s="17"/>
      <c r="BU290" s="17"/>
      <c r="BV290" s="17"/>
    </row>
    <row r="291" spans="9:74" s="14" customFormat="1" ht="16.5"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17"/>
      <c r="AY291" s="17"/>
      <c r="AZ291" s="17"/>
      <c r="BA291" s="17"/>
      <c r="BB291" s="17"/>
      <c r="BC291" s="17"/>
      <c r="BD291" s="17"/>
      <c r="BE291" s="17"/>
      <c r="BF291" s="17"/>
      <c r="BG291" s="17"/>
      <c r="BH291" s="17"/>
      <c r="BI291" s="17"/>
      <c r="BJ291" s="17"/>
      <c r="BK291" s="17"/>
      <c r="BL291" s="17"/>
      <c r="BM291" s="17"/>
      <c r="BN291" s="17"/>
      <c r="BO291" s="17"/>
      <c r="BP291" s="17"/>
      <c r="BQ291" s="17"/>
      <c r="BR291" s="17"/>
      <c r="BS291" s="17"/>
      <c r="BT291" s="17"/>
      <c r="BU291" s="17"/>
      <c r="BV291" s="17"/>
    </row>
    <row r="292" spans="9:74" s="14" customFormat="1" ht="16.5"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17"/>
      <c r="AY292" s="17"/>
      <c r="AZ292" s="17"/>
      <c r="BA292" s="17"/>
      <c r="BB292" s="17"/>
      <c r="BC292" s="17"/>
      <c r="BD292" s="17"/>
      <c r="BE292" s="17"/>
      <c r="BF292" s="17"/>
      <c r="BG292" s="17"/>
      <c r="BH292" s="17"/>
      <c r="BI292" s="17"/>
      <c r="BJ292" s="17"/>
      <c r="BK292" s="17"/>
      <c r="BL292" s="17"/>
      <c r="BM292" s="17"/>
      <c r="BN292" s="17"/>
      <c r="BO292" s="17"/>
      <c r="BP292" s="17"/>
      <c r="BQ292" s="17"/>
      <c r="BR292" s="17"/>
      <c r="BS292" s="17"/>
      <c r="BT292" s="17"/>
      <c r="BU292" s="17"/>
      <c r="BV292" s="17"/>
    </row>
    <row r="293" spans="9:74" s="14" customFormat="1" ht="16.5"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17"/>
      <c r="AY293" s="17"/>
      <c r="AZ293" s="17"/>
      <c r="BA293" s="17"/>
      <c r="BB293" s="17"/>
      <c r="BC293" s="17"/>
      <c r="BD293" s="17"/>
      <c r="BE293" s="17"/>
      <c r="BF293" s="17"/>
      <c r="BG293" s="17"/>
      <c r="BH293" s="17"/>
      <c r="BI293" s="17"/>
      <c r="BJ293" s="17"/>
      <c r="BK293" s="17"/>
      <c r="BL293" s="17"/>
      <c r="BM293" s="17"/>
      <c r="BN293" s="17"/>
      <c r="BO293" s="17"/>
      <c r="BP293" s="17"/>
      <c r="BQ293" s="17"/>
      <c r="BR293" s="17"/>
      <c r="BS293" s="17"/>
      <c r="BT293" s="17"/>
      <c r="BU293" s="17"/>
      <c r="BV293" s="17"/>
    </row>
    <row r="294" spans="9:74" s="14" customFormat="1" ht="16.5"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17"/>
      <c r="AY294" s="17"/>
      <c r="AZ294" s="17"/>
      <c r="BA294" s="17"/>
      <c r="BB294" s="17"/>
      <c r="BC294" s="17"/>
      <c r="BD294" s="17"/>
      <c r="BE294" s="17"/>
      <c r="BF294" s="17"/>
      <c r="BG294" s="17"/>
      <c r="BH294" s="17"/>
      <c r="BI294" s="17"/>
      <c r="BJ294" s="17"/>
      <c r="BK294" s="17"/>
      <c r="BL294" s="17"/>
      <c r="BM294" s="17"/>
      <c r="BN294" s="17"/>
      <c r="BO294" s="17"/>
      <c r="BP294" s="17"/>
      <c r="BQ294" s="17"/>
      <c r="BR294" s="17"/>
      <c r="BS294" s="17"/>
      <c r="BT294" s="17"/>
      <c r="BU294" s="17"/>
      <c r="BV294" s="17"/>
    </row>
    <row r="295" spans="9:74" s="14" customFormat="1" ht="16.5"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17"/>
      <c r="AY295" s="17"/>
      <c r="AZ295" s="17"/>
      <c r="BA295" s="17"/>
      <c r="BB295" s="17"/>
      <c r="BC295" s="17"/>
      <c r="BD295" s="17"/>
      <c r="BE295" s="17"/>
      <c r="BF295" s="17"/>
      <c r="BG295" s="17"/>
      <c r="BH295" s="17"/>
      <c r="BI295" s="17"/>
      <c r="BJ295" s="17"/>
      <c r="BK295" s="17"/>
      <c r="BL295" s="17"/>
      <c r="BM295" s="17"/>
      <c r="BN295" s="17"/>
      <c r="BO295" s="17"/>
      <c r="BP295" s="17"/>
      <c r="BQ295" s="17"/>
      <c r="BR295" s="17"/>
      <c r="BS295" s="17"/>
      <c r="BT295" s="17"/>
      <c r="BU295" s="17"/>
      <c r="BV295" s="17"/>
    </row>
    <row r="296" spans="9:74" s="14" customFormat="1" ht="16.5"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17"/>
      <c r="AY296" s="17"/>
      <c r="AZ296" s="17"/>
      <c r="BA296" s="17"/>
      <c r="BB296" s="17"/>
      <c r="BC296" s="17"/>
      <c r="BD296" s="17"/>
      <c r="BE296" s="17"/>
      <c r="BF296" s="17"/>
      <c r="BG296" s="17"/>
      <c r="BH296" s="17"/>
      <c r="BI296" s="17"/>
      <c r="BJ296" s="17"/>
      <c r="BK296" s="17"/>
      <c r="BL296" s="17"/>
      <c r="BM296" s="17"/>
      <c r="BN296" s="17"/>
      <c r="BO296" s="17"/>
      <c r="BP296" s="17"/>
      <c r="BQ296" s="17"/>
      <c r="BR296" s="17"/>
      <c r="BS296" s="17"/>
      <c r="BT296" s="17"/>
      <c r="BU296" s="17"/>
      <c r="BV296" s="17"/>
    </row>
    <row r="297" spans="9:74" s="14" customFormat="1" ht="16.5"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17"/>
      <c r="AY297" s="17"/>
      <c r="AZ297" s="17"/>
      <c r="BA297" s="17"/>
      <c r="BB297" s="17"/>
      <c r="BC297" s="17"/>
      <c r="BD297" s="17"/>
      <c r="BE297" s="17"/>
      <c r="BF297" s="17"/>
      <c r="BG297" s="17"/>
      <c r="BH297" s="17"/>
      <c r="BI297" s="17"/>
      <c r="BJ297" s="17"/>
      <c r="BK297" s="17"/>
      <c r="BL297" s="17"/>
      <c r="BM297" s="17"/>
      <c r="BN297" s="17"/>
      <c r="BO297" s="17"/>
      <c r="BP297" s="17"/>
      <c r="BQ297" s="17"/>
      <c r="BR297" s="17"/>
      <c r="BS297" s="17"/>
      <c r="BT297" s="17"/>
      <c r="BU297" s="17"/>
      <c r="BV297" s="17"/>
    </row>
    <row r="298" spans="9:74" s="14" customFormat="1" ht="16.5"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17"/>
      <c r="AY298" s="17"/>
      <c r="AZ298" s="17"/>
      <c r="BA298" s="17"/>
      <c r="BB298" s="17"/>
      <c r="BC298" s="17"/>
      <c r="BD298" s="17"/>
      <c r="BE298" s="17"/>
      <c r="BF298" s="17"/>
      <c r="BG298" s="17"/>
      <c r="BH298" s="17"/>
      <c r="BI298" s="17"/>
      <c r="BJ298" s="17"/>
      <c r="BK298" s="17"/>
      <c r="BL298" s="17"/>
      <c r="BM298" s="17"/>
      <c r="BN298" s="17"/>
      <c r="BO298" s="17"/>
      <c r="BP298" s="17"/>
      <c r="BQ298" s="17"/>
      <c r="BR298" s="17"/>
      <c r="BS298" s="17"/>
      <c r="BT298" s="17"/>
      <c r="BU298" s="17"/>
      <c r="BV298" s="17"/>
    </row>
    <row r="299" spans="9:74" s="14" customFormat="1" ht="16.5"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17"/>
      <c r="AY299" s="17"/>
      <c r="AZ299" s="17"/>
      <c r="BA299" s="17"/>
      <c r="BB299" s="17"/>
      <c r="BC299" s="17"/>
      <c r="BD299" s="17"/>
      <c r="BE299" s="17"/>
      <c r="BF299" s="17"/>
      <c r="BG299" s="17"/>
      <c r="BH299" s="17"/>
      <c r="BI299" s="17"/>
      <c r="BJ299" s="17"/>
      <c r="BK299" s="17"/>
      <c r="BL299" s="17"/>
      <c r="BM299" s="17"/>
      <c r="BN299" s="17"/>
      <c r="BO299" s="17"/>
      <c r="BP299" s="17"/>
      <c r="BQ299" s="17"/>
      <c r="BR299" s="17"/>
      <c r="BS299" s="17"/>
      <c r="BT299" s="17"/>
      <c r="BU299" s="17"/>
      <c r="BV299" s="17"/>
    </row>
    <row r="300" spans="9:74" s="14" customFormat="1" ht="16.5"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17"/>
      <c r="AY300" s="17"/>
      <c r="AZ300" s="17"/>
      <c r="BA300" s="17"/>
      <c r="BB300" s="17"/>
      <c r="BC300" s="17"/>
      <c r="BD300" s="17"/>
      <c r="BE300" s="17"/>
      <c r="BF300" s="17"/>
      <c r="BG300" s="17"/>
      <c r="BH300" s="17"/>
      <c r="BI300" s="17"/>
      <c r="BJ300" s="17"/>
      <c r="BK300" s="17"/>
      <c r="BL300" s="17"/>
      <c r="BM300" s="17"/>
      <c r="BN300" s="17"/>
      <c r="BO300" s="17"/>
      <c r="BP300" s="17"/>
      <c r="BQ300" s="17"/>
      <c r="BR300" s="17"/>
      <c r="BS300" s="17"/>
      <c r="BT300" s="17"/>
      <c r="BU300" s="17"/>
      <c r="BV300" s="17"/>
    </row>
    <row r="301" spans="9:74" s="14" customFormat="1" ht="16.5"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17"/>
      <c r="AY301" s="17"/>
      <c r="AZ301" s="17"/>
      <c r="BA301" s="17"/>
      <c r="BB301" s="17"/>
      <c r="BC301" s="17"/>
      <c r="BD301" s="17"/>
      <c r="BE301" s="17"/>
      <c r="BF301" s="17"/>
      <c r="BG301" s="17"/>
      <c r="BH301" s="17"/>
      <c r="BI301" s="17"/>
      <c r="BJ301" s="17"/>
      <c r="BK301" s="17"/>
      <c r="BL301" s="17"/>
      <c r="BM301" s="17"/>
      <c r="BN301" s="17"/>
      <c r="BO301" s="17"/>
      <c r="BP301" s="17"/>
      <c r="BQ301" s="17"/>
      <c r="BR301" s="17"/>
      <c r="BS301" s="17"/>
      <c r="BT301" s="17"/>
      <c r="BU301" s="17"/>
      <c r="BV301" s="17"/>
    </row>
    <row r="302" spans="9:74" s="14" customFormat="1" ht="16.5"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17"/>
      <c r="AY302" s="17"/>
      <c r="AZ302" s="17"/>
      <c r="BA302" s="17"/>
      <c r="BB302" s="17"/>
      <c r="BC302" s="17"/>
      <c r="BD302" s="17"/>
      <c r="BE302" s="17"/>
      <c r="BF302" s="17"/>
      <c r="BG302" s="17"/>
      <c r="BH302" s="17"/>
      <c r="BI302" s="17"/>
      <c r="BJ302" s="17"/>
      <c r="BK302" s="17"/>
      <c r="BL302" s="17"/>
      <c r="BM302" s="17"/>
      <c r="BN302" s="17"/>
      <c r="BO302" s="17"/>
      <c r="BP302" s="17"/>
      <c r="BQ302" s="17"/>
      <c r="BR302" s="17"/>
      <c r="BS302" s="17"/>
      <c r="BT302" s="17"/>
      <c r="BU302" s="17"/>
      <c r="BV302" s="17"/>
    </row>
    <row r="303" spans="9:74" s="14" customFormat="1" ht="16.5"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17"/>
      <c r="AY303" s="17"/>
      <c r="AZ303" s="17"/>
      <c r="BA303" s="17"/>
      <c r="BB303" s="17"/>
      <c r="BC303" s="17"/>
      <c r="BD303" s="17"/>
      <c r="BE303" s="17"/>
      <c r="BF303" s="17"/>
      <c r="BG303" s="17"/>
      <c r="BH303" s="17"/>
      <c r="BI303" s="17"/>
      <c r="BJ303" s="17"/>
      <c r="BK303" s="17"/>
      <c r="BL303" s="17"/>
      <c r="BM303" s="17"/>
      <c r="BN303" s="17"/>
      <c r="BO303" s="17"/>
      <c r="BP303" s="17"/>
      <c r="BQ303" s="17"/>
      <c r="BR303" s="17"/>
      <c r="BS303" s="17"/>
      <c r="BT303" s="17"/>
      <c r="BU303" s="17"/>
      <c r="BV303" s="17"/>
    </row>
    <row r="304" spans="9:74" s="14" customFormat="1" ht="16.5"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17"/>
      <c r="AY304" s="17"/>
      <c r="AZ304" s="17"/>
      <c r="BA304" s="17"/>
      <c r="BB304" s="17"/>
      <c r="BC304" s="17"/>
      <c r="BD304" s="17"/>
      <c r="BE304" s="17"/>
      <c r="BF304" s="17"/>
      <c r="BG304" s="17"/>
      <c r="BH304" s="17"/>
      <c r="BI304" s="17"/>
      <c r="BJ304" s="17"/>
      <c r="BK304" s="17"/>
      <c r="BL304" s="17"/>
      <c r="BM304" s="17"/>
      <c r="BN304" s="17"/>
      <c r="BO304" s="17"/>
      <c r="BP304" s="17"/>
      <c r="BQ304" s="17"/>
      <c r="BR304" s="17"/>
      <c r="BS304" s="17"/>
      <c r="BT304" s="17"/>
      <c r="BU304" s="17"/>
      <c r="BV304" s="17"/>
    </row>
    <row r="305" spans="9:74" s="14" customFormat="1" ht="16.5"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17"/>
      <c r="AY305" s="17"/>
      <c r="AZ305" s="17"/>
      <c r="BA305" s="17"/>
      <c r="BB305" s="17"/>
      <c r="BC305" s="17"/>
      <c r="BD305" s="17"/>
      <c r="BE305" s="17"/>
      <c r="BF305" s="17"/>
      <c r="BG305" s="17"/>
      <c r="BH305" s="17"/>
      <c r="BI305" s="17"/>
      <c r="BJ305" s="17"/>
      <c r="BK305" s="17"/>
      <c r="BL305" s="17"/>
      <c r="BM305" s="17"/>
      <c r="BN305" s="17"/>
      <c r="BO305" s="17"/>
      <c r="BP305" s="17"/>
      <c r="BQ305" s="17"/>
      <c r="BR305" s="17"/>
      <c r="BS305" s="17"/>
      <c r="BT305" s="17"/>
      <c r="BU305" s="17"/>
      <c r="BV305" s="17"/>
    </row>
    <row r="306" spans="9:74" s="14" customFormat="1" ht="16.5"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17"/>
      <c r="AY306" s="17"/>
      <c r="AZ306" s="17"/>
      <c r="BA306" s="17"/>
      <c r="BB306" s="17"/>
      <c r="BC306" s="17"/>
      <c r="BD306" s="17"/>
      <c r="BE306" s="17"/>
      <c r="BF306" s="17"/>
      <c r="BG306" s="17"/>
      <c r="BH306" s="17"/>
      <c r="BI306" s="17"/>
      <c r="BJ306" s="17"/>
      <c r="BK306" s="17"/>
      <c r="BL306" s="17"/>
      <c r="BM306" s="17"/>
      <c r="BN306" s="17"/>
      <c r="BO306" s="17"/>
      <c r="BP306" s="17"/>
      <c r="BQ306" s="17"/>
      <c r="BR306" s="17"/>
      <c r="BS306" s="17"/>
      <c r="BT306" s="17"/>
      <c r="BU306" s="17"/>
      <c r="BV306" s="17"/>
    </row>
    <row r="307" spans="9:74" s="14" customFormat="1" ht="16.5"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17"/>
      <c r="AY307" s="17"/>
      <c r="AZ307" s="17"/>
      <c r="BA307" s="17"/>
      <c r="BB307" s="17"/>
      <c r="BC307" s="17"/>
      <c r="BD307" s="17"/>
      <c r="BE307" s="17"/>
      <c r="BF307" s="17"/>
      <c r="BG307" s="17"/>
      <c r="BH307" s="17"/>
      <c r="BI307" s="17"/>
      <c r="BJ307" s="17"/>
      <c r="BK307" s="17"/>
      <c r="BL307" s="17"/>
      <c r="BM307" s="17"/>
      <c r="BN307" s="17"/>
      <c r="BO307" s="17"/>
      <c r="BP307" s="17"/>
      <c r="BQ307" s="17"/>
      <c r="BR307" s="17"/>
      <c r="BS307" s="17"/>
      <c r="BT307" s="17"/>
      <c r="BU307" s="17"/>
      <c r="BV307" s="17"/>
    </row>
    <row r="308" spans="9:74" s="14" customFormat="1" ht="16.5"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17"/>
      <c r="AY308" s="17"/>
      <c r="AZ308" s="17"/>
      <c r="BA308" s="17"/>
      <c r="BB308" s="17"/>
      <c r="BC308" s="17"/>
      <c r="BD308" s="17"/>
      <c r="BE308" s="17"/>
      <c r="BF308" s="17"/>
      <c r="BG308" s="17"/>
      <c r="BH308" s="17"/>
      <c r="BI308" s="17"/>
      <c r="BJ308" s="17"/>
      <c r="BK308" s="17"/>
      <c r="BL308" s="17"/>
      <c r="BM308" s="17"/>
      <c r="BN308" s="17"/>
      <c r="BO308" s="17"/>
      <c r="BP308" s="17"/>
      <c r="BQ308" s="17"/>
      <c r="BR308" s="17"/>
      <c r="BS308" s="17"/>
      <c r="BT308" s="17"/>
      <c r="BU308" s="17"/>
      <c r="BV308" s="17"/>
    </row>
    <row r="309" spans="9:74" s="14" customFormat="1" ht="16.5"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17"/>
      <c r="AY309" s="17"/>
      <c r="AZ309" s="17"/>
      <c r="BA309" s="17"/>
      <c r="BB309" s="17"/>
      <c r="BC309" s="17"/>
      <c r="BD309" s="17"/>
      <c r="BE309" s="17"/>
      <c r="BF309" s="17"/>
      <c r="BG309" s="17"/>
      <c r="BH309" s="17"/>
      <c r="BI309" s="17"/>
      <c r="BJ309" s="17"/>
      <c r="BK309" s="17"/>
      <c r="BL309" s="17"/>
      <c r="BM309" s="17"/>
      <c r="BN309" s="17"/>
      <c r="BO309" s="17"/>
      <c r="BP309" s="17"/>
      <c r="BQ309" s="17"/>
      <c r="BR309" s="17"/>
      <c r="BS309" s="17"/>
      <c r="BT309" s="17"/>
      <c r="BU309" s="17"/>
      <c r="BV309" s="17"/>
    </row>
    <row r="310" spans="9:74" s="14" customFormat="1" ht="16.5"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</row>
    <row r="311" spans="9:74" s="14" customFormat="1" ht="16.5"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</row>
    <row r="312" spans="9:74" s="14" customFormat="1" ht="16.5"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</row>
    <row r="313" spans="9:74" s="14" customFormat="1" ht="16.5"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</row>
    <row r="314" spans="9:74" s="14" customFormat="1" ht="16.5"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</row>
    <row r="315" spans="9:74" s="14" customFormat="1" ht="16.5"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</row>
    <row r="316" spans="9:74" s="14" customFormat="1" ht="16.5"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</row>
    <row r="317" spans="9:74" s="14" customFormat="1" ht="16.5"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</row>
    <row r="318" spans="9:74" s="14" customFormat="1" ht="16.5"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</row>
    <row r="319" spans="9:74" s="14" customFormat="1" ht="16.5"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</row>
    <row r="320" spans="9:74" s="14" customFormat="1" ht="16.5"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</row>
    <row r="321" spans="9:74" s="14" customFormat="1" ht="16.5"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</row>
    <row r="322" spans="9:74" s="14" customFormat="1" ht="16.5"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</row>
    <row r="323" spans="9:74" s="14" customFormat="1" ht="16.5"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</row>
    <row r="324" spans="9:74" s="14" customFormat="1" ht="16.5"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</row>
    <row r="325" spans="9:74" s="14" customFormat="1" ht="16.5"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</row>
    <row r="326" spans="9:74" s="14" customFormat="1" ht="16.5"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</row>
    <row r="327" spans="9:74" s="14" customFormat="1" ht="16.5"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</row>
    <row r="328" spans="9:74" s="14" customFormat="1" ht="16.5"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</row>
    <row r="329" spans="9:74" s="14" customFormat="1" ht="16.5"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17"/>
      <c r="AY329" s="17"/>
      <c r="AZ329" s="17"/>
      <c r="BA329" s="17"/>
      <c r="BB329" s="17"/>
      <c r="BC329" s="17"/>
      <c r="BD329" s="17"/>
      <c r="BE329" s="17"/>
      <c r="BF329" s="17"/>
      <c r="BG329" s="17"/>
      <c r="BH329" s="17"/>
      <c r="BI329" s="17"/>
      <c r="BJ329" s="17"/>
      <c r="BK329" s="17"/>
      <c r="BL329" s="17"/>
      <c r="BM329" s="17"/>
      <c r="BN329" s="17"/>
      <c r="BO329" s="17"/>
      <c r="BP329" s="17"/>
      <c r="BQ329" s="17"/>
      <c r="BR329" s="17"/>
      <c r="BS329" s="17"/>
      <c r="BT329" s="17"/>
      <c r="BU329" s="17"/>
      <c r="BV329" s="17"/>
    </row>
    <row r="330" spans="9:74" s="14" customFormat="1" ht="16.5"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17"/>
      <c r="AY330" s="17"/>
      <c r="AZ330" s="17"/>
      <c r="BA330" s="17"/>
      <c r="BB330" s="17"/>
      <c r="BC330" s="17"/>
      <c r="BD330" s="17"/>
      <c r="BE330" s="17"/>
      <c r="BF330" s="17"/>
      <c r="BG330" s="17"/>
      <c r="BH330" s="17"/>
      <c r="BI330" s="17"/>
      <c r="BJ330" s="17"/>
      <c r="BK330" s="17"/>
      <c r="BL330" s="17"/>
      <c r="BM330" s="17"/>
      <c r="BN330" s="17"/>
      <c r="BO330" s="17"/>
      <c r="BP330" s="17"/>
      <c r="BQ330" s="17"/>
      <c r="BR330" s="17"/>
      <c r="BS330" s="17"/>
      <c r="BT330" s="17"/>
      <c r="BU330" s="17"/>
      <c r="BV330" s="17"/>
    </row>
    <row r="331" spans="9:74" s="14" customFormat="1" ht="16.5"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17"/>
      <c r="AY331" s="17"/>
      <c r="AZ331" s="17"/>
      <c r="BA331" s="17"/>
      <c r="BB331" s="17"/>
      <c r="BC331" s="17"/>
      <c r="BD331" s="17"/>
      <c r="BE331" s="17"/>
      <c r="BF331" s="17"/>
      <c r="BG331" s="17"/>
      <c r="BH331" s="17"/>
      <c r="BI331" s="17"/>
      <c r="BJ331" s="17"/>
      <c r="BK331" s="17"/>
      <c r="BL331" s="17"/>
      <c r="BM331" s="17"/>
      <c r="BN331" s="17"/>
      <c r="BO331" s="17"/>
      <c r="BP331" s="17"/>
      <c r="BQ331" s="17"/>
      <c r="BR331" s="17"/>
      <c r="BS331" s="17"/>
      <c r="BT331" s="17"/>
      <c r="BU331" s="17"/>
      <c r="BV331" s="17"/>
    </row>
    <row r="332" spans="9:74" s="14" customFormat="1" ht="16.5"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17"/>
      <c r="AY332" s="17"/>
      <c r="AZ332" s="17"/>
      <c r="BA332" s="17"/>
      <c r="BB332" s="17"/>
      <c r="BC332" s="17"/>
      <c r="BD332" s="17"/>
      <c r="BE332" s="17"/>
      <c r="BF332" s="17"/>
      <c r="BG332" s="17"/>
      <c r="BH332" s="17"/>
      <c r="BI332" s="17"/>
      <c r="BJ332" s="17"/>
      <c r="BK332" s="17"/>
      <c r="BL332" s="17"/>
      <c r="BM332" s="17"/>
      <c r="BN332" s="17"/>
      <c r="BO332" s="17"/>
      <c r="BP332" s="17"/>
      <c r="BQ332" s="17"/>
      <c r="BR332" s="17"/>
      <c r="BS332" s="17"/>
      <c r="BT332" s="17"/>
      <c r="BU332" s="17"/>
      <c r="BV332" s="17"/>
    </row>
    <row r="333" spans="9:74" s="14" customFormat="1" ht="16.5"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17"/>
      <c r="AY333" s="17"/>
      <c r="AZ333" s="17"/>
      <c r="BA333" s="17"/>
      <c r="BB333" s="17"/>
      <c r="BC333" s="17"/>
      <c r="BD333" s="17"/>
      <c r="BE333" s="17"/>
      <c r="BF333" s="17"/>
      <c r="BG333" s="17"/>
      <c r="BH333" s="17"/>
      <c r="BI333" s="17"/>
      <c r="BJ333" s="17"/>
      <c r="BK333" s="17"/>
      <c r="BL333" s="17"/>
      <c r="BM333" s="17"/>
      <c r="BN333" s="17"/>
      <c r="BO333" s="17"/>
      <c r="BP333" s="17"/>
      <c r="BQ333" s="17"/>
      <c r="BR333" s="17"/>
      <c r="BS333" s="17"/>
      <c r="BT333" s="17"/>
      <c r="BU333" s="17"/>
      <c r="BV333" s="17"/>
    </row>
    <row r="334" spans="9:74" s="14" customFormat="1" ht="16.5"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17"/>
      <c r="AY334" s="17"/>
      <c r="AZ334" s="17"/>
      <c r="BA334" s="17"/>
      <c r="BB334" s="17"/>
      <c r="BC334" s="17"/>
      <c r="BD334" s="17"/>
      <c r="BE334" s="17"/>
      <c r="BF334" s="17"/>
      <c r="BG334" s="17"/>
      <c r="BH334" s="17"/>
      <c r="BI334" s="17"/>
      <c r="BJ334" s="17"/>
      <c r="BK334" s="17"/>
      <c r="BL334" s="17"/>
      <c r="BM334" s="17"/>
      <c r="BN334" s="17"/>
      <c r="BO334" s="17"/>
      <c r="BP334" s="17"/>
      <c r="BQ334" s="17"/>
      <c r="BR334" s="17"/>
      <c r="BS334" s="17"/>
      <c r="BT334" s="17"/>
      <c r="BU334" s="17"/>
      <c r="BV334" s="17"/>
    </row>
    <row r="335" spans="9:74" s="14" customFormat="1" ht="16.5"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17"/>
      <c r="AY335" s="17"/>
      <c r="AZ335" s="17"/>
      <c r="BA335" s="17"/>
      <c r="BB335" s="17"/>
      <c r="BC335" s="17"/>
      <c r="BD335" s="17"/>
      <c r="BE335" s="17"/>
      <c r="BF335" s="17"/>
      <c r="BG335" s="17"/>
      <c r="BH335" s="17"/>
      <c r="BI335" s="17"/>
      <c r="BJ335" s="17"/>
      <c r="BK335" s="17"/>
      <c r="BL335" s="17"/>
      <c r="BM335" s="17"/>
      <c r="BN335" s="17"/>
      <c r="BO335" s="17"/>
      <c r="BP335" s="17"/>
      <c r="BQ335" s="17"/>
      <c r="BR335" s="17"/>
      <c r="BS335" s="17"/>
      <c r="BT335" s="17"/>
      <c r="BU335" s="17"/>
      <c r="BV335" s="17"/>
    </row>
    <row r="336" spans="9:74" s="14" customFormat="1" ht="16.5"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17"/>
      <c r="AY336" s="17"/>
      <c r="AZ336" s="17"/>
      <c r="BA336" s="17"/>
      <c r="BB336" s="17"/>
      <c r="BC336" s="17"/>
      <c r="BD336" s="17"/>
      <c r="BE336" s="17"/>
      <c r="BF336" s="17"/>
      <c r="BG336" s="17"/>
      <c r="BH336" s="17"/>
      <c r="BI336" s="17"/>
      <c r="BJ336" s="17"/>
      <c r="BK336" s="17"/>
      <c r="BL336" s="17"/>
      <c r="BM336" s="17"/>
      <c r="BN336" s="17"/>
      <c r="BO336" s="17"/>
      <c r="BP336" s="17"/>
      <c r="BQ336" s="17"/>
      <c r="BR336" s="17"/>
      <c r="BS336" s="17"/>
      <c r="BT336" s="17"/>
      <c r="BU336" s="17"/>
      <c r="BV336" s="17"/>
    </row>
    <row r="337" spans="9:74" s="14" customFormat="1" ht="16.5"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17"/>
      <c r="AY337" s="17"/>
      <c r="AZ337" s="17"/>
      <c r="BA337" s="17"/>
      <c r="BB337" s="17"/>
      <c r="BC337" s="17"/>
      <c r="BD337" s="17"/>
      <c r="BE337" s="17"/>
      <c r="BF337" s="17"/>
      <c r="BG337" s="17"/>
      <c r="BH337" s="17"/>
      <c r="BI337" s="17"/>
      <c r="BJ337" s="17"/>
      <c r="BK337" s="17"/>
      <c r="BL337" s="17"/>
      <c r="BM337" s="17"/>
      <c r="BN337" s="17"/>
      <c r="BO337" s="17"/>
      <c r="BP337" s="17"/>
      <c r="BQ337" s="17"/>
      <c r="BR337" s="17"/>
      <c r="BS337" s="17"/>
      <c r="BT337" s="17"/>
      <c r="BU337" s="17"/>
      <c r="BV337" s="17"/>
    </row>
    <row r="338" spans="9:74" s="14" customFormat="1" ht="16.5"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17"/>
      <c r="AY338" s="17"/>
      <c r="AZ338" s="17"/>
      <c r="BA338" s="17"/>
      <c r="BB338" s="17"/>
      <c r="BC338" s="17"/>
      <c r="BD338" s="17"/>
      <c r="BE338" s="17"/>
      <c r="BF338" s="17"/>
      <c r="BG338" s="17"/>
      <c r="BH338" s="17"/>
      <c r="BI338" s="17"/>
      <c r="BJ338" s="17"/>
      <c r="BK338" s="17"/>
      <c r="BL338" s="17"/>
      <c r="BM338" s="17"/>
      <c r="BN338" s="17"/>
      <c r="BO338" s="17"/>
      <c r="BP338" s="17"/>
      <c r="BQ338" s="17"/>
      <c r="BR338" s="17"/>
      <c r="BS338" s="17"/>
      <c r="BT338" s="17"/>
      <c r="BU338" s="17"/>
      <c r="BV338" s="17"/>
    </row>
    <row r="339" spans="9:74" s="14" customFormat="1" ht="16.5"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17"/>
      <c r="AY339" s="17"/>
      <c r="AZ339" s="17"/>
      <c r="BA339" s="17"/>
      <c r="BB339" s="17"/>
      <c r="BC339" s="17"/>
      <c r="BD339" s="17"/>
      <c r="BE339" s="17"/>
      <c r="BF339" s="17"/>
      <c r="BG339" s="17"/>
      <c r="BH339" s="17"/>
      <c r="BI339" s="17"/>
      <c r="BJ339" s="17"/>
      <c r="BK339" s="17"/>
      <c r="BL339" s="17"/>
      <c r="BM339" s="17"/>
      <c r="BN339" s="17"/>
      <c r="BO339" s="17"/>
      <c r="BP339" s="17"/>
      <c r="BQ339" s="17"/>
      <c r="BR339" s="17"/>
      <c r="BS339" s="17"/>
      <c r="BT339" s="17"/>
      <c r="BU339" s="17"/>
      <c r="BV339" s="17"/>
    </row>
    <row r="340" spans="9:74" s="14" customFormat="1" ht="16.5"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17"/>
      <c r="AY340" s="17"/>
      <c r="AZ340" s="17"/>
      <c r="BA340" s="17"/>
      <c r="BB340" s="17"/>
      <c r="BC340" s="17"/>
      <c r="BD340" s="17"/>
      <c r="BE340" s="17"/>
      <c r="BF340" s="17"/>
      <c r="BG340" s="17"/>
      <c r="BH340" s="17"/>
      <c r="BI340" s="17"/>
      <c r="BJ340" s="17"/>
      <c r="BK340" s="17"/>
      <c r="BL340" s="17"/>
      <c r="BM340" s="17"/>
      <c r="BN340" s="17"/>
      <c r="BO340" s="17"/>
      <c r="BP340" s="17"/>
      <c r="BQ340" s="17"/>
      <c r="BR340" s="17"/>
      <c r="BS340" s="17"/>
      <c r="BT340" s="17"/>
      <c r="BU340" s="17"/>
      <c r="BV340" s="17"/>
    </row>
    <row r="341" spans="9:74" s="14" customFormat="1" ht="16.5"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17"/>
      <c r="AY341" s="17"/>
      <c r="AZ341" s="17"/>
      <c r="BA341" s="17"/>
      <c r="BB341" s="17"/>
      <c r="BC341" s="17"/>
      <c r="BD341" s="17"/>
      <c r="BE341" s="17"/>
      <c r="BF341" s="17"/>
      <c r="BG341" s="17"/>
      <c r="BH341" s="17"/>
      <c r="BI341" s="17"/>
      <c r="BJ341" s="17"/>
      <c r="BK341" s="17"/>
      <c r="BL341" s="17"/>
      <c r="BM341" s="17"/>
      <c r="BN341" s="17"/>
      <c r="BO341" s="17"/>
      <c r="BP341" s="17"/>
      <c r="BQ341" s="17"/>
      <c r="BR341" s="17"/>
      <c r="BS341" s="17"/>
      <c r="BT341" s="17"/>
      <c r="BU341" s="17"/>
      <c r="BV341" s="17"/>
    </row>
    <row r="342" spans="9:74" s="14" customFormat="1" ht="16.5"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17"/>
      <c r="AY342" s="17"/>
      <c r="AZ342" s="17"/>
      <c r="BA342" s="17"/>
      <c r="BB342" s="17"/>
      <c r="BC342" s="17"/>
      <c r="BD342" s="17"/>
      <c r="BE342" s="17"/>
      <c r="BF342" s="17"/>
      <c r="BG342" s="17"/>
      <c r="BH342" s="17"/>
      <c r="BI342" s="17"/>
      <c r="BJ342" s="17"/>
      <c r="BK342" s="17"/>
      <c r="BL342" s="17"/>
      <c r="BM342" s="17"/>
      <c r="BN342" s="17"/>
      <c r="BO342" s="17"/>
      <c r="BP342" s="17"/>
      <c r="BQ342" s="17"/>
      <c r="BR342" s="17"/>
      <c r="BS342" s="17"/>
      <c r="BT342" s="17"/>
      <c r="BU342" s="17"/>
      <c r="BV342" s="17"/>
    </row>
    <row r="343" spans="9:74" s="14" customFormat="1" ht="16.5"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17"/>
      <c r="AY343" s="17"/>
      <c r="AZ343" s="17"/>
      <c r="BA343" s="17"/>
      <c r="BB343" s="17"/>
      <c r="BC343" s="17"/>
      <c r="BD343" s="17"/>
      <c r="BE343" s="17"/>
      <c r="BF343" s="17"/>
      <c r="BG343" s="17"/>
      <c r="BH343" s="17"/>
      <c r="BI343" s="17"/>
      <c r="BJ343" s="17"/>
      <c r="BK343" s="17"/>
      <c r="BL343" s="17"/>
      <c r="BM343" s="17"/>
      <c r="BN343" s="17"/>
      <c r="BO343" s="17"/>
      <c r="BP343" s="17"/>
      <c r="BQ343" s="17"/>
      <c r="BR343" s="17"/>
      <c r="BS343" s="17"/>
      <c r="BT343" s="17"/>
      <c r="BU343" s="17"/>
      <c r="BV343" s="17"/>
    </row>
    <row r="344" spans="9:74" s="14" customFormat="1" ht="16.5"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17"/>
      <c r="AY344" s="17"/>
      <c r="AZ344" s="17"/>
      <c r="BA344" s="17"/>
      <c r="BB344" s="17"/>
      <c r="BC344" s="17"/>
      <c r="BD344" s="17"/>
      <c r="BE344" s="17"/>
      <c r="BF344" s="17"/>
      <c r="BG344" s="17"/>
      <c r="BH344" s="17"/>
      <c r="BI344" s="17"/>
      <c r="BJ344" s="17"/>
      <c r="BK344" s="17"/>
      <c r="BL344" s="17"/>
      <c r="BM344" s="17"/>
      <c r="BN344" s="17"/>
      <c r="BO344" s="17"/>
      <c r="BP344" s="17"/>
      <c r="BQ344" s="17"/>
      <c r="BR344" s="17"/>
      <c r="BS344" s="17"/>
      <c r="BT344" s="17"/>
      <c r="BU344" s="17"/>
      <c r="BV344" s="17"/>
    </row>
    <row r="345" spans="9:74" s="14" customFormat="1" ht="16.5"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17"/>
      <c r="AY345" s="17"/>
      <c r="AZ345" s="17"/>
      <c r="BA345" s="17"/>
      <c r="BB345" s="17"/>
      <c r="BC345" s="17"/>
      <c r="BD345" s="17"/>
      <c r="BE345" s="17"/>
      <c r="BF345" s="17"/>
      <c r="BG345" s="17"/>
      <c r="BH345" s="17"/>
      <c r="BI345" s="17"/>
      <c r="BJ345" s="17"/>
      <c r="BK345" s="17"/>
      <c r="BL345" s="17"/>
      <c r="BM345" s="17"/>
      <c r="BN345" s="17"/>
      <c r="BO345" s="17"/>
      <c r="BP345" s="17"/>
      <c r="BQ345" s="17"/>
      <c r="BR345" s="17"/>
      <c r="BS345" s="17"/>
      <c r="BT345" s="17"/>
      <c r="BU345" s="17"/>
      <c r="BV345" s="17"/>
    </row>
    <row r="346" spans="9:74" s="14" customFormat="1" ht="16.5"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17"/>
      <c r="AY346" s="17"/>
      <c r="AZ346" s="17"/>
      <c r="BA346" s="17"/>
      <c r="BB346" s="17"/>
      <c r="BC346" s="17"/>
      <c r="BD346" s="17"/>
      <c r="BE346" s="17"/>
      <c r="BF346" s="17"/>
      <c r="BG346" s="17"/>
      <c r="BH346" s="17"/>
      <c r="BI346" s="17"/>
      <c r="BJ346" s="17"/>
      <c r="BK346" s="17"/>
      <c r="BL346" s="17"/>
      <c r="BM346" s="17"/>
      <c r="BN346" s="17"/>
      <c r="BO346" s="17"/>
      <c r="BP346" s="17"/>
      <c r="BQ346" s="17"/>
      <c r="BR346" s="17"/>
      <c r="BS346" s="17"/>
      <c r="BT346" s="17"/>
      <c r="BU346" s="17"/>
      <c r="BV346" s="17"/>
    </row>
    <row r="347" spans="9:74" s="14" customFormat="1" ht="16.5"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17"/>
      <c r="AY347" s="17"/>
      <c r="AZ347" s="17"/>
      <c r="BA347" s="17"/>
      <c r="BB347" s="17"/>
      <c r="BC347" s="17"/>
      <c r="BD347" s="17"/>
      <c r="BE347" s="17"/>
      <c r="BF347" s="17"/>
      <c r="BG347" s="17"/>
      <c r="BH347" s="17"/>
      <c r="BI347" s="17"/>
      <c r="BJ347" s="17"/>
      <c r="BK347" s="17"/>
      <c r="BL347" s="17"/>
      <c r="BM347" s="17"/>
      <c r="BN347" s="17"/>
      <c r="BO347" s="17"/>
      <c r="BP347" s="17"/>
      <c r="BQ347" s="17"/>
      <c r="BR347" s="17"/>
      <c r="BS347" s="17"/>
      <c r="BT347" s="17"/>
      <c r="BU347" s="17"/>
      <c r="BV347" s="17"/>
    </row>
    <row r="348" spans="9:74" s="14" customFormat="1" ht="16.5"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17"/>
      <c r="AY348" s="17"/>
      <c r="AZ348" s="17"/>
      <c r="BA348" s="17"/>
      <c r="BB348" s="17"/>
      <c r="BC348" s="17"/>
      <c r="BD348" s="17"/>
      <c r="BE348" s="17"/>
      <c r="BF348" s="17"/>
      <c r="BG348" s="17"/>
      <c r="BH348" s="17"/>
      <c r="BI348" s="17"/>
      <c r="BJ348" s="17"/>
      <c r="BK348" s="17"/>
      <c r="BL348" s="17"/>
      <c r="BM348" s="17"/>
      <c r="BN348" s="17"/>
      <c r="BO348" s="17"/>
      <c r="BP348" s="17"/>
      <c r="BQ348" s="17"/>
      <c r="BR348" s="17"/>
      <c r="BS348" s="17"/>
      <c r="BT348" s="17"/>
      <c r="BU348" s="17"/>
      <c r="BV348" s="17"/>
    </row>
    <row r="349" spans="9:74" s="14" customFormat="1" ht="16.5"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17"/>
      <c r="AY349" s="17"/>
      <c r="AZ349" s="17"/>
      <c r="BA349" s="17"/>
      <c r="BB349" s="17"/>
      <c r="BC349" s="17"/>
      <c r="BD349" s="17"/>
      <c r="BE349" s="17"/>
      <c r="BF349" s="17"/>
      <c r="BG349" s="17"/>
      <c r="BH349" s="17"/>
      <c r="BI349" s="17"/>
      <c r="BJ349" s="17"/>
      <c r="BK349" s="17"/>
      <c r="BL349" s="17"/>
      <c r="BM349" s="17"/>
      <c r="BN349" s="17"/>
      <c r="BO349" s="17"/>
      <c r="BP349" s="17"/>
      <c r="BQ349" s="17"/>
      <c r="BR349" s="17"/>
      <c r="BS349" s="17"/>
      <c r="BT349" s="17"/>
      <c r="BU349" s="17"/>
      <c r="BV349" s="17"/>
    </row>
    <row r="350" spans="9:74" s="14" customFormat="1" ht="16.5"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17"/>
      <c r="AY350" s="17"/>
      <c r="AZ350" s="17"/>
      <c r="BA350" s="17"/>
      <c r="BB350" s="17"/>
      <c r="BC350" s="17"/>
      <c r="BD350" s="17"/>
      <c r="BE350" s="17"/>
      <c r="BF350" s="17"/>
      <c r="BG350" s="17"/>
      <c r="BH350" s="17"/>
      <c r="BI350" s="17"/>
      <c r="BJ350" s="17"/>
      <c r="BK350" s="17"/>
      <c r="BL350" s="17"/>
      <c r="BM350" s="17"/>
      <c r="BN350" s="17"/>
      <c r="BO350" s="17"/>
      <c r="BP350" s="17"/>
      <c r="BQ350" s="17"/>
      <c r="BR350" s="17"/>
      <c r="BS350" s="17"/>
      <c r="BT350" s="17"/>
      <c r="BU350" s="17"/>
      <c r="BV350" s="17"/>
    </row>
    <row r="351" spans="9:74" s="14" customFormat="1" ht="16.5"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17"/>
      <c r="AY351" s="17"/>
      <c r="AZ351" s="17"/>
      <c r="BA351" s="17"/>
      <c r="BB351" s="17"/>
      <c r="BC351" s="17"/>
      <c r="BD351" s="17"/>
      <c r="BE351" s="17"/>
      <c r="BF351" s="17"/>
      <c r="BG351" s="17"/>
      <c r="BH351" s="17"/>
      <c r="BI351" s="17"/>
      <c r="BJ351" s="17"/>
      <c r="BK351" s="17"/>
      <c r="BL351" s="17"/>
      <c r="BM351" s="17"/>
      <c r="BN351" s="17"/>
      <c r="BO351" s="17"/>
      <c r="BP351" s="17"/>
      <c r="BQ351" s="17"/>
      <c r="BR351" s="17"/>
      <c r="BS351" s="17"/>
      <c r="BT351" s="17"/>
      <c r="BU351" s="17"/>
      <c r="BV351" s="17"/>
    </row>
    <row r="352" spans="9:74" s="14" customFormat="1" ht="16.5"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17"/>
      <c r="AY352" s="17"/>
      <c r="AZ352" s="17"/>
      <c r="BA352" s="17"/>
      <c r="BB352" s="17"/>
      <c r="BC352" s="17"/>
      <c r="BD352" s="17"/>
      <c r="BE352" s="17"/>
      <c r="BF352" s="17"/>
      <c r="BG352" s="17"/>
      <c r="BH352" s="17"/>
      <c r="BI352" s="17"/>
      <c r="BJ352" s="17"/>
      <c r="BK352" s="17"/>
      <c r="BL352" s="17"/>
      <c r="BM352" s="17"/>
      <c r="BN352" s="17"/>
      <c r="BO352" s="17"/>
      <c r="BP352" s="17"/>
      <c r="BQ352" s="17"/>
      <c r="BR352" s="17"/>
      <c r="BS352" s="17"/>
      <c r="BT352" s="17"/>
      <c r="BU352" s="17"/>
      <c r="BV352" s="17"/>
    </row>
    <row r="353" spans="9:74" s="14" customFormat="1" ht="16.5"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17"/>
      <c r="AY353" s="17"/>
      <c r="AZ353" s="17"/>
      <c r="BA353" s="17"/>
      <c r="BB353" s="17"/>
      <c r="BC353" s="17"/>
      <c r="BD353" s="17"/>
      <c r="BE353" s="17"/>
      <c r="BF353" s="17"/>
      <c r="BG353" s="17"/>
      <c r="BH353" s="17"/>
      <c r="BI353" s="17"/>
      <c r="BJ353" s="17"/>
      <c r="BK353" s="17"/>
      <c r="BL353" s="17"/>
      <c r="BM353" s="17"/>
      <c r="BN353" s="17"/>
      <c r="BO353" s="17"/>
      <c r="BP353" s="17"/>
      <c r="BQ353" s="17"/>
      <c r="BR353" s="17"/>
      <c r="BS353" s="17"/>
      <c r="BT353" s="17"/>
      <c r="BU353" s="17"/>
      <c r="BV353" s="17"/>
    </row>
    <row r="354" spans="9:74" s="14" customFormat="1" ht="16.5"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17"/>
      <c r="AY354" s="17"/>
      <c r="AZ354" s="17"/>
      <c r="BA354" s="17"/>
      <c r="BB354" s="17"/>
      <c r="BC354" s="17"/>
      <c r="BD354" s="17"/>
      <c r="BE354" s="17"/>
      <c r="BF354" s="17"/>
      <c r="BG354" s="17"/>
      <c r="BH354" s="17"/>
      <c r="BI354" s="17"/>
      <c r="BJ354" s="17"/>
      <c r="BK354" s="17"/>
      <c r="BL354" s="17"/>
      <c r="BM354" s="17"/>
      <c r="BN354" s="17"/>
      <c r="BO354" s="17"/>
      <c r="BP354" s="17"/>
      <c r="BQ354" s="17"/>
      <c r="BR354" s="17"/>
      <c r="BS354" s="17"/>
      <c r="BT354" s="17"/>
      <c r="BU354" s="17"/>
      <c r="BV354" s="17"/>
    </row>
    <row r="355" spans="9:74" s="14" customFormat="1" ht="16.5"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17"/>
      <c r="AY355" s="17"/>
      <c r="AZ355" s="17"/>
      <c r="BA355" s="17"/>
      <c r="BB355" s="17"/>
      <c r="BC355" s="17"/>
      <c r="BD355" s="17"/>
      <c r="BE355" s="17"/>
      <c r="BF355" s="17"/>
      <c r="BG355" s="17"/>
      <c r="BH355" s="17"/>
      <c r="BI355" s="17"/>
      <c r="BJ355" s="17"/>
      <c r="BK355" s="17"/>
      <c r="BL355" s="17"/>
      <c r="BM355" s="17"/>
      <c r="BN355" s="17"/>
      <c r="BO355" s="17"/>
      <c r="BP355" s="17"/>
      <c r="BQ355" s="17"/>
      <c r="BR355" s="17"/>
      <c r="BS355" s="17"/>
      <c r="BT355" s="17"/>
      <c r="BU355" s="17"/>
      <c r="BV355" s="17"/>
    </row>
    <row r="356" spans="9:74" s="14" customFormat="1" ht="16.5"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17"/>
      <c r="AY356" s="17"/>
      <c r="AZ356" s="17"/>
      <c r="BA356" s="17"/>
      <c r="BB356" s="17"/>
      <c r="BC356" s="17"/>
      <c r="BD356" s="17"/>
      <c r="BE356" s="17"/>
      <c r="BF356" s="17"/>
      <c r="BG356" s="17"/>
      <c r="BH356" s="17"/>
      <c r="BI356" s="17"/>
      <c r="BJ356" s="17"/>
      <c r="BK356" s="17"/>
      <c r="BL356" s="17"/>
      <c r="BM356" s="17"/>
      <c r="BN356" s="17"/>
      <c r="BO356" s="17"/>
      <c r="BP356" s="17"/>
      <c r="BQ356" s="17"/>
      <c r="BR356" s="17"/>
      <c r="BS356" s="17"/>
      <c r="BT356" s="17"/>
      <c r="BU356" s="17"/>
      <c r="BV356" s="17"/>
    </row>
    <row r="357" spans="9:74" s="14" customFormat="1" ht="16.5"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17"/>
      <c r="AY357" s="17"/>
      <c r="AZ357" s="17"/>
      <c r="BA357" s="17"/>
      <c r="BB357" s="17"/>
      <c r="BC357" s="17"/>
      <c r="BD357" s="17"/>
      <c r="BE357" s="17"/>
      <c r="BF357" s="17"/>
      <c r="BG357" s="17"/>
      <c r="BH357" s="17"/>
      <c r="BI357" s="17"/>
      <c r="BJ357" s="17"/>
      <c r="BK357" s="17"/>
      <c r="BL357" s="17"/>
      <c r="BM357" s="17"/>
      <c r="BN357" s="17"/>
      <c r="BO357" s="17"/>
      <c r="BP357" s="17"/>
      <c r="BQ357" s="17"/>
      <c r="BR357" s="17"/>
      <c r="BS357" s="17"/>
      <c r="BT357" s="17"/>
      <c r="BU357" s="17"/>
      <c r="BV357" s="17"/>
    </row>
    <row r="358" spans="9:74" s="14" customFormat="1" ht="16.5"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17"/>
      <c r="AY358" s="17"/>
      <c r="AZ358" s="17"/>
      <c r="BA358" s="17"/>
      <c r="BB358" s="17"/>
      <c r="BC358" s="17"/>
      <c r="BD358" s="17"/>
      <c r="BE358" s="17"/>
      <c r="BF358" s="17"/>
      <c r="BG358" s="17"/>
      <c r="BH358" s="17"/>
      <c r="BI358" s="17"/>
      <c r="BJ358" s="17"/>
      <c r="BK358" s="17"/>
      <c r="BL358" s="17"/>
      <c r="BM358" s="17"/>
      <c r="BN358" s="17"/>
      <c r="BO358" s="17"/>
      <c r="BP358" s="17"/>
      <c r="BQ358" s="17"/>
      <c r="BR358" s="17"/>
      <c r="BS358" s="17"/>
      <c r="BT358" s="17"/>
      <c r="BU358" s="17"/>
      <c r="BV358" s="17"/>
    </row>
    <row r="359" spans="9:74" s="14" customFormat="1" ht="16.5"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</row>
    <row r="360" spans="9:74" s="14" customFormat="1" ht="16.5"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17"/>
      <c r="AY360" s="17"/>
      <c r="AZ360" s="17"/>
      <c r="BA360" s="17"/>
      <c r="BB360" s="17"/>
      <c r="BC360" s="17"/>
      <c r="BD360" s="17"/>
      <c r="BE360" s="17"/>
      <c r="BF360" s="17"/>
      <c r="BG360" s="17"/>
      <c r="BH360" s="17"/>
      <c r="BI360" s="17"/>
      <c r="BJ360" s="17"/>
      <c r="BK360" s="17"/>
      <c r="BL360" s="17"/>
      <c r="BM360" s="17"/>
      <c r="BN360" s="17"/>
      <c r="BO360" s="17"/>
      <c r="BP360" s="17"/>
      <c r="BQ360" s="17"/>
      <c r="BR360" s="17"/>
      <c r="BS360" s="17"/>
      <c r="BT360" s="17"/>
      <c r="BU360" s="17"/>
      <c r="BV360" s="17"/>
    </row>
    <row r="361" spans="9:74" s="14" customFormat="1" ht="16.5"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17"/>
      <c r="AY361" s="17"/>
      <c r="AZ361" s="17"/>
      <c r="BA361" s="17"/>
      <c r="BB361" s="17"/>
      <c r="BC361" s="17"/>
      <c r="BD361" s="17"/>
      <c r="BE361" s="17"/>
      <c r="BF361" s="17"/>
      <c r="BG361" s="17"/>
      <c r="BH361" s="17"/>
      <c r="BI361" s="17"/>
      <c r="BJ361" s="17"/>
      <c r="BK361" s="17"/>
      <c r="BL361" s="17"/>
      <c r="BM361" s="17"/>
      <c r="BN361" s="17"/>
      <c r="BO361" s="17"/>
      <c r="BP361" s="17"/>
      <c r="BQ361" s="17"/>
      <c r="BR361" s="17"/>
      <c r="BS361" s="17"/>
      <c r="BT361" s="17"/>
      <c r="BU361" s="17"/>
      <c r="BV361" s="17"/>
    </row>
    <row r="362" spans="9:74" s="14" customFormat="1" ht="16.5"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17"/>
      <c r="AY362" s="17"/>
      <c r="AZ362" s="17"/>
      <c r="BA362" s="17"/>
      <c r="BB362" s="17"/>
      <c r="BC362" s="17"/>
      <c r="BD362" s="17"/>
      <c r="BE362" s="17"/>
      <c r="BF362" s="17"/>
      <c r="BG362" s="17"/>
      <c r="BH362" s="17"/>
      <c r="BI362" s="17"/>
      <c r="BJ362" s="17"/>
      <c r="BK362" s="17"/>
      <c r="BL362" s="17"/>
      <c r="BM362" s="17"/>
      <c r="BN362" s="17"/>
      <c r="BO362" s="17"/>
      <c r="BP362" s="17"/>
      <c r="BQ362" s="17"/>
      <c r="BR362" s="17"/>
      <c r="BS362" s="17"/>
      <c r="BT362" s="17"/>
      <c r="BU362" s="17"/>
      <c r="BV362" s="17"/>
    </row>
    <row r="363" spans="9:74" s="14" customFormat="1" ht="16.5"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17"/>
      <c r="AY363" s="17"/>
      <c r="AZ363" s="17"/>
      <c r="BA363" s="17"/>
      <c r="BB363" s="17"/>
      <c r="BC363" s="17"/>
      <c r="BD363" s="17"/>
      <c r="BE363" s="17"/>
      <c r="BF363" s="17"/>
      <c r="BG363" s="17"/>
      <c r="BH363" s="17"/>
      <c r="BI363" s="17"/>
      <c r="BJ363" s="17"/>
      <c r="BK363" s="17"/>
      <c r="BL363" s="17"/>
      <c r="BM363" s="17"/>
      <c r="BN363" s="17"/>
      <c r="BO363" s="17"/>
      <c r="BP363" s="17"/>
      <c r="BQ363" s="17"/>
      <c r="BR363" s="17"/>
      <c r="BS363" s="17"/>
      <c r="BT363" s="17"/>
      <c r="BU363" s="17"/>
      <c r="BV363" s="17"/>
    </row>
    <row r="364" spans="9:74" s="14" customFormat="1" ht="16.5"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17"/>
      <c r="AY364" s="17"/>
      <c r="AZ364" s="17"/>
      <c r="BA364" s="17"/>
      <c r="BB364" s="17"/>
      <c r="BC364" s="17"/>
      <c r="BD364" s="17"/>
      <c r="BE364" s="17"/>
      <c r="BF364" s="17"/>
      <c r="BG364" s="17"/>
      <c r="BH364" s="17"/>
      <c r="BI364" s="17"/>
      <c r="BJ364" s="17"/>
      <c r="BK364" s="17"/>
      <c r="BL364" s="17"/>
      <c r="BM364" s="17"/>
      <c r="BN364" s="17"/>
      <c r="BO364" s="17"/>
      <c r="BP364" s="17"/>
      <c r="BQ364" s="17"/>
      <c r="BR364" s="17"/>
      <c r="BS364" s="17"/>
      <c r="BT364" s="17"/>
      <c r="BU364" s="17"/>
      <c r="BV364" s="17"/>
    </row>
    <row r="365" spans="9:74" s="14" customFormat="1" ht="16.5"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17"/>
      <c r="AY365" s="17"/>
      <c r="AZ365" s="17"/>
      <c r="BA365" s="17"/>
      <c r="BB365" s="17"/>
      <c r="BC365" s="17"/>
      <c r="BD365" s="17"/>
      <c r="BE365" s="17"/>
      <c r="BF365" s="17"/>
      <c r="BG365" s="17"/>
      <c r="BH365" s="17"/>
      <c r="BI365" s="17"/>
      <c r="BJ365" s="17"/>
      <c r="BK365" s="17"/>
      <c r="BL365" s="17"/>
      <c r="BM365" s="17"/>
      <c r="BN365" s="17"/>
      <c r="BO365" s="17"/>
      <c r="BP365" s="17"/>
      <c r="BQ365" s="17"/>
      <c r="BR365" s="17"/>
      <c r="BS365" s="17"/>
      <c r="BT365" s="17"/>
      <c r="BU365" s="17"/>
      <c r="BV365" s="17"/>
    </row>
    <row r="366" spans="9:74" s="14" customFormat="1" ht="16.5"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17"/>
      <c r="AY366" s="17"/>
      <c r="AZ366" s="17"/>
      <c r="BA366" s="17"/>
      <c r="BB366" s="17"/>
      <c r="BC366" s="17"/>
      <c r="BD366" s="17"/>
      <c r="BE366" s="17"/>
      <c r="BF366" s="17"/>
      <c r="BG366" s="17"/>
      <c r="BH366" s="17"/>
      <c r="BI366" s="17"/>
      <c r="BJ366" s="17"/>
      <c r="BK366" s="17"/>
      <c r="BL366" s="17"/>
      <c r="BM366" s="17"/>
      <c r="BN366" s="17"/>
      <c r="BO366" s="17"/>
      <c r="BP366" s="17"/>
      <c r="BQ366" s="17"/>
      <c r="BR366" s="17"/>
      <c r="BS366" s="17"/>
      <c r="BT366" s="17"/>
      <c r="BU366" s="17"/>
      <c r="BV366" s="17"/>
    </row>
    <row r="367" spans="9:74" s="14" customFormat="1" ht="16.5"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17"/>
      <c r="AY367" s="17"/>
      <c r="AZ367" s="17"/>
      <c r="BA367" s="17"/>
      <c r="BB367" s="17"/>
      <c r="BC367" s="17"/>
      <c r="BD367" s="17"/>
      <c r="BE367" s="17"/>
      <c r="BF367" s="17"/>
      <c r="BG367" s="17"/>
      <c r="BH367" s="17"/>
      <c r="BI367" s="17"/>
      <c r="BJ367" s="17"/>
      <c r="BK367" s="17"/>
      <c r="BL367" s="17"/>
      <c r="BM367" s="17"/>
      <c r="BN367" s="17"/>
      <c r="BO367" s="17"/>
      <c r="BP367" s="17"/>
      <c r="BQ367" s="17"/>
      <c r="BR367" s="17"/>
      <c r="BS367" s="17"/>
      <c r="BT367" s="17"/>
      <c r="BU367" s="17"/>
      <c r="BV367" s="17"/>
    </row>
    <row r="368" spans="9:74" s="14" customFormat="1" ht="16.5"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17"/>
      <c r="AY368" s="17"/>
      <c r="AZ368" s="17"/>
      <c r="BA368" s="17"/>
      <c r="BB368" s="17"/>
      <c r="BC368" s="17"/>
      <c r="BD368" s="17"/>
      <c r="BE368" s="17"/>
      <c r="BF368" s="17"/>
      <c r="BG368" s="17"/>
      <c r="BH368" s="17"/>
      <c r="BI368" s="17"/>
      <c r="BJ368" s="17"/>
      <c r="BK368" s="17"/>
      <c r="BL368" s="17"/>
      <c r="BM368" s="17"/>
      <c r="BN368" s="17"/>
      <c r="BO368" s="17"/>
      <c r="BP368" s="17"/>
      <c r="BQ368" s="17"/>
      <c r="BR368" s="17"/>
      <c r="BS368" s="17"/>
      <c r="BT368" s="17"/>
      <c r="BU368" s="17"/>
      <c r="BV368" s="17"/>
    </row>
    <row r="369" spans="9:74" s="14" customFormat="1" ht="16.5"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17"/>
      <c r="AY369" s="17"/>
      <c r="AZ369" s="17"/>
      <c r="BA369" s="17"/>
      <c r="BB369" s="17"/>
      <c r="BC369" s="17"/>
      <c r="BD369" s="17"/>
      <c r="BE369" s="17"/>
      <c r="BF369" s="17"/>
      <c r="BG369" s="17"/>
      <c r="BH369" s="17"/>
      <c r="BI369" s="17"/>
      <c r="BJ369" s="17"/>
      <c r="BK369" s="17"/>
      <c r="BL369" s="17"/>
      <c r="BM369" s="17"/>
      <c r="BN369" s="17"/>
      <c r="BO369" s="17"/>
      <c r="BP369" s="17"/>
      <c r="BQ369" s="17"/>
      <c r="BR369" s="17"/>
      <c r="BS369" s="17"/>
      <c r="BT369" s="17"/>
      <c r="BU369" s="17"/>
      <c r="BV369" s="17"/>
    </row>
    <row r="370" spans="9:74" s="14" customFormat="1" ht="16.5"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17"/>
      <c r="AY370" s="17"/>
      <c r="AZ370" s="17"/>
      <c r="BA370" s="17"/>
      <c r="BB370" s="17"/>
      <c r="BC370" s="17"/>
      <c r="BD370" s="17"/>
      <c r="BE370" s="17"/>
      <c r="BF370" s="17"/>
      <c r="BG370" s="17"/>
      <c r="BH370" s="17"/>
      <c r="BI370" s="17"/>
      <c r="BJ370" s="17"/>
      <c r="BK370" s="17"/>
      <c r="BL370" s="17"/>
      <c r="BM370" s="17"/>
      <c r="BN370" s="17"/>
      <c r="BO370" s="17"/>
      <c r="BP370" s="17"/>
      <c r="BQ370" s="17"/>
      <c r="BR370" s="17"/>
      <c r="BS370" s="17"/>
      <c r="BT370" s="17"/>
      <c r="BU370" s="17"/>
      <c r="BV370" s="17"/>
    </row>
    <row r="371" spans="9:74" s="14" customFormat="1" ht="16.5"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17"/>
      <c r="AY371" s="17"/>
      <c r="AZ371" s="17"/>
      <c r="BA371" s="17"/>
      <c r="BB371" s="17"/>
      <c r="BC371" s="17"/>
      <c r="BD371" s="17"/>
      <c r="BE371" s="17"/>
      <c r="BF371" s="17"/>
      <c r="BG371" s="17"/>
      <c r="BH371" s="17"/>
      <c r="BI371" s="17"/>
      <c r="BJ371" s="17"/>
      <c r="BK371" s="17"/>
      <c r="BL371" s="17"/>
      <c r="BM371" s="17"/>
      <c r="BN371" s="17"/>
      <c r="BO371" s="17"/>
      <c r="BP371" s="17"/>
      <c r="BQ371" s="17"/>
      <c r="BR371" s="17"/>
      <c r="BS371" s="17"/>
      <c r="BT371" s="17"/>
      <c r="BU371" s="17"/>
      <c r="BV371" s="17"/>
    </row>
    <row r="372" spans="9:74" s="14" customFormat="1" ht="16.5"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17"/>
      <c r="AY372" s="17"/>
      <c r="AZ372" s="17"/>
      <c r="BA372" s="17"/>
      <c r="BB372" s="17"/>
      <c r="BC372" s="17"/>
      <c r="BD372" s="17"/>
      <c r="BE372" s="17"/>
      <c r="BF372" s="17"/>
      <c r="BG372" s="17"/>
      <c r="BH372" s="17"/>
      <c r="BI372" s="17"/>
      <c r="BJ372" s="17"/>
      <c r="BK372" s="17"/>
      <c r="BL372" s="17"/>
      <c r="BM372" s="17"/>
      <c r="BN372" s="17"/>
      <c r="BO372" s="17"/>
      <c r="BP372" s="17"/>
      <c r="BQ372" s="17"/>
      <c r="BR372" s="17"/>
      <c r="BS372" s="17"/>
      <c r="BT372" s="17"/>
      <c r="BU372" s="17"/>
      <c r="BV372" s="17"/>
    </row>
    <row r="373" spans="9:74" s="14" customFormat="1" ht="16.5"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17"/>
      <c r="AY373" s="17"/>
      <c r="AZ373" s="17"/>
      <c r="BA373" s="17"/>
      <c r="BB373" s="17"/>
      <c r="BC373" s="17"/>
      <c r="BD373" s="17"/>
      <c r="BE373" s="17"/>
      <c r="BF373" s="17"/>
      <c r="BG373" s="17"/>
      <c r="BH373" s="17"/>
      <c r="BI373" s="17"/>
      <c r="BJ373" s="17"/>
      <c r="BK373" s="17"/>
      <c r="BL373" s="17"/>
      <c r="BM373" s="17"/>
      <c r="BN373" s="17"/>
      <c r="BO373" s="17"/>
      <c r="BP373" s="17"/>
      <c r="BQ373" s="17"/>
      <c r="BR373" s="17"/>
      <c r="BS373" s="17"/>
      <c r="BT373" s="17"/>
      <c r="BU373" s="17"/>
      <c r="BV373" s="17"/>
    </row>
    <row r="374" spans="9:74" s="14" customFormat="1" ht="16.5"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17"/>
      <c r="AY374" s="17"/>
      <c r="AZ374" s="17"/>
      <c r="BA374" s="17"/>
      <c r="BB374" s="17"/>
      <c r="BC374" s="17"/>
      <c r="BD374" s="17"/>
      <c r="BE374" s="17"/>
      <c r="BF374" s="17"/>
      <c r="BG374" s="17"/>
      <c r="BH374" s="17"/>
      <c r="BI374" s="17"/>
      <c r="BJ374" s="17"/>
      <c r="BK374" s="17"/>
      <c r="BL374" s="17"/>
      <c r="BM374" s="17"/>
      <c r="BN374" s="17"/>
      <c r="BO374" s="17"/>
      <c r="BP374" s="17"/>
      <c r="BQ374" s="17"/>
      <c r="BR374" s="17"/>
      <c r="BS374" s="17"/>
      <c r="BT374" s="17"/>
      <c r="BU374" s="17"/>
      <c r="BV374" s="17"/>
    </row>
    <row r="375" spans="9:74" s="14" customFormat="1" ht="16.5"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17"/>
      <c r="AY375" s="17"/>
      <c r="AZ375" s="17"/>
      <c r="BA375" s="17"/>
      <c r="BB375" s="17"/>
      <c r="BC375" s="17"/>
      <c r="BD375" s="17"/>
      <c r="BE375" s="17"/>
      <c r="BF375" s="17"/>
      <c r="BG375" s="17"/>
      <c r="BH375" s="17"/>
      <c r="BI375" s="17"/>
      <c r="BJ375" s="17"/>
      <c r="BK375" s="17"/>
      <c r="BL375" s="17"/>
      <c r="BM375" s="17"/>
      <c r="BN375" s="17"/>
      <c r="BO375" s="17"/>
      <c r="BP375" s="17"/>
      <c r="BQ375" s="17"/>
      <c r="BR375" s="17"/>
      <c r="BS375" s="17"/>
      <c r="BT375" s="17"/>
      <c r="BU375" s="17"/>
      <c r="BV375" s="17"/>
    </row>
    <row r="376" spans="9:74" s="14" customFormat="1" ht="16.5"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17"/>
      <c r="AY376" s="17"/>
      <c r="AZ376" s="17"/>
      <c r="BA376" s="17"/>
      <c r="BB376" s="17"/>
      <c r="BC376" s="17"/>
      <c r="BD376" s="17"/>
      <c r="BE376" s="17"/>
      <c r="BF376" s="17"/>
      <c r="BG376" s="17"/>
      <c r="BH376" s="17"/>
      <c r="BI376" s="17"/>
      <c r="BJ376" s="17"/>
      <c r="BK376" s="17"/>
      <c r="BL376" s="17"/>
      <c r="BM376" s="17"/>
      <c r="BN376" s="17"/>
      <c r="BO376" s="17"/>
      <c r="BP376" s="17"/>
      <c r="BQ376" s="17"/>
      <c r="BR376" s="17"/>
      <c r="BS376" s="17"/>
      <c r="BT376" s="17"/>
      <c r="BU376" s="17"/>
      <c r="BV376" s="17"/>
    </row>
    <row r="377" spans="9:74" s="14" customFormat="1" ht="16.5"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17"/>
      <c r="AY377" s="17"/>
      <c r="AZ377" s="17"/>
      <c r="BA377" s="17"/>
      <c r="BB377" s="17"/>
      <c r="BC377" s="17"/>
      <c r="BD377" s="17"/>
      <c r="BE377" s="17"/>
      <c r="BF377" s="17"/>
      <c r="BG377" s="17"/>
      <c r="BH377" s="17"/>
      <c r="BI377" s="17"/>
      <c r="BJ377" s="17"/>
      <c r="BK377" s="17"/>
      <c r="BL377" s="17"/>
      <c r="BM377" s="17"/>
      <c r="BN377" s="17"/>
      <c r="BO377" s="17"/>
      <c r="BP377" s="17"/>
      <c r="BQ377" s="17"/>
      <c r="BR377" s="17"/>
      <c r="BS377" s="17"/>
      <c r="BT377" s="17"/>
      <c r="BU377" s="17"/>
      <c r="BV377" s="17"/>
    </row>
    <row r="378" spans="9:74" s="14" customFormat="1" ht="16.5"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17"/>
      <c r="AY378" s="17"/>
      <c r="AZ378" s="17"/>
      <c r="BA378" s="17"/>
      <c r="BB378" s="17"/>
      <c r="BC378" s="17"/>
      <c r="BD378" s="17"/>
      <c r="BE378" s="17"/>
      <c r="BF378" s="17"/>
      <c r="BG378" s="17"/>
      <c r="BH378" s="17"/>
      <c r="BI378" s="17"/>
      <c r="BJ378" s="17"/>
      <c r="BK378" s="17"/>
      <c r="BL378" s="17"/>
      <c r="BM378" s="17"/>
      <c r="BN378" s="17"/>
      <c r="BO378" s="17"/>
      <c r="BP378" s="17"/>
      <c r="BQ378" s="17"/>
      <c r="BR378" s="17"/>
      <c r="BS378" s="17"/>
      <c r="BT378" s="17"/>
      <c r="BU378" s="17"/>
      <c r="BV378" s="17"/>
    </row>
    <row r="379" spans="9:74" s="14" customFormat="1" ht="16.5"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17"/>
      <c r="AY379" s="17"/>
      <c r="AZ379" s="17"/>
      <c r="BA379" s="17"/>
      <c r="BB379" s="17"/>
      <c r="BC379" s="17"/>
      <c r="BD379" s="17"/>
      <c r="BE379" s="17"/>
      <c r="BF379" s="17"/>
      <c r="BG379" s="17"/>
      <c r="BH379" s="17"/>
      <c r="BI379" s="17"/>
      <c r="BJ379" s="17"/>
      <c r="BK379" s="17"/>
      <c r="BL379" s="17"/>
      <c r="BM379" s="17"/>
      <c r="BN379" s="17"/>
      <c r="BO379" s="17"/>
      <c r="BP379" s="17"/>
      <c r="BQ379" s="17"/>
      <c r="BR379" s="17"/>
      <c r="BS379" s="17"/>
      <c r="BT379" s="17"/>
      <c r="BU379" s="17"/>
      <c r="BV379" s="17"/>
    </row>
    <row r="380" spans="9:74" s="14" customFormat="1" ht="16.5"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17"/>
      <c r="AY380" s="17"/>
      <c r="AZ380" s="17"/>
      <c r="BA380" s="17"/>
      <c r="BB380" s="17"/>
      <c r="BC380" s="17"/>
      <c r="BD380" s="17"/>
      <c r="BE380" s="17"/>
      <c r="BF380" s="17"/>
      <c r="BG380" s="17"/>
      <c r="BH380" s="17"/>
      <c r="BI380" s="17"/>
      <c r="BJ380" s="17"/>
      <c r="BK380" s="17"/>
      <c r="BL380" s="17"/>
      <c r="BM380" s="17"/>
      <c r="BN380" s="17"/>
      <c r="BO380" s="17"/>
      <c r="BP380" s="17"/>
      <c r="BQ380" s="17"/>
      <c r="BR380" s="17"/>
      <c r="BS380" s="17"/>
      <c r="BT380" s="17"/>
      <c r="BU380" s="17"/>
      <c r="BV380" s="17"/>
    </row>
    <row r="381" spans="9:74" s="14" customFormat="1" ht="16.5"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17"/>
      <c r="AY381" s="17"/>
      <c r="AZ381" s="17"/>
      <c r="BA381" s="17"/>
      <c r="BB381" s="17"/>
      <c r="BC381" s="17"/>
      <c r="BD381" s="17"/>
      <c r="BE381" s="17"/>
      <c r="BF381" s="17"/>
      <c r="BG381" s="17"/>
      <c r="BH381" s="17"/>
      <c r="BI381" s="17"/>
      <c r="BJ381" s="17"/>
      <c r="BK381" s="17"/>
      <c r="BL381" s="17"/>
      <c r="BM381" s="17"/>
      <c r="BN381" s="17"/>
      <c r="BO381" s="17"/>
      <c r="BP381" s="17"/>
      <c r="BQ381" s="17"/>
      <c r="BR381" s="17"/>
      <c r="BS381" s="17"/>
      <c r="BT381" s="17"/>
      <c r="BU381" s="17"/>
      <c r="BV381" s="17"/>
    </row>
    <row r="382" spans="9:74" s="14" customFormat="1" ht="16.5"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17"/>
      <c r="AY382" s="17"/>
      <c r="AZ382" s="17"/>
      <c r="BA382" s="17"/>
      <c r="BB382" s="17"/>
      <c r="BC382" s="17"/>
      <c r="BD382" s="17"/>
      <c r="BE382" s="17"/>
      <c r="BF382" s="17"/>
      <c r="BG382" s="17"/>
      <c r="BH382" s="17"/>
      <c r="BI382" s="17"/>
      <c r="BJ382" s="17"/>
      <c r="BK382" s="17"/>
      <c r="BL382" s="17"/>
      <c r="BM382" s="17"/>
      <c r="BN382" s="17"/>
      <c r="BO382" s="17"/>
      <c r="BP382" s="17"/>
      <c r="BQ382" s="17"/>
      <c r="BR382" s="17"/>
      <c r="BS382" s="17"/>
      <c r="BT382" s="17"/>
      <c r="BU382" s="17"/>
      <c r="BV382" s="17"/>
    </row>
    <row r="383" spans="9:74" s="14" customFormat="1" ht="16.5"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  <c r="AX383" s="17"/>
      <c r="AY383" s="17"/>
      <c r="AZ383" s="17"/>
      <c r="BA383" s="17"/>
      <c r="BB383" s="17"/>
      <c r="BC383" s="17"/>
      <c r="BD383" s="17"/>
      <c r="BE383" s="17"/>
      <c r="BF383" s="17"/>
      <c r="BG383" s="17"/>
      <c r="BH383" s="17"/>
      <c r="BI383" s="17"/>
      <c r="BJ383" s="17"/>
      <c r="BK383" s="17"/>
      <c r="BL383" s="17"/>
      <c r="BM383" s="17"/>
      <c r="BN383" s="17"/>
      <c r="BO383" s="17"/>
      <c r="BP383" s="17"/>
      <c r="BQ383" s="17"/>
      <c r="BR383" s="17"/>
      <c r="BS383" s="17"/>
      <c r="BT383" s="17"/>
      <c r="BU383" s="17"/>
      <c r="BV383" s="17"/>
    </row>
    <row r="384" spans="9:74" s="14" customFormat="1" ht="16.5"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  <c r="AX384" s="17"/>
      <c r="AY384" s="17"/>
      <c r="AZ384" s="17"/>
      <c r="BA384" s="17"/>
      <c r="BB384" s="17"/>
      <c r="BC384" s="17"/>
      <c r="BD384" s="17"/>
      <c r="BE384" s="17"/>
      <c r="BF384" s="17"/>
      <c r="BG384" s="17"/>
      <c r="BH384" s="17"/>
      <c r="BI384" s="17"/>
      <c r="BJ384" s="17"/>
      <c r="BK384" s="17"/>
      <c r="BL384" s="17"/>
      <c r="BM384" s="17"/>
      <c r="BN384" s="17"/>
      <c r="BO384" s="17"/>
      <c r="BP384" s="17"/>
      <c r="BQ384" s="17"/>
      <c r="BR384" s="17"/>
      <c r="BS384" s="17"/>
      <c r="BT384" s="17"/>
      <c r="BU384" s="17"/>
      <c r="BV384" s="17"/>
    </row>
    <row r="385" spans="9:74" s="14" customFormat="1" ht="16.5"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  <c r="AX385" s="17"/>
      <c r="AY385" s="17"/>
      <c r="AZ385" s="17"/>
      <c r="BA385" s="17"/>
      <c r="BB385" s="17"/>
      <c r="BC385" s="17"/>
      <c r="BD385" s="17"/>
      <c r="BE385" s="17"/>
      <c r="BF385" s="17"/>
      <c r="BG385" s="17"/>
      <c r="BH385" s="17"/>
      <c r="BI385" s="17"/>
      <c r="BJ385" s="17"/>
      <c r="BK385" s="17"/>
      <c r="BL385" s="17"/>
      <c r="BM385" s="17"/>
      <c r="BN385" s="17"/>
      <c r="BO385" s="17"/>
      <c r="BP385" s="17"/>
      <c r="BQ385" s="17"/>
      <c r="BR385" s="17"/>
      <c r="BS385" s="17"/>
      <c r="BT385" s="17"/>
      <c r="BU385" s="17"/>
      <c r="BV385" s="17"/>
    </row>
    <row r="386" spans="9:74" s="14" customFormat="1" ht="16.5"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  <c r="AX386" s="17"/>
      <c r="AY386" s="17"/>
      <c r="AZ386" s="17"/>
      <c r="BA386" s="17"/>
      <c r="BB386" s="17"/>
      <c r="BC386" s="17"/>
      <c r="BD386" s="17"/>
      <c r="BE386" s="17"/>
      <c r="BF386" s="17"/>
      <c r="BG386" s="17"/>
      <c r="BH386" s="17"/>
      <c r="BI386" s="17"/>
      <c r="BJ386" s="17"/>
      <c r="BK386" s="17"/>
      <c r="BL386" s="17"/>
      <c r="BM386" s="17"/>
      <c r="BN386" s="17"/>
      <c r="BO386" s="17"/>
      <c r="BP386" s="17"/>
      <c r="BQ386" s="17"/>
      <c r="BR386" s="17"/>
      <c r="BS386" s="17"/>
      <c r="BT386" s="17"/>
      <c r="BU386" s="17"/>
      <c r="BV386" s="17"/>
    </row>
    <row r="387" spans="9:74" s="14" customFormat="1" ht="16.5"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  <c r="AX387" s="17"/>
      <c r="AY387" s="17"/>
      <c r="AZ387" s="17"/>
      <c r="BA387" s="17"/>
      <c r="BB387" s="17"/>
      <c r="BC387" s="17"/>
      <c r="BD387" s="17"/>
      <c r="BE387" s="17"/>
      <c r="BF387" s="17"/>
      <c r="BG387" s="17"/>
      <c r="BH387" s="17"/>
      <c r="BI387" s="17"/>
      <c r="BJ387" s="17"/>
      <c r="BK387" s="17"/>
      <c r="BL387" s="17"/>
      <c r="BM387" s="17"/>
      <c r="BN387" s="17"/>
      <c r="BO387" s="17"/>
      <c r="BP387" s="17"/>
      <c r="BQ387" s="17"/>
      <c r="BR387" s="17"/>
      <c r="BS387" s="17"/>
      <c r="BT387" s="17"/>
      <c r="BU387" s="17"/>
      <c r="BV387" s="17"/>
    </row>
    <row r="388" spans="9:74" s="14" customFormat="1" ht="16.5"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  <c r="AX388" s="17"/>
      <c r="AY388" s="17"/>
      <c r="AZ388" s="17"/>
      <c r="BA388" s="17"/>
      <c r="BB388" s="17"/>
      <c r="BC388" s="17"/>
      <c r="BD388" s="17"/>
      <c r="BE388" s="17"/>
      <c r="BF388" s="17"/>
      <c r="BG388" s="17"/>
      <c r="BH388" s="17"/>
      <c r="BI388" s="17"/>
      <c r="BJ388" s="17"/>
      <c r="BK388" s="17"/>
      <c r="BL388" s="17"/>
      <c r="BM388" s="17"/>
      <c r="BN388" s="17"/>
      <c r="BO388" s="17"/>
      <c r="BP388" s="17"/>
      <c r="BQ388" s="17"/>
      <c r="BR388" s="17"/>
      <c r="BS388" s="17"/>
      <c r="BT388" s="17"/>
      <c r="BU388" s="17"/>
      <c r="BV388" s="17"/>
    </row>
    <row r="389" spans="9:74" s="14" customFormat="1" ht="16.5"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  <c r="AX389" s="17"/>
      <c r="AY389" s="17"/>
      <c r="AZ389" s="17"/>
      <c r="BA389" s="17"/>
      <c r="BB389" s="17"/>
      <c r="BC389" s="17"/>
      <c r="BD389" s="17"/>
      <c r="BE389" s="17"/>
      <c r="BF389" s="17"/>
      <c r="BG389" s="17"/>
      <c r="BH389" s="17"/>
      <c r="BI389" s="17"/>
      <c r="BJ389" s="17"/>
      <c r="BK389" s="17"/>
      <c r="BL389" s="17"/>
      <c r="BM389" s="17"/>
      <c r="BN389" s="17"/>
      <c r="BO389" s="17"/>
      <c r="BP389" s="17"/>
      <c r="BQ389" s="17"/>
      <c r="BR389" s="17"/>
      <c r="BS389" s="17"/>
      <c r="BT389" s="17"/>
      <c r="BU389" s="17"/>
      <c r="BV389" s="17"/>
    </row>
    <row r="390" spans="9:74" s="14" customFormat="1" ht="16.5"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  <c r="AX390" s="17"/>
      <c r="AY390" s="17"/>
      <c r="AZ390" s="17"/>
      <c r="BA390" s="17"/>
      <c r="BB390" s="17"/>
      <c r="BC390" s="17"/>
      <c r="BD390" s="17"/>
      <c r="BE390" s="17"/>
      <c r="BF390" s="17"/>
      <c r="BG390" s="17"/>
      <c r="BH390" s="17"/>
      <c r="BI390" s="17"/>
      <c r="BJ390" s="17"/>
      <c r="BK390" s="17"/>
      <c r="BL390" s="17"/>
      <c r="BM390" s="17"/>
      <c r="BN390" s="17"/>
      <c r="BO390" s="17"/>
      <c r="BP390" s="17"/>
      <c r="BQ390" s="17"/>
      <c r="BR390" s="17"/>
      <c r="BS390" s="17"/>
      <c r="BT390" s="17"/>
      <c r="BU390" s="17"/>
      <c r="BV390" s="17"/>
    </row>
    <row r="391" spans="9:74" s="14" customFormat="1" ht="16.5"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  <c r="AX391" s="17"/>
      <c r="AY391" s="17"/>
      <c r="AZ391" s="17"/>
      <c r="BA391" s="17"/>
      <c r="BB391" s="17"/>
      <c r="BC391" s="17"/>
      <c r="BD391" s="17"/>
      <c r="BE391" s="17"/>
      <c r="BF391" s="17"/>
      <c r="BG391" s="17"/>
      <c r="BH391" s="17"/>
      <c r="BI391" s="17"/>
      <c r="BJ391" s="17"/>
      <c r="BK391" s="17"/>
      <c r="BL391" s="17"/>
      <c r="BM391" s="17"/>
      <c r="BN391" s="17"/>
      <c r="BO391" s="17"/>
      <c r="BP391" s="17"/>
      <c r="BQ391" s="17"/>
      <c r="BR391" s="17"/>
      <c r="BS391" s="17"/>
      <c r="BT391" s="17"/>
      <c r="BU391" s="17"/>
      <c r="BV391" s="17"/>
    </row>
    <row r="392" spans="9:74" s="14" customFormat="1" ht="16.5"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  <c r="AX392" s="17"/>
      <c r="AY392" s="17"/>
      <c r="AZ392" s="17"/>
      <c r="BA392" s="17"/>
      <c r="BB392" s="17"/>
      <c r="BC392" s="17"/>
      <c r="BD392" s="17"/>
      <c r="BE392" s="17"/>
      <c r="BF392" s="17"/>
      <c r="BG392" s="17"/>
      <c r="BH392" s="17"/>
      <c r="BI392" s="17"/>
      <c r="BJ392" s="17"/>
      <c r="BK392" s="17"/>
      <c r="BL392" s="17"/>
      <c r="BM392" s="17"/>
      <c r="BN392" s="17"/>
      <c r="BO392" s="17"/>
      <c r="BP392" s="17"/>
      <c r="BQ392" s="17"/>
      <c r="BR392" s="17"/>
      <c r="BS392" s="17"/>
      <c r="BT392" s="17"/>
      <c r="BU392" s="17"/>
      <c r="BV392" s="17"/>
    </row>
    <row r="393" spans="9:74" s="14" customFormat="1" ht="16.5"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  <c r="AX393" s="17"/>
      <c r="AY393" s="17"/>
      <c r="AZ393" s="17"/>
      <c r="BA393" s="17"/>
      <c r="BB393" s="17"/>
      <c r="BC393" s="17"/>
      <c r="BD393" s="17"/>
      <c r="BE393" s="17"/>
      <c r="BF393" s="17"/>
      <c r="BG393" s="17"/>
      <c r="BH393" s="17"/>
      <c r="BI393" s="17"/>
      <c r="BJ393" s="17"/>
      <c r="BK393" s="17"/>
      <c r="BL393" s="17"/>
      <c r="BM393" s="17"/>
      <c r="BN393" s="17"/>
      <c r="BO393" s="17"/>
      <c r="BP393" s="17"/>
      <c r="BQ393" s="17"/>
      <c r="BR393" s="17"/>
      <c r="BS393" s="17"/>
      <c r="BT393" s="17"/>
      <c r="BU393" s="17"/>
      <c r="BV393" s="17"/>
    </row>
    <row r="394" spans="9:74" s="14" customFormat="1" ht="16.5"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  <c r="AX394" s="17"/>
      <c r="AY394" s="17"/>
      <c r="AZ394" s="17"/>
      <c r="BA394" s="17"/>
      <c r="BB394" s="17"/>
      <c r="BC394" s="17"/>
      <c r="BD394" s="17"/>
      <c r="BE394" s="17"/>
      <c r="BF394" s="17"/>
      <c r="BG394" s="17"/>
      <c r="BH394" s="17"/>
      <c r="BI394" s="17"/>
      <c r="BJ394" s="17"/>
      <c r="BK394" s="17"/>
      <c r="BL394" s="17"/>
      <c r="BM394" s="17"/>
      <c r="BN394" s="17"/>
      <c r="BO394" s="17"/>
      <c r="BP394" s="17"/>
      <c r="BQ394" s="17"/>
      <c r="BR394" s="17"/>
      <c r="BS394" s="17"/>
      <c r="BT394" s="17"/>
      <c r="BU394" s="17"/>
      <c r="BV394" s="17"/>
    </row>
    <row r="395" spans="9:74" s="14" customFormat="1" ht="16.5"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  <c r="AX395" s="17"/>
      <c r="AY395" s="17"/>
      <c r="AZ395" s="17"/>
      <c r="BA395" s="17"/>
      <c r="BB395" s="17"/>
      <c r="BC395" s="17"/>
      <c r="BD395" s="17"/>
      <c r="BE395" s="17"/>
      <c r="BF395" s="17"/>
      <c r="BG395" s="17"/>
      <c r="BH395" s="17"/>
      <c r="BI395" s="17"/>
      <c r="BJ395" s="17"/>
      <c r="BK395" s="17"/>
      <c r="BL395" s="17"/>
      <c r="BM395" s="17"/>
      <c r="BN395" s="17"/>
      <c r="BO395" s="17"/>
      <c r="BP395" s="17"/>
      <c r="BQ395" s="17"/>
      <c r="BR395" s="17"/>
      <c r="BS395" s="17"/>
      <c r="BT395" s="17"/>
      <c r="BU395" s="17"/>
      <c r="BV395" s="17"/>
    </row>
    <row r="396" spans="9:74" s="14" customFormat="1" ht="16.5"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  <c r="AX396" s="17"/>
      <c r="AY396" s="17"/>
      <c r="AZ396" s="17"/>
      <c r="BA396" s="17"/>
      <c r="BB396" s="17"/>
      <c r="BC396" s="17"/>
      <c r="BD396" s="17"/>
      <c r="BE396" s="17"/>
      <c r="BF396" s="17"/>
      <c r="BG396" s="17"/>
      <c r="BH396" s="17"/>
      <c r="BI396" s="17"/>
      <c r="BJ396" s="17"/>
      <c r="BK396" s="17"/>
      <c r="BL396" s="17"/>
      <c r="BM396" s="17"/>
      <c r="BN396" s="17"/>
      <c r="BO396" s="17"/>
      <c r="BP396" s="17"/>
      <c r="BQ396" s="17"/>
      <c r="BR396" s="17"/>
      <c r="BS396" s="17"/>
      <c r="BT396" s="17"/>
      <c r="BU396" s="17"/>
      <c r="BV396" s="17"/>
    </row>
    <row r="397" spans="9:74" s="14" customFormat="1" ht="16.5"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  <c r="AX397" s="17"/>
      <c r="AY397" s="17"/>
      <c r="AZ397" s="17"/>
      <c r="BA397" s="17"/>
      <c r="BB397" s="17"/>
      <c r="BC397" s="17"/>
      <c r="BD397" s="17"/>
      <c r="BE397" s="17"/>
      <c r="BF397" s="17"/>
      <c r="BG397" s="17"/>
      <c r="BH397" s="17"/>
      <c r="BI397" s="17"/>
      <c r="BJ397" s="17"/>
      <c r="BK397" s="17"/>
      <c r="BL397" s="17"/>
      <c r="BM397" s="17"/>
      <c r="BN397" s="17"/>
      <c r="BO397" s="17"/>
      <c r="BP397" s="17"/>
      <c r="BQ397" s="17"/>
      <c r="BR397" s="17"/>
      <c r="BS397" s="17"/>
      <c r="BT397" s="17"/>
      <c r="BU397" s="17"/>
      <c r="BV397" s="17"/>
    </row>
    <row r="398" spans="9:74" s="14" customFormat="1" ht="16.5"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  <c r="AX398" s="17"/>
      <c r="AY398" s="17"/>
      <c r="AZ398" s="17"/>
      <c r="BA398" s="17"/>
      <c r="BB398" s="17"/>
      <c r="BC398" s="17"/>
      <c r="BD398" s="17"/>
      <c r="BE398" s="17"/>
      <c r="BF398" s="17"/>
      <c r="BG398" s="17"/>
      <c r="BH398" s="17"/>
      <c r="BI398" s="17"/>
      <c r="BJ398" s="17"/>
      <c r="BK398" s="17"/>
      <c r="BL398" s="17"/>
      <c r="BM398" s="17"/>
      <c r="BN398" s="17"/>
      <c r="BO398" s="17"/>
      <c r="BP398" s="17"/>
      <c r="BQ398" s="17"/>
      <c r="BR398" s="17"/>
      <c r="BS398" s="17"/>
      <c r="BT398" s="17"/>
      <c r="BU398" s="17"/>
      <c r="BV398" s="17"/>
    </row>
    <row r="399" spans="9:74" s="14" customFormat="1" ht="16.5"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  <c r="AX399" s="17"/>
      <c r="AY399" s="17"/>
      <c r="AZ399" s="17"/>
      <c r="BA399" s="17"/>
      <c r="BB399" s="17"/>
      <c r="BC399" s="17"/>
      <c r="BD399" s="17"/>
      <c r="BE399" s="17"/>
      <c r="BF399" s="17"/>
      <c r="BG399" s="17"/>
      <c r="BH399" s="17"/>
      <c r="BI399" s="17"/>
      <c r="BJ399" s="17"/>
      <c r="BK399" s="17"/>
      <c r="BL399" s="17"/>
      <c r="BM399" s="17"/>
      <c r="BN399" s="17"/>
      <c r="BO399" s="17"/>
      <c r="BP399" s="17"/>
      <c r="BQ399" s="17"/>
      <c r="BR399" s="17"/>
      <c r="BS399" s="17"/>
      <c r="BT399" s="17"/>
      <c r="BU399" s="17"/>
      <c r="BV399" s="17"/>
    </row>
    <row r="400" spans="9:74" s="14" customFormat="1" ht="16.5"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  <c r="AX400" s="17"/>
      <c r="AY400" s="17"/>
      <c r="AZ400" s="17"/>
      <c r="BA400" s="17"/>
      <c r="BB400" s="17"/>
      <c r="BC400" s="17"/>
      <c r="BD400" s="17"/>
      <c r="BE400" s="17"/>
      <c r="BF400" s="17"/>
      <c r="BG400" s="17"/>
      <c r="BH400" s="17"/>
      <c r="BI400" s="17"/>
      <c r="BJ400" s="17"/>
      <c r="BK400" s="17"/>
      <c r="BL400" s="17"/>
      <c r="BM400" s="17"/>
      <c r="BN400" s="17"/>
      <c r="BO400" s="17"/>
      <c r="BP400" s="17"/>
      <c r="BQ400" s="17"/>
      <c r="BR400" s="17"/>
      <c r="BS400" s="17"/>
      <c r="BT400" s="17"/>
      <c r="BU400" s="17"/>
      <c r="BV400" s="17"/>
    </row>
    <row r="401" spans="9:74" s="14" customFormat="1" ht="16.5"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  <c r="AX401" s="17"/>
      <c r="AY401" s="17"/>
      <c r="AZ401" s="17"/>
      <c r="BA401" s="17"/>
      <c r="BB401" s="17"/>
      <c r="BC401" s="17"/>
      <c r="BD401" s="17"/>
      <c r="BE401" s="17"/>
      <c r="BF401" s="17"/>
      <c r="BG401" s="17"/>
      <c r="BH401" s="17"/>
      <c r="BI401" s="17"/>
      <c r="BJ401" s="17"/>
      <c r="BK401" s="17"/>
      <c r="BL401" s="17"/>
      <c r="BM401" s="17"/>
      <c r="BN401" s="17"/>
      <c r="BO401" s="17"/>
      <c r="BP401" s="17"/>
      <c r="BQ401" s="17"/>
      <c r="BR401" s="17"/>
      <c r="BS401" s="17"/>
      <c r="BT401" s="17"/>
      <c r="BU401" s="17"/>
      <c r="BV401" s="17"/>
    </row>
    <row r="402" spans="9:74" s="14" customFormat="1" ht="16.5"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  <c r="AX402" s="17"/>
      <c r="AY402" s="17"/>
      <c r="AZ402" s="17"/>
      <c r="BA402" s="17"/>
      <c r="BB402" s="17"/>
      <c r="BC402" s="17"/>
      <c r="BD402" s="17"/>
      <c r="BE402" s="17"/>
      <c r="BF402" s="17"/>
      <c r="BG402" s="17"/>
      <c r="BH402" s="17"/>
      <c r="BI402" s="17"/>
      <c r="BJ402" s="17"/>
      <c r="BK402" s="17"/>
      <c r="BL402" s="17"/>
      <c r="BM402" s="17"/>
      <c r="BN402" s="17"/>
      <c r="BO402" s="17"/>
      <c r="BP402" s="17"/>
      <c r="BQ402" s="17"/>
      <c r="BR402" s="17"/>
      <c r="BS402" s="17"/>
      <c r="BT402" s="17"/>
      <c r="BU402" s="17"/>
      <c r="BV402" s="17"/>
    </row>
    <row r="403" spans="9:74" s="14" customFormat="1" ht="16.5"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  <c r="AX403" s="17"/>
      <c r="AY403" s="17"/>
      <c r="AZ403" s="17"/>
      <c r="BA403" s="17"/>
      <c r="BB403" s="17"/>
      <c r="BC403" s="17"/>
      <c r="BD403" s="17"/>
      <c r="BE403" s="17"/>
      <c r="BF403" s="17"/>
      <c r="BG403" s="17"/>
      <c r="BH403" s="17"/>
      <c r="BI403" s="17"/>
      <c r="BJ403" s="17"/>
      <c r="BK403" s="17"/>
      <c r="BL403" s="17"/>
      <c r="BM403" s="17"/>
      <c r="BN403" s="17"/>
      <c r="BO403" s="17"/>
      <c r="BP403" s="17"/>
      <c r="BQ403" s="17"/>
      <c r="BR403" s="17"/>
      <c r="BS403" s="17"/>
      <c r="BT403" s="17"/>
      <c r="BU403" s="17"/>
      <c r="BV403" s="17"/>
    </row>
    <row r="404" spans="9:74" s="14" customFormat="1" ht="16.5"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  <c r="AX404" s="17"/>
      <c r="AY404" s="17"/>
      <c r="AZ404" s="17"/>
      <c r="BA404" s="17"/>
      <c r="BB404" s="17"/>
      <c r="BC404" s="17"/>
      <c r="BD404" s="17"/>
      <c r="BE404" s="17"/>
      <c r="BF404" s="17"/>
      <c r="BG404" s="17"/>
      <c r="BH404" s="17"/>
      <c r="BI404" s="17"/>
      <c r="BJ404" s="17"/>
      <c r="BK404" s="17"/>
      <c r="BL404" s="17"/>
      <c r="BM404" s="17"/>
      <c r="BN404" s="17"/>
      <c r="BO404" s="17"/>
      <c r="BP404" s="17"/>
      <c r="BQ404" s="17"/>
      <c r="BR404" s="17"/>
      <c r="BS404" s="17"/>
      <c r="BT404" s="17"/>
      <c r="BU404" s="17"/>
      <c r="BV404" s="17"/>
    </row>
    <row r="405" spans="9:74" s="14" customFormat="1" ht="16.5"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  <c r="AX405" s="17"/>
      <c r="AY405" s="17"/>
      <c r="AZ405" s="17"/>
      <c r="BA405" s="17"/>
      <c r="BB405" s="17"/>
      <c r="BC405" s="17"/>
      <c r="BD405" s="17"/>
      <c r="BE405" s="17"/>
      <c r="BF405" s="17"/>
      <c r="BG405" s="17"/>
      <c r="BH405" s="17"/>
      <c r="BI405" s="17"/>
      <c r="BJ405" s="17"/>
      <c r="BK405" s="17"/>
      <c r="BL405" s="17"/>
      <c r="BM405" s="17"/>
      <c r="BN405" s="17"/>
      <c r="BO405" s="17"/>
      <c r="BP405" s="17"/>
      <c r="BQ405" s="17"/>
      <c r="BR405" s="17"/>
      <c r="BS405" s="17"/>
      <c r="BT405" s="17"/>
      <c r="BU405" s="17"/>
      <c r="BV405" s="17"/>
    </row>
    <row r="406" spans="9:74" s="14" customFormat="1" ht="16.5"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  <c r="AX406" s="17"/>
      <c r="AY406" s="17"/>
      <c r="AZ406" s="17"/>
      <c r="BA406" s="17"/>
      <c r="BB406" s="17"/>
      <c r="BC406" s="17"/>
      <c r="BD406" s="17"/>
      <c r="BE406" s="17"/>
      <c r="BF406" s="17"/>
      <c r="BG406" s="17"/>
      <c r="BH406" s="17"/>
      <c r="BI406" s="17"/>
      <c r="BJ406" s="17"/>
      <c r="BK406" s="17"/>
      <c r="BL406" s="17"/>
      <c r="BM406" s="17"/>
      <c r="BN406" s="17"/>
      <c r="BO406" s="17"/>
      <c r="BP406" s="17"/>
      <c r="BQ406" s="17"/>
      <c r="BR406" s="17"/>
      <c r="BS406" s="17"/>
      <c r="BT406" s="17"/>
      <c r="BU406" s="17"/>
      <c r="BV406" s="17"/>
    </row>
    <row r="407" spans="9:74" s="14" customFormat="1" ht="16.5"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  <c r="AX407" s="17"/>
      <c r="AY407" s="17"/>
      <c r="AZ407" s="17"/>
      <c r="BA407" s="17"/>
      <c r="BB407" s="17"/>
      <c r="BC407" s="17"/>
      <c r="BD407" s="17"/>
      <c r="BE407" s="17"/>
      <c r="BF407" s="17"/>
      <c r="BG407" s="17"/>
      <c r="BH407" s="17"/>
      <c r="BI407" s="17"/>
      <c r="BJ407" s="17"/>
      <c r="BK407" s="17"/>
      <c r="BL407" s="17"/>
      <c r="BM407" s="17"/>
      <c r="BN407" s="17"/>
      <c r="BO407" s="17"/>
      <c r="BP407" s="17"/>
      <c r="BQ407" s="17"/>
      <c r="BR407" s="17"/>
      <c r="BS407" s="17"/>
      <c r="BT407" s="17"/>
      <c r="BU407" s="17"/>
      <c r="BV407" s="17"/>
    </row>
    <row r="408" spans="9:74" s="14" customFormat="1" ht="16.5"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  <c r="AX408" s="17"/>
      <c r="AY408" s="17"/>
      <c r="AZ408" s="17"/>
      <c r="BA408" s="17"/>
      <c r="BB408" s="17"/>
      <c r="BC408" s="17"/>
      <c r="BD408" s="17"/>
      <c r="BE408" s="17"/>
      <c r="BF408" s="17"/>
      <c r="BG408" s="17"/>
      <c r="BH408" s="17"/>
      <c r="BI408" s="17"/>
      <c r="BJ408" s="17"/>
      <c r="BK408" s="17"/>
      <c r="BL408" s="17"/>
      <c r="BM408" s="17"/>
      <c r="BN408" s="17"/>
      <c r="BO408" s="17"/>
      <c r="BP408" s="17"/>
      <c r="BQ408" s="17"/>
      <c r="BR408" s="17"/>
      <c r="BS408" s="17"/>
      <c r="BT408" s="17"/>
      <c r="BU408" s="17"/>
      <c r="BV408" s="17"/>
    </row>
    <row r="409" spans="9:74" s="14" customFormat="1" ht="16.5"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  <c r="AX409" s="17"/>
      <c r="AY409" s="17"/>
      <c r="AZ409" s="17"/>
      <c r="BA409" s="17"/>
      <c r="BB409" s="17"/>
      <c r="BC409" s="17"/>
      <c r="BD409" s="17"/>
      <c r="BE409" s="17"/>
      <c r="BF409" s="17"/>
      <c r="BG409" s="17"/>
      <c r="BH409" s="17"/>
      <c r="BI409" s="17"/>
      <c r="BJ409" s="17"/>
      <c r="BK409" s="17"/>
      <c r="BL409" s="17"/>
      <c r="BM409" s="17"/>
      <c r="BN409" s="17"/>
      <c r="BO409" s="17"/>
      <c r="BP409" s="17"/>
      <c r="BQ409" s="17"/>
      <c r="BR409" s="17"/>
      <c r="BS409" s="17"/>
      <c r="BT409" s="17"/>
      <c r="BU409" s="17"/>
      <c r="BV409" s="17"/>
    </row>
    <row r="410" spans="9:74" s="14" customFormat="1" ht="16.5"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  <c r="AX410" s="17"/>
      <c r="AY410" s="17"/>
      <c r="AZ410" s="17"/>
      <c r="BA410" s="17"/>
      <c r="BB410" s="17"/>
      <c r="BC410" s="17"/>
      <c r="BD410" s="17"/>
      <c r="BE410" s="17"/>
      <c r="BF410" s="17"/>
      <c r="BG410" s="17"/>
      <c r="BH410" s="17"/>
      <c r="BI410" s="17"/>
      <c r="BJ410" s="17"/>
      <c r="BK410" s="17"/>
      <c r="BL410" s="17"/>
      <c r="BM410" s="17"/>
      <c r="BN410" s="17"/>
      <c r="BO410" s="17"/>
      <c r="BP410" s="17"/>
      <c r="BQ410" s="17"/>
      <c r="BR410" s="17"/>
      <c r="BS410" s="17"/>
      <c r="BT410" s="17"/>
      <c r="BU410" s="17"/>
      <c r="BV410" s="17"/>
    </row>
    <row r="411" spans="9:74" s="14" customFormat="1" ht="16.5"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  <c r="AX411" s="17"/>
      <c r="AY411" s="17"/>
      <c r="AZ411" s="17"/>
      <c r="BA411" s="17"/>
      <c r="BB411" s="17"/>
      <c r="BC411" s="17"/>
      <c r="BD411" s="17"/>
      <c r="BE411" s="17"/>
      <c r="BF411" s="17"/>
      <c r="BG411" s="17"/>
      <c r="BH411" s="17"/>
      <c r="BI411" s="17"/>
      <c r="BJ411" s="17"/>
      <c r="BK411" s="17"/>
      <c r="BL411" s="17"/>
      <c r="BM411" s="17"/>
      <c r="BN411" s="17"/>
      <c r="BO411" s="17"/>
      <c r="BP411" s="17"/>
      <c r="BQ411" s="17"/>
      <c r="BR411" s="17"/>
      <c r="BS411" s="17"/>
      <c r="BT411" s="17"/>
      <c r="BU411" s="17"/>
      <c r="BV411" s="17"/>
    </row>
    <row r="412" spans="9:74" s="14" customFormat="1" ht="16.5"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  <c r="AX412" s="17"/>
      <c r="AY412" s="17"/>
      <c r="AZ412" s="17"/>
      <c r="BA412" s="17"/>
      <c r="BB412" s="17"/>
      <c r="BC412" s="17"/>
      <c r="BD412" s="17"/>
      <c r="BE412" s="17"/>
      <c r="BF412" s="17"/>
      <c r="BG412" s="17"/>
      <c r="BH412" s="17"/>
      <c r="BI412" s="17"/>
      <c r="BJ412" s="17"/>
      <c r="BK412" s="17"/>
      <c r="BL412" s="17"/>
      <c r="BM412" s="17"/>
      <c r="BN412" s="17"/>
      <c r="BO412" s="17"/>
      <c r="BP412" s="17"/>
      <c r="BQ412" s="17"/>
      <c r="BR412" s="17"/>
      <c r="BS412" s="17"/>
      <c r="BT412" s="17"/>
      <c r="BU412" s="17"/>
      <c r="BV412" s="17"/>
    </row>
    <row r="413" spans="9:74" s="14" customFormat="1" ht="16.5"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  <c r="AX413" s="17"/>
      <c r="AY413" s="17"/>
      <c r="AZ413" s="17"/>
      <c r="BA413" s="17"/>
      <c r="BB413" s="17"/>
      <c r="BC413" s="17"/>
      <c r="BD413" s="17"/>
      <c r="BE413" s="17"/>
      <c r="BF413" s="17"/>
      <c r="BG413" s="17"/>
      <c r="BH413" s="17"/>
      <c r="BI413" s="17"/>
      <c r="BJ413" s="17"/>
      <c r="BK413" s="17"/>
      <c r="BL413" s="17"/>
      <c r="BM413" s="17"/>
      <c r="BN413" s="17"/>
      <c r="BO413" s="17"/>
      <c r="BP413" s="17"/>
      <c r="BQ413" s="17"/>
      <c r="BR413" s="17"/>
      <c r="BS413" s="17"/>
      <c r="BT413" s="17"/>
      <c r="BU413" s="17"/>
      <c r="BV413" s="17"/>
    </row>
    <row r="414" spans="9:74" s="14" customFormat="1" ht="16.5"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  <c r="AX414" s="17"/>
      <c r="AY414" s="17"/>
      <c r="AZ414" s="17"/>
      <c r="BA414" s="17"/>
      <c r="BB414" s="17"/>
      <c r="BC414" s="17"/>
      <c r="BD414" s="17"/>
      <c r="BE414" s="17"/>
      <c r="BF414" s="17"/>
      <c r="BG414" s="17"/>
      <c r="BH414" s="17"/>
      <c r="BI414" s="17"/>
      <c r="BJ414" s="17"/>
      <c r="BK414" s="17"/>
      <c r="BL414" s="17"/>
      <c r="BM414" s="17"/>
      <c r="BN414" s="17"/>
      <c r="BO414" s="17"/>
      <c r="BP414" s="17"/>
      <c r="BQ414" s="17"/>
      <c r="BR414" s="17"/>
      <c r="BS414" s="17"/>
      <c r="BT414" s="17"/>
      <c r="BU414" s="17"/>
      <c r="BV414" s="17"/>
    </row>
    <row r="415" spans="9:74" s="14" customFormat="1" ht="16.5"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  <c r="AX415" s="17"/>
      <c r="AY415" s="17"/>
      <c r="AZ415" s="17"/>
      <c r="BA415" s="17"/>
      <c r="BB415" s="17"/>
      <c r="BC415" s="17"/>
      <c r="BD415" s="17"/>
      <c r="BE415" s="17"/>
      <c r="BF415" s="17"/>
      <c r="BG415" s="17"/>
      <c r="BH415" s="17"/>
      <c r="BI415" s="17"/>
      <c r="BJ415" s="17"/>
      <c r="BK415" s="17"/>
      <c r="BL415" s="17"/>
      <c r="BM415" s="17"/>
      <c r="BN415" s="17"/>
      <c r="BO415" s="17"/>
      <c r="BP415" s="17"/>
      <c r="BQ415" s="17"/>
      <c r="BR415" s="17"/>
      <c r="BS415" s="17"/>
      <c r="BT415" s="17"/>
      <c r="BU415" s="17"/>
      <c r="BV415" s="17"/>
    </row>
    <row r="416" spans="9:74" s="14" customFormat="1" ht="16.5"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  <c r="AX416" s="17"/>
      <c r="AY416" s="17"/>
      <c r="AZ416" s="17"/>
      <c r="BA416" s="17"/>
      <c r="BB416" s="17"/>
      <c r="BC416" s="17"/>
      <c r="BD416" s="17"/>
      <c r="BE416" s="17"/>
      <c r="BF416" s="17"/>
      <c r="BG416" s="17"/>
      <c r="BH416" s="17"/>
      <c r="BI416" s="17"/>
      <c r="BJ416" s="17"/>
      <c r="BK416" s="17"/>
      <c r="BL416" s="17"/>
      <c r="BM416" s="17"/>
      <c r="BN416" s="17"/>
      <c r="BO416" s="17"/>
      <c r="BP416" s="17"/>
      <c r="BQ416" s="17"/>
      <c r="BR416" s="17"/>
      <c r="BS416" s="17"/>
      <c r="BT416" s="17"/>
      <c r="BU416" s="17"/>
      <c r="BV416" s="17"/>
    </row>
    <row r="417" spans="9:74" s="14" customFormat="1" ht="16.5"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  <c r="AX417" s="17"/>
      <c r="AY417" s="17"/>
      <c r="AZ417" s="17"/>
      <c r="BA417" s="17"/>
      <c r="BB417" s="17"/>
      <c r="BC417" s="17"/>
      <c r="BD417" s="17"/>
      <c r="BE417" s="17"/>
      <c r="BF417" s="17"/>
      <c r="BG417" s="17"/>
      <c r="BH417" s="17"/>
      <c r="BI417" s="17"/>
      <c r="BJ417" s="17"/>
      <c r="BK417" s="17"/>
      <c r="BL417" s="17"/>
      <c r="BM417" s="17"/>
      <c r="BN417" s="17"/>
      <c r="BO417" s="17"/>
      <c r="BP417" s="17"/>
      <c r="BQ417" s="17"/>
      <c r="BR417" s="17"/>
      <c r="BS417" s="17"/>
      <c r="BT417" s="17"/>
      <c r="BU417" s="17"/>
      <c r="BV417" s="17"/>
    </row>
    <row r="418" spans="9:74" s="14" customFormat="1" ht="16.5"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  <c r="AX418" s="17"/>
      <c r="AY418" s="17"/>
      <c r="AZ418" s="17"/>
      <c r="BA418" s="17"/>
      <c r="BB418" s="17"/>
      <c r="BC418" s="17"/>
      <c r="BD418" s="17"/>
      <c r="BE418" s="17"/>
      <c r="BF418" s="17"/>
      <c r="BG418" s="17"/>
      <c r="BH418" s="17"/>
      <c r="BI418" s="17"/>
      <c r="BJ418" s="17"/>
      <c r="BK418" s="17"/>
      <c r="BL418" s="17"/>
      <c r="BM418" s="17"/>
      <c r="BN418" s="17"/>
      <c r="BO418" s="17"/>
      <c r="BP418" s="17"/>
      <c r="BQ418" s="17"/>
      <c r="BR418" s="17"/>
      <c r="BS418" s="17"/>
      <c r="BT418" s="17"/>
      <c r="BU418" s="17"/>
      <c r="BV418" s="17"/>
    </row>
    <row r="419" spans="9:74" s="14" customFormat="1" ht="16.5"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  <c r="AX419" s="17"/>
      <c r="AY419" s="17"/>
      <c r="AZ419" s="17"/>
      <c r="BA419" s="17"/>
      <c r="BB419" s="17"/>
      <c r="BC419" s="17"/>
      <c r="BD419" s="17"/>
      <c r="BE419" s="17"/>
      <c r="BF419" s="17"/>
      <c r="BG419" s="17"/>
      <c r="BH419" s="17"/>
      <c r="BI419" s="17"/>
      <c r="BJ419" s="17"/>
      <c r="BK419" s="17"/>
      <c r="BL419" s="17"/>
      <c r="BM419" s="17"/>
      <c r="BN419" s="17"/>
      <c r="BO419" s="17"/>
      <c r="BP419" s="17"/>
      <c r="BQ419" s="17"/>
      <c r="BR419" s="17"/>
      <c r="BS419" s="17"/>
      <c r="BT419" s="17"/>
      <c r="BU419" s="17"/>
      <c r="BV419" s="17"/>
    </row>
    <row r="420" spans="9:74" s="14" customFormat="1" ht="16.5"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  <c r="AX420" s="17"/>
      <c r="AY420" s="17"/>
      <c r="AZ420" s="17"/>
      <c r="BA420" s="17"/>
      <c r="BB420" s="17"/>
      <c r="BC420" s="17"/>
      <c r="BD420" s="17"/>
      <c r="BE420" s="17"/>
      <c r="BF420" s="17"/>
      <c r="BG420" s="17"/>
      <c r="BH420" s="17"/>
      <c r="BI420" s="17"/>
      <c r="BJ420" s="17"/>
      <c r="BK420" s="17"/>
      <c r="BL420" s="17"/>
      <c r="BM420" s="17"/>
      <c r="BN420" s="17"/>
      <c r="BO420" s="17"/>
      <c r="BP420" s="17"/>
      <c r="BQ420" s="17"/>
      <c r="BR420" s="17"/>
      <c r="BS420" s="17"/>
      <c r="BT420" s="17"/>
      <c r="BU420" s="17"/>
      <c r="BV420" s="17"/>
    </row>
    <row r="421" spans="9:74" s="14" customFormat="1" ht="16.5"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  <c r="AX421" s="17"/>
      <c r="AY421" s="17"/>
      <c r="AZ421" s="17"/>
      <c r="BA421" s="17"/>
      <c r="BB421" s="17"/>
      <c r="BC421" s="17"/>
      <c r="BD421" s="17"/>
      <c r="BE421" s="17"/>
      <c r="BF421" s="17"/>
      <c r="BG421" s="17"/>
      <c r="BH421" s="17"/>
      <c r="BI421" s="17"/>
      <c r="BJ421" s="17"/>
      <c r="BK421" s="17"/>
      <c r="BL421" s="17"/>
      <c r="BM421" s="17"/>
      <c r="BN421" s="17"/>
      <c r="BO421" s="17"/>
      <c r="BP421" s="17"/>
      <c r="BQ421" s="17"/>
      <c r="BR421" s="17"/>
      <c r="BS421" s="17"/>
      <c r="BT421" s="17"/>
      <c r="BU421" s="17"/>
      <c r="BV421" s="17"/>
    </row>
    <row r="422" spans="9:74" s="14" customFormat="1" ht="16.5"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  <c r="AX422" s="17"/>
      <c r="AY422" s="17"/>
      <c r="AZ422" s="17"/>
      <c r="BA422" s="17"/>
      <c r="BB422" s="17"/>
      <c r="BC422" s="17"/>
      <c r="BD422" s="17"/>
      <c r="BE422" s="17"/>
      <c r="BF422" s="17"/>
      <c r="BG422" s="17"/>
      <c r="BH422" s="17"/>
      <c r="BI422" s="17"/>
      <c r="BJ422" s="17"/>
      <c r="BK422" s="17"/>
      <c r="BL422" s="17"/>
      <c r="BM422" s="17"/>
      <c r="BN422" s="17"/>
      <c r="BO422" s="17"/>
      <c r="BP422" s="17"/>
      <c r="BQ422" s="17"/>
      <c r="BR422" s="17"/>
      <c r="BS422" s="17"/>
      <c r="BT422" s="17"/>
      <c r="BU422" s="17"/>
      <c r="BV422" s="17"/>
    </row>
    <row r="423" spans="9:74" s="14" customFormat="1" ht="16.5"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  <c r="AX423" s="17"/>
      <c r="AY423" s="17"/>
      <c r="AZ423" s="17"/>
      <c r="BA423" s="17"/>
      <c r="BB423" s="17"/>
      <c r="BC423" s="17"/>
      <c r="BD423" s="17"/>
      <c r="BE423" s="17"/>
      <c r="BF423" s="17"/>
      <c r="BG423" s="17"/>
      <c r="BH423" s="17"/>
      <c r="BI423" s="17"/>
      <c r="BJ423" s="17"/>
      <c r="BK423" s="17"/>
      <c r="BL423" s="17"/>
      <c r="BM423" s="17"/>
      <c r="BN423" s="17"/>
      <c r="BO423" s="17"/>
      <c r="BP423" s="17"/>
      <c r="BQ423" s="17"/>
      <c r="BR423" s="17"/>
      <c r="BS423" s="17"/>
      <c r="BT423" s="17"/>
      <c r="BU423" s="17"/>
      <c r="BV423" s="17"/>
    </row>
    <row r="424" spans="9:74" s="14" customFormat="1" ht="16.5"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  <c r="AX424" s="17"/>
      <c r="AY424" s="17"/>
      <c r="AZ424" s="17"/>
      <c r="BA424" s="17"/>
      <c r="BB424" s="17"/>
      <c r="BC424" s="17"/>
      <c r="BD424" s="17"/>
      <c r="BE424" s="17"/>
      <c r="BF424" s="17"/>
      <c r="BG424" s="17"/>
      <c r="BH424" s="17"/>
      <c r="BI424" s="17"/>
      <c r="BJ424" s="17"/>
      <c r="BK424" s="17"/>
      <c r="BL424" s="17"/>
      <c r="BM424" s="17"/>
      <c r="BN424" s="17"/>
      <c r="BO424" s="17"/>
      <c r="BP424" s="17"/>
      <c r="BQ424" s="17"/>
      <c r="BR424" s="17"/>
      <c r="BS424" s="17"/>
      <c r="BT424" s="17"/>
      <c r="BU424" s="17"/>
      <c r="BV424" s="17"/>
    </row>
    <row r="425" spans="9:74" s="14" customFormat="1" ht="16.5"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  <c r="AX425" s="17"/>
      <c r="AY425" s="17"/>
      <c r="AZ425" s="17"/>
      <c r="BA425" s="17"/>
      <c r="BB425" s="17"/>
      <c r="BC425" s="17"/>
      <c r="BD425" s="17"/>
      <c r="BE425" s="17"/>
      <c r="BF425" s="17"/>
      <c r="BG425" s="17"/>
      <c r="BH425" s="17"/>
      <c r="BI425" s="17"/>
      <c r="BJ425" s="17"/>
      <c r="BK425" s="17"/>
      <c r="BL425" s="17"/>
      <c r="BM425" s="17"/>
      <c r="BN425" s="17"/>
      <c r="BO425" s="17"/>
      <c r="BP425" s="17"/>
      <c r="BQ425" s="17"/>
      <c r="BR425" s="17"/>
      <c r="BS425" s="17"/>
      <c r="BT425" s="17"/>
      <c r="BU425" s="17"/>
      <c r="BV425" s="17"/>
    </row>
    <row r="426" spans="9:74" s="14" customFormat="1" ht="16.5"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  <c r="AX426" s="17"/>
      <c r="AY426" s="17"/>
      <c r="AZ426" s="17"/>
      <c r="BA426" s="17"/>
      <c r="BB426" s="17"/>
      <c r="BC426" s="17"/>
      <c r="BD426" s="17"/>
      <c r="BE426" s="17"/>
      <c r="BF426" s="17"/>
      <c r="BG426" s="17"/>
      <c r="BH426" s="17"/>
      <c r="BI426" s="17"/>
      <c r="BJ426" s="17"/>
      <c r="BK426" s="17"/>
      <c r="BL426" s="17"/>
      <c r="BM426" s="17"/>
      <c r="BN426" s="17"/>
      <c r="BO426" s="17"/>
      <c r="BP426" s="17"/>
      <c r="BQ426" s="17"/>
      <c r="BR426" s="17"/>
      <c r="BS426" s="17"/>
      <c r="BT426" s="17"/>
      <c r="BU426" s="17"/>
      <c r="BV426" s="17"/>
    </row>
    <row r="427" spans="9:74" s="14" customFormat="1" ht="16.5"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  <c r="AX427" s="17"/>
      <c r="AY427" s="17"/>
      <c r="AZ427" s="17"/>
      <c r="BA427" s="17"/>
      <c r="BB427" s="17"/>
      <c r="BC427" s="17"/>
      <c r="BD427" s="17"/>
      <c r="BE427" s="17"/>
      <c r="BF427" s="17"/>
      <c r="BG427" s="17"/>
      <c r="BH427" s="17"/>
      <c r="BI427" s="17"/>
      <c r="BJ427" s="17"/>
      <c r="BK427" s="17"/>
      <c r="BL427" s="17"/>
      <c r="BM427" s="17"/>
      <c r="BN427" s="17"/>
      <c r="BO427" s="17"/>
      <c r="BP427" s="17"/>
      <c r="BQ427" s="17"/>
      <c r="BR427" s="17"/>
      <c r="BS427" s="17"/>
      <c r="BT427" s="17"/>
      <c r="BU427" s="17"/>
      <c r="BV427" s="17"/>
    </row>
    <row r="428" spans="9:74" s="14" customFormat="1" ht="16.5"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  <c r="AX428" s="17"/>
      <c r="AY428" s="17"/>
      <c r="AZ428" s="17"/>
      <c r="BA428" s="17"/>
      <c r="BB428" s="17"/>
      <c r="BC428" s="17"/>
      <c r="BD428" s="17"/>
      <c r="BE428" s="17"/>
      <c r="BF428" s="17"/>
      <c r="BG428" s="17"/>
      <c r="BH428" s="17"/>
      <c r="BI428" s="17"/>
      <c r="BJ428" s="17"/>
      <c r="BK428" s="17"/>
      <c r="BL428" s="17"/>
      <c r="BM428" s="17"/>
      <c r="BN428" s="17"/>
      <c r="BO428" s="17"/>
      <c r="BP428" s="17"/>
      <c r="BQ428" s="17"/>
      <c r="BR428" s="17"/>
      <c r="BS428" s="17"/>
      <c r="BT428" s="17"/>
      <c r="BU428" s="17"/>
      <c r="BV428" s="17"/>
    </row>
    <row r="429" spans="9:74" s="14" customFormat="1" ht="16.5"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  <c r="AX429" s="17"/>
      <c r="AY429" s="17"/>
      <c r="AZ429" s="17"/>
      <c r="BA429" s="17"/>
      <c r="BB429" s="17"/>
      <c r="BC429" s="17"/>
      <c r="BD429" s="17"/>
      <c r="BE429" s="17"/>
      <c r="BF429" s="17"/>
      <c r="BG429" s="17"/>
      <c r="BH429" s="17"/>
      <c r="BI429" s="17"/>
      <c r="BJ429" s="17"/>
      <c r="BK429" s="17"/>
      <c r="BL429" s="17"/>
      <c r="BM429" s="17"/>
      <c r="BN429" s="17"/>
      <c r="BO429" s="17"/>
      <c r="BP429" s="17"/>
      <c r="BQ429" s="17"/>
      <c r="BR429" s="17"/>
      <c r="BS429" s="17"/>
      <c r="BT429" s="17"/>
      <c r="BU429" s="17"/>
      <c r="BV429" s="17"/>
    </row>
    <row r="430" spans="9:74" s="14" customFormat="1" ht="16.5"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  <c r="AX430" s="17"/>
      <c r="AY430" s="17"/>
      <c r="AZ430" s="17"/>
      <c r="BA430" s="17"/>
      <c r="BB430" s="17"/>
      <c r="BC430" s="17"/>
      <c r="BD430" s="17"/>
      <c r="BE430" s="17"/>
      <c r="BF430" s="17"/>
      <c r="BG430" s="17"/>
      <c r="BH430" s="17"/>
      <c r="BI430" s="17"/>
      <c r="BJ430" s="17"/>
      <c r="BK430" s="17"/>
      <c r="BL430" s="17"/>
      <c r="BM430" s="17"/>
      <c r="BN430" s="17"/>
      <c r="BO430" s="17"/>
      <c r="BP430" s="17"/>
      <c r="BQ430" s="17"/>
      <c r="BR430" s="17"/>
      <c r="BS430" s="17"/>
      <c r="BT430" s="17"/>
      <c r="BU430" s="17"/>
      <c r="BV430" s="17"/>
    </row>
    <row r="431" spans="9:74" s="14" customFormat="1" ht="16.5"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  <c r="AX431" s="17"/>
      <c r="AY431" s="17"/>
      <c r="AZ431" s="17"/>
      <c r="BA431" s="17"/>
      <c r="BB431" s="17"/>
      <c r="BC431" s="17"/>
      <c r="BD431" s="17"/>
      <c r="BE431" s="17"/>
      <c r="BF431" s="17"/>
      <c r="BG431" s="17"/>
      <c r="BH431" s="17"/>
      <c r="BI431" s="17"/>
      <c r="BJ431" s="17"/>
      <c r="BK431" s="17"/>
      <c r="BL431" s="17"/>
      <c r="BM431" s="17"/>
      <c r="BN431" s="17"/>
      <c r="BO431" s="17"/>
      <c r="BP431" s="17"/>
      <c r="BQ431" s="17"/>
      <c r="BR431" s="17"/>
      <c r="BS431" s="17"/>
      <c r="BT431" s="17"/>
      <c r="BU431" s="17"/>
      <c r="BV431" s="17"/>
    </row>
    <row r="432" spans="9:74" s="14" customFormat="1" ht="16.5"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  <c r="AX432" s="17"/>
      <c r="AY432" s="17"/>
      <c r="AZ432" s="17"/>
      <c r="BA432" s="17"/>
      <c r="BB432" s="17"/>
      <c r="BC432" s="17"/>
      <c r="BD432" s="17"/>
      <c r="BE432" s="17"/>
      <c r="BF432" s="17"/>
      <c r="BG432" s="17"/>
      <c r="BH432" s="17"/>
      <c r="BI432" s="17"/>
      <c r="BJ432" s="17"/>
      <c r="BK432" s="17"/>
      <c r="BL432" s="17"/>
      <c r="BM432" s="17"/>
      <c r="BN432" s="17"/>
      <c r="BO432" s="17"/>
      <c r="BP432" s="17"/>
      <c r="BQ432" s="17"/>
      <c r="BR432" s="17"/>
      <c r="BS432" s="17"/>
      <c r="BT432" s="17"/>
      <c r="BU432" s="17"/>
      <c r="BV432" s="17"/>
    </row>
    <row r="433" spans="9:74" s="14" customFormat="1" ht="16.5"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  <c r="AX433" s="17"/>
      <c r="AY433" s="17"/>
      <c r="AZ433" s="17"/>
      <c r="BA433" s="17"/>
      <c r="BB433" s="17"/>
      <c r="BC433" s="17"/>
      <c r="BD433" s="17"/>
      <c r="BE433" s="17"/>
      <c r="BF433" s="17"/>
      <c r="BG433" s="17"/>
      <c r="BH433" s="17"/>
      <c r="BI433" s="17"/>
      <c r="BJ433" s="17"/>
      <c r="BK433" s="17"/>
      <c r="BL433" s="17"/>
      <c r="BM433" s="17"/>
      <c r="BN433" s="17"/>
      <c r="BO433" s="17"/>
      <c r="BP433" s="17"/>
      <c r="BQ433" s="17"/>
      <c r="BR433" s="17"/>
      <c r="BS433" s="17"/>
      <c r="BT433" s="17"/>
      <c r="BU433" s="17"/>
      <c r="BV433" s="17"/>
    </row>
    <row r="434" spans="9:74" s="14" customFormat="1" ht="16.5"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  <c r="AX434" s="17"/>
      <c r="AY434" s="17"/>
      <c r="AZ434" s="17"/>
      <c r="BA434" s="17"/>
      <c r="BB434" s="17"/>
      <c r="BC434" s="17"/>
      <c r="BD434" s="17"/>
      <c r="BE434" s="17"/>
      <c r="BF434" s="17"/>
      <c r="BG434" s="17"/>
      <c r="BH434" s="17"/>
      <c r="BI434" s="17"/>
      <c r="BJ434" s="17"/>
      <c r="BK434" s="17"/>
      <c r="BL434" s="17"/>
      <c r="BM434" s="17"/>
      <c r="BN434" s="17"/>
      <c r="BO434" s="17"/>
      <c r="BP434" s="17"/>
      <c r="BQ434" s="17"/>
      <c r="BR434" s="17"/>
      <c r="BS434" s="17"/>
      <c r="BT434" s="17"/>
      <c r="BU434" s="17"/>
      <c r="BV434" s="17"/>
    </row>
    <row r="435" spans="9:74" s="14" customFormat="1" ht="16.5"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  <c r="AX435" s="17"/>
      <c r="AY435" s="17"/>
      <c r="AZ435" s="17"/>
      <c r="BA435" s="17"/>
      <c r="BB435" s="17"/>
      <c r="BC435" s="17"/>
      <c r="BD435" s="17"/>
      <c r="BE435" s="17"/>
      <c r="BF435" s="17"/>
      <c r="BG435" s="17"/>
      <c r="BH435" s="17"/>
      <c r="BI435" s="17"/>
      <c r="BJ435" s="17"/>
      <c r="BK435" s="17"/>
      <c r="BL435" s="17"/>
      <c r="BM435" s="17"/>
      <c r="BN435" s="17"/>
      <c r="BO435" s="17"/>
      <c r="BP435" s="17"/>
      <c r="BQ435" s="17"/>
      <c r="BR435" s="17"/>
      <c r="BS435" s="17"/>
      <c r="BT435" s="17"/>
      <c r="BU435" s="17"/>
      <c r="BV435" s="17"/>
    </row>
    <row r="436" spans="9:74" s="14" customFormat="1" ht="16.5"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  <c r="AX436" s="17"/>
      <c r="AY436" s="17"/>
      <c r="AZ436" s="17"/>
      <c r="BA436" s="17"/>
      <c r="BB436" s="17"/>
      <c r="BC436" s="17"/>
      <c r="BD436" s="17"/>
      <c r="BE436" s="17"/>
      <c r="BF436" s="17"/>
      <c r="BG436" s="17"/>
      <c r="BH436" s="17"/>
      <c r="BI436" s="17"/>
      <c r="BJ436" s="17"/>
      <c r="BK436" s="17"/>
      <c r="BL436" s="17"/>
      <c r="BM436" s="17"/>
      <c r="BN436" s="17"/>
      <c r="BO436" s="17"/>
      <c r="BP436" s="17"/>
      <c r="BQ436" s="17"/>
      <c r="BR436" s="17"/>
      <c r="BS436" s="17"/>
      <c r="BT436" s="17"/>
      <c r="BU436" s="17"/>
      <c r="BV436" s="17"/>
    </row>
    <row r="437" spans="9:74" s="14" customFormat="1" ht="16.5"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  <c r="AX437" s="17"/>
      <c r="AY437" s="17"/>
      <c r="AZ437" s="17"/>
      <c r="BA437" s="17"/>
      <c r="BB437" s="17"/>
      <c r="BC437" s="17"/>
      <c r="BD437" s="17"/>
      <c r="BE437" s="17"/>
      <c r="BF437" s="17"/>
      <c r="BG437" s="17"/>
      <c r="BH437" s="17"/>
      <c r="BI437" s="17"/>
      <c r="BJ437" s="17"/>
      <c r="BK437" s="17"/>
      <c r="BL437" s="17"/>
      <c r="BM437" s="17"/>
      <c r="BN437" s="17"/>
      <c r="BO437" s="17"/>
      <c r="BP437" s="17"/>
      <c r="BQ437" s="17"/>
      <c r="BR437" s="17"/>
      <c r="BS437" s="17"/>
      <c r="BT437" s="17"/>
      <c r="BU437" s="17"/>
      <c r="BV437" s="17"/>
    </row>
    <row r="438" spans="9:74" s="14" customFormat="1" ht="16.5"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  <c r="AX438" s="17"/>
      <c r="AY438" s="17"/>
      <c r="AZ438" s="17"/>
      <c r="BA438" s="17"/>
      <c r="BB438" s="17"/>
      <c r="BC438" s="17"/>
      <c r="BD438" s="17"/>
      <c r="BE438" s="17"/>
      <c r="BF438" s="17"/>
      <c r="BG438" s="17"/>
      <c r="BH438" s="17"/>
      <c r="BI438" s="17"/>
      <c r="BJ438" s="17"/>
      <c r="BK438" s="17"/>
      <c r="BL438" s="17"/>
      <c r="BM438" s="17"/>
      <c r="BN438" s="17"/>
      <c r="BO438" s="17"/>
      <c r="BP438" s="17"/>
      <c r="BQ438" s="17"/>
      <c r="BR438" s="17"/>
      <c r="BS438" s="17"/>
      <c r="BT438" s="17"/>
      <c r="BU438" s="17"/>
      <c r="BV438" s="17"/>
    </row>
    <row r="439" spans="9:74" s="14" customFormat="1" ht="16.5"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  <c r="AX439" s="17"/>
      <c r="AY439" s="17"/>
      <c r="AZ439" s="17"/>
      <c r="BA439" s="17"/>
      <c r="BB439" s="17"/>
      <c r="BC439" s="17"/>
      <c r="BD439" s="17"/>
      <c r="BE439" s="17"/>
      <c r="BF439" s="17"/>
      <c r="BG439" s="17"/>
      <c r="BH439" s="17"/>
      <c r="BI439" s="17"/>
      <c r="BJ439" s="17"/>
      <c r="BK439" s="17"/>
      <c r="BL439" s="17"/>
      <c r="BM439" s="17"/>
      <c r="BN439" s="17"/>
      <c r="BO439" s="17"/>
      <c r="BP439" s="17"/>
      <c r="BQ439" s="17"/>
      <c r="BR439" s="17"/>
      <c r="BS439" s="17"/>
      <c r="BT439" s="17"/>
      <c r="BU439" s="17"/>
      <c r="BV439" s="17"/>
    </row>
    <row r="440" spans="9:74" s="14" customFormat="1" ht="16.5"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  <c r="AX440" s="17"/>
      <c r="AY440" s="17"/>
      <c r="AZ440" s="17"/>
      <c r="BA440" s="17"/>
      <c r="BB440" s="17"/>
      <c r="BC440" s="17"/>
      <c r="BD440" s="17"/>
      <c r="BE440" s="17"/>
      <c r="BF440" s="17"/>
      <c r="BG440" s="17"/>
      <c r="BH440" s="17"/>
      <c r="BI440" s="17"/>
      <c r="BJ440" s="17"/>
      <c r="BK440" s="17"/>
      <c r="BL440" s="17"/>
      <c r="BM440" s="17"/>
      <c r="BN440" s="17"/>
      <c r="BO440" s="17"/>
      <c r="BP440" s="17"/>
      <c r="BQ440" s="17"/>
      <c r="BR440" s="17"/>
      <c r="BS440" s="17"/>
      <c r="BT440" s="17"/>
      <c r="BU440" s="17"/>
      <c r="BV440" s="17"/>
    </row>
    <row r="441" spans="9:74" s="14" customFormat="1" ht="16.5"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  <c r="AX441" s="17"/>
      <c r="AY441" s="17"/>
      <c r="AZ441" s="17"/>
      <c r="BA441" s="17"/>
      <c r="BB441" s="17"/>
      <c r="BC441" s="17"/>
      <c r="BD441" s="17"/>
      <c r="BE441" s="17"/>
      <c r="BF441" s="17"/>
      <c r="BG441" s="17"/>
      <c r="BH441" s="17"/>
      <c r="BI441" s="17"/>
      <c r="BJ441" s="17"/>
      <c r="BK441" s="17"/>
      <c r="BL441" s="17"/>
      <c r="BM441" s="17"/>
      <c r="BN441" s="17"/>
      <c r="BO441" s="17"/>
      <c r="BP441" s="17"/>
      <c r="BQ441" s="17"/>
      <c r="BR441" s="17"/>
      <c r="BS441" s="17"/>
      <c r="BT441" s="17"/>
      <c r="BU441" s="17"/>
      <c r="BV441" s="17"/>
    </row>
    <row r="442" spans="9:74" s="14" customFormat="1" ht="16.5"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  <c r="AX442" s="17"/>
      <c r="AY442" s="17"/>
      <c r="AZ442" s="17"/>
      <c r="BA442" s="17"/>
      <c r="BB442" s="17"/>
      <c r="BC442" s="17"/>
      <c r="BD442" s="17"/>
      <c r="BE442" s="17"/>
      <c r="BF442" s="17"/>
      <c r="BG442" s="17"/>
      <c r="BH442" s="17"/>
      <c r="BI442" s="17"/>
      <c r="BJ442" s="17"/>
      <c r="BK442" s="17"/>
      <c r="BL442" s="17"/>
      <c r="BM442" s="17"/>
      <c r="BN442" s="17"/>
      <c r="BO442" s="17"/>
      <c r="BP442" s="17"/>
      <c r="BQ442" s="17"/>
      <c r="BR442" s="17"/>
      <c r="BS442" s="17"/>
      <c r="BT442" s="17"/>
      <c r="BU442" s="17"/>
      <c r="BV442" s="17"/>
    </row>
    <row r="443" spans="9:74" s="14" customFormat="1" ht="16.5"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  <c r="AX443" s="17"/>
      <c r="AY443" s="17"/>
      <c r="AZ443" s="17"/>
      <c r="BA443" s="17"/>
      <c r="BB443" s="17"/>
      <c r="BC443" s="17"/>
      <c r="BD443" s="17"/>
      <c r="BE443" s="17"/>
      <c r="BF443" s="17"/>
      <c r="BG443" s="17"/>
      <c r="BH443" s="17"/>
      <c r="BI443" s="17"/>
      <c r="BJ443" s="17"/>
      <c r="BK443" s="17"/>
      <c r="BL443" s="17"/>
      <c r="BM443" s="17"/>
      <c r="BN443" s="17"/>
      <c r="BO443" s="17"/>
      <c r="BP443" s="17"/>
      <c r="BQ443" s="17"/>
      <c r="BR443" s="17"/>
      <c r="BS443" s="17"/>
      <c r="BT443" s="17"/>
      <c r="BU443" s="17"/>
      <c r="BV443" s="17"/>
    </row>
    <row r="444" spans="9:74" s="14" customFormat="1" ht="16.5"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  <c r="AX444" s="17"/>
      <c r="AY444" s="17"/>
      <c r="AZ444" s="17"/>
      <c r="BA444" s="17"/>
      <c r="BB444" s="17"/>
      <c r="BC444" s="17"/>
      <c r="BD444" s="17"/>
      <c r="BE444" s="17"/>
      <c r="BF444" s="17"/>
      <c r="BG444" s="17"/>
      <c r="BH444" s="17"/>
      <c r="BI444" s="17"/>
      <c r="BJ444" s="17"/>
      <c r="BK444" s="17"/>
      <c r="BL444" s="17"/>
      <c r="BM444" s="17"/>
      <c r="BN444" s="17"/>
      <c r="BO444" s="17"/>
      <c r="BP444" s="17"/>
      <c r="BQ444" s="17"/>
      <c r="BR444" s="17"/>
      <c r="BS444" s="17"/>
      <c r="BT444" s="17"/>
      <c r="BU444" s="17"/>
      <c r="BV444" s="17"/>
    </row>
    <row r="445" spans="9:74" s="14" customFormat="1" ht="16.5"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  <c r="AX445" s="17"/>
      <c r="AY445" s="17"/>
      <c r="AZ445" s="17"/>
      <c r="BA445" s="17"/>
      <c r="BB445" s="17"/>
      <c r="BC445" s="17"/>
      <c r="BD445" s="17"/>
      <c r="BE445" s="17"/>
      <c r="BF445" s="17"/>
      <c r="BG445" s="17"/>
      <c r="BH445" s="17"/>
      <c r="BI445" s="17"/>
      <c r="BJ445" s="17"/>
      <c r="BK445" s="17"/>
      <c r="BL445" s="17"/>
      <c r="BM445" s="17"/>
      <c r="BN445" s="17"/>
      <c r="BO445" s="17"/>
      <c r="BP445" s="17"/>
      <c r="BQ445" s="17"/>
      <c r="BR445" s="17"/>
      <c r="BS445" s="17"/>
      <c r="BT445" s="17"/>
      <c r="BU445" s="17"/>
      <c r="BV445" s="17"/>
    </row>
    <row r="446" spans="9:74" s="14" customFormat="1" ht="16.5"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  <c r="AX446" s="17"/>
      <c r="AY446" s="17"/>
      <c r="AZ446" s="17"/>
      <c r="BA446" s="17"/>
      <c r="BB446" s="17"/>
      <c r="BC446" s="17"/>
      <c r="BD446" s="17"/>
      <c r="BE446" s="17"/>
      <c r="BF446" s="17"/>
      <c r="BG446" s="17"/>
      <c r="BH446" s="17"/>
      <c r="BI446" s="17"/>
      <c r="BJ446" s="17"/>
      <c r="BK446" s="17"/>
      <c r="BL446" s="17"/>
      <c r="BM446" s="17"/>
      <c r="BN446" s="17"/>
      <c r="BO446" s="17"/>
      <c r="BP446" s="17"/>
      <c r="BQ446" s="17"/>
      <c r="BR446" s="17"/>
      <c r="BS446" s="17"/>
      <c r="BT446" s="17"/>
      <c r="BU446" s="17"/>
      <c r="BV446" s="17"/>
    </row>
    <row r="447" spans="9:74" s="14" customFormat="1" ht="16.5"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  <c r="AX447" s="17"/>
      <c r="AY447" s="17"/>
      <c r="AZ447" s="17"/>
      <c r="BA447" s="17"/>
      <c r="BB447" s="17"/>
      <c r="BC447" s="17"/>
      <c r="BD447" s="17"/>
      <c r="BE447" s="17"/>
      <c r="BF447" s="17"/>
      <c r="BG447" s="17"/>
      <c r="BH447" s="17"/>
      <c r="BI447" s="17"/>
      <c r="BJ447" s="17"/>
      <c r="BK447" s="17"/>
      <c r="BL447" s="17"/>
      <c r="BM447" s="17"/>
      <c r="BN447" s="17"/>
      <c r="BO447" s="17"/>
      <c r="BP447" s="17"/>
      <c r="BQ447" s="17"/>
      <c r="BR447" s="17"/>
      <c r="BS447" s="17"/>
      <c r="BT447" s="17"/>
      <c r="BU447" s="17"/>
      <c r="BV447" s="17"/>
    </row>
    <row r="448" spans="9:74" s="14" customFormat="1" ht="16.5"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  <c r="AX448" s="17"/>
      <c r="AY448" s="17"/>
      <c r="AZ448" s="17"/>
      <c r="BA448" s="17"/>
      <c r="BB448" s="17"/>
      <c r="BC448" s="17"/>
      <c r="BD448" s="17"/>
      <c r="BE448" s="17"/>
      <c r="BF448" s="17"/>
      <c r="BG448" s="17"/>
      <c r="BH448" s="17"/>
      <c r="BI448" s="17"/>
      <c r="BJ448" s="17"/>
      <c r="BK448" s="17"/>
      <c r="BL448" s="17"/>
      <c r="BM448" s="17"/>
      <c r="BN448" s="17"/>
      <c r="BO448" s="17"/>
      <c r="BP448" s="17"/>
      <c r="BQ448" s="17"/>
      <c r="BR448" s="17"/>
      <c r="BS448" s="17"/>
      <c r="BT448" s="17"/>
      <c r="BU448" s="17"/>
      <c r="BV448" s="17"/>
    </row>
    <row r="449" spans="9:74" s="14" customFormat="1" ht="16.5"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  <c r="AX449" s="17"/>
      <c r="AY449" s="17"/>
      <c r="AZ449" s="17"/>
      <c r="BA449" s="17"/>
      <c r="BB449" s="17"/>
      <c r="BC449" s="17"/>
      <c r="BD449" s="17"/>
      <c r="BE449" s="17"/>
      <c r="BF449" s="17"/>
      <c r="BG449" s="17"/>
      <c r="BH449" s="17"/>
      <c r="BI449" s="17"/>
      <c r="BJ449" s="17"/>
      <c r="BK449" s="17"/>
      <c r="BL449" s="17"/>
      <c r="BM449" s="17"/>
      <c r="BN449" s="17"/>
      <c r="BO449" s="17"/>
      <c r="BP449" s="17"/>
      <c r="BQ449" s="17"/>
      <c r="BR449" s="17"/>
      <c r="BS449" s="17"/>
      <c r="BT449" s="17"/>
      <c r="BU449" s="17"/>
      <c r="BV449" s="17"/>
    </row>
    <row r="450" spans="9:74" s="14" customFormat="1" ht="16.5"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  <c r="AX450" s="17"/>
      <c r="AY450" s="17"/>
      <c r="AZ450" s="17"/>
      <c r="BA450" s="17"/>
      <c r="BB450" s="17"/>
      <c r="BC450" s="17"/>
      <c r="BD450" s="17"/>
      <c r="BE450" s="17"/>
      <c r="BF450" s="17"/>
      <c r="BG450" s="17"/>
      <c r="BH450" s="17"/>
      <c r="BI450" s="17"/>
      <c r="BJ450" s="17"/>
      <c r="BK450" s="17"/>
      <c r="BL450" s="17"/>
      <c r="BM450" s="17"/>
      <c r="BN450" s="17"/>
      <c r="BO450" s="17"/>
      <c r="BP450" s="17"/>
      <c r="BQ450" s="17"/>
      <c r="BR450" s="17"/>
      <c r="BS450" s="17"/>
      <c r="BT450" s="17"/>
      <c r="BU450" s="17"/>
      <c r="BV450" s="17"/>
    </row>
    <row r="451" spans="9:74" s="14" customFormat="1" ht="16.5"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  <c r="AX451" s="17"/>
      <c r="AY451" s="17"/>
      <c r="AZ451" s="17"/>
      <c r="BA451" s="17"/>
      <c r="BB451" s="17"/>
      <c r="BC451" s="17"/>
      <c r="BD451" s="17"/>
      <c r="BE451" s="17"/>
      <c r="BF451" s="17"/>
      <c r="BG451" s="17"/>
      <c r="BH451" s="17"/>
      <c r="BI451" s="17"/>
      <c r="BJ451" s="17"/>
      <c r="BK451" s="17"/>
      <c r="BL451" s="17"/>
      <c r="BM451" s="17"/>
      <c r="BN451" s="17"/>
      <c r="BO451" s="17"/>
      <c r="BP451" s="17"/>
      <c r="BQ451" s="17"/>
      <c r="BR451" s="17"/>
      <c r="BS451" s="17"/>
      <c r="BT451" s="17"/>
      <c r="BU451" s="17"/>
      <c r="BV451" s="17"/>
    </row>
    <row r="452" spans="9:74" s="14" customFormat="1" ht="16.5"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  <c r="AX452" s="17"/>
      <c r="AY452" s="17"/>
      <c r="AZ452" s="17"/>
      <c r="BA452" s="17"/>
      <c r="BB452" s="17"/>
      <c r="BC452" s="17"/>
      <c r="BD452" s="17"/>
      <c r="BE452" s="17"/>
      <c r="BF452" s="17"/>
      <c r="BG452" s="17"/>
      <c r="BH452" s="17"/>
      <c r="BI452" s="17"/>
      <c r="BJ452" s="17"/>
      <c r="BK452" s="17"/>
      <c r="BL452" s="17"/>
      <c r="BM452" s="17"/>
      <c r="BN452" s="17"/>
      <c r="BO452" s="17"/>
      <c r="BP452" s="17"/>
      <c r="BQ452" s="17"/>
      <c r="BR452" s="17"/>
      <c r="BS452" s="17"/>
      <c r="BT452" s="17"/>
      <c r="BU452" s="17"/>
      <c r="BV452" s="17"/>
    </row>
    <row r="453" spans="9:74" s="14" customFormat="1" ht="16.5"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  <c r="AX453" s="17"/>
      <c r="AY453" s="17"/>
      <c r="AZ453" s="17"/>
      <c r="BA453" s="17"/>
      <c r="BB453" s="17"/>
      <c r="BC453" s="17"/>
      <c r="BD453" s="17"/>
      <c r="BE453" s="17"/>
      <c r="BF453" s="17"/>
      <c r="BG453" s="17"/>
      <c r="BH453" s="17"/>
      <c r="BI453" s="17"/>
      <c r="BJ453" s="17"/>
      <c r="BK453" s="17"/>
      <c r="BL453" s="17"/>
      <c r="BM453" s="17"/>
      <c r="BN453" s="17"/>
      <c r="BO453" s="17"/>
      <c r="BP453" s="17"/>
      <c r="BQ453" s="17"/>
      <c r="BR453" s="17"/>
      <c r="BS453" s="17"/>
      <c r="BT453" s="17"/>
      <c r="BU453" s="17"/>
      <c r="BV453" s="17"/>
    </row>
    <row r="454" spans="9:74" s="14" customFormat="1" ht="16.5"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  <c r="AX454" s="17"/>
      <c r="AY454" s="17"/>
      <c r="AZ454" s="17"/>
      <c r="BA454" s="17"/>
      <c r="BB454" s="17"/>
      <c r="BC454" s="17"/>
      <c r="BD454" s="17"/>
      <c r="BE454" s="17"/>
      <c r="BF454" s="17"/>
      <c r="BG454" s="17"/>
      <c r="BH454" s="17"/>
      <c r="BI454" s="17"/>
      <c r="BJ454" s="17"/>
      <c r="BK454" s="17"/>
      <c r="BL454" s="17"/>
      <c r="BM454" s="17"/>
      <c r="BN454" s="17"/>
      <c r="BO454" s="17"/>
      <c r="BP454" s="17"/>
      <c r="BQ454" s="17"/>
      <c r="BR454" s="17"/>
      <c r="BS454" s="17"/>
      <c r="BT454" s="17"/>
      <c r="BU454" s="17"/>
      <c r="BV454" s="17"/>
    </row>
    <row r="455" spans="9:74" s="14" customFormat="1" ht="16.5"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  <c r="AX455" s="17"/>
      <c r="AY455" s="17"/>
      <c r="AZ455" s="17"/>
      <c r="BA455" s="17"/>
      <c r="BB455" s="17"/>
      <c r="BC455" s="17"/>
      <c r="BD455" s="17"/>
      <c r="BE455" s="17"/>
      <c r="BF455" s="17"/>
      <c r="BG455" s="17"/>
      <c r="BH455" s="17"/>
      <c r="BI455" s="17"/>
      <c r="BJ455" s="17"/>
      <c r="BK455" s="17"/>
      <c r="BL455" s="17"/>
      <c r="BM455" s="17"/>
      <c r="BN455" s="17"/>
      <c r="BO455" s="17"/>
      <c r="BP455" s="17"/>
      <c r="BQ455" s="17"/>
      <c r="BR455" s="17"/>
      <c r="BS455" s="17"/>
      <c r="BT455" s="17"/>
      <c r="BU455" s="17"/>
      <c r="BV455" s="17"/>
    </row>
    <row r="456" spans="9:74" s="14" customFormat="1" ht="16.5"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  <c r="AX456" s="17"/>
      <c r="AY456" s="17"/>
      <c r="AZ456" s="17"/>
      <c r="BA456" s="17"/>
      <c r="BB456" s="17"/>
      <c r="BC456" s="17"/>
      <c r="BD456" s="17"/>
      <c r="BE456" s="17"/>
      <c r="BF456" s="17"/>
      <c r="BG456" s="17"/>
      <c r="BH456" s="17"/>
      <c r="BI456" s="17"/>
      <c r="BJ456" s="17"/>
      <c r="BK456" s="17"/>
      <c r="BL456" s="17"/>
      <c r="BM456" s="17"/>
      <c r="BN456" s="17"/>
      <c r="BO456" s="17"/>
      <c r="BP456" s="17"/>
      <c r="BQ456" s="17"/>
      <c r="BR456" s="17"/>
      <c r="BS456" s="17"/>
      <c r="BT456" s="17"/>
      <c r="BU456" s="17"/>
      <c r="BV456" s="17"/>
    </row>
    <row r="457" spans="9:74" s="14" customFormat="1" ht="16.5"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  <c r="AX457" s="17"/>
      <c r="AY457" s="17"/>
      <c r="AZ457" s="17"/>
      <c r="BA457" s="17"/>
      <c r="BB457" s="17"/>
      <c r="BC457" s="17"/>
      <c r="BD457" s="17"/>
      <c r="BE457" s="17"/>
      <c r="BF457" s="17"/>
      <c r="BG457" s="17"/>
      <c r="BH457" s="17"/>
      <c r="BI457" s="17"/>
      <c r="BJ457" s="17"/>
      <c r="BK457" s="17"/>
      <c r="BL457" s="17"/>
      <c r="BM457" s="17"/>
      <c r="BN457" s="17"/>
      <c r="BO457" s="17"/>
      <c r="BP457" s="17"/>
      <c r="BQ457" s="17"/>
      <c r="BR457" s="17"/>
      <c r="BS457" s="17"/>
      <c r="BT457" s="17"/>
      <c r="BU457" s="17"/>
      <c r="BV457" s="17"/>
    </row>
    <row r="458" spans="9:74" s="14" customFormat="1" ht="16.5"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  <c r="AX458" s="17"/>
      <c r="AY458" s="17"/>
      <c r="AZ458" s="17"/>
      <c r="BA458" s="17"/>
      <c r="BB458" s="17"/>
      <c r="BC458" s="17"/>
      <c r="BD458" s="17"/>
      <c r="BE458" s="17"/>
      <c r="BF458" s="17"/>
      <c r="BG458" s="17"/>
      <c r="BH458" s="17"/>
      <c r="BI458" s="17"/>
      <c r="BJ458" s="17"/>
      <c r="BK458" s="17"/>
      <c r="BL458" s="17"/>
      <c r="BM458" s="17"/>
      <c r="BN458" s="17"/>
      <c r="BO458" s="17"/>
      <c r="BP458" s="17"/>
      <c r="BQ458" s="17"/>
      <c r="BR458" s="17"/>
      <c r="BS458" s="17"/>
      <c r="BT458" s="17"/>
      <c r="BU458" s="17"/>
      <c r="BV458" s="17"/>
    </row>
    <row r="459" spans="9:74" s="14" customFormat="1" ht="16.5"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  <c r="AX459" s="17"/>
      <c r="AY459" s="17"/>
      <c r="AZ459" s="17"/>
      <c r="BA459" s="17"/>
      <c r="BB459" s="17"/>
      <c r="BC459" s="17"/>
      <c r="BD459" s="17"/>
      <c r="BE459" s="17"/>
      <c r="BF459" s="17"/>
      <c r="BG459" s="17"/>
      <c r="BH459" s="17"/>
      <c r="BI459" s="17"/>
      <c r="BJ459" s="17"/>
      <c r="BK459" s="17"/>
      <c r="BL459" s="17"/>
      <c r="BM459" s="17"/>
      <c r="BN459" s="17"/>
      <c r="BO459" s="17"/>
      <c r="BP459" s="17"/>
      <c r="BQ459" s="17"/>
      <c r="BR459" s="17"/>
      <c r="BS459" s="17"/>
      <c r="BT459" s="17"/>
      <c r="BU459" s="17"/>
      <c r="BV459" s="17"/>
    </row>
    <row r="460" spans="9:74" s="14" customFormat="1" ht="16.5"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  <c r="AX460" s="17"/>
      <c r="AY460" s="17"/>
      <c r="AZ460" s="17"/>
      <c r="BA460" s="17"/>
      <c r="BB460" s="17"/>
      <c r="BC460" s="17"/>
      <c r="BD460" s="17"/>
      <c r="BE460" s="17"/>
      <c r="BF460" s="17"/>
      <c r="BG460" s="17"/>
      <c r="BH460" s="17"/>
      <c r="BI460" s="17"/>
      <c r="BJ460" s="17"/>
      <c r="BK460" s="17"/>
      <c r="BL460" s="17"/>
      <c r="BM460" s="17"/>
      <c r="BN460" s="17"/>
      <c r="BO460" s="17"/>
      <c r="BP460" s="17"/>
      <c r="BQ460" s="17"/>
      <c r="BR460" s="17"/>
      <c r="BS460" s="17"/>
      <c r="BT460" s="17"/>
      <c r="BU460" s="17"/>
      <c r="BV460" s="17"/>
    </row>
    <row r="461" spans="9:74" s="14" customFormat="1" ht="16.5"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  <c r="AX461" s="17"/>
      <c r="AY461" s="17"/>
      <c r="AZ461" s="17"/>
      <c r="BA461" s="17"/>
      <c r="BB461" s="17"/>
      <c r="BC461" s="17"/>
      <c r="BD461" s="17"/>
      <c r="BE461" s="17"/>
      <c r="BF461" s="17"/>
      <c r="BG461" s="17"/>
      <c r="BH461" s="17"/>
      <c r="BI461" s="17"/>
      <c r="BJ461" s="17"/>
      <c r="BK461" s="17"/>
      <c r="BL461" s="17"/>
      <c r="BM461" s="17"/>
      <c r="BN461" s="17"/>
      <c r="BO461" s="17"/>
      <c r="BP461" s="17"/>
      <c r="BQ461" s="17"/>
      <c r="BR461" s="17"/>
      <c r="BS461" s="17"/>
      <c r="BT461" s="17"/>
      <c r="BU461" s="17"/>
      <c r="BV461" s="17"/>
    </row>
    <row r="462" spans="9:74" s="14" customFormat="1" ht="16.5"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  <c r="AX462" s="17"/>
      <c r="AY462" s="17"/>
      <c r="AZ462" s="17"/>
      <c r="BA462" s="17"/>
      <c r="BB462" s="17"/>
      <c r="BC462" s="17"/>
      <c r="BD462" s="17"/>
      <c r="BE462" s="17"/>
      <c r="BF462" s="17"/>
      <c r="BG462" s="17"/>
      <c r="BH462" s="17"/>
      <c r="BI462" s="17"/>
      <c r="BJ462" s="17"/>
      <c r="BK462" s="17"/>
      <c r="BL462" s="17"/>
      <c r="BM462" s="17"/>
      <c r="BN462" s="17"/>
      <c r="BO462" s="17"/>
      <c r="BP462" s="17"/>
      <c r="BQ462" s="17"/>
      <c r="BR462" s="17"/>
      <c r="BS462" s="17"/>
      <c r="BT462" s="17"/>
      <c r="BU462" s="17"/>
      <c r="BV462" s="17"/>
    </row>
    <row r="463" spans="9:74" s="14" customFormat="1" ht="16.5"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  <c r="AX463" s="17"/>
      <c r="AY463" s="17"/>
      <c r="AZ463" s="17"/>
      <c r="BA463" s="17"/>
      <c r="BB463" s="17"/>
      <c r="BC463" s="17"/>
      <c r="BD463" s="17"/>
      <c r="BE463" s="17"/>
      <c r="BF463" s="17"/>
      <c r="BG463" s="17"/>
      <c r="BH463" s="17"/>
      <c r="BI463" s="17"/>
      <c r="BJ463" s="17"/>
      <c r="BK463" s="17"/>
      <c r="BL463" s="17"/>
      <c r="BM463" s="17"/>
      <c r="BN463" s="17"/>
      <c r="BO463" s="17"/>
      <c r="BP463" s="17"/>
      <c r="BQ463" s="17"/>
      <c r="BR463" s="17"/>
      <c r="BS463" s="17"/>
      <c r="BT463" s="17"/>
      <c r="BU463" s="17"/>
      <c r="BV463" s="17"/>
    </row>
    <row r="464" spans="9:74" s="14" customFormat="1" ht="16.5"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  <c r="AX464" s="17"/>
      <c r="AY464" s="17"/>
      <c r="AZ464" s="17"/>
      <c r="BA464" s="17"/>
      <c r="BB464" s="17"/>
      <c r="BC464" s="17"/>
      <c r="BD464" s="17"/>
      <c r="BE464" s="17"/>
      <c r="BF464" s="17"/>
      <c r="BG464" s="17"/>
      <c r="BH464" s="17"/>
      <c r="BI464" s="17"/>
      <c r="BJ464" s="17"/>
      <c r="BK464" s="17"/>
      <c r="BL464" s="17"/>
      <c r="BM464" s="17"/>
      <c r="BN464" s="17"/>
      <c r="BO464" s="17"/>
      <c r="BP464" s="17"/>
      <c r="BQ464" s="17"/>
      <c r="BR464" s="17"/>
      <c r="BS464" s="17"/>
      <c r="BT464" s="17"/>
      <c r="BU464" s="17"/>
      <c r="BV464" s="17"/>
    </row>
    <row r="465" spans="9:74" s="14" customFormat="1" ht="16.5"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  <c r="AX465" s="17"/>
      <c r="AY465" s="17"/>
      <c r="AZ465" s="17"/>
      <c r="BA465" s="17"/>
      <c r="BB465" s="17"/>
      <c r="BC465" s="17"/>
      <c r="BD465" s="17"/>
      <c r="BE465" s="17"/>
      <c r="BF465" s="17"/>
      <c r="BG465" s="17"/>
      <c r="BH465" s="17"/>
      <c r="BI465" s="17"/>
      <c r="BJ465" s="17"/>
      <c r="BK465" s="17"/>
      <c r="BL465" s="17"/>
      <c r="BM465" s="17"/>
      <c r="BN465" s="17"/>
      <c r="BO465" s="17"/>
      <c r="BP465" s="17"/>
      <c r="BQ465" s="17"/>
      <c r="BR465" s="17"/>
      <c r="BS465" s="17"/>
      <c r="BT465" s="17"/>
      <c r="BU465" s="17"/>
      <c r="BV465" s="17"/>
    </row>
    <row r="466" spans="9:74" s="14" customFormat="1" ht="16.5"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  <c r="AX466" s="17"/>
      <c r="AY466" s="17"/>
      <c r="AZ466" s="17"/>
      <c r="BA466" s="17"/>
      <c r="BB466" s="17"/>
      <c r="BC466" s="17"/>
      <c r="BD466" s="17"/>
      <c r="BE466" s="17"/>
      <c r="BF466" s="17"/>
      <c r="BG466" s="17"/>
      <c r="BH466" s="17"/>
      <c r="BI466" s="17"/>
      <c r="BJ466" s="17"/>
      <c r="BK466" s="17"/>
      <c r="BL466" s="17"/>
      <c r="BM466" s="17"/>
      <c r="BN466" s="17"/>
      <c r="BO466" s="17"/>
      <c r="BP466" s="17"/>
      <c r="BQ466" s="17"/>
      <c r="BR466" s="17"/>
      <c r="BS466" s="17"/>
      <c r="BT466" s="17"/>
      <c r="BU466" s="17"/>
      <c r="BV466" s="17"/>
    </row>
    <row r="467" spans="9:74" s="14" customFormat="1" ht="16.5"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  <c r="AX467" s="17"/>
      <c r="AY467" s="17"/>
      <c r="AZ467" s="17"/>
      <c r="BA467" s="17"/>
      <c r="BB467" s="17"/>
      <c r="BC467" s="17"/>
      <c r="BD467" s="17"/>
      <c r="BE467" s="17"/>
      <c r="BF467" s="17"/>
      <c r="BG467" s="17"/>
      <c r="BH467" s="17"/>
      <c r="BI467" s="17"/>
      <c r="BJ467" s="17"/>
      <c r="BK467" s="17"/>
      <c r="BL467" s="17"/>
      <c r="BM467" s="17"/>
      <c r="BN467" s="17"/>
      <c r="BO467" s="17"/>
      <c r="BP467" s="17"/>
      <c r="BQ467" s="17"/>
      <c r="BR467" s="17"/>
      <c r="BS467" s="17"/>
      <c r="BT467" s="17"/>
      <c r="BU467" s="17"/>
      <c r="BV467" s="17"/>
    </row>
    <row r="468" spans="9:74" s="14" customFormat="1" ht="16.5"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  <c r="AX468" s="17"/>
      <c r="AY468" s="17"/>
      <c r="AZ468" s="17"/>
      <c r="BA468" s="17"/>
      <c r="BB468" s="17"/>
      <c r="BC468" s="17"/>
      <c r="BD468" s="17"/>
      <c r="BE468" s="17"/>
      <c r="BF468" s="17"/>
      <c r="BG468" s="17"/>
      <c r="BH468" s="17"/>
      <c r="BI468" s="17"/>
      <c r="BJ468" s="17"/>
      <c r="BK468" s="17"/>
      <c r="BL468" s="17"/>
      <c r="BM468" s="17"/>
      <c r="BN468" s="17"/>
      <c r="BO468" s="17"/>
      <c r="BP468" s="17"/>
      <c r="BQ468" s="17"/>
      <c r="BR468" s="17"/>
      <c r="BS468" s="17"/>
      <c r="BT468" s="17"/>
      <c r="BU468" s="17"/>
      <c r="BV468" s="17"/>
    </row>
    <row r="469" spans="9:74" s="14" customFormat="1" ht="16.5"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  <c r="AX469" s="17"/>
      <c r="AY469" s="17"/>
      <c r="AZ469" s="17"/>
      <c r="BA469" s="17"/>
      <c r="BB469" s="17"/>
      <c r="BC469" s="17"/>
      <c r="BD469" s="17"/>
      <c r="BE469" s="17"/>
      <c r="BF469" s="17"/>
      <c r="BG469" s="17"/>
      <c r="BH469" s="17"/>
      <c r="BI469" s="17"/>
      <c r="BJ469" s="17"/>
      <c r="BK469" s="17"/>
      <c r="BL469" s="17"/>
      <c r="BM469" s="17"/>
      <c r="BN469" s="17"/>
      <c r="BO469" s="17"/>
      <c r="BP469" s="17"/>
      <c r="BQ469" s="17"/>
      <c r="BR469" s="17"/>
      <c r="BS469" s="17"/>
      <c r="BT469" s="17"/>
      <c r="BU469" s="17"/>
      <c r="BV469" s="17"/>
    </row>
    <row r="470" spans="9:74" s="14" customFormat="1" ht="16.5"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  <c r="AX470" s="17"/>
      <c r="AY470" s="17"/>
      <c r="AZ470" s="17"/>
      <c r="BA470" s="17"/>
      <c r="BB470" s="17"/>
      <c r="BC470" s="17"/>
      <c r="BD470" s="17"/>
      <c r="BE470" s="17"/>
      <c r="BF470" s="17"/>
      <c r="BG470" s="17"/>
      <c r="BH470" s="17"/>
      <c r="BI470" s="17"/>
      <c r="BJ470" s="17"/>
      <c r="BK470" s="17"/>
      <c r="BL470" s="17"/>
      <c r="BM470" s="17"/>
      <c r="BN470" s="17"/>
      <c r="BO470" s="17"/>
      <c r="BP470" s="17"/>
      <c r="BQ470" s="17"/>
      <c r="BR470" s="17"/>
      <c r="BS470" s="17"/>
      <c r="BT470" s="17"/>
      <c r="BU470" s="17"/>
      <c r="BV470" s="17"/>
    </row>
    <row r="471" spans="9:74" s="14" customFormat="1" ht="16.5"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  <c r="AX471" s="17"/>
      <c r="AY471" s="17"/>
      <c r="AZ471" s="17"/>
      <c r="BA471" s="17"/>
      <c r="BB471" s="17"/>
      <c r="BC471" s="17"/>
      <c r="BD471" s="17"/>
      <c r="BE471" s="17"/>
      <c r="BF471" s="17"/>
      <c r="BG471" s="17"/>
      <c r="BH471" s="17"/>
      <c r="BI471" s="17"/>
      <c r="BJ471" s="17"/>
      <c r="BK471" s="17"/>
      <c r="BL471" s="17"/>
      <c r="BM471" s="17"/>
      <c r="BN471" s="17"/>
      <c r="BO471" s="17"/>
      <c r="BP471" s="17"/>
      <c r="BQ471" s="17"/>
      <c r="BR471" s="17"/>
      <c r="BS471" s="17"/>
      <c r="BT471" s="17"/>
      <c r="BU471" s="17"/>
      <c r="BV471" s="17"/>
    </row>
    <row r="472" spans="9:74" s="14" customFormat="1" ht="16.5"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  <c r="AX472" s="17"/>
      <c r="AY472" s="17"/>
      <c r="AZ472" s="17"/>
      <c r="BA472" s="17"/>
      <c r="BB472" s="17"/>
      <c r="BC472" s="17"/>
      <c r="BD472" s="17"/>
      <c r="BE472" s="17"/>
      <c r="BF472" s="17"/>
      <c r="BG472" s="17"/>
      <c r="BH472" s="17"/>
      <c r="BI472" s="17"/>
      <c r="BJ472" s="17"/>
      <c r="BK472" s="17"/>
      <c r="BL472" s="17"/>
      <c r="BM472" s="17"/>
      <c r="BN472" s="17"/>
      <c r="BO472" s="17"/>
      <c r="BP472" s="17"/>
      <c r="BQ472" s="17"/>
      <c r="BR472" s="17"/>
      <c r="BS472" s="17"/>
      <c r="BT472" s="17"/>
      <c r="BU472" s="17"/>
      <c r="BV472" s="17"/>
    </row>
    <row r="473" spans="9:74" s="14" customFormat="1" ht="16.5"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  <c r="AX473" s="17"/>
      <c r="AY473" s="17"/>
      <c r="AZ473" s="17"/>
      <c r="BA473" s="17"/>
      <c r="BB473" s="17"/>
      <c r="BC473" s="17"/>
      <c r="BD473" s="17"/>
      <c r="BE473" s="17"/>
      <c r="BF473" s="17"/>
      <c r="BG473" s="17"/>
      <c r="BH473" s="17"/>
      <c r="BI473" s="17"/>
      <c r="BJ473" s="17"/>
      <c r="BK473" s="17"/>
      <c r="BL473" s="17"/>
      <c r="BM473" s="17"/>
      <c r="BN473" s="17"/>
      <c r="BO473" s="17"/>
      <c r="BP473" s="17"/>
      <c r="BQ473" s="17"/>
      <c r="BR473" s="17"/>
      <c r="BS473" s="17"/>
      <c r="BT473" s="17"/>
      <c r="BU473" s="17"/>
      <c r="BV473" s="17"/>
    </row>
    <row r="474" spans="9:74" s="14" customFormat="1" ht="16.5"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  <c r="AX474" s="17"/>
      <c r="AY474" s="17"/>
      <c r="AZ474" s="17"/>
      <c r="BA474" s="17"/>
      <c r="BB474" s="17"/>
      <c r="BC474" s="17"/>
      <c r="BD474" s="17"/>
      <c r="BE474" s="17"/>
      <c r="BF474" s="17"/>
      <c r="BG474" s="17"/>
      <c r="BH474" s="17"/>
      <c r="BI474" s="17"/>
      <c r="BJ474" s="17"/>
      <c r="BK474" s="17"/>
      <c r="BL474" s="17"/>
      <c r="BM474" s="17"/>
      <c r="BN474" s="17"/>
      <c r="BO474" s="17"/>
      <c r="BP474" s="17"/>
      <c r="BQ474" s="17"/>
      <c r="BR474" s="17"/>
      <c r="BS474" s="17"/>
      <c r="BT474" s="17"/>
      <c r="BU474" s="17"/>
      <c r="BV474" s="17"/>
    </row>
    <row r="475" spans="9:74" s="14" customFormat="1" ht="16.5"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  <c r="AX475" s="17"/>
      <c r="AY475" s="17"/>
      <c r="AZ475" s="17"/>
      <c r="BA475" s="17"/>
      <c r="BB475" s="17"/>
      <c r="BC475" s="17"/>
      <c r="BD475" s="17"/>
      <c r="BE475" s="17"/>
      <c r="BF475" s="17"/>
      <c r="BG475" s="17"/>
      <c r="BH475" s="17"/>
      <c r="BI475" s="17"/>
      <c r="BJ475" s="17"/>
      <c r="BK475" s="17"/>
      <c r="BL475" s="17"/>
      <c r="BM475" s="17"/>
      <c r="BN475" s="17"/>
      <c r="BO475" s="17"/>
      <c r="BP475" s="17"/>
      <c r="BQ475" s="17"/>
      <c r="BR475" s="17"/>
      <c r="BS475" s="17"/>
      <c r="BT475" s="17"/>
      <c r="BU475" s="17"/>
      <c r="BV475" s="17"/>
    </row>
    <row r="476" spans="9:74" s="14" customFormat="1" ht="16.5"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  <c r="AX476" s="17"/>
      <c r="AY476" s="17"/>
      <c r="AZ476" s="17"/>
      <c r="BA476" s="17"/>
      <c r="BB476" s="17"/>
      <c r="BC476" s="17"/>
      <c r="BD476" s="17"/>
      <c r="BE476" s="17"/>
      <c r="BF476" s="17"/>
      <c r="BG476" s="17"/>
      <c r="BH476" s="17"/>
      <c r="BI476" s="17"/>
      <c r="BJ476" s="17"/>
      <c r="BK476" s="17"/>
      <c r="BL476" s="17"/>
      <c r="BM476" s="17"/>
      <c r="BN476" s="17"/>
      <c r="BO476" s="17"/>
      <c r="BP476" s="17"/>
      <c r="BQ476" s="17"/>
      <c r="BR476" s="17"/>
      <c r="BS476" s="17"/>
      <c r="BT476" s="17"/>
      <c r="BU476" s="17"/>
      <c r="BV476" s="17"/>
    </row>
    <row r="477" spans="9:74" s="14" customFormat="1" ht="16.5"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  <c r="AX477" s="17"/>
      <c r="AY477" s="17"/>
      <c r="AZ477" s="17"/>
      <c r="BA477" s="17"/>
      <c r="BB477" s="17"/>
      <c r="BC477" s="17"/>
      <c r="BD477" s="17"/>
      <c r="BE477" s="17"/>
      <c r="BF477" s="17"/>
      <c r="BG477" s="17"/>
      <c r="BH477" s="17"/>
      <c r="BI477" s="17"/>
      <c r="BJ477" s="17"/>
      <c r="BK477" s="17"/>
      <c r="BL477" s="17"/>
      <c r="BM477" s="17"/>
      <c r="BN477" s="17"/>
      <c r="BO477" s="17"/>
      <c r="BP477" s="17"/>
      <c r="BQ477" s="17"/>
      <c r="BR477" s="17"/>
      <c r="BS477" s="17"/>
      <c r="BT477" s="17"/>
      <c r="BU477" s="17"/>
      <c r="BV477" s="17"/>
    </row>
    <row r="478" spans="9:74" s="14" customFormat="1" ht="16.5"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  <c r="AX478" s="17"/>
      <c r="AY478" s="17"/>
      <c r="AZ478" s="17"/>
      <c r="BA478" s="17"/>
      <c r="BB478" s="17"/>
      <c r="BC478" s="17"/>
      <c r="BD478" s="17"/>
      <c r="BE478" s="17"/>
      <c r="BF478" s="17"/>
      <c r="BG478" s="17"/>
      <c r="BH478" s="17"/>
      <c r="BI478" s="17"/>
      <c r="BJ478" s="17"/>
      <c r="BK478" s="17"/>
      <c r="BL478" s="17"/>
      <c r="BM478" s="17"/>
      <c r="BN478" s="17"/>
      <c r="BO478" s="17"/>
      <c r="BP478" s="17"/>
      <c r="BQ478" s="17"/>
      <c r="BR478" s="17"/>
      <c r="BS478" s="17"/>
      <c r="BT478" s="17"/>
      <c r="BU478" s="17"/>
      <c r="BV478" s="17"/>
    </row>
    <row r="479" spans="9:74" s="14" customFormat="1" ht="16.5"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  <c r="AX479" s="17"/>
      <c r="AY479" s="17"/>
      <c r="AZ479" s="17"/>
      <c r="BA479" s="17"/>
      <c r="BB479" s="17"/>
      <c r="BC479" s="17"/>
      <c r="BD479" s="17"/>
      <c r="BE479" s="17"/>
      <c r="BF479" s="17"/>
      <c r="BG479" s="17"/>
      <c r="BH479" s="17"/>
      <c r="BI479" s="17"/>
      <c r="BJ479" s="17"/>
      <c r="BK479" s="17"/>
      <c r="BL479" s="17"/>
      <c r="BM479" s="17"/>
      <c r="BN479" s="17"/>
      <c r="BO479" s="17"/>
      <c r="BP479" s="17"/>
      <c r="BQ479" s="17"/>
      <c r="BR479" s="17"/>
      <c r="BS479" s="17"/>
      <c r="BT479" s="17"/>
      <c r="BU479" s="17"/>
      <c r="BV479" s="17"/>
    </row>
    <row r="480" spans="9:74" s="14" customFormat="1" ht="16.5"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  <c r="AX480" s="17"/>
      <c r="AY480" s="17"/>
      <c r="AZ480" s="17"/>
      <c r="BA480" s="17"/>
      <c r="BB480" s="17"/>
      <c r="BC480" s="17"/>
      <c r="BD480" s="17"/>
      <c r="BE480" s="17"/>
      <c r="BF480" s="17"/>
      <c r="BG480" s="17"/>
      <c r="BH480" s="17"/>
      <c r="BI480" s="17"/>
      <c r="BJ480" s="17"/>
      <c r="BK480" s="17"/>
      <c r="BL480" s="17"/>
      <c r="BM480" s="17"/>
      <c r="BN480" s="17"/>
      <c r="BO480" s="17"/>
      <c r="BP480" s="17"/>
      <c r="BQ480" s="17"/>
      <c r="BR480" s="17"/>
      <c r="BS480" s="17"/>
      <c r="BT480" s="17"/>
      <c r="BU480" s="17"/>
      <c r="BV480" s="17"/>
    </row>
    <row r="481" spans="9:74" s="14" customFormat="1" ht="16.5"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  <c r="AX481" s="17"/>
      <c r="AY481" s="17"/>
      <c r="AZ481" s="17"/>
      <c r="BA481" s="17"/>
      <c r="BB481" s="17"/>
      <c r="BC481" s="17"/>
      <c r="BD481" s="17"/>
      <c r="BE481" s="17"/>
      <c r="BF481" s="17"/>
      <c r="BG481" s="17"/>
      <c r="BH481" s="17"/>
      <c r="BI481" s="17"/>
      <c r="BJ481" s="17"/>
      <c r="BK481" s="17"/>
      <c r="BL481" s="17"/>
      <c r="BM481" s="17"/>
      <c r="BN481" s="17"/>
      <c r="BO481" s="17"/>
      <c r="BP481" s="17"/>
      <c r="BQ481" s="17"/>
      <c r="BR481" s="17"/>
      <c r="BS481" s="17"/>
      <c r="BT481" s="17"/>
      <c r="BU481" s="17"/>
      <c r="BV481" s="17"/>
    </row>
    <row r="482" spans="9:74" s="14" customFormat="1" ht="16.5"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  <c r="AX482" s="17"/>
      <c r="AY482" s="17"/>
      <c r="AZ482" s="17"/>
      <c r="BA482" s="17"/>
      <c r="BB482" s="17"/>
      <c r="BC482" s="17"/>
      <c r="BD482" s="17"/>
      <c r="BE482" s="17"/>
      <c r="BF482" s="17"/>
      <c r="BG482" s="17"/>
      <c r="BH482" s="17"/>
      <c r="BI482" s="17"/>
      <c r="BJ482" s="17"/>
      <c r="BK482" s="17"/>
      <c r="BL482" s="17"/>
      <c r="BM482" s="17"/>
      <c r="BN482" s="17"/>
      <c r="BO482" s="17"/>
      <c r="BP482" s="17"/>
      <c r="BQ482" s="17"/>
      <c r="BR482" s="17"/>
      <c r="BS482" s="17"/>
      <c r="BT482" s="17"/>
      <c r="BU482" s="17"/>
      <c r="BV482" s="17"/>
    </row>
    <row r="483" spans="9:74" s="14" customFormat="1" ht="16.5"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  <c r="AX483" s="17"/>
      <c r="AY483" s="17"/>
      <c r="AZ483" s="17"/>
      <c r="BA483" s="17"/>
      <c r="BB483" s="17"/>
      <c r="BC483" s="17"/>
      <c r="BD483" s="17"/>
      <c r="BE483" s="17"/>
      <c r="BF483" s="17"/>
      <c r="BG483" s="17"/>
      <c r="BH483" s="17"/>
      <c r="BI483" s="17"/>
      <c r="BJ483" s="17"/>
      <c r="BK483" s="17"/>
      <c r="BL483" s="17"/>
      <c r="BM483" s="17"/>
      <c r="BN483" s="17"/>
      <c r="BO483" s="17"/>
      <c r="BP483" s="17"/>
      <c r="BQ483" s="17"/>
      <c r="BR483" s="17"/>
      <c r="BS483" s="17"/>
      <c r="BT483" s="17"/>
      <c r="BU483" s="17"/>
      <c r="BV483" s="17"/>
    </row>
    <row r="484" spans="9:74" s="14" customFormat="1" ht="16.5"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  <c r="AX484" s="17"/>
      <c r="AY484" s="17"/>
      <c r="AZ484" s="17"/>
      <c r="BA484" s="17"/>
      <c r="BB484" s="17"/>
      <c r="BC484" s="17"/>
      <c r="BD484" s="17"/>
      <c r="BE484" s="17"/>
      <c r="BF484" s="17"/>
      <c r="BG484" s="17"/>
      <c r="BH484" s="17"/>
      <c r="BI484" s="17"/>
      <c r="BJ484" s="17"/>
      <c r="BK484" s="17"/>
      <c r="BL484" s="17"/>
      <c r="BM484" s="17"/>
      <c r="BN484" s="17"/>
      <c r="BO484" s="17"/>
      <c r="BP484" s="17"/>
      <c r="BQ484" s="17"/>
      <c r="BR484" s="17"/>
      <c r="BS484" s="17"/>
      <c r="BT484" s="17"/>
      <c r="BU484" s="17"/>
      <c r="BV484" s="17"/>
    </row>
    <row r="485" spans="9:74" s="14" customFormat="1" ht="16.5"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  <c r="AX485" s="17"/>
      <c r="AY485" s="17"/>
      <c r="AZ485" s="17"/>
      <c r="BA485" s="17"/>
      <c r="BB485" s="17"/>
      <c r="BC485" s="17"/>
      <c r="BD485" s="17"/>
      <c r="BE485" s="17"/>
      <c r="BF485" s="17"/>
      <c r="BG485" s="17"/>
      <c r="BH485" s="17"/>
      <c r="BI485" s="17"/>
      <c r="BJ485" s="17"/>
      <c r="BK485" s="17"/>
      <c r="BL485" s="17"/>
      <c r="BM485" s="17"/>
      <c r="BN485" s="17"/>
      <c r="BO485" s="17"/>
      <c r="BP485" s="17"/>
      <c r="BQ485" s="17"/>
      <c r="BR485" s="17"/>
      <c r="BS485" s="17"/>
      <c r="BT485" s="17"/>
      <c r="BU485" s="17"/>
      <c r="BV485" s="17"/>
    </row>
    <row r="486" spans="9:74" s="14" customFormat="1" ht="16.5"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  <c r="AX486" s="17"/>
      <c r="AY486" s="17"/>
      <c r="AZ486" s="17"/>
      <c r="BA486" s="17"/>
      <c r="BB486" s="17"/>
      <c r="BC486" s="17"/>
      <c r="BD486" s="17"/>
      <c r="BE486" s="17"/>
      <c r="BF486" s="17"/>
      <c r="BG486" s="17"/>
      <c r="BH486" s="17"/>
      <c r="BI486" s="17"/>
      <c r="BJ486" s="17"/>
      <c r="BK486" s="17"/>
      <c r="BL486" s="17"/>
      <c r="BM486" s="17"/>
      <c r="BN486" s="17"/>
      <c r="BO486" s="17"/>
      <c r="BP486" s="17"/>
      <c r="BQ486" s="17"/>
      <c r="BR486" s="17"/>
      <c r="BS486" s="17"/>
      <c r="BT486" s="17"/>
      <c r="BU486" s="17"/>
      <c r="BV486" s="17"/>
    </row>
    <row r="487" spans="9:74" s="14" customFormat="1" ht="16.5"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  <c r="AX487" s="17"/>
      <c r="AY487" s="17"/>
      <c r="AZ487" s="17"/>
      <c r="BA487" s="17"/>
      <c r="BB487" s="17"/>
      <c r="BC487" s="17"/>
      <c r="BD487" s="17"/>
      <c r="BE487" s="17"/>
      <c r="BF487" s="17"/>
      <c r="BG487" s="17"/>
      <c r="BH487" s="17"/>
      <c r="BI487" s="17"/>
      <c r="BJ487" s="17"/>
      <c r="BK487" s="17"/>
      <c r="BL487" s="17"/>
      <c r="BM487" s="17"/>
      <c r="BN487" s="17"/>
      <c r="BO487" s="17"/>
      <c r="BP487" s="17"/>
      <c r="BQ487" s="17"/>
      <c r="BR487" s="17"/>
      <c r="BS487" s="17"/>
      <c r="BT487" s="17"/>
      <c r="BU487" s="17"/>
      <c r="BV487" s="17"/>
    </row>
    <row r="488" spans="9:74" s="14" customFormat="1" ht="16.5"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  <c r="AX488" s="17"/>
      <c r="AY488" s="17"/>
      <c r="AZ488" s="17"/>
      <c r="BA488" s="17"/>
      <c r="BB488" s="17"/>
      <c r="BC488" s="17"/>
      <c r="BD488" s="17"/>
      <c r="BE488" s="17"/>
      <c r="BF488" s="17"/>
      <c r="BG488" s="17"/>
      <c r="BH488" s="17"/>
      <c r="BI488" s="17"/>
      <c r="BJ488" s="17"/>
      <c r="BK488" s="17"/>
      <c r="BL488" s="17"/>
      <c r="BM488" s="17"/>
      <c r="BN488" s="17"/>
      <c r="BO488" s="17"/>
      <c r="BP488" s="17"/>
      <c r="BQ488" s="17"/>
      <c r="BR488" s="17"/>
      <c r="BS488" s="17"/>
      <c r="BT488" s="17"/>
      <c r="BU488" s="17"/>
      <c r="BV488" s="17"/>
    </row>
    <row r="489" spans="9:74" s="14" customFormat="1" ht="16.5"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  <c r="AX489" s="17"/>
      <c r="AY489" s="17"/>
      <c r="AZ489" s="17"/>
      <c r="BA489" s="17"/>
      <c r="BB489" s="17"/>
      <c r="BC489" s="17"/>
      <c r="BD489" s="17"/>
      <c r="BE489" s="17"/>
      <c r="BF489" s="17"/>
      <c r="BG489" s="17"/>
      <c r="BH489" s="17"/>
      <c r="BI489" s="17"/>
      <c r="BJ489" s="17"/>
      <c r="BK489" s="17"/>
      <c r="BL489" s="17"/>
      <c r="BM489" s="17"/>
      <c r="BN489" s="17"/>
      <c r="BO489" s="17"/>
      <c r="BP489" s="17"/>
      <c r="BQ489" s="17"/>
      <c r="BR489" s="17"/>
      <c r="BS489" s="17"/>
      <c r="BT489" s="17"/>
      <c r="BU489" s="17"/>
      <c r="BV489" s="17"/>
    </row>
    <row r="490" spans="9:74" s="14" customFormat="1" ht="16.5"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  <c r="AX490" s="17"/>
      <c r="AY490" s="17"/>
      <c r="AZ490" s="17"/>
      <c r="BA490" s="17"/>
      <c r="BB490" s="17"/>
      <c r="BC490" s="17"/>
      <c r="BD490" s="17"/>
      <c r="BE490" s="17"/>
      <c r="BF490" s="17"/>
      <c r="BG490" s="17"/>
      <c r="BH490" s="17"/>
      <c r="BI490" s="17"/>
      <c r="BJ490" s="17"/>
      <c r="BK490" s="17"/>
      <c r="BL490" s="17"/>
      <c r="BM490" s="17"/>
      <c r="BN490" s="17"/>
      <c r="BO490" s="17"/>
      <c r="BP490" s="17"/>
      <c r="BQ490" s="17"/>
      <c r="BR490" s="17"/>
      <c r="BS490" s="17"/>
      <c r="BT490" s="17"/>
      <c r="BU490" s="17"/>
      <c r="BV490" s="17"/>
    </row>
    <row r="491" spans="9:74" s="14" customFormat="1" ht="16.5"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  <c r="AX491" s="17"/>
      <c r="AY491" s="17"/>
      <c r="AZ491" s="17"/>
      <c r="BA491" s="17"/>
      <c r="BB491" s="17"/>
      <c r="BC491" s="17"/>
      <c r="BD491" s="17"/>
      <c r="BE491" s="17"/>
      <c r="BF491" s="17"/>
      <c r="BG491" s="17"/>
      <c r="BH491" s="17"/>
      <c r="BI491" s="17"/>
      <c r="BJ491" s="17"/>
      <c r="BK491" s="17"/>
      <c r="BL491" s="17"/>
      <c r="BM491" s="17"/>
      <c r="BN491" s="17"/>
      <c r="BO491" s="17"/>
      <c r="BP491" s="17"/>
      <c r="BQ491" s="17"/>
      <c r="BR491" s="17"/>
      <c r="BS491" s="17"/>
      <c r="BT491" s="17"/>
      <c r="BU491" s="17"/>
      <c r="BV491" s="17"/>
    </row>
    <row r="492" spans="9:74" s="14" customFormat="1" ht="16.5"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  <c r="AX492" s="17"/>
      <c r="AY492" s="17"/>
      <c r="AZ492" s="17"/>
      <c r="BA492" s="17"/>
      <c r="BB492" s="17"/>
      <c r="BC492" s="17"/>
      <c r="BD492" s="17"/>
      <c r="BE492" s="17"/>
      <c r="BF492" s="17"/>
      <c r="BG492" s="17"/>
      <c r="BH492" s="17"/>
      <c r="BI492" s="17"/>
      <c r="BJ492" s="17"/>
      <c r="BK492" s="17"/>
      <c r="BL492" s="17"/>
      <c r="BM492" s="17"/>
      <c r="BN492" s="17"/>
      <c r="BO492" s="17"/>
      <c r="BP492" s="17"/>
      <c r="BQ492" s="17"/>
      <c r="BR492" s="17"/>
      <c r="BS492" s="17"/>
      <c r="BT492" s="17"/>
      <c r="BU492" s="17"/>
      <c r="BV492" s="17"/>
    </row>
    <row r="493" spans="9:74" s="14" customFormat="1" ht="16.5"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  <c r="AX493" s="17"/>
      <c r="AY493" s="17"/>
      <c r="AZ493" s="17"/>
      <c r="BA493" s="17"/>
      <c r="BB493" s="17"/>
      <c r="BC493" s="17"/>
      <c r="BD493" s="17"/>
      <c r="BE493" s="17"/>
      <c r="BF493" s="17"/>
      <c r="BG493" s="17"/>
      <c r="BH493" s="17"/>
      <c r="BI493" s="17"/>
      <c r="BJ493" s="17"/>
      <c r="BK493" s="17"/>
      <c r="BL493" s="17"/>
      <c r="BM493" s="17"/>
      <c r="BN493" s="17"/>
      <c r="BO493" s="17"/>
      <c r="BP493" s="17"/>
      <c r="BQ493" s="17"/>
      <c r="BR493" s="17"/>
      <c r="BS493" s="17"/>
      <c r="BT493" s="17"/>
      <c r="BU493" s="17"/>
      <c r="BV493" s="17"/>
    </row>
    <row r="494" spans="9:74" s="14" customFormat="1" ht="16.5"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  <c r="AX494" s="17"/>
      <c r="AY494" s="17"/>
      <c r="AZ494" s="17"/>
      <c r="BA494" s="17"/>
      <c r="BB494" s="17"/>
      <c r="BC494" s="17"/>
      <c r="BD494" s="17"/>
      <c r="BE494" s="17"/>
      <c r="BF494" s="17"/>
      <c r="BG494" s="17"/>
      <c r="BH494" s="17"/>
      <c r="BI494" s="17"/>
      <c r="BJ494" s="17"/>
      <c r="BK494" s="17"/>
      <c r="BL494" s="17"/>
      <c r="BM494" s="17"/>
      <c r="BN494" s="17"/>
      <c r="BO494" s="17"/>
      <c r="BP494" s="17"/>
      <c r="BQ494" s="17"/>
      <c r="BR494" s="17"/>
      <c r="BS494" s="17"/>
      <c r="BT494" s="17"/>
      <c r="BU494" s="17"/>
      <c r="BV494" s="17"/>
    </row>
    <row r="495" spans="9:74" s="14" customFormat="1" ht="16.5"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  <c r="AX495" s="17"/>
      <c r="AY495" s="17"/>
      <c r="AZ495" s="17"/>
      <c r="BA495" s="17"/>
      <c r="BB495" s="17"/>
      <c r="BC495" s="17"/>
      <c r="BD495" s="17"/>
      <c r="BE495" s="17"/>
      <c r="BF495" s="17"/>
      <c r="BG495" s="17"/>
      <c r="BH495" s="17"/>
      <c r="BI495" s="17"/>
      <c r="BJ495" s="17"/>
      <c r="BK495" s="17"/>
      <c r="BL495" s="17"/>
      <c r="BM495" s="17"/>
      <c r="BN495" s="17"/>
      <c r="BO495" s="17"/>
      <c r="BP495" s="17"/>
      <c r="BQ495" s="17"/>
      <c r="BR495" s="17"/>
      <c r="BS495" s="17"/>
      <c r="BT495" s="17"/>
      <c r="BU495" s="17"/>
      <c r="BV495" s="17"/>
    </row>
    <row r="496" spans="9:74" s="14" customFormat="1" ht="16.5"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  <c r="AX496" s="17"/>
      <c r="AY496" s="17"/>
      <c r="AZ496" s="17"/>
      <c r="BA496" s="17"/>
      <c r="BB496" s="17"/>
      <c r="BC496" s="17"/>
      <c r="BD496" s="17"/>
      <c r="BE496" s="17"/>
      <c r="BF496" s="17"/>
      <c r="BG496" s="17"/>
      <c r="BH496" s="17"/>
      <c r="BI496" s="17"/>
      <c r="BJ496" s="17"/>
      <c r="BK496" s="17"/>
      <c r="BL496" s="17"/>
      <c r="BM496" s="17"/>
      <c r="BN496" s="17"/>
      <c r="BO496" s="17"/>
      <c r="BP496" s="17"/>
      <c r="BQ496" s="17"/>
      <c r="BR496" s="17"/>
      <c r="BS496" s="17"/>
      <c r="BT496" s="17"/>
      <c r="BU496" s="17"/>
      <c r="BV496" s="17"/>
    </row>
    <row r="497" spans="9:74" s="14" customFormat="1" ht="16.5"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  <c r="AX497" s="17"/>
      <c r="AY497" s="17"/>
      <c r="AZ497" s="17"/>
      <c r="BA497" s="17"/>
      <c r="BB497" s="17"/>
      <c r="BC497" s="17"/>
      <c r="BD497" s="17"/>
      <c r="BE497" s="17"/>
      <c r="BF497" s="17"/>
      <c r="BG497" s="17"/>
      <c r="BH497" s="17"/>
      <c r="BI497" s="17"/>
      <c r="BJ497" s="17"/>
      <c r="BK497" s="17"/>
      <c r="BL497" s="17"/>
      <c r="BM497" s="17"/>
      <c r="BN497" s="17"/>
      <c r="BO497" s="17"/>
      <c r="BP497" s="17"/>
      <c r="BQ497" s="17"/>
      <c r="BR497" s="17"/>
      <c r="BS497" s="17"/>
      <c r="BT497" s="17"/>
      <c r="BU497" s="17"/>
      <c r="BV497" s="17"/>
    </row>
    <row r="498" spans="9:74" s="14" customFormat="1" ht="16.5"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  <c r="AX498" s="17"/>
      <c r="AY498" s="17"/>
      <c r="AZ498" s="17"/>
      <c r="BA498" s="17"/>
      <c r="BB498" s="17"/>
      <c r="BC498" s="17"/>
      <c r="BD498" s="17"/>
      <c r="BE498" s="17"/>
      <c r="BF498" s="17"/>
      <c r="BG498" s="17"/>
      <c r="BH498" s="17"/>
      <c r="BI498" s="17"/>
      <c r="BJ498" s="17"/>
      <c r="BK498" s="17"/>
      <c r="BL498" s="17"/>
      <c r="BM498" s="17"/>
      <c r="BN498" s="17"/>
      <c r="BO498" s="17"/>
      <c r="BP498" s="17"/>
      <c r="BQ498" s="17"/>
      <c r="BR498" s="17"/>
      <c r="BS498" s="17"/>
      <c r="BT498" s="17"/>
      <c r="BU498" s="17"/>
      <c r="BV498" s="17"/>
    </row>
    <row r="499" spans="9:74" s="14" customFormat="1" ht="16.5"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  <c r="AX499" s="17"/>
      <c r="AY499" s="17"/>
      <c r="AZ499" s="17"/>
      <c r="BA499" s="17"/>
      <c r="BB499" s="17"/>
      <c r="BC499" s="17"/>
      <c r="BD499" s="17"/>
      <c r="BE499" s="17"/>
      <c r="BF499" s="17"/>
      <c r="BG499" s="17"/>
      <c r="BH499" s="17"/>
      <c r="BI499" s="17"/>
      <c r="BJ499" s="17"/>
      <c r="BK499" s="17"/>
      <c r="BL499" s="17"/>
      <c r="BM499" s="17"/>
      <c r="BN499" s="17"/>
      <c r="BO499" s="17"/>
      <c r="BP499" s="17"/>
      <c r="BQ499" s="17"/>
      <c r="BR499" s="17"/>
      <c r="BS499" s="17"/>
      <c r="BT499" s="17"/>
      <c r="BU499" s="17"/>
      <c r="BV499" s="17"/>
    </row>
    <row r="500" spans="9:74" s="14" customFormat="1" ht="16.5"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  <c r="AX500" s="17"/>
      <c r="AY500" s="17"/>
      <c r="AZ500" s="17"/>
      <c r="BA500" s="17"/>
      <c r="BB500" s="17"/>
      <c r="BC500" s="17"/>
      <c r="BD500" s="17"/>
      <c r="BE500" s="17"/>
      <c r="BF500" s="17"/>
      <c r="BG500" s="17"/>
      <c r="BH500" s="17"/>
      <c r="BI500" s="17"/>
      <c r="BJ500" s="17"/>
      <c r="BK500" s="17"/>
      <c r="BL500" s="17"/>
      <c r="BM500" s="17"/>
      <c r="BN500" s="17"/>
      <c r="BO500" s="17"/>
      <c r="BP500" s="17"/>
      <c r="BQ500" s="17"/>
      <c r="BR500" s="17"/>
      <c r="BS500" s="17"/>
      <c r="BT500" s="17"/>
      <c r="BU500" s="17"/>
      <c r="BV500" s="17"/>
    </row>
    <row r="501" spans="9:74" s="14" customFormat="1" ht="16.5"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  <c r="AX501" s="17"/>
      <c r="AY501" s="17"/>
      <c r="AZ501" s="17"/>
      <c r="BA501" s="17"/>
      <c r="BB501" s="17"/>
      <c r="BC501" s="17"/>
      <c r="BD501" s="17"/>
      <c r="BE501" s="17"/>
      <c r="BF501" s="17"/>
      <c r="BG501" s="17"/>
      <c r="BH501" s="17"/>
      <c r="BI501" s="17"/>
      <c r="BJ501" s="17"/>
      <c r="BK501" s="17"/>
      <c r="BL501" s="17"/>
      <c r="BM501" s="17"/>
      <c r="BN501" s="17"/>
      <c r="BO501" s="17"/>
      <c r="BP501" s="17"/>
      <c r="BQ501" s="17"/>
      <c r="BR501" s="17"/>
      <c r="BS501" s="17"/>
      <c r="BT501" s="17"/>
      <c r="BU501" s="17"/>
      <c r="BV501" s="17"/>
    </row>
    <row r="502" spans="9:74" s="14" customFormat="1" ht="16.5"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  <c r="AX502" s="17"/>
      <c r="AY502" s="17"/>
      <c r="AZ502" s="17"/>
      <c r="BA502" s="17"/>
      <c r="BB502" s="17"/>
      <c r="BC502" s="17"/>
      <c r="BD502" s="17"/>
      <c r="BE502" s="17"/>
      <c r="BF502" s="17"/>
      <c r="BG502" s="17"/>
      <c r="BH502" s="17"/>
      <c r="BI502" s="17"/>
      <c r="BJ502" s="17"/>
      <c r="BK502" s="17"/>
      <c r="BL502" s="17"/>
      <c r="BM502" s="17"/>
      <c r="BN502" s="17"/>
      <c r="BO502" s="17"/>
      <c r="BP502" s="17"/>
      <c r="BQ502" s="17"/>
      <c r="BR502" s="17"/>
      <c r="BS502" s="17"/>
      <c r="BT502" s="17"/>
      <c r="BU502" s="17"/>
      <c r="BV502" s="17"/>
    </row>
  </sheetData>
  <mergeCells count="29">
    <mergeCell ref="D14:D21"/>
    <mergeCell ref="E14:E21"/>
    <mergeCell ref="B16:B41"/>
    <mergeCell ref="C18:C41"/>
    <mergeCell ref="D22:D41"/>
    <mergeCell ref="E22:F22"/>
    <mergeCell ref="E24:E32"/>
    <mergeCell ref="E33:E41"/>
    <mergeCell ref="A9:C9"/>
    <mergeCell ref="D9:E9"/>
    <mergeCell ref="F9:F10"/>
    <mergeCell ref="A43:A61"/>
    <mergeCell ref="B45:B61"/>
    <mergeCell ref="C47:C61"/>
    <mergeCell ref="D51:D61"/>
    <mergeCell ref="E51:F51"/>
    <mergeCell ref="E43:E50"/>
    <mergeCell ref="B43:B44"/>
    <mergeCell ref="D43:D50"/>
    <mergeCell ref="C43:C46"/>
    <mergeCell ref="E53:E61"/>
    <mergeCell ref="A14:A41"/>
    <mergeCell ref="B14:B15"/>
    <mergeCell ref="C14:C17"/>
    <mergeCell ref="J3:K3"/>
    <mergeCell ref="A7:G7"/>
    <mergeCell ref="F1:G1"/>
    <mergeCell ref="F2:G2"/>
    <mergeCell ref="F3:G3"/>
  </mergeCells>
  <pageMargins left="0.70866141732283472" right="0.70866141732283472" top="0.74803149606299213" bottom="0.74803149606299213" header="0.31496062992125984" footer="0.31496062992125984"/>
  <pageSetup paperSize="9" scale="65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workbookViewId="0">
      <selection activeCell="E16" sqref="E16"/>
    </sheetView>
  </sheetViews>
  <sheetFormatPr defaultColWidth="10.28515625" defaultRowHeight="17.25"/>
  <cols>
    <col min="1" max="1" width="1.85546875" style="46" customWidth="1"/>
    <col min="2" max="2" width="11.5703125" style="46" customWidth="1"/>
    <col min="3" max="3" width="14.28515625" style="46" customWidth="1"/>
    <col min="4" max="4" width="41" style="46" customWidth="1"/>
    <col min="5" max="5" width="39.85546875" style="46" customWidth="1"/>
    <col min="6" max="6" width="33.7109375" style="46" customWidth="1"/>
    <col min="7" max="7" width="35.5703125" style="46" customWidth="1"/>
    <col min="8" max="16384" width="10.28515625" style="46"/>
  </cols>
  <sheetData>
    <row r="2" spans="1:8">
      <c r="B2" s="47"/>
      <c r="C2" s="47"/>
      <c r="D2" s="47"/>
      <c r="E2" s="47"/>
      <c r="F2" s="228" t="s">
        <v>53</v>
      </c>
      <c r="G2" s="228"/>
      <c r="H2" s="48"/>
    </row>
    <row r="3" spans="1:8" ht="17.25" customHeight="1">
      <c r="B3" s="47"/>
      <c r="C3" s="47"/>
      <c r="D3" s="47"/>
      <c r="E3" s="47"/>
      <c r="F3" s="188" t="s">
        <v>49</v>
      </c>
      <c r="G3" s="188"/>
      <c r="H3" s="36"/>
    </row>
    <row r="4" spans="1:8" ht="17.25" customHeight="1">
      <c r="B4" s="47"/>
      <c r="C4" s="47"/>
      <c r="D4" s="47"/>
      <c r="E4" s="47"/>
      <c r="F4" s="188" t="s">
        <v>33</v>
      </c>
      <c r="G4" s="188"/>
      <c r="H4" s="36"/>
    </row>
    <row r="6" spans="1:8" ht="42.75" customHeight="1">
      <c r="B6" s="229" t="s">
        <v>95</v>
      </c>
      <c r="C6" s="229"/>
      <c r="D6" s="229"/>
      <c r="E6" s="229"/>
      <c r="F6" s="229"/>
      <c r="G6" s="229"/>
    </row>
    <row r="7" spans="1:8" s="49" customFormat="1" ht="18" thickBot="1">
      <c r="B7" s="50"/>
      <c r="C7" s="50"/>
      <c r="D7" s="50"/>
      <c r="E7" s="50"/>
      <c r="F7" s="50"/>
      <c r="G7" s="51" t="s">
        <v>51</v>
      </c>
      <c r="H7" s="49" t="s">
        <v>68</v>
      </c>
    </row>
    <row r="8" spans="1:8" ht="51.75">
      <c r="A8" s="52"/>
      <c r="B8" s="221" t="s">
        <v>34</v>
      </c>
      <c r="C8" s="222"/>
      <c r="D8" s="225" t="s">
        <v>58</v>
      </c>
      <c r="E8" s="225" t="s">
        <v>59</v>
      </c>
      <c r="F8" s="225" t="s">
        <v>74</v>
      </c>
      <c r="G8" s="53" t="s">
        <v>60</v>
      </c>
    </row>
    <row r="9" spans="1:8" ht="16.5" customHeight="1">
      <c r="A9" s="52"/>
      <c r="B9" s="223"/>
      <c r="C9" s="224"/>
      <c r="D9" s="226"/>
      <c r="E9" s="226"/>
      <c r="F9" s="226"/>
      <c r="G9" s="54" t="s">
        <v>52</v>
      </c>
    </row>
    <row r="10" spans="1:8" ht="56.25" customHeight="1" thickBot="1">
      <c r="A10" s="52"/>
      <c r="B10" s="55" t="s">
        <v>9</v>
      </c>
      <c r="C10" s="56" t="s">
        <v>10</v>
      </c>
      <c r="D10" s="227"/>
      <c r="E10" s="227"/>
      <c r="F10" s="227"/>
      <c r="G10" s="57" t="s">
        <v>75</v>
      </c>
    </row>
    <row r="11" spans="1:8" s="58" customFormat="1" ht="18" thickBot="1">
      <c r="B11" s="59"/>
      <c r="C11" s="60"/>
      <c r="D11" s="61" t="s">
        <v>8</v>
      </c>
      <c r="E11" s="62"/>
      <c r="F11" s="63"/>
      <c r="G11" s="64">
        <f>G12</f>
        <v>168444</v>
      </c>
    </row>
    <row r="12" spans="1:8" ht="18" thickBot="1">
      <c r="A12" s="52"/>
      <c r="B12" s="65">
        <v>1162</v>
      </c>
      <c r="C12" s="66"/>
      <c r="D12" s="67" t="s">
        <v>62</v>
      </c>
      <c r="E12" s="68"/>
      <c r="F12" s="69"/>
      <c r="G12" s="70">
        <f>G13</f>
        <v>168444</v>
      </c>
    </row>
    <row r="13" spans="1:8" ht="86.25">
      <c r="A13" s="52"/>
      <c r="B13" s="71"/>
      <c r="C13" s="72">
        <v>11002</v>
      </c>
      <c r="D13" s="73" t="s">
        <v>76</v>
      </c>
      <c r="E13" s="74" t="s">
        <v>77</v>
      </c>
      <c r="F13" s="75"/>
      <c r="G13" s="76">
        <f>G16</f>
        <v>168444</v>
      </c>
    </row>
    <row r="14" spans="1:8">
      <c r="A14" s="52"/>
      <c r="B14" s="77"/>
      <c r="C14" s="78"/>
      <c r="D14" s="79" t="s">
        <v>78</v>
      </c>
      <c r="E14" s="80"/>
      <c r="F14" s="40"/>
      <c r="G14" s="81"/>
    </row>
    <row r="15" spans="1:8" ht="57.75" customHeight="1">
      <c r="B15" s="77"/>
      <c r="C15" s="78"/>
      <c r="D15" s="121" t="s">
        <v>94</v>
      </c>
      <c r="E15" s="121"/>
      <c r="F15" s="122"/>
      <c r="G15" s="120">
        <f>'Հավելված N 1'!H18</f>
        <v>168444</v>
      </c>
    </row>
    <row r="16" spans="1:8" ht="93" customHeight="1" thickBot="1">
      <c r="B16" s="82"/>
      <c r="C16" s="83"/>
      <c r="D16" s="84"/>
      <c r="E16" s="85"/>
      <c r="F16" s="86" t="s">
        <v>79</v>
      </c>
      <c r="G16" s="87">
        <f>G15</f>
        <v>168444</v>
      </c>
    </row>
    <row r="17" ht="60" customHeight="1"/>
    <row r="18" ht="42" customHeight="1"/>
  </sheetData>
  <mergeCells count="8">
    <mergeCell ref="B8:C9"/>
    <mergeCell ref="D8:D10"/>
    <mergeCell ref="E8:E10"/>
    <mergeCell ref="F8:F10"/>
    <mergeCell ref="F2:G2"/>
    <mergeCell ref="F3:G3"/>
    <mergeCell ref="F4:G4"/>
    <mergeCell ref="B6:G6"/>
  </mergeCells>
  <pageMargins left="0.31496062992125984" right="0.31496062992125984" top="0.35433070866141736" bottom="0.35433070866141736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workbookViewId="0">
      <selection activeCell="F12" sqref="F12"/>
    </sheetView>
  </sheetViews>
  <sheetFormatPr defaultColWidth="10.28515625" defaultRowHeight="16.5"/>
  <cols>
    <col min="1" max="1" width="3" style="90" customWidth="1"/>
    <col min="2" max="2" width="10.5703125" style="90" customWidth="1"/>
    <col min="3" max="3" width="13.7109375" style="90" customWidth="1"/>
    <col min="4" max="4" width="55.5703125" style="90" customWidth="1"/>
    <col min="5" max="5" width="44.5703125" style="90" customWidth="1"/>
    <col min="6" max="6" width="25.28515625" style="92" customWidth="1"/>
    <col min="7" max="16384" width="10.28515625" style="90"/>
  </cols>
  <sheetData>
    <row r="1" spans="1:6" customFormat="1" ht="15"/>
    <row r="2" spans="1:6" ht="25.9" customHeight="1">
      <c r="B2" s="91"/>
      <c r="C2" s="91"/>
      <c r="D2" s="91"/>
      <c r="E2" s="228" t="s">
        <v>81</v>
      </c>
      <c r="F2" s="228"/>
    </row>
    <row r="3" spans="1:6" ht="22.15" customHeight="1">
      <c r="B3" s="91"/>
      <c r="C3" s="91"/>
      <c r="D3" s="91"/>
      <c r="E3" s="230" t="s">
        <v>50</v>
      </c>
      <c r="F3" s="230"/>
    </row>
    <row r="4" spans="1:6" ht="22.15" customHeight="1">
      <c r="B4" s="91"/>
      <c r="C4" s="91"/>
      <c r="D4" s="91"/>
      <c r="E4" s="230" t="s">
        <v>15</v>
      </c>
      <c r="F4" s="230"/>
    </row>
    <row r="6" spans="1:6" ht="40.5" customHeight="1">
      <c r="A6" s="93"/>
      <c r="B6" s="231" t="s">
        <v>82</v>
      </c>
      <c r="C6" s="231"/>
      <c r="D6" s="231"/>
      <c r="E6" s="231"/>
      <c r="F6" s="231"/>
    </row>
    <row r="7" spans="1:6" ht="18.75" customHeight="1" thickBot="1">
      <c r="A7" s="93"/>
      <c r="B7" s="93"/>
      <c r="C7" s="93"/>
      <c r="D7" s="93"/>
      <c r="E7" s="93"/>
      <c r="F7" s="94" t="s">
        <v>51</v>
      </c>
    </row>
    <row r="8" spans="1:6" s="96" customFormat="1" ht="126.75" customHeight="1">
      <c r="A8" s="93"/>
      <c r="B8" s="232" t="s">
        <v>34</v>
      </c>
      <c r="C8" s="233"/>
      <c r="D8" s="236" t="s">
        <v>83</v>
      </c>
      <c r="E8" s="236" t="s">
        <v>84</v>
      </c>
      <c r="F8" s="95" t="s">
        <v>60</v>
      </c>
    </row>
    <row r="9" spans="1:6" s="96" customFormat="1" ht="32.25" customHeight="1">
      <c r="A9" s="93"/>
      <c r="B9" s="234"/>
      <c r="C9" s="235"/>
      <c r="D9" s="237"/>
      <c r="E9" s="237"/>
      <c r="F9" s="97" t="s">
        <v>52</v>
      </c>
    </row>
    <row r="10" spans="1:6" s="96" customFormat="1" ht="32.25" customHeight="1" thickBot="1">
      <c r="A10" s="93"/>
      <c r="B10" s="98" t="s">
        <v>9</v>
      </c>
      <c r="C10" s="99" t="s">
        <v>10</v>
      </c>
      <c r="D10" s="238"/>
      <c r="E10" s="238"/>
      <c r="F10" s="100" t="s">
        <v>75</v>
      </c>
    </row>
    <row r="11" spans="1:6" s="96" customFormat="1" ht="26.25" customHeight="1">
      <c r="A11" s="93"/>
      <c r="B11" s="101"/>
      <c r="C11" s="102"/>
      <c r="D11" s="103" t="s">
        <v>42</v>
      </c>
      <c r="E11" s="103"/>
      <c r="F11" s="104">
        <f>F12</f>
        <v>168444</v>
      </c>
    </row>
    <row r="12" spans="1:6" s="91" customFormat="1" ht="25.5" customHeight="1">
      <c r="A12" s="105"/>
      <c r="B12" s="106"/>
      <c r="C12" s="107"/>
      <c r="D12" s="108" t="s">
        <v>8</v>
      </c>
      <c r="E12" s="109"/>
      <c r="F12" s="110">
        <f>F13</f>
        <v>168444</v>
      </c>
    </row>
    <row r="13" spans="1:6" ht="37.5" customHeight="1">
      <c r="A13" s="93"/>
      <c r="B13" s="111">
        <v>1162</v>
      </c>
      <c r="C13" s="112"/>
      <c r="D13" s="44" t="s">
        <v>62</v>
      </c>
      <c r="E13" s="113"/>
      <c r="F13" s="114">
        <f>F14</f>
        <v>168444</v>
      </c>
    </row>
    <row r="14" spans="1:6" ht="57" customHeight="1" thickBot="1">
      <c r="A14" s="93"/>
      <c r="B14" s="115"/>
      <c r="C14" s="116">
        <v>11002</v>
      </c>
      <c r="D14" s="117" t="s">
        <v>76</v>
      </c>
      <c r="E14" s="118" t="s">
        <v>85</v>
      </c>
      <c r="F14" s="119">
        <f>'Հավելված N 1'!H18</f>
        <v>168444</v>
      </c>
    </row>
    <row r="15" spans="1:6" customFormat="1" ht="15"/>
    <row r="16" spans="1:6" customFormat="1" ht="15"/>
    <row r="17" customFormat="1" ht="60" customHeight="1"/>
    <row r="18" customFormat="1" ht="42" customHeight="1"/>
    <row r="19" customFormat="1" ht="15"/>
    <row r="20" customFormat="1" ht="15"/>
    <row r="21" customFormat="1" ht="15"/>
    <row r="22" customFormat="1" ht="15"/>
    <row r="23" customFormat="1" ht="15"/>
    <row r="24" customFormat="1" ht="15"/>
    <row r="25" customFormat="1" ht="15"/>
    <row r="26" customFormat="1" ht="15"/>
    <row r="27" customFormat="1" ht="15"/>
    <row r="28" customFormat="1" ht="15"/>
    <row r="29" customFormat="1" ht="15"/>
    <row r="30" customFormat="1" ht="15"/>
    <row r="31" customFormat="1" ht="15"/>
    <row r="32" customFormat="1" ht="15"/>
    <row r="33" customFormat="1" ht="15"/>
    <row r="34" customFormat="1" ht="15"/>
    <row r="35" customFormat="1" ht="15"/>
    <row r="36" customFormat="1" ht="15"/>
    <row r="37" customFormat="1" ht="15"/>
    <row r="38" customFormat="1" ht="15"/>
    <row r="39" customFormat="1" ht="15"/>
    <row r="40" customFormat="1" ht="15"/>
    <row r="41" customFormat="1" ht="15"/>
    <row r="42" customFormat="1" ht="15"/>
    <row r="43" customFormat="1" ht="15"/>
    <row r="44" customFormat="1" ht="15"/>
    <row r="45" customFormat="1" ht="15"/>
    <row r="46" customFormat="1" ht="15"/>
    <row r="47" customFormat="1" ht="15"/>
    <row r="48" customFormat="1" ht="15"/>
    <row r="49" customFormat="1" ht="15"/>
    <row r="50" customFormat="1" ht="15"/>
    <row r="51" customFormat="1" ht="15"/>
    <row r="52" customFormat="1" ht="15"/>
    <row r="53" customFormat="1" ht="15"/>
    <row r="54" customFormat="1" ht="15"/>
    <row r="55" customFormat="1" ht="15"/>
    <row r="56" customFormat="1" ht="15"/>
    <row r="57" customFormat="1" ht="15"/>
    <row r="58" customFormat="1" ht="15"/>
    <row r="59" customFormat="1" ht="15"/>
    <row r="60" customFormat="1" ht="15"/>
    <row r="61" customFormat="1" ht="15"/>
    <row r="62" customFormat="1" ht="15"/>
    <row r="63" customFormat="1" ht="15"/>
    <row r="64" customFormat="1" ht="15"/>
    <row r="65" customFormat="1" ht="15"/>
    <row r="66" customFormat="1" ht="15"/>
    <row r="67" customFormat="1" ht="15"/>
    <row r="68" customFormat="1" ht="15"/>
    <row r="69" customFormat="1" ht="15"/>
    <row r="70" customFormat="1" ht="15"/>
    <row r="71" customFormat="1" ht="15"/>
    <row r="72" customFormat="1" ht="15"/>
    <row r="73" customFormat="1" ht="15"/>
    <row r="74" customFormat="1" ht="15"/>
    <row r="75" customFormat="1" ht="15"/>
    <row r="76" customFormat="1" ht="15"/>
    <row r="77" customFormat="1" ht="15"/>
    <row r="78" customFormat="1" ht="15"/>
    <row r="79" customFormat="1" ht="15"/>
    <row r="80" customFormat="1" ht="15"/>
    <row r="81" customFormat="1" ht="15"/>
    <row r="82" customFormat="1" ht="15"/>
    <row r="83" customFormat="1" ht="15"/>
    <row r="84" customFormat="1" ht="15"/>
    <row r="85" customFormat="1" ht="15"/>
    <row r="86" customFormat="1" ht="15"/>
    <row r="87" customFormat="1" ht="15"/>
    <row r="88" customFormat="1" ht="15"/>
    <row r="89" customFormat="1" ht="15"/>
    <row r="90" customFormat="1" ht="15"/>
    <row r="91" customFormat="1" ht="15"/>
    <row r="92" customFormat="1" ht="15"/>
    <row r="93" customFormat="1" ht="15"/>
    <row r="94" customFormat="1" ht="15"/>
    <row r="95" customFormat="1" ht="15"/>
    <row r="96" customFormat="1" ht="15"/>
    <row r="97" customFormat="1" ht="15"/>
    <row r="98" customFormat="1" ht="15"/>
    <row r="99" customFormat="1" ht="15"/>
    <row r="100" customFormat="1" ht="15"/>
    <row r="101" customFormat="1" ht="15"/>
    <row r="102" customFormat="1" ht="15"/>
    <row r="103" customFormat="1" ht="15"/>
    <row r="104" customFormat="1" ht="15"/>
    <row r="105" customFormat="1" ht="15"/>
    <row r="106" customFormat="1" ht="15"/>
    <row r="107" customFormat="1" ht="15"/>
    <row r="108" customFormat="1" ht="15"/>
    <row r="109" customFormat="1" ht="15"/>
    <row r="110" customFormat="1" ht="15"/>
    <row r="111" customFormat="1" ht="15"/>
    <row r="112" customFormat="1" ht="15"/>
    <row r="113" customFormat="1" ht="15"/>
    <row r="114" customFormat="1" ht="15"/>
    <row r="115" customFormat="1" ht="15"/>
    <row r="116" customFormat="1" ht="15"/>
    <row r="117" customFormat="1" ht="15"/>
    <row r="118" customFormat="1" ht="15"/>
    <row r="119" customFormat="1" ht="15"/>
    <row r="120" customFormat="1" ht="15"/>
    <row r="121" customFormat="1" ht="15"/>
    <row r="122" customFormat="1" ht="15"/>
    <row r="123" customFormat="1" ht="15"/>
    <row r="124" customFormat="1" ht="15"/>
    <row r="125" customFormat="1" ht="15"/>
    <row r="126" customFormat="1" ht="15"/>
    <row r="127" customFormat="1" ht="15"/>
    <row r="128" customFormat="1" ht="15"/>
    <row r="129" customFormat="1" ht="15"/>
    <row r="130" customFormat="1" ht="15"/>
    <row r="131" customFormat="1" ht="15"/>
    <row r="132" customFormat="1" ht="15"/>
    <row r="133" customFormat="1" ht="15"/>
    <row r="134" customFormat="1" ht="15"/>
    <row r="135" customFormat="1" ht="15"/>
    <row r="136" customFormat="1" ht="15"/>
    <row r="137" customFormat="1" ht="15"/>
    <row r="138" customFormat="1" ht="15"/>
    <row r="139" customFormat="1" ht="15"/>
    <row r="140" customFormat="1" ht="15"/>
    <row r="141" customFormat="1" ht="15"/>
    <row r="142" customFormat="1" ht="15"/>
    <row r="143" customFormat="1" ht="15"/>
    <row r="144" customFormat="1" ht="15"/>
    <row r="145" customFormat="1" ht="15"/>
    <row r="146" customFormat="1" ht="15"/>
    <row r="147" customFormat="1" ht="15"/>
    <row r="148" customFormat="1" ht="15"/>
    <row r="149" customFormat="1" ht="15"/>
    <row r="150" customFormat="1" ht="15"/>
    <row r="151" customFormat="1" ht="15"/>
    <row r="152" customFormat="1" ht="15"/>
    <row r="153" customFormat="1" ht="15"/>
    <row r="154" customFormat="1" ht="15"/>
    <row r="155" customFormat="1" ht="15"/>
    <row r="156" customFormat="1" ht="15"/>
    <row r="157" customFormat="1" ht="15"/>
    <row r="158" customFormat="1" ht="15"/>
    <row r="159" customFormat="1" ht="15"/>
    <row r="160" customFormat="1" ht="15"/>
    <row r="161" customFormat="1" ht="15"/>
    <row r="162" customFormat="1" ht="15"/>
    <row r="163" customFormat="1" ht="15"/>
    <row r="164" customFormat="1" ht="15"/>
    <row r="165" customFormat="1" ht="15"/>
    <row r="166" customFormat="1" ht="15"/>
    <row r="167" customFormat="1" ht="15"/>
    <row r="168" customFormat="1" ht="15"/>
    <row r="169" customFormat="1" ht="15"/>
    <row r="170" customFormat="1" ht="15"/>
    <row r="171" customFormat="1" ht="15"/>
    <row r="172" customFormat="1" ht="15"/>
    <row r="173" customFormat="1" ht="15"/>
    <row r="174" customFormat="1" ht="15"/>
    <row r="175" customFormat="1" ht="15"/>
    <row r="176" customFormat="1" ht="15"/>
    <row r="177" customFormat="1" ht="15"/>
    <row r="178" customFormat="1" ht="15"/>
    <row r="179" customFormat="1" ht="15"/>
    <row r="180" customFormat="1" ht="15"/>
    <row r="181" customFormat="1" ht="15"/>
    <row r="182" customFormat="1" ht="15"/>
    <row r="183" customFormat="1" ht="15"/>
    <row r="184" customFormat="1" ht="15"/>
    <row r="185" customFormat="1" ht="15"/>
    <row r="186" customFormat="1" ht="15"/>
    <row r="187" customFormat="1" ht="15"/>
    <row r="188" customFormat="1" ht="15"/>
    <row r="189" customFormat="1" ht="15"/>
    <row r="190" customFormat="1" ht="15"/>
    <row r="191" customFormat="1" ht="15"/>
    <row r="192" customFormat="1" ht="15"/>
    <row r="193" customFormat="1" ht="15"/>
    <row r="194" customFormat="1" ht="15"/>
    <row r="195" customFormat="1" ht="15"/>
    <row r="196" customFormat="1" ht="15"/>
    <row r="197" customFormat="1" ht="15"/>
    <row r="198" customFormat="1" ht="15"/>
    <row r="199" customFormat="1" ht="15"/>
    <row r="200" customFormat="1" ht="15"/>
    <row r="201" customFormat="1" ht="15"/>
    <row r="202" customFormat="1" ht="15"/>
    <row r="203" customFormat="1" ht="15"/>
    <row r="204" customFormat="1" ht="15"/>
    <row r="205" customFormat="1" ht="15"/>
    <row r="206" customFormat="1" ht="15"/>
    <row r="207" customFormat="1" ht="15"/>
    <row r="208" customFormat="1" ht="15"/>
    <row r="209" customFormat="1" ht="15"/>
    <row r="210" customFormat="1" ht="15"/>
    <row r="211" customFormat="1" ht="15"/>
    <row r="212" customFormat="1" ht="15"/>
    <row r="213" customFormat="1" ht="15"/>
    <row r="214" customFormat="1" ht="15"/>
    <row r="215" customFormat="1" ht="15"/>
    <row r="216" customFormat="1" ht="15"/>
    <row r="217" customFormat="1" ht="15"/>
    <row r="218" customFormat="1" ht="15"/>
    <row r="219" customFormat="1" ht="15"/>
    <row r="220" customFormat="1" ht="15"/>
    <row r="221" customFormat="1" ht="15"/>
    <row r="222" customFormat="1" ht="15"/>
    <row r="223" customFormat="1" ht="15"/>
    <row r="224" customFormat="1" ht="15"/>
    <row r="225" customFormat="1" ht="15"/>
    <row r="226" customFormat="1" ht="15"/>
    <row r="227" customFormat="1" ht="15"/>
    <row r="228" customFormat="1" ht="15"/>
    <row r="229" customFormat="1" ht="15"/>
    <row r="230" customFormat="1" ht="15"/>
    <row r="231" customFormat="1" ht="15"/>
    <row r="232" customFormat="1" ht="15"/>
    <row r="233" customFormat="1" ht="15"/>
    <row r="234" customFormat="1" ht="15"/>
    <row r="235" customFormat="1" ht="15"/>
    <row r="236" customFormat="1" ht="15"/>
    <row r="237" customFormat="1" ht="15"/>
    <row r="238" customFormat="1" ht="15"/>
    <row r="239" customFormat="1" ht="15"/>
    <row r="240" customFormat="1" ht="15"/>
    <row r="241" customFormat="1" ht="15"/>
    <row r="242" customFormat="1" ht="15"/>
    <row r="243" customFormat="1" ht="15"/>
    <row r="244" customFormat="1" ht="15"/>
    <row r="245" customFormat="1" ht="15"/>
    <row r="246" customFormat="1" ht="15"/>
    <row r="247" customFormat="1" ht="15"/>
    <row r="248" customFormat="1" ht="15"/>
    <row r="249" customFormat="1" ht="15"/>
    <row r="250" customFormat="1" ht="15"/>
    <row r="251" customFormat="1" ht="15"/>
    <row r="252" customFormat="1" ht="15"/>
    <row r="253" customFormat="1" ht="15"/>
    <row r="254" customFormat="1" ht="15"/>
    <row r="255" customFormat="1" ht="15"/>
    <row r="256" customFormat="1" ht="15"/>
    <row r="257" customFormat="1" ht="15"/>
    <row r="258" customFormat="1" ht="15"/>
    <row r="259" customFormat="1" ht="15"/>
    <row r="260" customFormat="1" ht="15"/>
    <row r="261" customFormat="1" ht="15"/>
    <row r="262" customFormat="1" ht="15"/>
    <row r="263" customFormat="1" ht="15"/>
    <row r="264" customFormat="1" ht="15"/>
    <row r="265" customFormat="1" ht="15"/>
    <row r="266" customFormat="1" ht="15"/>
    <row r="267" customFormat="1" ht="15"/>
    <row r="268" customFormat="1" ht="15"/>
    <row r="269" customFormat="1" ht="15"/>
    <row r="270" customFormat="1" ht="15"/>
    <row r="271" customFormat="1" ht="15"/>
    <row r="272" customFormat="1" ht="15"/>
    <row r="273" customFormat="1" ht="15"/>
    <row r="274" customFormat="1" ht="15"/>
    <row r="275" customFormat="1" ht="15"/>
    <row r="276" customFormat="1" ht="15"/>
    <row r="277" customFormat="1" ht="15"/>
    <row r="278" customFormat="1" ht="15"/>
    <row r="279" customFormat="1" ht="15"/>
  </sheetData>
  <mergeCells count="7">
    <mergeCell ref="E2:F2"/>
    <mergeCell ref="E3:F3"/>
    <mergeCell ref="E4:F4"/>
    <mergeCell ref="B6:F6"/>
    <mergeCell ref="B8:C9"/>
    <mergeCell ref="D8:D10"/>
    <mergeCell ref="E8:E10"/>
  </mergeCells>
  <pageMargins left="0.31496062992125984" right="0.31496062992125984" top="0.35433070866141736" bottom="0.35433070866141736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516"/>
  <sheetViews>
    <sheetView topLeftCell="A16" zoomScaleNormal="100" workbookViewId="0">
      <selection activeCell="G19" sqref="G19:K19"/>
    </sheetView>
  </sheetViews>
  <sheetFormatPr defaultColWidth="8.85546875" defaultRowHeight="17.25"/>
  <cols>
    <col min="1" max="1" width="2.7109375" style="3" customWidth="1"/>
    <col min="2" max="2" width="6.42578125" style="3" bestFit="1" customWidth="1"/>
    <col min="3" max="3" width="9.7109375" style="3" customWidth="1"/>
    <col min="4" max="4" width="13.140625" style="3" customWidth="1"/>
    <col min="5" max="5" width="15.42578125" style="22" customWidth="1"/>
    <col min="6" max="6" width="13.85546875" style="3" customWidth="1"/>
    <col min="7" max="7" width="15.85546875" style="3" customWidth="1"/>
    <col min="8" max="8" width="11" style="3" customWidth="1"/>
    <col min="9" max="9" width="20.85546875" style="3" customWidth="1"/>
    <col min="10" max="10" width="45.42578125" style="3" customWidth="1"/>
    <col min="11" max="11" width="35.28515625" style="3" customWidth="1"/>
    <col min="12" max="43" width="9.140625" style="19"/>
    <col min="44" max="59" width="9.7109375" style="14" customWidth="1"/>
    <col min="60" max="16384" width="8.85546875" style="3"/>
  </cols>
  <sheetData>
    <row r="1" spans="2:59" ht="28.5" customHeight="1">
      <c r="E1" s="18"/>
      <c r="F1" s="18"/>
      <c r="G1" s="18"/>
      <c r="H1" s="253"/>
      <c r="I1" s="253"/>
      <c r="J1" s="253" t="s">
        <v>80</v>
      </c>
      <c r="K1" s="253"/>
    </row>
    <row r="2" spans="2:59" ht="17.850000000000001" customHeight="1">
      <c r="E2" s="18"/>
      <c r="F2" s="18"/>
      <c r="G2" s="20"/>
      <c r="I2" s="21"/>
      <c r="J2" s="253" t="s">
        <v>50</v>
      </c>
      <c r="K2" s="253"/>
    </row>
    <row r="3" spans="2:59" ht="17.25" customHeight="1">
      <c r="E3" s="18"/>
      <c r="F3" s="18"/>
      <c r="G3" s="20"/>
      <c r="H3" s="253"/>
      <c r="I3" s="253"/>
      <c r="J3" s="253" t="s">
        <v>15</v>
      </c>
      <c r="K3" s="253"/>
    </row>
    <row r="4" spans="2:59">
      <c r="E4" s="18"/>
      <c r="F4" s="18"/>
      <c r="G4" s="20"/>
      <c r="H4" s="21"/>
      <c r="I4" s="21"/>
      <c r="J4" s="21"/>
    </row>
    <row r="5" spans="2:59">
      <c r="E5" s="18"/>
      <c r="F5" s="18"/>
      <c r="G5" s="20"/>
      <c r="H5" s="21"/>
      <c r="I5" s="21"/>
      <c r="J5" s="21"/>
    </row>
    <row r="6" spans="2:59" ht="42" customHeight="1">
      <c r="B6" s="254" t="s">
        <v>92</v>
      </c>
      <c r="C6" s="254"/>
      <c r="D6" s="254"/>
      <c r="E6" s="254"/>
      <c r="F6" s="254"/>
      <c r="G6" s="254"/>
      <c r="H6" s="254"/>
      <c r="I6" s="254"/>
      <c r="J6" s="254"/>
      <c r="K6" s="254"/>
    </row>
    <row r="7" spans="2:59" ht="23.25" customHeight="1"/>
    <row r="8" spans="2:59" ht="96" customHeight="1">
      <c r="B8" s="185" t="s">
        <v>22</v>
      </c>
      <c r="C8" s="185" t="s">
        <v>23</v>
      </c>
      <c r="D8" s="185"/>
      <c r="E8" s="185" t="s">
        <v>24</v>
      </c>
      <c r="F8" s="185"/>
      <c r="G8" s="185"/>
      <c r="H8" s="185"/>
      <c r="I8" s="185" t="s">
        <v>25</v>
      </c>
      <c r="J8" s="185" t="s">
        <v>26</v>
      </c>
      <c r="K8" s="2" t="s">
        <v>46</v>
      </c>
    </row>
    <row r="9" spans="2:59" ht="48.75" customHeight="1">
      <c r="B9" s="185"/>
      <c r="C9" s="2" t="s">
        <v>30</v>
      </c>
      <c r="D9" s="2" t="s">
        <v>29</v>
      </c>
      <c r="E9" s="2" t="s">
        <v>27</v>
      </c>
      <c r="F9" s="2" t="s">
        <v>29</v>
      </c>
      <c r="G9" s="2" t="s">
        <v>31</v>
      </c>
      <c r="H9" s="2" t="s">
        <v>28</v>
      </c>
      <c r="I9" s="185"/>
      <c r="J9" s="185"/>
      <c r="K9" s="27" t="s">
        <v>1</v>
      </c>
    </row>
    <row r="10" spans="2:59" s="9" customFormat="1" ht="33" customHeight="1">
      <c r="B10" s="255" t="s">
        <v>32</v>
      </c>
      <c r="C10" s="255"/>
      <c r="D10" s="255"/>
      <c r="E10" s="255"/>
      <c r="F10" s="255"/>
      <c r="G10" s="255"/>
      <c r="H10" s="255"/>
      <c r="I10" s="255"/>
      <c r="J10" s="255"/>
      <c r="K10" s="16">
        <f>K12+K22</f>
        <v>0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</row>
    <row r="11" spans="2:59" s="10" customFormat="1">
      <c r="B11" s="256" t="s">
        <v>21</v>
      </c>
      <c r="C11" s="256"/>
      <c r="D11" s="256"/>
      <c r="E11" s="256"/>
      <c r="F11" s="256"/>
      <c r="G11" s="256"/>
      <c r="H11" s="256"/>
      <c r="I11" s="256"/>
      <c r="J11" s="256"/>
      <c r="K11" s="16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</row>
    <row r="12" spans="2:59" s="11" customFormat="1" ht="34.5" customHeight="1">
      <c r="B12" s="239" t="s">
        <v>122</v>
      </c>
      <c r="C12" s="239"/>
      <c r="D12" s="239"/>
      <c r="E12" s="239"/>
      <c r="F12" s="239"/>
      <c r="G12" s="239"/>
      <c r="H12" s="239"/>
      <c r="I12" s="239"/>
      <c r="J12" s="239"/>
      <c r="K12" s="16">
        <f>K13</f>
        <v>-168444</v>
      </c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</row>
    <row r="13" spans="2:59" s="10" customFormat="1" ht="30" customHeight="1">
      <c r="B13" s="257"/>
      <c r="C13" s="260">
        <v>1043</v>
      </c>
      <c r="D13" s="263" t="s">
        <v>128</v>
      </c>
      <c r="E13" s="263"/>
      <c r="F13" s="263"/>
      <c r="G13" s="263"/>
      <c r="H13" s="263"/>
      <c r="I13" s="263"/>
      <c r="J13" s="263"/>
      <c r="K13" s="16">
        <f>K14+K18</f>
        <v>-168444</v>
      </c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</row>
    <row r="14" spans="2:59" s="10" customFormat="1" ht="26.25" customHeight="1">
      <c r="B14" s="258"/>
      <c r="C14" s="261"/>
      <c r="D14" s="257"/>
      <c r="E14" s="244" t="s">
        <v>123</v>
      </c>
      <c r="F14" s="263" t="s">
        <v>99</v>
      </c>
      <c r="G14" s="263"/>
      <c r="H14" s="263"/>
      <c r="I14" s="263"/>
      <c r="J14" s="263"/>
      <c r="K14" s="16">
        <f>'Հավելված N 1'!H14</f>
        <v>-150000</v>
      </c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</row>
    <row r="15" spans="2:59" s="10" customFormat="1" ht="54" customHeight="1">
      <c r="B15" s="258"/>
      <c r="C15" s="261"/>
      <c r="D15" s="258"/>
      <c r="E15" s="245"/>
      <c r="F15" s="257"/>
      <c r="G15" s="240" t="s">
        <v>124</v>
      </c>
      <c r="H15" s="240"/>
      <c r="I15" s="240"/>
      <c r="J15" s="240"/>
      <c r="K15" s="240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</row>
    <row r="16" spans="2:59" s="10" customFormat="1" ht="26.25" customHeight="1">
      <c r="B16" s="258"/>
      <c r="C16" s="261"/>
      <c r="D16" s="258"/>
      <c r="E16" s="245"/>
      <c r="F16" s="258"/>
      <c r="G16" s="247"/>
      <c r="H16" s="240" t="s">
        <v>130</v>
      </c>
      <c r="I16" s="240"/>
      <c r="J16" s="240"/>
      <c r="K16" s="240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</row>
    <row r="17" spans="2:59" s="10" customFormat="1" ht="36" customHeight="1">
      <c r="B17" s="258"/>
      <c r="C17" s="261"/>
      <c r="D17" s="258"/>
      <c r="E17" s="246"/>
      <c r="F17" s="259"/>
      <c r="G17" s="249"/>
      <c r="H17" s="154"/>
      <c r="I17" s="250" t="s">
        <v>125</v>
      </c>
      <c r="J17" s="251"/>
      <c r="K17" s="252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</row>
    <row r="18" spans="2:59" s="10" customFormat="1" ht="33.75" customHeight="1">
      <c r="B18" s="258"/>
      <c r="C18" s="261"/>
      <c r="D18" s="258"/>
      <c r="E18" s="244" t="s">
        <v>129</v>
      </c>
      <c r="F18" s="263" t="s">
        <v>101</v>
      </c>
      <c r="G18" s="263"/>
      <c r="H18" s="263"/>
      <c r="I18" s="263"/>
      <c r="J18" s="263"/>
      <c r="K18" s="16">
        <f>'Հավելված N 1'!H15</f>
        <v>-18444</v>
      </c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</row>
    <row r="19" spans="2:59" s="10" customFormat="1" ht="36.75" customHeight="1">
      <c r="B19" s="258"/>
      <c r="C19" s="261"/>
      <c r="D19" s="258"/>
      <c r="E19" s="245"/>
      <c r="F19" s="257"/>
      <c r="G19" s="240" t="s">
        <v>126</v>
      </c>
      <c r="H19" s="240"/>
      <c r="I19" s="240"/>
      <c r="J19" s="240"/>
      <c r="K19" s="240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</row>
    <row r="20" spans="2:59" s="10" customFormat="1" ht="23.25" customHeight="1">
      <c r="B20" s="258"/>
      <c r="C20" s="261"/>
      <c r="D20" s="258"/>
      <c r="E20" s="245"/>
      <c r="F20" s="258"/>
      <c r="G20" s="247"/>
      <c r="H20" s="240" t="s">
        <v>130</v>
      </c>
      <c r="I20" s="240"/>
      <c r="J20" s="240"/>
      <c r="K20" s="240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</row>
    <row r="21" spans="2:59" s="10" customFormat="1" ht="36.75" customHeight="1">
      <c r="B21" s="259"/>
      <c r="C21" s="262"/>
      <c r="D21" s="259"/>
      <c r="E21" s="246"/>
      <c r="F21" s="259"/>
      <c r="G21" s="249"/>
      <c r="H21" s="154"/>
      <c r="I21" s="250" t="s">
        <v>127</v>
      </c>
      <c r="J21" s="251"/>
      <c r="K21" s="252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</row>
    <row r="22" spans="2:59" s="11" customFormat="1" ht="34.5" customHeight="1">
      <c r="B22" s="239" t="s">
        <v>8</v>
      </c>
      <c r="C22" s="239"/>
      <c r="D22" s="239"/>
      <c r="E22" s="239"/>
      <c r="F22" s="239"/>
      <c r="G22" s="239"/>
      <c r="H22" s="239"/>
      <c r="I22" s="239"/>
      <c r="J22" s="239"/>
      <c r="K22" s="16">
        <f t="shared" ref="K22:K23" si="0">K23</f>
        <v>168444</v>
      </c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</row>
    <row r="23" spans="2:59" ht="28.5" customHeight="1">
      <c r="B23" s="241"/>
      <c r="C23" s="244">
        <v>1162</v>
      </c>
      <c r="D23" s="240" t="s">
        <v>86</v>
      </c>
      <c r="E23" s="240"/>
      <c r="F23" s="240"/>
      <c r="G23" s="240"/>
      <c r="H23" s="240"/>
      <c r="I23" s="240"/>
      <c r="J23" s="240"/>
      <c r="K23" s="16">
        <f t="shared" si="0"/>
        <v>168444</v>
      </c>
    </row>
    <row r="24" spans="2:59" ht="39" customHeight="1">
      <c r="B24" s="242"/>
      <c r="C24" s="245"/>
      <c r="D24" s="247"/>
      <c r="E24" s="244" t="s">
        <v>87</v>
      </c>
      <c r="F24" s="240" t="s">
        <v>66</v>
      </c>
      <c r="G24" s="240"/>
      <c r="H24" s="240"/>
      <c r="I24" s="240"/>
      <c r="J24" s="240"/>
      <c r="K24" s="16">
        <f>'Հավելված N 1'!H18</f>
        <v>168444</v>
      </c>
    </row>
    <row r="25" spans="2:59" ht="33" customHeight="1">
      <c r="B25" s="242"/>
      <c r="C25" s="245"/>
      <c r="D25" s="248"/>
      <c r="E25" s="245"/>
      <c r="F25" s="247"/>
      <c r="G25" s="240" t="s">
        <v>88</v>
      </c>
      <c r="H25" s="240"/>
      <c r="I25" s="240"/>
      <c r="J25" s="240"/>
      <c r="K25" s="240"/>
    </row>
    <row r="26" spans="2:59" ht="30" customHeight="1">
      <c r="B26" s="242"/>
      <c r="C26" s="245"/>
      <c r="D26" s="248"/>
      <c r="E26" s="245"/>
      <c r="F26" s="248"/>
      <c r="G26" s="247"/>
      <c r="H26" s="240" t="s">
        <v>47</v>
      </c>
      <c r="I26" s="240"/>
      <c r="J26" s="240"/>
      <c r="K26" s="240"/>
    </row>
    <row r="27" spans="2:59" ht="47.25" customHeight="1">
      <c r="B27" s="243"/>
      <c r="C27" s="246"/>
      <c r="D27" s="249"/>
      <c r="E27" s="246"/>
      <c r="F27" s="249"/>
      <c r="G27" s="249"/>
      <c r="H27" s="154"/>
      <c r="I27" s="250" t="s">
        <v>89</v>
      </c>
      <c r="J27" s="251"/>
      <c r="K27" s="252"/>
    </row>
    <row r="28" spans="2:59" s="19" customFormat="1" ht="15"/>
    <row r="29" spans="2:59" s="19" customFormat="1" ht="15"/>
    <row r="30" spans="2:59" s="19" customFormat="1" ht="15"/>
    <row r="31" spans="2:59" s="19" customFormat="1" ht="15"/>
    <row r="32" spans="2:59" s="19" customFormat="1" ht="15"/>
    <row r="33" s="19" customFormat="1" ht="15"/>
    <row r="34" s="19" customFormat="1" ht="15"/>
    <row r="35" s="19" customFormat="1" ht="15"/>
    <row r="36" s="19" customFormat="1" ht="15"/>
    <row r="37" s="19" customFormat="1" ht="15"/>
    <row r="38" s="19" customFormat="1" ht="15"/>
    <row r="39" s="19" customFormat="1" ht="15"/>
    <row r="40" s="19" customFormat="1" ht="15"/>
    <row r="41" s="19" customFormat="1" ht="15"/>
    <row r="42" s="19" customFormat="1" ht="15"/>
    <row r="43" s="19" customFormat="1" ht="15"/>
    <row r="44" s="19" customFormat="1" ht="15"/>
    <row r="45" s="19" customFormat="1" ht="15"/>
    <row r="46" s="19" customFormat="1" ht="15"/>
    <row r="47" s="19" customFormat="1" ht="15"/>
    <row r="48" s="19" customFormat="1" ht="15"/>
    <row r="49" s="19" customFormat="1" ht="15"/>
    <row r="50" s="19" customFormat="1" ht="15"/>
    <row r="51" s="19" customFormat="1" ht="15"/>
    <row r="52" s="19" customFormat="1" ht="15"/>
    <row r="53" s="19" customFormat="1" ht="15"/>
    <row r="54" s="19" customFormat="1" ht="15"/>
    <row r="55" s="19" customFormat="1" ht="15"/>
    <row r="56" s="19" customFormat="1" ht="15"/>
    <row r="57" s="19" customFormat="1" ht="15"/>
    <row r="58" s="19" customFormat="1" ht="15"/>
    <row r="59" s="19" customFormat="1" ht="15"/>
    <row r="60" s="19" customFormat="1" ht="15"/>
    <row r="61" s="19" customFormat="1" ht="15"/>
    <row r="62" s="19" customFormat="1" ht="15"/>
    <row r="63" s="19" customFormat="1" ht="15"/>
    <row r="64" s="19" customFormat="1" ht="15"/>
    <row r="65" s="19" customFormat="1" ht="15"/>
    <row r="66" s="19" customFormat="1" ht="15"/>
    <row r="67" s="19" customFormat="1" ht="15"/>
    <row r="68" s="19" customFormat="1" ht="15"/>
    <row r="69" s="19" customFormat="1" ht="15"/>
    <row r="70" s="19" customFormat="1" ht="15"/>
    <row r="71" s="19" customFormat="1" ht="15"/>
    <row r="72" s="19" customFormat="1" ht="15"/>
    <row r="73" s="19" customFormat="1" ht="15"/>
    <row r="74" s="19" customFormat="1" ht="15"/>
    <row r="75" s="19" customFormat="1" ht="15"/>
    <row r="76" s="19" customFormat="1" ht="15"/>
    <row r="77" s="19" customFormat="1" ht="15"/>
    <row r="78" s="19" customFormat="1" ht="15"/>
    <row r="79" s="19" customFormat="1" ht="15"/>
    <row r="80" s="19" customFormat="1" ht="15"/>
    <row r="81" s="19" customFormat="1" ht="15"/>
    <row r="82" s="19" customFormat="1" ht="15"/>
    <row r="83" s="19" customFormat="1" ht="15"/>
    <row r="84" s="19" customFormat="1" ht="15"/>
    <row r="85" s="19" customFormat="1" ht="15"/>
    <row r="86" s="19" customFormat="1" ht="15"/>
    <row r="87" s="19" customFormat="1" ht="15"/>
    <row r="88" s="19" customFormat="1" ht="15"/>
    <row r="89" s="19" customFormat="1" ht="15"/>
    <row r="90" s="19" customFormat="1" ht="15"/>
    <row r="91" s="19" customFormat="1" ht="15"/>
    <row r="92" s="19" customFormat="1" ht="15"/>
    <row r="93" s="19" customFormat="1" ht="15"/>
    <row r="94" s="19" customFormat="1" ht="15"/>
    <row r="95" s="19" customFormat="1" ht="15"/>
    <row r="96" s="19" customFormat="1" ht="15"/>
    <row r="97" s="19" customFormat="1" ht="15"/>
    <row r="98" s="19" customFormat="1" ht="15"/>
    <row r="99" s="19" customFormat="1" ht="15"/>
    <row r="100" s="19" customFormat="1" ht="15"/>
    <row r="101" s="19" customFormat="1" ht="15"/>
    <row r="102" s="19" customFormat="1" ht="15"/>
    <row r="103" s="19" customFormat="1" ht="15"/>
    <row r="104" s="19" customFormat="1" ht="15"/>
    <row r="105" s="19" customFormat="1" ht="15"/>
    <row r="106" s="19" customFormat="1" ht="15"/>
    <row r="107" s="19" customFormat="1" ht="15"/>
    <row r="108" s="19" customFormat="1" ht="15"/>
    <row r="109" s="19" customFormat="1" ht="15"/>
    <row r="110" s="19" customFormat="1" ht="15"/>
    <row r="111" s="19" customFormat="1" ht="15"/>
    <row r="112" s="19" customFormat="1" ht="15"/>
    <row r="113" s="19" customFormat="1" ht="15"/>
    <row r="114" s="19" customFormat="1" ht="15"/>
    <row r="115" s="19" customFormat="1" ht="15"/>
    <row r="116" s="19" customFormat="1" ht="15"/>
    <row r="117" s="19" customFormat="1" ht="15"/>
    <row r="118" s="19" customFormat="1" ht="15"/>
    <row r="119" s="19" customFormat="1" ht="15"/>
    <row r="120" s="19" customFormat="1" ht="15"/>
    <row r="121" s="19" customFormat="1" ht="15"/>
    <row r="122" s="19" customFormat="1" ht="15"/>
    <row r="123" s="19" customFormat="1" ht="15"/>
    <row r="124" s="19" customFormat="1" ht="15"/>
    <row r="125" s="19" customFormat="1" ht="15"/>
    <row r="126" s="19" customFormat="1" ht="15"/>
    <row r="127" s="19" customFormat="1" ht="15"/>
    <row r="128" s="19" customFormat="1" ht="15"/>
    <row r="129" s="19" customFormat="1" ht="15"/>
    <row r="130" s="19" customFormat="1" ht="15"/>
    <row r="131" s="19" customFormat="1" ht="15"/>
    <row r="132" s="19" customFormat="1" ht="15"/>
    <row r="133" s="19" customFormat="1" ht="15"/>
    <row r="134" s="19" customFormat="1" ht="15"/>
    <row r="135" s="19" customFormat="1" ht="15"/>
    <row r="136" s="19" customFormat="1" ht="15"/>
    <row r="137" s="19" customFormat="1" ht="15"/>
    <row r="138" s="19" customFormat="1" ht="15"/>
    <row r="139" s="19" customFormat="1" ht="15"/>
    <row r="140" s="19" customFormat="1" ht="15"/>
    <row r="141" s="19" customFormat="1" ht="15"/>
    <row r="142" s="19" customFormat="1" ht="15"/>
    <row r="143" s="19" customFormat="1" ht="15"/>
    <row r="144" s="19" customFormat="1" ht="15"/>
    <row r="145" s="19" customFormat="1" ht="15"/>
    <row r="146" s="19" customFormat="1" ht="15"/>
    <row r="147" s="19" customFormat="1" ht="15"/>
    <row r="148" s="19" customFormat="1" ht="15"/>
    <row r="149" s="19" customFormat="1" ht="15"/>
    <row r="150" s="19" customFormat="1" ht="15"/>
    <row r="151" s="19" customFormat="1" ht="15"/>
    <row r="152" s="19" customFormat="1" ht="15"/>
    <row r="153" s="19" customFormat="1" ht="15"/>
    <row r="154" s="19" customFormat="1" ht="15"/>
    <row r="155" s="19" customFormat="1" ht="15"/>
    <row r="156" s="19" customFormat="1" ht="15"/>
    <row r="157" s="19" customFormat="1" ht="15"/>
    <row r="158" s="19" customFormat="1" ht="15"/>
    <row r="159" s="19" customFormat="1" ht="15"/>
    <row r="160" s="19" customFormat="1" ht="15"/>
    <row r="161" s="19" customFormat="1" ht="15"/>
    <row r="162" s="19" customFormat="1" ht="15"/>
    <row r="163" s="19" customFormat="1" ht="15"/>
    <row r="164" s="19" customFormat="1" ht="15"/>
    <row r="165" s="19" customFormat="1" ht="15"/>
    <row r="166" s="19" customFormat="1" ht="15"/>
    <row r="167" s="19" customFormat="1" ht="15"/>
    <row r="168" s="19" customFormat="1" ht="15"/>
    <row r="169" s="19" customFormat="1" ht="15"/>
    <row r="170" s="19" customFormat="1" ht="15"/>
    <row r="171" s="19" customFormat="1" ht="15"/>
    <row r="172" s="19" customFormat="1" ht="15"/>
    <row r="173" s="19" customFormat="1" ht="15"/>
    <row r="174" s="19" customFormat="1" ht="15"/>
    <row r="175" s="19" customFormat="1" ht="15"/>
    <row r="176" s="19" customFormat="1" ht="15"/>
    <row r="177" s="19" customFormat="1" ht="15"/>
    <row r="178" s="19" customFormat="1" ht="15"/>
    <row r="179" s="19" customFormat="1" ht="15"/>
    <row r="180" s="19" customFormat="1" ht="15"/>
    <row r="181" s="19" customFormat="1" ht="15"/>
    <row r="182" s="19" customFormat="1" ht="15"/>
    <row r="183" s="19" customFormat="1" ht="15"/>
    <row r="184" s="19" customFormat="1" ht="15"/>
    <row r="185" s="19" customFormat="1" ht="15"/>
    <row r="186" s="19" customFormat="1" ht="15"/>
    <row r="187" s="19" customFormat="1" ht="15"/>
    <row r="188" s="19" customFormat="1" ht="15"/>
    <row r="189" s="19" customFormat="1" ht="15"/>
    <row r="190" s="19" customFormat="1" ht="15"/>
    <row r="191" s="19" customFormat="1" ht="15"/>
    <row r="192" s="19" customFormat="1" ht="15"/>
    <row r="193" s="19" customFormat="1" ht="15"/>
    <row r="194" s="19" customFormat="1" ht="15"/>
    <row r="195" s="19" customFormat="1" ht="15"/>
    <row r="196" s="19" customFormat="1" ht="15"/>
    <row r="197" s="19" customFormat="1" ht="15"/>
    <row r="198" s="19" customFormat="1" ht="15"/>
    <row r="199" s="19" customFormat="1" ht="15"/>
    <row r="200" s="19" customFormat="1" ht="15"/>
    <row r="201" s="19" customFormat="1" ht="15"/>
    <row r="202" s="19" customFormat="1" ht="15"/>
    <row r="203" s="19" customFormat="1" ht="15"/>
    <row r="204" s="19" customFormat="1" ht="15"/>
    <row r="205" s="19" customFormat="1" ht="15"/>
    <row r="206" s="19" customFormat="1" ht="15"/>
    <row r="207" s="19" customFormat="1" ht="15"/>
    <row r="208" s="19" customFormat="1" ht="15"/>
    <row r="209" s="19" customFormat="1" ht="15"/>
    <row r="210" s="19" customFormat="1" ht="15"/>
    <row r="211" s="19" customFormat="1" ht="15"/>
    <row r="212" s="19" customFormat="1" ht="15"/>
    <row r="213" s="19" customFormat="1" ht="15"/>
    <row r="214" s="19" customFormat="1" ht="15"/>
    <row r="215" s="19" customFormat="1" ht="15"/>
    <row r="216" s="19" customFormat="1" ht="15"/>
    <row r="217" s="19" customFormat="1" ht="15"/>
    <row r="218" s="19" customFormat="1" ht="15"/>
    <row r="219" s="19" customFormat="1" ht="15"/>
    <row r="220" s="19" customFormat="1" ht="15"/>
    <row r="221" s="19" customFormat="1" ht="15"/>
    <row r="222" s="19" customFormat="1" ht="15"/>
    <row r="223" s="19" customFormat="1" ht="15"/>
    <row r="224" s="19" customFormat="1" ht="15"/>
    <row r="225" s="19" customFormat="1" ht="15"/>
    <row r="226" s="19" customFormat="1" ht="15"/>
    <row r="227" s="19" customFormat="1" ht="15"/>
    <row r="228" s="19" customFormat="1" ht="15"/>
    <row r="229" s="19" customFormat="1" ht="15"/>
    <row r="230" s="19" customFormat="1" ht="15"/>
    <row r="231" s="19" customFormat="1" ht="15"/>
    <row r="232" s="19" customFormat="1" ht="15"/>
    <row r="233" s="19" customFormat="1" ht="15"/>
    <row r="234" s="19" customFormat="1" ht="15"/>
    <row r="235" s="19" customFormat="1" ht="15"/>
    <row r="236" s="19" customFormat="1" ht="15"/>
    <row r="237" s="19" customFormat="1" ht="15"/>
    <row r="238" s="19" customFormat="1" ht="15"/>
    <row r="239" s="19" customFormat="1" ht="15"/>
    <row r="240" s="19" customFormat="1" ht="15"/>
    <row r="241" s="19" customFormat="1" ht="15"/>
    <row r="242" s="19" customFormat="1" ht="15"/>
    <row r="243" s="19" customFormat="1" ht="15"/>
    <row r="244" s="19" customFormat="1" ht="15"/>
    <row r="245" s="19" customFormat="1" ht="15"/>
    <row r="246" s="19" customFormat="1" ht="15"/>
    <row r="247" s="19" customFormat="1" ht="15"/>
    <row r="248" s="19" customFormat="1" ht="15"/>
    <row r="249" s="19" customFormat="1" ht="15"/>
    <row r="250" s="19" customFormat="1" ht="15"/>
    <row r="251" s="19" customFormat="1" ht="15"/>
    <row r="252" s="19" customFormat="1" ht="15"/>
    <row r="253" s="19" customFormat="1" ht="15"/>
    <row r="254" s="19" customFormat="1" ht="15"/>
    <row r="255" s="19" customFormat="1" ht="15"/>
    <row r="256" s="19" customFormat="1" ht="15"/>
    <row r="257" s="19" customFormat="1" ht="15"/>
    <row r="258" s="19" customFormat="1" ht="15"/>
    <row r="259" s="19" customFormat="1" ht="15"/>
    <row r="260" s="19" customFormat="1" ht="15"/>
    <row r="261" s="19" customFormat="1" ht="15"/>
    <row r="262" s="19" customFormat="1" ht="15"/>
    <row r="263" s="19" customFormat="1" ht="15"/>
    <row r="264" s="19" customFormat="1" ht="15"/>
    <row r="265" s="19" customFormat="1" ht="15"/>
    <row r="266" s="19" customFormat="1" ht="15"/>
    <row r="267" s="19" customFormat="1" ht="15"/>
    <row r="268" s="19" customFormat="1" ht="15"/>
    <row r="269" s="19" customFormat="1" ht="15"/>
    <row r="270" s="19" customFormat="1" ht="15"/>
    <row r="271" s="19" customFormat="1" ht="15"/>
    <row r="272" s="19" customFormat="1" ht="15"/>
    <row r="273" s="19" customFormat="1" ht="15"/>
    <row r="274" s="19" customFormat="1" ht="15"/>
    <row r="275" s="19" customFormat="1" ht="15"/>
    <row r="276" s="19" customFormat="1" ht="15"/>
    <row r="277" s="19" customFormat="1" ht="15"/>
    <row r="278" s="19" customFormat="1" ht="15"/>
    <row r="279" s="19" customFormat="1" ht="15"/>
    <row r="280" s="19" customFormat="1" ht="15"/>
    <row r="281" s="19" customFormat="1" ht="15"/>
    <row r="282" s="19" customFormat="1" ht="15"/>
    <row r="283" s="19" customFormat="1" ht="15"/>
    <row r="284" s="19" customFormat="1" ht="15"/>
    <row r="285" s="19" customFormat="1" ht="15"/>
    <row r="286" s="19" customFormat="1" ht="15"/>
    <row r="287" s="19" customFormat="1" ht="15"/>
    <row r="288" s="19" customFormat="1" ht="15"/>
    <row r="289" s="19" customFormat="1" ht="15"/>
    <row r="290" s="19" customFormat="1" ht="15"/>
    <row r="291" s="19" customFormat="1" ht="15"/>
    <row r="292" s="19" customFormat="1" ht="15"/>
    <row r="293" s="19" customFormat="1" ht="15"/>
    <row r="294" s="19" customFormat="1" ht="15"/>
    <row r="295" s="19" customFormat="1" ht="15"/>
    <row r="296" s="19" customFormat="1" ht="15"/>
    <row r="297" s="19" customFormat="1" ht="15"/>
    <row r="298" s="19" customFormat="1" ht="15"/>
    <row r="299" s="19" customFormat="1" ht="15"/>
    <row r="300" s="19" customFormat="1" ht="15"/>
    <row r="301" s="19" customFormat="1" ht="15"/>
    <row r="302" s="19" customFormat="1" ht="15"/>
    <row r="303" s="19" customFormat="1" ht="15"/>
    <row r="304" s="19" customFormat="1" ht="15"/>
    <row r="305" s="19" customFormat="1" ht="15"/>
    <row r="306" s="19" customFormat="1" ht="15"/>
    <row r="307" s="19" customFormat="1" ht="15"/>
    <row r="308" s="19" customFormat="1" ht="15"/>
    <row r="309" s="19" customFormat="1" ht="15"/>
    <row r="310" s="19" customFormat="1" ht="15"/>
    <row r="311" s="19" customFormat="1" ht="15"/>
    <row r="312" s="19" customFormat="1" ht="15"/>
    <row r="313" s="19" customFormat="1" ht="15"/>
    <row r="314" s="19" customFormat="1" ht="15"/>
    <row r="315" s="19" customFormat="1" ht="15"/>
    <row r="316" s="19" customFormat="1" ht="15"/>
    <row r="317" s="19" customFormat="1" ht="15"/>
    <row r="318" s="19" customFormat="1" ht="15"/>
    <row r="319" s="19" customFormat="1" ht="15"/>
    <row r="320" s="19" customFormat="1" ht="15"/>
    <row r="321" s="19" customFormat="1" ht="15"/>
    <row r="322" s="19" customFormat="1" ht="15"/>
    <row r="323" s="19" customFormat="1" ht="15"/>
    <row r="324" s="19" customFormat="1" ht="15"/>
    <row r="325" s="19" customFormat="1" ht="15"/>
    <row r="326" s="19" customFormat="1" ht="15"/>
    <row r="327" s="19" customFormat="1" ht="15"/>
    <row r="328" s="19" customFormat="1" ht="15"/>
    <row r="329" s="19" customFormat="1" ht="15"/>
    <row r="330" s="19" customFormat="1" ht="15"/>
    <row r="331" s="19" customFormat="1" ht="15"/>
    <row r="332" s="19" customFormat="1" ht="15"/>
    <row r="333" s="19" customFormat="1" ht="15"/>
    <row r="334" s="19" customFormat="1" ht="15"/>
    <row r="335" s="19" customFormat="1" ht="15"/>
    <row r="336" s="19" customFormat="1" ht="15"/>
    <row r="337" s="19" customFormat="1" ht="15"/>
    <row r="338" s="19" customFormat="1" ht="15"/>
    <row r="339" s="19" customFormat="1" ht="15"/>
    <row r="340" s="19" customFormat="1" ht="15"/>
    <row r="341" s="19" customFormat="1" ht="15"/>
    <row r="342" s="19" customFormat="1" ht="15"/>
    <row r="343" s="19" customFormat="1" ht="15"/>
    <row r="344" s="19" customFormat="1" ht="15"/>
    <row r="345" s="19" customFormat="1" ht="15"/>
    <row r="346" s="19" customFormat="1" ht="15"/>
    <row r="347" s="19" customFormat="1" ht="15"/>
    <row r="348" s="19" customFormat="1" ht="15"/>
    <row r="349" s="19" customFormat="1" ht="15"/>
    <row r="350" s="19" customFormat="1" ht="15"/>
    <row r="351" s="19" customFormat="1" ht="15"/>
    <row r="352" s="19" customFormat="1" ht="15"/>
    <row r="353" s="19" customFormat="1" ht="15"/>
    <row r="354" s="19" customFormat="1" ht="15"/>
    <row r="355" s="19" customFormat="1" ht="15"/>
    <row r="356" s="19" customFormat="1" ht="15"/>
    <row r="357" s="19" customFormat="1" ht="15"/>
    <row r="358" s="19" customFormat="1" ht="15"/>
    <row r="359" s="19" customFormat="1" ht="15"/>
    <row r="360" s="19" customFormat="1" ht="15"/>
    <row r="361" s="19" customFormat="1" ht="15"/>
    <row r="362" s="19" customFormat="1" ht="15"/>
    <row r="363" s="19" customFormat="1" ht="15"/>
    <row r="364" s="19" customFormat="1" ht="15"/>
    <row r="365" s="19" customFormat="1" ht="15"/>
    <row r="366" s="19" customFormat="1" ht="15"/>
    <row r="367" s="19" customFormat="1" ht="15"/>
    <row r="368" s="19" customFormat="1" ht="15"/>
    <row r="369" s="19" customFormat="1" ht="15"/>
    <row r="370" s="19" customFormat="1" ht="15"/>
    <row r="371" s="19" customFormat="1" ht="15"/>
    <row r="372" s="19" customFormat="1" ht="15"/>
    <row r="373" s="19" customFormat="1" ht="15"/>
    <row r="374" s="19" customFormat="1" ht="15"/>
    <row r="375" s="19" customFormat="1" ht="15"/>
    <row r="376" s="19" customFormat="1" ht="15"/>
    <row r="377" s="19" customFormat="1" ht="15"/>
    <row r="378" s="19" customFormat="1" ht="15"/>
    <row r="379" s="19" customFormat="1" ht="15"/>
    <row r="380" s="19" customFormat="1" ht="15"/>
    <row r="381" s="19" customFormat="1" ht="15"/>
    <row r="382" s="19" customFormat="1" ht="15"/>
    <row r="383" s="19" customFormat="1" ht="15"/>
    <row r="384" s="19" customFormat="1" ht="15"/>
    <row r="385" s="19" customFormat="1" ht="15"/>
    <row r="386" s="19" customFormat="1" ht="15"/>
    <row r="387" s="19" customFormat="1" ht="15"/>
    <row r="388" s="19" customFormat="1" ht="15"/>
    <row r="389" s="19" customFormat="1" ht="15"/>
    <row r="390" s="19" customFormat="1" ht="15"/>
    <row r="391" s="19" customFormat="1" ht="15"/>
    <row r="392" s="19" customFormat="1" ht="15"/>
    <row r="393" s="19" customFormat="1" ht="15"/>
    <row r="394" s="19" customFormat="1" ht="15"/>
    <row r="395" s="19" customFormat="1" ht="15"/>
    <row r="396" s="19" customFormat="1" ht="15"/>
    <row r="397" s="19" customFormat="1" ht="15"/>
    <row r="398" s="19" customFormat="1" ht="15"/>
    <row r="399" s="19" customFormat="1" ht="15"/>
    <row r="400" s="19" customFormat="1" ht="15"/>
    <row r="401" s="19" customFormat="1" ht="15"/>
    <row r="402" s="19" customFormat="1" ht="15"/>
    <row r="403" s="19" customFormat="1" ht="15"/>
    <row r="404" s="19" customFormat="1" ht="15"/>
    <row r="405" s="19" customFormat="1" ht="15"/>
    <row r="406" s="19" customFormat="1" ht="15"/>
    <row r="407" s="19" customFormat="1" ht="15"/>
    <row r="408" s="19" customFormat="1" ht="15"/>
    <row r="409" s="19" customFormat="1" ht="15"/>
    <row r="410" s="19" customFormat="1" ht="15"/>
    <row r="411" s="19" customFormat="1" ht="15"/>
    <row r="412" s="19" customFormat="1" ht="15"/>
    <row r="413" s="19" customFormat="1" ht="15"/>
    <row r="414" s="19" customFormat="1" ht="15"/>
    <row r="415" s="19" customFormat="1" ht="15"/>
    <row r="416" s="19" customFormat="1" ht="15"/>
    <row r="417" s="19" customFormat="1" ht="15"/>
    <row r="418" s="19" customFormat="1" ht="15"/>
    <row r="419" s="19" customFormat="1" ht="15"/>
    <row r="420" s="19" customFormat="1" ht="15"/>
    <row r="421" s="19" customFormat="1" ht="15"/>
    <row r="422" s="19" customFormat="1" ht="15"/>
    <row r="423" s="19" customFormat="1" ht="15"/>
    <row r="424" s="19" customFormat="1" ht="15"/>
    <row r="425" s="19" customFormat="1" ht="15"/>
    <row r="426" s="19" customFormat="1" ht="15"/>
    <row r="427" s="19" customFormat="1" ht="15"/>
    <row r="428" s="19" customFormat="1" ht="15"/>
    <row r="429" s="19" customFormat="1" ht="15"/>
    <row r="430" s="19" customFormat="1" ht="15"/>
    <row r="431" s="19" customFormat="1" ht="15"/>
    <row r="432" s="19" customFormat="1" ht="15"/>
    <row r="433" s="19" customFormat="1" ht="15"/>
    <row r="434" s="19" customFormat="1" ht="15"/>
    <row r="435" s="19" customFormat="1" ht="15"/>
    <row r="436" s="19" customFormat="1" ht="15"/>
    <row r="437" s="19" customFormat="1" ht="15"/>
    <row r="438" s="19" customFormat="1" ht="15"/>
    <row r="439" s="19" customFormat="1" ht="15"/>
    <row r="440" s="19" customFormat="1" ht="15"/>
    <row r="441" s="19" customFormat="1" ht="15"/>
    <row r="442" s="19" customFormat="1" ht="15"/>
    <row r="443" s="19" customFormat="1" ht="15"/>
    <row r="444" s="19" customFormat="1" ht="15"/>
    <row r="445" s="19" customFormat="1" ht="15"/>
    <row r="446" s="19" customFormat="1" ht="15"/>
    <row r="447" s="19" customFormat="1" ht="15"/>
    <row r="448" s="19" customFormat="1" ht="15"/>
    <row r="449" s="19" customFormat="1" ht="15"/>
    <row r="450" s="19" customFormat="1" ht="15"/>
    <row r="451" s="19" customFormat="1" ht="15"/>
    <row r="452" s="19" customFormat="1" ht="15"/>
    <row r="453" s="19" customFormat="1" ht="15"/>
    <row r="454" s="19" customFormat="1" ht="15"/>
    <row r="455" s="19" customFormat="1" ht="15"/>
    <row r="456" s="19" customFormat="1" ht="15"/>
    <row r="457" s="19" customFormat="1" ht="15"/>
    <row r="458" s="19" customFormat="1" ht="15"/>
    <row r="459" s="19" customFormat="1" ht="15"/>
    <row r="460" s="19" customFormat="1" ht="15"/>
    <row r="461" s="19" customFormat="1" ht="15"/>
    <row r="462" s="19" customFormat="1" ht="15"/>
    <row r="463" s="19" customFormat="1" ht="15"/>
    <row r="464" s="19" customFormat="1" ht="15"/>
    <row r="465" s="19" customFormat="1" ht="15"/>
    <row r="466" s="19" customFormat="1" ht="15"/>
    <row r="467" s="19" customFormat="1" ht="15"/>
    <row r="468" s="19" customFormat="1" ht="15"/>
    <row r="469" s="19" customFormat="1" ht="15"/>
    <row r="470" s="19" customFormat="1" ht="15"/>
    <row r="471" s="19" customFormat="1" ht="15"/>
    <row r="472" s="19" customFormat="1" ht="15"/>
    <row r="473" s="19" customFormat="1" ht="15"/>
    <row r="474" s="19" customFormat="1" ht="15"/>
    <row r="475" s="19" customFormat="1" ht="15"/>
    <row r="476" s="19" customFormat="1" ht="15"/>
    <row r="477" s="19" customFormat="1" ht="15"/>
    <row r="478" s="19" customFormat="1" ht="15"/>
    <row r="479" s="19" customFormat="1" ht="15"/>
    <row r="480" s="19" customFormat="1" ht="15"/>
    <row r="481" s="19" customFormat="1" ht="15"/>
    <row r="482" s="19" customFormat="1" ht="15"/>
    <row r="483" s="19" customFormat="1" ht="15"/>
    <row r="484" s="19" customFormat="1" ht="15"/>
    <row r="485" s="19" customFormat="1" ht="15"/>
    <row r="486" s="19" customFormat="1" ht="15"/>
    <row r="487" s="19" customFormat="1" ht="15"/>
    <row r="488" s="19" customFormat="1" ht="15"/>
    <row r="489" s="19" customFormat="1" ht="15"/>
    <row r="490" s="19" customFormat="1" ht="15"/>
    <row r="491" s="19" customFormat="1" ht="15"/>
    <row r="492" s="19" customFormat="1" ht="15"/>
    <row r="493" s="19" customFormat="1" ht="15"/>
    <row r="494" s="19" customFormat="1" ht="15"/>
    <row r="495" s="19" customFormat="1" ht="15"/>
    <row r="496" s="19" customFormat="1" ht="15"/>
    <row r="497" spans="44:59" s="19" customFormat="1" ht="15"/>
    <row r="498" spans="44:59" s="19" customFormat="1" ht="15"/>
    <row r="499" spans="44:59" s="19" customFormat="1" ht="15"/>
    <row r="500" spans="44:59" s="19" customFormat="1" ht="15"/>
    <row r="501" spans="44:59" s="19" customFormat="1" ht="15"/>
    <row r="502" spans="44:59" s="19" customFormat="1" ht="15"/>
    <row r="503" spans="44:59" s="19" customFormat="1" ht="15"/>
    <row r="504" spans="44:59" s="19" customFormat="1" ht="15"/>
    <row r="505" spans="44:59" s="19" customFormat="1" ht="15"/>
    <row r="506" spans="44:59" s="19" customFormat="1" ht="15"/>
    <row r="507" spans="44:59" s="19" customFormat="1" ht="15"/>
    <row r="508" spans="44:59" s="19" customFormat="1" ht="15"/>
    <row r="509" spans="44:59" s="19" customFormat="1" ht="15"/>
    <row r="510" spans="44:59" s="19" customFormat="1" ht="15"/>
    <row r="511" spans="44:59">
      <c r="AR511" s="19"/>
      <c r="AS511" s="19"/>
      <c r="AT511" s="19"/>
      <c r="AU511" s="19"/>
      <c r="AV511" s="19"/>
      <c r="AW511" s="19"/>
      <c r="AX511" s="19"/>
      <c r="AY511" s="19"/>
      <c r="AZ511" s="19"/>
      <c r="BA511" s="19"/>
      <c r="BB511" s="19"/>
      <c r="BC511" s="19"/>
      <c r="BD511" s="19"/>
      <c r="BE511" s="19"/>
      <c r="BF511" s="19"/>
      <c r="BG511" s="19"/>
    </row>
    <row r="512" spans="44:59">
      <c r="AR512" s="19"/>
      <c r="AS512" s="19"/>
      <c r="AT512" s="19"/>
      <c r="AU512" s="19"/>
      <c r="AV512" s="19"/>
      <c r="AW512" s="19"/>
      <c r="AX512" s="19"/>
      <c r="AY512" s="19"/>
      <c r="AZ512" s="19"/>
      <c r="BA512" s="19"/>
      <c r="BB512" s="19"/>
      <c r="BC512" s="19"/>
      <c r="BD512" s="19"/>
      <c r="BE512" s="19"/>
      <c r="BF512" s="19"/>
      <c r="BG512" s="19"/>
    </row>
    <row r="513" spans="44:59">
      <c r="AR513" s="19"/>
      <c r="AS513" s="19"/>
      <c r="AT513" s="19"/>
      <c r="AU513" s="19"/>
      <c r="AV513" s="19"/>
      <c r="AW513" s="19"/>
      <c r="AX513" s="19"/>
      <c r="AY513" s="19"/>
      <c r="AZ513" s="19"/>
      <c r="BA513" s="19"/>
      <c r="BB513" s="19"/>
      <c r="BC513" s="19"/>
      <c r="BD513" s="19"/>
      <c r="BE513" s="19"/>
      <c r="BF513" s="19"/>
      <c r="BG513" s="19"/>
    </row>
    <row r="514" spans="44:59">
      <c r="AR514" s="19"/>
      <c r="AS514" s="19"/>
      <c r="AT514" s="19"/>
      <c r="AU514" s="19"/>
      <c r="AV514" s="19"/>
      <c r="AW514" s="19"/>
      <c r="AX514" s="19"/>
      <c r="AY514" s="19"/>
      <c r="AZ514" s="19"/>
      <c r="BA514" s="19"/>
      <c r="BB514" s="19"/>
      <c r="BC514" s="19"/>
      <c r="BD514" s="19"/>
      <c r="BE514" s="19"/>
      <c r="BF514" s="19"/>
      <c r="BG514" s="19"/>
    </row>
    <row r="515" spans="44:59">
      <c r="AR515" s="19"/>
      <c r="AS515" s="19"/>
      <c r="AT515" s="19"/>
      <c r="AU515" s="19"/>
      <c r="AV515" s="19"/>
      <c r="AW515" s="19"/>
      <c r="AX515" s="19"/>
      <c r="AY515" s="19"/>
      <c r="AZ515" s="19"/>
      <c r="BA515" s="19"/>
      <c r="BB515" s="19"/>
      <c r="BC515" s="19"/>
      <c r="BD515" s="19"/>
      <c r="BE515" s="19"/>
      <c r="BF515" s="19"/>
      <c r="BG515" s="19"/>
    </row>
    <row r="516" spans="44:59">
      <c r="AR516" s="19"/>
      <c r="AS516" s="19"/>
      <c r="AT516" s="19"/>
      <c r="AU516" s="19"/>
      <c r="AV516" s="19"/>
      <c r="AW516" s="19"/>
      <c r="AX516" s="19"/>
      <c r="AY516" s="19"/>
      <c r="AZ516" s="19"/>
      <c r="BA516" s="19"/>
      <c r="BB516" s="19"/>
      <c r="BC516" s="19"/>
      <c r="BD516" s="19"/>
      <c r="BE516" s="19"/>
      <c r="BF516" s="19"/>
      <c r="BG516" s="19"/>
    </row>
  </sheetData>
  <mergeCells count="44">
    <mergeCell ref="I21:K21"/>
    <mergeCell ref="B12:J12"/>
    <mergeCell ref="B13:B21"/>
    <mergeCell ref="C13:C21"/>
    <mergeCell ref="D13:J13"/>
    <mergeCell ref="D14:D21"/>
    <mergeCell ref="E14:E17"/>
    <mergeCell ref="E18:E21"/>
    <mergeCell ref="F14:J14"/>
    <mergeCell ref="F15:F17"/>
    <mergeCell ref="G15:K15"/>
    <mergeCell ref="G16:G17"/>
    <mergeCell ref="H16:K16"/>
    <mergeCell ref="I17:K17"/>
    <mergeCell ref="F18:J18"/>
    <mergeCell ref="F19:F21"/>
    <mergeCell ref="G19:K19"/>
    <mergeCell ref="G20:G21"/>
    <mergeCell ref="H20:K20"/>
    <mergeCell ref="H1:I1"/>
    <mergeCell ref="H3:I3"/>
    <mergeCell ref="I8:I9"/>
    <mergeCell ref="B6:K6"/>
    <mergeCell ref="J8:J9"/>
    <mergeCell ref="E8:H8"/>
    <mergeCell ref="B8:B9"/>
    <mergeCell ref="C8:D8"/>
    <mergeCell ref="J1:K1"/>
    <mergeCell ref="J2:K2"/>
    <mergeCell ref="J3:K3"/>
    <mergeCell ref="B10:J10"/>
    <mergeCell ref="B11:J11"/>
    <mergeCell ref="B22:J22"/>
    <mergeCell ref="D23:J23"/>
    <mergeCell ref="B23:B27"/>
    <mergeCell ref="C23:C27"/>
    <mergeCell ref="D24:D27"/>
    <mergeCell ref="E24:E27"/>
    <mergeCell ref="F24:J24"/>
    <mergeCell ref="F25:F27"/>
    <mergeCell ref="G26:G27"/>
    <mergeCell ref="G25:K25"/>
    <mergeCell ref="H26:K26"/>
    <mergeCell ref="I27:K27"/>
  </mergeCells>
  <pageMargins left="0.11811023622047245" right="0.11811023622047245" top="0.55118110236220474" bottom="0.55118110236220474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141"/>
  <sheetViews>
    <sheetView topLeftCell="A4" zoomScaleNormal="100" workbookViewId="0">
      <selection activeCell="I22" sqref="I22:K22"/>
    </sheetView>
  </sheetViews>
  <sheetFormatPr defaultColWidth="8.85546875" defaultRowHeight="17.25"/>
  <cols>
    <col min="1" max="1" width="1.85546875" style="3" customWidth="1"/>
    <col min="2" max="2" width="6.42578125" style="3" bestFit="1" customWidth="1"/>
    <col min="3" max="3" width="9.7109375" style="3" customWidth="1"/>
    <col min="4" max="4" width="13.140625" style="3" customWidth="1"/>
    <col min="5" max="5" width="14.5703125" style="22" customWidth="1"/>
    <col min="6" max="6" width="13.85546875" style="3" customWidth="1"/>
    <col min="7" max="7" width="15.7109375" style="3" customWidth="1"/>
    <col min="8" max="8" width="11" style="3" customWidth="1"/>
    <col min="9" max="9" width="20.85546875" style="3" customWidth="1"/>
    <col min="10" max="10" width="44.5703125" style="3" customWidth="1"/>
    <col min="11" max="11" width="35.140625" style="3" customWidth="1"/>
    <col min="12" max="49" width="8.85546875" style="19"/>
    <col min="50" max="16384" width="8.85546875" style="3"/>
  </cols>
  <sheetData>
    <row r="1" spans="2:59" ht="28.5" customHeight="1">
      <c r="E1" s="18"/>
      <c r="F1" s="18"/>
      <c r="G1" s="18"/>
      <c r="H1" s="253"/>
      <c r="I1" s="253"/>
      <c r="J1" s="253" t="s">
        <v>48</v>
      </c>
      <c r="K1" s="253"/>
    </row>
    <row r="2" spans="2:59" ht="17.850000000000001" customHeight="1">
      <c r="E2" s="18"/>
      <c r="F2" s="18"/>
      <c r="G2" s="20"/>
      <c r="I2" s="21"/>
      <c r="J2" s="253" t="s">
        <v>50</v>
      </c>
      <c r="K2" s="253"/>
    </row>
    <row r="3" spans="2:59" ht="17.25" customHeight="1">
      <c r="E3" s="18"/>
      <c r="F3" s="18"/>
      <c r="G3" s="20"/>
      <c r="H3" s="253"/>
      <c r="I3" s="253"/>
      <c r="J3" s="253" t="s">
        <v>15</v>
      </c>
      <c r="K3" s="253"/>
    </row>
    <row r="4" spans="2:59">
      <c r="E4" s="18"/>
      <c r="F4" s="18"/>
      <c r="G4" s="20"/>
      <c r="H4" s="21"/>
      <c r="I4" s="21"/>
      <c r="J4" s="21"/>
    </row>
    <row r="5" spans="2:59">
      <c r="E5" s="18"/>
      <c r="F5" s="18"/>
      <c r="G5" s="20"/>
      <c r="H5" s="21"/>
      <c r="I5" s="21"/>
      <c r="J5" s="21"/>
    </row>
    <row r="6" spans="2:59" ht="39" customHeight="1">
      <c r="B6" s="254" t="s">
        <v>93</v>
      </c>
      <c r="C6" s="254"/>
      <c r="D6" s="254"/>
      <c r="E6" s="254"/>
      <c r="F6" s="254"/>
      <c r="G6" s="254"/>
      <c r="H6" s="254"/>
      <c r="I6" s="254"/>
      <c r="J6" s="254"/>
      <c r="K6" s="254"/>
    </row>
    <row r="9" spans="2:59" ht="111.75" customHeight="1">
      <c r="B9" s="185" t="s">
        <v>36</v>
      </c>
      <c r="C9" s="185" t="s">
        <v>23</v>
      </c>
      <c r="D9" s="185"/>
      <c r="E9" s="185" t="s">
        <v>24</v>
      </c>
      <c r="F9" s="185"/>
      <c r="G9" s="185"/>
      <c r="H9" s="185"/>
      <c r="I9" s="185" t="s">
        <v>25</v>
      </c>
      <c r="J9" s="185" t="s">
        <v>26</v>
      </c>
      <c r="K9" s="2" t="s">
        <v>46</v>
      </c>
    </row>
    <row r="10" spans="2:59" ht="67.5" customHeight="1">
      <c r="B10" s="185"/>
      <c r="C10" s="2" t="s">
        <v>30</v>
      </c>
      <c r="D10" s="2" t="s">
        <v>29</v>
      </c>
      <c r="E10" s="2" t="s">
        <v>27</v>
      </c>
      <c r="F10" s="2" t="s">
        <v>29</v>
      </c>
      <c r="G10" s="2" t="s">
        <v>31</v>
      </c>
      <c r="H10" s="2" t="s">
        <v>28</v>
      </c>
      <c r="I10" s="185"/>
      <c r="J10" s="185"/>
      <c r="K10" s="89" t="s">
        <v>1</v>
      </c>
    </row>
    <row r="11" spans="2:59" s="9" customFormat="1" ht="33" customHeight="1">
      <c r="B11" s="255" t="s">
        <v>32</v>
      </c>
      <c r="C11" s="255"/>
      <c r="D11" s="255"/>
      <c r="E11" s="255"/>
      <c r="F11" s="255"/>
      <c r="G11" s="255"/>
      <c r="H11" s="255"/>
      <c r="I11" s="255"/>
      <c r="J11" s="255"/>
      <c r="K11" s="32">
        <f>K13+K23</f>
        <v>0</v>
      </c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</row>
    <row r="12" spans="2:59" s="10" customFormat="1">
      <c r="B12" s="256" t="s">
        <v>21</v>
      </c>
      <c r="C12" s="256"/>
      <c r="D12" s="256"/>
      <c r="E12" s="256"/>
      <c r="F12" s="256"/>
      <c r="G12" s="256"/>
      <c r="H12" s="256"/>
      <c r="I12" s="256"/>
      <c r="J12" s="256"/>
      <c r="K12" s="31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</row>
    <row r="13" spans="2:59" s="11" customFormat="1" ht="34.5" customHeight="1">
      <c r="B13" s="239" t="s">
        <v>122</v>
      </c>
      <c r="C13" s="239"/>
      <c r="D13" s="239"/>
      <c r="E13" s="239"/>
      <c r="F13" s="239"/>
      <c r="G13" s="239"/>
      <c r="H13" s="239"/>
      <c r="I13" s="239"/>
      <c r="J13" s="239"/>
      <c r="K13" s="16">
        <f>K14</f>
        <v>-168444</v>
      </c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</row>
    <row r="14" spans="2:59" s="10" customFormat="1" ht="30" customHeight="1">
      <c r="B14" s="257"/>
      <c r="C14" s="260">
        <v>1043</v>
      </c>
      <c r="D14" s="263" t="s">
        <v>128</v>
      </c>
      <c r="E14" s="263"/>
      <c r="F14" s="263"/>
      <c r="G14" s="263"/>
      <c r="H14" s="263"/>
      <c r="I14" s="263"/>
      <c r="J14" s="263"/>
      <c r="K14" s="16">
        <f>K15+K19</f>
        <v>-168444</v>
      </c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</row>
    <row r="15" spans="2:59" s="10" customFormat="1" ht="26.25" customHeight="1">
      <c r="B15" s="258"/>
      <c r="C15" s="261"/>
      <c r="D15" s="257"/>
      <c r="E15" s="244" t="s">
        <v>123</v>
      </c>
      <c r="F15" s="263" t="s">
        <v>99</v>
      </c>
      <c r="G15" s="263"/>
      <c r="H15" s="263"/>
      <c r="I15" s="263"/>
      <c r="J15" s="263"/>
      <c r="K15" s="16">
        <f>'Հավելված N 1'!H14</f>
        <v>-150000</v>
      </c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</row>
    <row r="16" spans="2:59" s="10" customFormat="1" ht="54" customHeight="1">
      <c r="B16" s="258"/>
      <c r="C16" s="261"/>
      <c r="D16" s="258"/>
      <c r="E16" s="245"/>
      <c r="F16" s="257"/>
      <c r="G16" s="240" t="s">
        <v>124</v>
      </c>
      <c r="H16" s="240"/>
      <c r="I16" s="240"/>
      <c r="J16" s="240"/>
      <c r="K16" s="240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</row>
    <row r="17" spans="2:59" s="10" customFormat="1" ht="26.25" customHeight="1">
      <c r="B17" s="258"/>
      <c r="C17" s="261"/>
      <c r="D17" s="258"/>
      <c r="E17" s="245"/>
      <c r="F17" s="258"/>
      <c r="G17" s="247"/>
      <c r="H17" s="240" t="s">
        <v>130</v>
      </c>
      <c r="I17" s="240"/>
      <c r="J17" s="240"/>
      <c r="K17" s="240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</row>
    <row r="18" spans="2:59" s="10" customFormat="1" ht="36" customHeight="1">
      <c r="B18" s="258"/>
      <c r="C18" s="261"/>
      <c r="D18" s="258"/>
      <c r="E18" s="246"/>
      <c r="F18" s="259"/>
      <c r="G18" s="249"/>
      <c r="H18" s="154"/>
      <c r="I18" s="250" t="s">
        <v>125</v>
      </c>
      <c r="J18" s="251"/>
      <c r="K18" s="252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</row>
    <row r="19" spans="2:59" s="10" customFormat="1" ht="36.75" customHeight="1">
      <c r="B19" s="258"/>
      <c r="C19" s="261"/>
      <c r="D19" s="258"/>
      <c r="E19" s="244" t="s">
        <v>129</v>
      </c>
      <c r="F19" s="263" t="s">
        <v>101</v>
      </c>
      <c r="G19" s="263"/>
      <c r="H19" s="263"/>
      <c r="I19" s="263"/>
      <c r="J19" s="263"/>
      <c r="K19" s="16">
        <f>'Հավելված N 1'!H15</f>
        <v>-18444</v>
      </c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</row>
    <row r="20" spans="2:59" s="10" customFormat="1" ht="36.75" customHeight="1">
      <c r="B20" s="258"/>
      <c r="C20" s="261"/>
      <c r="D20" s="258"/>
      <c r="E20" s="245"/>
      <c r="F20" s="257"/>
      <c r="G20" s="240" t="s">
        <v>126</v>
      </c>
      <c r="H20" s="240"/>
      <c r="I20" s="240"/>
      <c r="J20" s="240"/>
      <c r="K20" s="240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</row>
    <row r="21" spans="2:59" s="10" customFormat="1" ht="23.25" customHeight="1">
      <c r="B21" s="258"/>
      <c r="C21" s="261"/>
      <c r="D21" s="258"/>
      <c r="E21" s="245"/>
      <c r="F21" s="258"/>
      <c r="G21" s="247"/>
      <c r="H21" s="240" t="s">
        <v>130</v>
      </c>
      <c r="I21" s="240"/>
      <c r="J21" s="240"/>
      <c r="K21" s="240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</row>
    <row r="22" spans="2:59" s="10" customFormat="1" ht="36.75" customHeight="1">
      <c r="B22" s="259"/>
      <c r="C22" s="262"/>
      <c r="D22" s="259"/>
      <c r="E22" s="246"/>
      <c r="F22" s="259"/>
      <c r="G22" s="249"/>
      <c r="H22" s="154"/>
      <c r="I22" s="250" t="s">
        <v>127</v>
      </c>
      <c r="J22" s="251"/>
      <c r="K22" s="252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</row>
    <row r="23" spans="2:59" s="11" customFormat="1" ht="34.5" customHeight="1">
      <c r="B23" s="239" t="s">
        <v>45</v>
      </c>
      <c r="C23" s="239"/>
      <c r="D23" s="239"/>
      <c r="E23" s="239"/>
      <c r="F23" s="239"/>
      <c r="G23" s="239"/>
      <c r="H23" s="239"/>
      <c r="I23" s="239"/>
      <c r="J23" s="239"/>
      <c r="K23" s="16">
        <f t="shared" ref="K23:K24" si="0">K24</f>
        <v>168444</v>
      </c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</row>
    <row r="24" spans="2:59" ht="28.5" customHeight="1">
      <c r="B24" s="241"/>
      <c r="C24" s="244">
        <v>1162</v>
      </c>
      <c r="D24" s="240" t="s">
        <v>86</v>
      </c>
      <c r="E24" s="240"/>
      <c r="F24" s="240"/>
      <c r="G24" s="240"/>
      <c r="H24" s="240"/>
      <c r="I24" s="240"/>
      <c r="J24" s="240"/>
      <c r="K24" s="16">
        <f t="shared" si="0"/>
        <v>168444</v>
      </c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</row>
    <row r="25" spans="2:59" ht="39" customHeight="1">
      <c r="B25" s="242"/>
      <c r="C25" s="245"/>
      <c r="D25" s="247"/>
      <c r="E25" s="244" t="s">
        <v>87</v>
      </c>
      <c r="F25" s="240" t="s">
        <v>66</v>
      </c>
      <c r="G25" s="240"/>
      <c r="H25" s="240"/>
      <c r="I25" s="240"/>
      <c r="J25" s="240"/>
      <c r="K25" s="16">
        <f>'Հավելված N 1'!H18</f>
        <v>168444</v>
      </c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</row>
    <row r="26" spans="2:59" ht="33" customHeight="1">
      <c r="B26" s="242"/>
      <c r="C26" s="245"/>
      <c r="D26" s="248"/>
      <c r="E26" s="245"/>
      <c r="F26" s="247"/>
      <c r="G26" s="240" t="s">
        <v>88</v>
      </c>
      <c r="H26" s="240"/>
      <c r="I26" s="240"/>
      <c r="J26" s="240"/>
      <c r="K26" s="240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</row>
    <row r="27" spans="2:59" ht="30" customHeight="1">
      <c r="B27" s="242"/>
      <c r="C27" s="245"/>
      <c r="D27" s="248"/>
      <c r="E27" s="245"/>
      <c r="F27" s="248"/>
      <c r="G27" s="247"/>
      <c r="H27" s="240" t="s">
        <v>47</v>
      </c>
      <c r="I27" s="240"/>
      <c r="J27" s="240"/>
      <c r="K27" s="240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</row>
    <row r="28" spans="2:59" ht="38.25" customHeight="1">
      <c r="B28" s="243"/>
      <c r="C28" s="246"/>
      <c r="D28" s="249"/>
      <c r="E28" s="246"/>
      <c r="F28" s="249"/>
      <c r="G28" s="249"/>
      <c r="H28" s="154"/>
      <c r="I28" s="250" t="s">
        <v>89</v>
      </c>
      <c r="J28" s="251"/>
      <c r="K28" s="252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</row>
    <row r="29" spans="2:59" s="19" customFormat="1" ht="15"/>
    <row r="30" spans="2:59" s="19" customFormat="1" ht="15"/>
    <row r="31" spans="2:59" s="19" customFormat="1" ht="15"/>
    <row r="32" spans="2:59" s="19" customFormat="1" ht="15"/>
    <row r="33" s="19" customFormat="1" ht="15"/>
    <row r="34" s="19" customFormat="1" ht="15"/>
    <row r="35" s="19" customFormat="1" ht="15"/>
    <row r="36" s="19" customFormat="1" ht="15"/>
    <row r="37" s="19" customFormat="1" ht="15"/>
    <row r="38" s="19" customFormat="1" ht="15"/>
    <row r="39" s="19" customFormat="1" ht="15"/>
    <row r="40" s="19" customFormat="1" ht="15"/>
    <row r="41" s="19" customFormat="1" ht="15"/>
    <row r="42" s="19" customFormat="1" ht="15"/>
    <row r="43" s="19" customFormat="1" ht="15"/>
    <row r="44" s="19" customFormat="1" ht="15"/>
    <row r="45" s="19" customFormat="1" ht="15"/>
    <row r="46" s="19" customFormat="1" ht="15"/>
    <row r="47" s="19" customFormat="1" ht="15"/>
    <row r="48" s="19" customFormat="1" ht="15"/>
    <row r="49" s="19" customFormat="1" ht="15"/>
    <row r="50" s="19" customFormat="1" ht="15"/>
    <row r="51" s="19" customFormat="1" ht="15"/>
    <row r="52" s="19" customFormat="1" ht="15"/>
    <row r="53" s="19" customFormat="1" ht="15"/>
    <row r="54" s="19" customFormat="1" ht="15"/>
    <row r="55" s="19" customFormat="1" ht="15"/>
    <row r="56" s="19" customFormat="1" ht="15"/>
    <row r="57" s="19" customFormat="1" ht="15"/>
    <row r="58" s="19" customFormat="1" ht="15"/>
    <row r="59" s="19" customFormat="1" ht="15"/>
    <row r="60" s="19" customFormat="1" ht="15"/>
    <row r="61" s="19" customFormat="1" ht="15"/>
    <row r="62" s="19" customFormat="1" ht="15"/>
    <row r="63" s="19" customFormat="1" ht="15"/>
    <row r="64" s="19" customFormat="1" ht="15"/>
    <row r="65" s="19" customFormat="1" ht="15"/>
    <row r="66" s="19" customFormat="1" ht="15"/>
    <row r="67" s="19" customFormat="1" ht="15"/>
    <row r="68" s="19" customFormat="1" ht="15"/>
    <row r="69" s="19" customFormat="1" ht="15"/>
    <row r="70" s="19" customFormat="1" ht="15"/>
    <row r="71" s="19" customFormat="1" ht="15"/>
    <row r="72" s="19" customFormat="1" ht="15"/>
    <row r="73" s="19" customFormat="1" ht="15"/>
    <row r="74" s="19" customFormat="1" ht="15"/>
    <row r="75" s="19" customFormat="1" ht="15"/>
    <row r="76" s="19" customFormat="1" ht="15"/>
    <row r="77" s="19" customFormat="1" ht="15"/>
    <row r="78" s="19" customFormat="1" ht="15"/>
    <row r="79" s="19" customFormat="1" ht="15"/>
    <row r="80" s="19" customFormat="1" ht="15"/>
    <row r="81" s="19" customFormat="1" ht="15"/>
    <row r="82" s="19" customFormat="1" ht="15"/>
    <row r="83" s="19" customFormat="1" ht="15"/>
    <row r="84" s="19" customFormat="1" ht="15"/>
    <row r="85" s="19" customFormat="1" ht="15"/>
    <row r="86" s="19" customFormat="1" ht="15"/>
    <row r="87" s="19" customFormat="1" ht="15"/>
    <row r="88" s="19" customFormat="1" ht="15"/>
    <row r="89" s="19" customFormat="1" ht="15"/>
    <row r="90" s="19" customFormat="1" ht="15"/>
    <row r="91" s="19" customFormat="1" ht="15"/>
    <row r="92" s="19" customFormat="1" ht="15"/>
    <row r="93" s="19" customFormat="1" ht="15"/>
    <row r="94" s="19" customFormat="1" ht="15"/>
    <row r="95" s="19" customFormat="1" ht="15"/>
    <row r="96" s="19" customFormat="1" ht="15"/>
    <row r="97" s="19" customFormat="1" ht="15"/>
    <row r="98" s="19" customFormat="1" ht="15"/>
    <row r="99" s="19" customFormat="1" ht="15"/>
    <row r="100" s="19" customFormat="1" ht="15"/>
    <row r="101" s="19" customFormat="1" ht="15"/>
    <row r="102" s="19" customFormat="1" ht="15"/>
    <row r="103" s="19" customFormat="1" ht="15"/>
    <row r="104" s="19" customFormat="1" ht="15"/>
    <row r="105" s="19" customFormat="1" ht="15"/>
    <row r="106" s="19" customFormat="1" ht="15"/>
    <row r="107" s="19" customFormat="1" ht="15"/>
    <row r="108" s="19" customFormat="1" ht="15"/>
    <row r="109" s="19" customFormat="1" ht="15"/>
    <row r="110" s="19" customFormat="1" ht="15"/>
    <row r="111" s="19" customFormat="1" ht="15"/>
    <row r="112" s="19" customFormat="1" ht="15"/>
    <row r="113" s="19" customFormat="1" ht="15"/>
    <row r="114" s="19" customFormat="1" ht="15"/>
    <row r="115" s="19" customFormat="1" ht="15"/>
    <row r="116" s="19" customFormat="1" ht="15"/>
    <row r="117" s="19" customFormat="1" ht="15"/>
    <row r="118" s="19" customFormat="1" ht="15"/>
    <row r="119" s="19" customFormat="1" ht="15"/>
    <row r="120" s="19" customFormat="1" ht="15"/>
    <row r="121" s="19" customFormat="1" ht="15"/>
    <row r="122" s="19" customFormat="1" ht="15"/>
    <row r="123" s="19" customFormat="1" ht="15"/>
    <row r="124" s="19" customFormat="1" ht="15"/>
    <row r="125" s="19" customFormat="1" ht="15"/>
    <row r="126" s="19" customFormat="1" ht="15"/>
    <row r="127" s="19" customFormat="1" ht="15"/>
    <row r="128" s="19" customFormat="1" ht="15"/>
    <row r="129" s="19" customFormat="1" ht="15"/>
    <row r="130" s="19" customFormat="1" ht="15"/>
    <row r="131" s="19" customFormat="1" ht="15"/>
    <row r="132" s="19" customFormat="1" ht="15"/>
    <row r="133" s="19" customFormat="1" ht="15"/>
    <row r="134" s="19" customFormat="1" ht="15"/>
    <row r="135" s="19" customFormat="1" ht="15"/>
    <row r="136" s="19" customFormat="1" ht="15"/>
    <row r="137" s="19" customFormat="1" ht="15"/>
    <row r="138" s="19" customFormat="1" ht="15"/>
    <row r="139" s="19" customFormat="1" ht="15"/>
    <row r="140" s="19" customFormat="1" ht="15"/>
    <row r="141" s="19" customFormat="1" ht="15"/>
  </sheetData>
  <mergeCells count="44">
    <mergeCell ref="I22:K22"/>
    <mergeCell ref="B14:B22"/>
    <mergeCell ref="C14:C22"/>
    <mergeCell ref="D14:J14"/>
    <mergeCell ref="D15:D22"/>
    <mergeCell ref="E15:E18"/>
    <mergeCell ref="F16:F18"/>
    <mergeCell ref="G16:K16"/>
    <mergeCell ref="G17:G18"/>
    <mergeCell ref="H17:K17"/>
    <mergeCell ref="I18:K18"/>
    <mergeCell ref="E19:E22"/>
    <mergeCell ref="F19:J19"/>
    <mergeCell ref="F20:F22"/>
    <mergeCell ref="G20:K20"/>
    <mergeCell ref="G21:G22"/>
    <mergeCell ref="H21:K21"/>
    <mergeCell ref="B11:J11"/>
    <mergeCell ref="B12:J12"/>
    <mergeCell ref="B23:J23"/>
    <mergeCell ref="B24:B28"/>
    <mergeCell ref="C24:C28"/>
    <mergeCell ref="D24:J24"/>
    <mergeCell ref="D25:D28"/>
    <mergeCell ref="E25:E28"/>
    <mergeCell ref="F25:J25"/>
    <mergeCell ref="F26:F28"/>
    <mergeCell ref="G26:K26"/>
    <mergeCell ref="G27:G28"/>
    <mergeCell ref="H27:K27"/>
    <mergeCell ref="I28:K28"/>
    <mergeCell ref="B13:J13"/>
    <mergeCell ref="F15:J15"/>
    <mergeCell ref="B6:K6"/>
    <mergeCell ref="B9:B10"/>
    <mergeCell ref="C9:D9"/>
    <mergeCell ref="E9:H9"/>
    <mergeCell ref="I9:I10"/>
    <mergeCell ref="J9:J10"/>
    <mergeCell ref="H1:I1"/>
    <mergeCell ref="H3:I3"/>
    <mergeCell ref="J1:K1"/>
    <mergeCell ref="J2:K2"/>
    <mergeCell ref="J3:K3"/>
  </mergeCells>
  <pageMargins left="0.11811023622047245" right="0.11811023622047245" top="0.55118110236220474" bottom="0.55118110236220474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B19" sqref="B19"/>
    </sheetView>
  </sheetViews>
  <sheetFormatPr defaultColWidth="8" defaultRowHeight="13.5"/>
  <cols>
    <col min="1" max="1" width="18.28515625" style="158" customWidth="1"/>
    <col min="2" max="2" width="40.7109375" style="180" customWidth="1"/>
    <col min="3" max="3" width="13.28515625" style="163" customWidth="1"/>
    <col min="4" max="5" width="25.28515625" style="162" customWidth="1"/>
    <col min="6" max="6" width="18.28515625" style="163" customWidth="1"/>
    <col min="7" max="7" width="23.140625" style="163" customWidth="1"/>
    <col min="8" max="8" width="10.140625" style="158" customWidth="1"/>
    <col min="9" max="9" width="8" style="158" customWidth="1"/>
    <col min="10" max="10" width="9.85546875" style="158" customWidth="1"/>
    <col min="11" max="11" width="16.5703125" style="158" customWidth="1"/>
    <col min="12" max="12" width="8" style="158"/>
    <col min="13" max="14" width="9" style="158" bestFit="1" customWidth="1"/>
    <col min="15" max="15" width="10" style="158" bestFit="1" customWidth="1"/>
    <col min="16" max="17" width="8" style="158"/>
    <col min="18" max="18" width="10.85546875" style="158" bestFit="1" customWidth="1"/>
    <col min="19" max="16384" width="8" style="158"/>
  </cols>
  <sheetData>
    <row r="1" spans="1:7" ht="17.25">
      <c r="A1" s="155"/>
      <c r="B1" s="156"/>
      <c r="C1" s="157"/>
      <c r="D1" s="157"/>
      <c r="E1" s="253" t="s">
        <v>152</v>
      </c>
      <c r="F1" s="253"/>
      <c r="G1" s="253"/>
    </row>
    <row r="2" spans="1:7" ht="17.25" customHeight="1">
      <c r="A2" s="155"/>
      <c r="B2" s="159"/>
      <c r="C2" s="159"/>
      <c r="D2" s="159"/>
      <c r="E2" s="253" t="s">
        <v>50</v>
      </c>
      <c r="F2" s="253"/>
      <c r="G2" s="253"/>
    </row>
    <row r="3" spans="1:7" ht="17.25" customHeight="1">
      <c r="A3" s="155"/>
      <c r="B3" s="159"/>
      <c r="C3" s="159"/>
      <c r="D3" s="159"/>
      <c r="E3" s="253" t="s">
        <v>15</v>
      </c>
      <c r="F3" s="253"/>
      <c r="G3" s="253"/>
    </row>
    <row r="4" spans="1:7" ht="17.25">
      <c r="A4" s="155"/>
      <c r="B4" s="156"/>
      <c r="C4" s="160"/>
      <c r="D4" s="161"/>
    </row>
    <row r="5" spans="1:7" ht="57" customHeight="1">
      <c r="A5" s="273" t="s">
        <v>131</v>
      </c>
      <c r="B5" s="273"/>
      <c r="C5" s="273"/>
      <c r="D5" s="273"/>
      <c r="E5" s="273"/>
      <c r="F5" s="273"/>
      <c r="G5" s="273"/>
    </row>
    <row r="6" spans="1:7" ht="29.25" customHeight="1">
      <c r="A6" s="164"/>
      <c r="B6" s="165"/>
      <c r="C6" s="166"/>
      <c r="D6" s="166"/>
      <c r="E6" s="166"/>
      <c r="F6" s="166"/>
      <c r="G6" s="167"/>
    </row>
    <row r="7" spans="1:7" ht="81" customHeight="1">
      <c r="A7" s="274" t="s">
        <v>132</v>
      </c>
      <c r="B7" s="276" t="s">
        <v>133</v>
      </c>
      <c r="C7" s="276" t="s">
        <v>134</v>
      </c>
      <c r="D7" s="276" t="s">
        <v>135</v>
      </c>
      <c r="E7" s="276" t="s">
        <v>136</v>
      </c>
      <c r="F7" s="278" t="s">
        <v>150</v>
      </c>
      <c r="G7" s="279"/>
    </row>
    <row r="8" spans="1:7" ht="34.5">
      <c r="A8" s="275"/>
      <c r="B8" s="277"/>
      <c r="C8" s="277"/>
      <c r="D8" s="277"/>
      <c r="E8" s="277"/>
      <c r="F8" s="168" t="s">
        <v>137</v>
      </c>
      <c r="G8" s="168" t="s">
        <v>138</v>
      </c>
    </row>
    <row r="9" spans="1:7" ht="17.25">
      <c r="A9" s="169">
        <v>1</v>
      </c>
      <c r="B9" s="168">
        <v>2</v>
      </c>
      <c r="C9" s="168">
        <v>3</v>
      </c>
      <c r="D9" s="168">
        <v>4</v>
      </c>
      <c r="E9" s="168">
        <v>5</v>
      </c>
      <c r="F9" s="168">
        <v>6</v>
      </c>
      <c r="G9" s="168">
        <v>7</v>
      </c>
    </row>
    <row r="10" spans="1:7" ht="33" customHeight="1">
      <c r="A10" s="264" t="s">
        <v>139</v>
      </c>
      <c r="B10" s="265"/>
      <c r="C10" s="265"/>
      <c r="D10" s="265"/>
      <c r="E10" s="266"/>
      <c r="F10" s="170"/>
      <c r="G10" s="171">
        <f>+G11</f>
        <v>-150000</v>
      </c>
    </row>
    <row r="11" spans="1:7" ht="28.5" customHeight="1">
      <c r="A11" s="124" t="s">
        <v>140</v>
      </c>
      <c r="B11" s="124" t="s">
        <v>141</v>
      </c>
      <c r="C11" s="124" t="s">
        <v>142</v>
      </c>
      <c r="D11" s="267" t="s">
        <v>143</v>
      </c>
      <c r="E11" s="268"/>
      <c r="F11" s="269"/>
      <c r="G11" s="182">
        <f>+G12</f>
        <v>-150000</v>
      </c>
    </row>
    <row r="12" spans="1:7" ht="28.5" customHeight="1">
      <c r="A12" s="172" t="s">
        <v>144</v>
      </c>
      <c r="B12" s="270" t="s">
        <v>99</v>
      </c>
      <c r="C12" s="271"/>
      <c r="D12" s="271"/>
      <c r="E12" s="272"/>
      <c r="F12" s="173"/>
      <c r="G12" s="171">
        <f>+G14</f>
        <v>-150000</v>
      </c>
    </row>
    <row r="13" spans="1:7" ht="21.75" customHeight="1">
      <c r="A13" s="174"/>
      <c r="B13" s="175" t="s">
        <v>145</v>
      </c>
      <c r="C13" s="175"/>
      <c r="D13" s="175"/>
      <c r="E13" s="176"/>
      <c r="F13" s="168"/>
      <c r="G13" s="171">
        <f>G14</f>
        <v>-150000</v>
      </c>
    </row>
    <row r="14" spans="1:7" ht="34.5">
      <c r="A14" s="177" t="s">
        <v>146</v>
      </c>
      <c r="B14" s="178" t="s">
        <v>147</v>
      </c>
      <c r="C14" s="177" t="s">
        <v>148</v>
      </c>
      <c r="D14" s="177" t="s">
        <v>149</v>
      </c>
      <c r="E14" s="177"/>
      <c r="F14" s="179"/>
      <c r="G14" s="181">
        <v>-150000</v>
      </c>
    </row>
    <row r="16" spans="1:7">
      <c r="B16" s="158"/>
      <c r="C16" s="158"/>
      <c r="D16" s="158"/>
      <c r="E16" s="158"/>
      <c r="F16" s="158"/>
      <c r="G16" s="158"/>
    </row>
    <row r="17" spans="2:7">
      <c r="B17" s="158"/>
      <c r="C17" s="158"/>
      <c r="D17" s="158"/>
      <c r="E17" s="158"/>
      <c r="F17" s="158"/>
      <c r="G17" s="158"/>
    </row>
    <row r="18" spans="2:7">
      <c r="B18" s="158"/>
      <c r="C18" s="158"/>
      <c r="D18" s="158"/>
      <c r="E18" s="158"/>
      <c r="F18" s="158"/>
      <c r="G18" s="158"/>
    </row>
  </sheetData>
  <mergeCells count="13">
    <mergeCell ref="A10:E10"/>
    <mergeCell ref="D11:F11"/>
    <mergeCell ref="B12:E12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Arpine Martirosyan</cp:lastModifiedBy>
  <cp:lastPrinted>2026-03-05T05:16:42Z</cp:lastPrinted>
  <dcterms:created xsi:type="dcterms:W3CDTF">2022-01-04T07:12:58Z</dcterms:created>
  <dcterms:modified xsi:type="dcterms:W3CDTF">2026-11-05T05:51:35Z</dcterms:modified>
</cp:coreProperties>
</file>