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բաց\"/>
    </mc:Choice>
  </mc:AlternateContent>
  <xr:revisionPtr revIDLastSave="0" documentId="13_ncr:1_{111C7B68-8DEF-4DF8-A30F-2C4503C2A722}" xr6:coauthVersionLast="36" xr6:coauthVersionMax="36" xr10:uidLastSave="{00000000-0000-0000-0000-000000000000}"/>
  <bookViews>
    <workbookView xWindow="0" yWindow="0" windowWidth="20496" windowHeight="7152" activeTab="5" xr2:uid="{00000000-000D-0000-FFFF-FFFF00000000}"/>
  </bookViews>
  <sheets>
    <sheet name="1" sheetId="19" r:id="rId1"/>
    <sheet name="2" sheetId="15" r:id="rId2"/>
    <sheet name="3" sheetId="23" r:id="rId3"/>
    <sheet name="4" sheetId="27" r:id="rId4"/>
    <sheet name="5" sheetId="17" r:id="rId5"/>
    <sheet name="6" sheetId="7" r:id="rId6"/>
  </sheets>
  <definedNames>
    <definedName name="_xlnm.Print_Area" localSheetId="2">'3'!$A$1:$I$14</definedName>
    <definedName name="_xlnm.Print_Area" localSheetId="4">'5'!$A$1:$K$20</definedName>
    <definedName name="_xlnm.Print_Area" localSheetId="5">'6'!$A$1:$K$20</definedName>
  </definedNames>
  <calcPr calcId="191029"/>
</workbook>
</file>

<file path=xl/calcChain.xml><?xml version="1.0" encoding="utf-8"?>
<calcChain xmlns="http://schemas.openxmlformats.org/spreadsheetml/2006/main">
  <c r="G14" i="19" l="1"/>
  <c r="J16" i="7" l="1"/>
  <c r="J12" i="7"/>
  <c r="J12" i="17"/>
  <c r="J16" i="17"/>
  <c r="D15" i="27"/>
  <c r="D13" i="27" s="1"/>
  <c r="D11" i="27" s="1"/>
  <c r="D9" i="27" s="1"/>
  <c r="H14" i="23"/>
  <c r="D14" i="23" s="1"/>
  <c r="H13" i="23"/>
  <c r="G13" i="23" s="1"/>
  <c r="F13" i="23" s="1"/>
  <c r="E13" i="23" s="1"/>
  <c r="D13" i="23" s="1"/>
  <c r="G11" i="23"/>
  <c r="F11" i="23"/>
  <c r="E11" i="23"/>
  <c r="G37" i="15"/>
  <c r="G36" i="15" s="1"/>
  <c r="G35" i="15" s="1"/>
  <c r="G34" i="15" s="1"/>
  <c r="G33" i="15" s="1"/>
  <c r="G31" i="15" s="1"/>
  <c r="G29" i="15" s="1"/>
  <c r="G28" i="15"/>
  <c r="G27" i="15" s="1"/>
  <c r="G26" i="15" s="1"/>
  <c r="G25" i="15" s="1"/>
  <c r="G23" i="15" s="1"/>
  <c r="G21" i="15" s="1"/>
  <c r="J11" i="7" l="1"/>
  <c r="J10" i="7" s="1"/>
  <c r="J9" i="7" s="1"/>
  <c r="H12" i="23"/>
  <c r="D12" i="23" s="1"/>
  <c r="D11" i="23" s="1"/>
  <c r="G19" i="15"/>
  <c r="G17" i="15" s="1"/>
  <c r="G15" i="15" s="1"/>
  <c r="G13" i="15" s="1"/>
  <c r="G11" i="15" s="1"/>
  <c r="G9" i="15" s="1"/>
  <c r="J11" i="17"/>
  <c r="H11" i="23" l="1"/>
  <c r="G12" i="19"/>
  <c r="G11" i="19" l="1"/>
  <c r="G10" i="19" l="1"/>
  <c r="J10" i="17" l="1"/>
  <c r="J9" i="17" s="1"/>
</calcChain>
</file>

<file path=xl/sharedStrings.xml><?xml version="1.0" encoding="utf-8"?>
<sst xmlns="http://schemas.openxmlformats.org/spreadsheetml/2006/main" count="177" uniqueCount="98">
  <si>
    <t>Ծրագրային դասիչը</t>
  </si>
  <si>
    <t>Միջոցառում</t>
  </si>
  <si>
    <t>այդ թվում`</t>
  </si>
  <si>
    <t>ԸՆԴԱՄԵՆԸ</t>
  </si>
  <si>
    <t>___________  ___-ի N _______     որոշման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</si>
  <si>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</si>
  <si>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</si>
  <si>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</si>
  <si>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</si>
  <si>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</si>
  <si>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Ընդամենը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</si>
  <si>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</si>
  <si>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</si>
  <si>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</si>
  <si>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</si>
  <si>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</si>
  <si>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</si>
  <si>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այդ թվում`</t>
  </si>
  <si>
    <t xml:space="preserve"> Տարի</t>
  </si>
  <si>
    <t>Ծրագրային դասիչ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</si>
  <si>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</si>
  <si>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</si>
  <si>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</si>
  <si>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</si>
  <si>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</si>
  <si>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</si>
  <si>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Հավելված N 2</t>
  </si>
  <si>
    <t>այդ թվում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</si>
  <si>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</si>
  <si>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</si>
  <si>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</si>
  <si>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</si>
  <si>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>Անվանումը</t>
  </si>
  <si>
    <t>ՀՀ  արտաքին հետախուզության ծառայություն</t>
  </si>
  <si>
    <t>Արտաքին հետախուզություն</t>
  </si>
  <si>
    <t>Արտաքին սպառնալիքներից անձի, հասարակության և պետության պաշտպանությանը, ՀՀ կենսական շահերին առնչվող տեղեկատվության ստացում և մշակում</t>
  </si>
  <si>
    <t>Հետախուզական տեղեկությունների հավաքագրում</t>
  </si>
  <si>
    <t>Ծառայությունների մատուցում</t>
  </si>
  <si>
    <t>Արտաքին հետախուզության ծառայության շենքային պայմանների ապահովում</t>
  </si>
  <si>
    <t>Արտաքին հետախուզության ծառայության համար շենքի ձեռքբերում, կապիտալ վերանորոգում</t>
  </si>
  <si>
    <t>Պետական մարմինների կողմից օգտագործվող ոչ ֆինանսական ակտիվների հետ գործառնություններ</t>
  </si>
  <si>
    <t>ՀՀ արտաքին հետախուզության ծառայություն</t>
  </si>
  <si>
    <t>Արտաքին հետախուզական գործունեության կազմակերպում</t>
  </si>
  <si>
    <t xml:space="preserve"> ՀՀ արտաքին հետախուզության ծառայություն</t>
  </si>
  <si>
    <t>ԸՆԹԱՑԻԿ ԾԱԽՍԵՐ</t>
  </si>
  <si>
    <t>ԸՆԴԱՄԵՆԸ ԾԱԽՍԵՐ</t>
  </si>
  <si>
    <t>ՀՀ ԱՐՏԱՔԻՆ ՀԵՏԱԽՈՒԶՈՒԹՅԱՆ ԾԱՌԱՅՈՒԹՅՈՒՆ</t>
  </si>
  <si>
    <t>1237-11001</t>
  </si>
  <si>
    <t>1237-31001</t>
  </si>
  <si>
    <t>ԲԳԿ / Ծրագրի / միջոցառման անվանումը</t>
  </si>
  <si>
    <t>ԲԳԿ</t>
  </si>
  <si>
    <t>Ծրագրի նպատակը / միջոցառման նկարագրությունը</t>
  </si>
  <si>
    <t>Վերջնական արդյունքի նկարագրությունը / Միջոցառման տեսակը</t>
  </si>
  <si>
    <t>ՀՀ արտաքին քաղաքականության, ռազմաքաղաքական, տնտեսական, գիտատեխնիկական, շրջակա միջավայրի պահպանության և կենսական այլ ոլորտներում պետական քաղաքականության իրականացման աջակցություն</t>
  </si>
  <si>
    <t>ԱՅԼ ԾԱԽՍԵՐ</t>
  </si>
  <si>
    <t>Այլ ծախսեր</t>
  </si>
  <si>
    <t xml:space="preserve"> - Շենքերի և շինությունների ձեռքբերում</t>
  </si>
  <si>
    <t>___________  ___-ի N _______ որոշման</t>
  </si>
  <si>
    <t>Դասիչը</t>
  </si>
  <si>
    <t>Նկարագրությունը</t>
  </si>
  <si>
    <t>Տեսակը</t>
  </si>
  <si>
    <t>Իրականացնողը / ակտիվն օգտագործողը / շահառուի ընտրության չափորոշիչը</t>
  </si>
  <si>
    <t>Արդյունքային չափորոշիչը</t>
  </si>
  <si>
    <t>Տարի</t>
  </si>
  <si>
    <t>Ակտիվն օգտագործող  կազմակերպության անվանումը՝ ՀՀ արտաքին հետախուզության ծառայություն</t>
  </si>
  <si>
    <t>Ծառայությունը մատուցողի անվանումը՝ ՀՀ արտաքին հետախուզության ծառայություն</t>
  </si>
  <si>
    <t xml:space="preserve"> ՀՀ արտաքին հետախուզության ծառայություն </t>
  </si>
  <si>
    <t>1237- 31001</t>
  </si>
  <si>
    <t>1237- 11001</t>
  </si>
  <si>
    <t>Ցուցանիշների փոփոխությունը (ավելացումները նշված են դրական նշանով, իսկ նվազեցումները՝ փակագծերում)</t>
  </si>
  <si>
    <t>Բյուջետային գլխավոր կարգադրիչների, ծրագրերի, միջոցառումների,  և ուղղությունների անվանումները</t>
  </si>
  <si>
    <t>Բյուջետային գլխավոր կարգադրիչների,  ծրագրերի, միջոցառումների  և ուղղությունների անվանումները</t>
  </si>
  <si>
    <t xml:space="preserve">այդ թվում` ըստ կատարողների </t>
  </si>
  <si>
    <t xml:space="preserve">«ՀԱՅԱՍՏԱՆԻ ՀԱՆՐԱՊԵՏՈՒԹՅԱՆ 2026 ԹՎԱԿԱՆԻ ՊԵՏԱԿԱՆ ԲՅՈՒՋԵԻ  ՄԱՍԻՆ» ՕՐԵՆՔԻ N 1 ՀԱՎԵԼՎԱԾԻ  N 2 ԱՂՅՈՒՍԱԿՈՒՄ  ԿԱՏԱՐՎՈՂ ՎԵՐԱԲԱՇԽՈՒՄԸ ԵՎ ՀԱՅԱՍՏԱՆԻ ՀԱՆՐԱՊԵՏՈՒԹՅԱՆ ԿԱՌԱՎԱՐՈՒԹՅԱՆ 2025 ԹՎԱԿԱՆԻ ԴԵԿՏԵՄԲԵՐԻ 25-Ի N 1910-Ն ՈՐՈՇՄԱՆ N 5 ՀԱՎԵԼՎԱԾԻ N1 ԱՂՅՈՒՍԱԿՈՒՄ  ԿԱՏԱՐՎՈՂ ՓՈՓՈԽՈՒԹՅՈՒՆՆԵՐԸ </t>
  </si>
  <si>
    <t>Ցուցանիշների փոփոխությունը (ավելացումները նշված են դրական նշանով)</t>
  </si>
  <si>
    <t xml:space="preserve">ՀՀ կառավարության 2026 թվականի </t>
  </si>
  <si>
    <t xml:space="preserve">ՀԱՅԱՍՏԱՆԻ ՀԱՆՐԱՊԵՏՈՒԹՅԱՆ ԿԱՌԱՎԱՐՈՒԹՅԱՆ 2025 ԹՎԱԿԱՆԻ ԴԵԿՏԵՄԲԵՐԻ 25-Ի N 1910-Ն ՈՐՈՇՄԱՆ N 3 և N 4 ՀԱՎԵԼՎԱԾՆԵՐՈՒՄ ԿԱՏԱՐՎՈՂ ՓՈՓՈԽՈՒԹՅՈՒՆՆԵՐԸ </t>
  </si>
  <si>
    <t xml:space="preserve">ՀԱՅԱՍՏԱՆԻ ՀԱՆՐԱՊԵՏՈՒԹՅԱՆ ԿԱՌԱՎԱՐՈՒԹՅԱՆ 2025 ԹՎԱԿԱՆԻ ԴԵԿՏԵՄԲԵՐԻ 25-Ի N 1910-Ն ՈՐՈՇՄԱՆ N 9 ՀԱՎԵԼՎԱԾՈՒՄ ԿԱՏԱՐՎՈՂ ՓՈՓՈԽՈՒԹՅՈՒՆՆԵՐԸ </t>
  </si>
  <si>
    <t xml:space="preserve">ՀԱՅԱՍՏԱՆԻ ՀԱՆՐԱՊԵՏՈՒԹՅԱՆ ԿԱՌԱՎԱՐՈՒԹՅԱՆ 2025 ԹՎԱԿԱՆԻ ԴԵԿՏԵՄԲԵՐԻ 25-Ի N 1910-Ն ՈՐՈՇՄԱՆ N 9.1 ՀԱՎԵԼՎԱԾՈՒՄ ԿԱՏԱՐՎՈՂ ՓՈՓՈԽՈՒԹՅՈՒՆՆԵՐԸ </t>
  </si>
  <si>
    <t>ԲՍԿ</t>
  </si>
  <si>
    <t xml:space="preserve"> 03</t>
  </si>
  <si>
    <t xml:space="preserve"> ՀԱՍԱՐԱԿԱԿԱՆ ԿԱՐԳ,  ԱՆՎՏԱՆԳՈՒԹՅՈՒՆ ԵՎ ԴԱՏԱԿԱՆ ԳՈՐԾՈՒՆԵՈՒԹՅՈՒՆ</t>
  </si>
  <si>
    <t xml:space="preserve"> 01</t>
  </si>
  <si>
    <t xml:space="preserve"> Հասարակական կարգ և անվտանգություն</t>
  </si>
  <si>
    <t xml:space="preserve"> 02</t>
  </si>
  <si>
    <t xml:space="preserve"> Ազգային անվտանգություն</t>
  </si>
  <si>
    <t xml:space="preserve"> 1237</t>
  </si>
  <si>
    <t xml:space="preserve"> Արտաքին հետախուզություն</t>
  </si>
  <si>
    <t xml:space="preserve"> Արտաքին հետախուզության ծառայության շենքային պայմանների ապահովում</t>
  </si>
  <si>
    <t>Հավելված N 3</t>
  </si>
  <si>
    <r>
      <t>«ՀԱՅԱՍՏԱՆԻ ՀԱՆՐԱՊԵՏՈՒԹՅԱՆ 2026 ԹՎԱԿԱՆԻ ՊԵՏԱԿԱՆ ԲՅՈՒՋԵԻ  ՄԱՍԻՆ» ՀՀ ՕՐԵՆՔԻ N 1 ՀԱՎԵԼՎԱԾԻ N 3 ԱՂՅՈՒՍԱԿՈՒՄ ԿԱՏԱՐՎՈՂ ՓՈՓՈԽՈՒԹՅՈՒՆ</t>
    </r>
    <r>
      <rPr>
        <b/>
        <sz val="12"/>
        <rFont val="GHEA Grapalat"/>
        <family val="3"/>
      </rPr>
      <t>ՆԵՐԸ</t>
    </r>
  </si>
  <si>
    <t>Նախագծահետազոտական,
գեոդեզիա-
քարտեզագրական աշխատանքներ</t>
  </si>
  <si>
    <t xml:space="preserve"> այդ թվում՛</t>
  </si>
  <si>
    <t xml:space="preserve"> 31001</t>
  </si>
  <si>
    <t>Հավելված N 4</t>
  </si>
  <si>
    <r>
      <t xml:space="preserve">ՀԱՅԱՍՏԱՆԻ ՀԱՆՐԱՊԵՏՈՒԹՅԱՆ ԿԱՌԱՎԱՐՈՒԹՅԱՆ 2025 ԹՎԱԿԱՆԻ ԴԵԿՏԵՄԲԵՐԻ 25-Ի </t>
    </r>
    <r>
      <rPr>
        <b/>
        <sz val="12"/>
        <rFont val="GHEA Grapalat"/>
        <family val="3"/>
      </rPr>
      <t>N 1910-Ն ՈՐՈՇՄԱՆ N5 ՀԱՎԵԼՎԱԾԻ N2 ԱՂՅՈՒՍԱԿՈՒՄ ԿԱՏԱՐՎՈՂ ՓՈՓՈԽՈՒԹՅՈՒՆՆԵՐԸ</t>
    </r>
  </si>
  <si>
    <t>Հավելված N  6</t>
  </si>
  <si>
    <t>Հավելված 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</si>
</sst>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_-* #,##0.0\ _ _-;\-* #,##0.0\ _ _-;_-* &quot;-&quot;??\ _ _-;_-@_-"/>
  </numFmts>
  <fonts count="39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2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2"/>
      <name val="GHEA Grapalat"/>
      <family val="3"/>
      <charset val="204"/>
    </font>
    <font>
      <sz val="10"/>
      <name val="Arial Armenian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GHEA Grapalat"/>
      <family val="3"/>
    </font>
    <font>
      <b/>
      <sz val="8"/>
      <name val="GHEA Grapalat"/>
      <family val="3"/>
    </font>
    <font>
      <b/>
      <sz val="8"/>
      <color theme="1"/>
      <name val="GHEA Grapalat"/>
      <family val="3"/>
    </font>
    <font>
      <b/>
      <sz val="12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sz val="11"/>
      <name val="GHEA Grapalat"/>
      <family val="3"/>
    </font>
    <font>
      <i/>
      <sz val="12"/>
      <name val="GHEA Grapalat"/>
      <family val="3"/>
    </font>
    <font>
      <sz val="12"/>
      <color rgb="FF000000"/>
      <name val="Times New Roman"/>
      <family val="1"/>
    </font>
    <font>
      <b/>
      <sz val="12"/>
      <color rgb="FF000000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2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8" fontId="16" fillId="0" borderId="0" applyFill="0" applyBorder="0" applyProtection="0">
      <alignment horizontal="right" vertical="top"/>
    </xf>
    <xf numFmtId="0" fontId="6" fillId="0" borderId="0"/>
    <xf numFmtId="0" fontId="4" fillId="0" borderId="0"/>
    <xf numFmtId="169" fontId="17" fillId="0" borderId="0" applyFont="0" applyFill="0" applyBorder="0" applyAlignment="0" applyProtection="0"/>
    <xf numFmtId="0" fontId="17" fillId="0" borderId="0"/>
    <xf numFmtId="0" fontId="16" fillId="0" borderId="0">
      <alignment horizontal="left" vertical="top" wrapText="1"/>
    </xf>
    <xf numFmtId="0" fontId="6" fillId="0" borderId="0"/>
    <xf numFmtId="0" fontId="18" fillId="0" borderId="0"/>
    <xf numFmtId="0" fontId="6" fillId="0" borderId="0"/>
    <xf numFmtId="0" fontId="21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5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168" fontId="31" fillId="0" borderId="0" applyFill="0" applyBorder="0" applyProtection="0">
      <alignment horizontal="right" vertical="top"/>
    </xf>
  </cellStyleXfs>
  <cellXfs count="159">
    <xf numFmtId="0" fontId="0" fillId="0" borderId="0" xfId="0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wrapText="1"/>
    </xf>
    <xf numFmtId="167" fontId="14" fillId="0" borderId="0" xfId="5" applyNumberFormat="1" applyFont="1" applyAlignment="1">
      <alignment horizontal="right" vertical="center"/>
    </xf>
    <xf numFmtId="0" fontId="15" fillId="0" borderId="0" xfId="0" applyFont="1" applyAlignment="1">
      <alignment horizontal="right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7" fontId="15" fillId="0" borderId="0" xfId="0" applyNumberFormat="1" applyFont="1" applyAlignment="1">
      <alignment horizontal="right"/>
    </xf>
    <xf numFmtId="0" fontId="20" fillId="0" borderId="0" xfId="0" applyFont="1" applyAlignment="1">
      <alignment horizontal="left" vertical="top"/>
    </xf>
    <xf numFmtId="166" fontId="0" fillId="0" borderId="0" xfId="0" applyNumberFormat="1" applyAlignment="1">
      <alignment horizontal="left" vertical="top" wrapText="1"/>
    </xf>
    <xf numFmtId="168" fontId="19" fillId="0" borderId="1" xfId="11" applyFont="1" applyBorder="1">
      <alignment horizontal="right" vertical="top"/>
    </xf>
    <xf numFmtId="0" fontId="11" fillId="0" borderId="0" xfId="0" applyFont="1" applyAlignment="1">
      <alignment horizontal="left" wrapText="1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167" fontId="24" fillId="0" borderId="0" xfId="0" applyNumberFormat="1" applyFont="1" applyAlignment="1">
      <alignment horizontal="left" vertical="top"/>
    </xf>
    <xf numFmtId="0" fontId="12" fillId="2" borderId="8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167" fontId="27" fillId="0" borderId="0" xfId="3" applyNumberFormat="1" applyFont="1" applyAlignment="1">
      <alignment horizontal="right" vertical="center"/>
    </xf>
    <xf numFmtId="0" fontId="30" fillId="0" borderId="0" xfId="0" applyFont="1"/>
    <xf numFmtId="0" fontId="12" fillId="0" borderId="0" xfId="0" applyFont="1" applyAlignment="1">
      <alignment vertic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168" fontId="19" fillId="0" borderId="12" xfId="11" applyFont="1" applyBorder="1">
      <alignment horizontal="right" vertical="top"/>
    </xf>
    <xf numFmtId="0" fontId="33" fillId="0" borderId="0" xfId="0" applyFont="1" applyAlignment="1">
      <alignment vertical="center" wrapText="1"/>
    </xf>
    <xf numFmtId="0" fontId="1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right" wrapText="1"/>
    </xf>
    <xf numFmtId="0" fontId="28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12" fillId="0" borderId="0" xfId="0" applyFont="1" applyAlignment="1">
      <alignment horizontal="right"/>
    </xf>
    <xf numFmtId="0" fontId="35" fillId="0" borderId="0" xfId="0" applyFont="1" applyAlignment="1">
      <alignment horizontal="left" vertical="top"/>
    </xf>
    <xf numFmtId="0" fontId="12" fillId="0" borderId="12" xfId="0" applyFont="1" applyBorder="1" applyAlignment="1">
      <alignment vertical="center"/>
    </xf>
    <xf numFmtId="0" fontId="12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9" fillId="0" borderId="13" xfId="0" applyFont="1" applyBorder="1" applyAlignment="1">
      <alignment horizontal="center" vertical="center" wrapText="1"/>
    </xf>
    <xf numFmtId="167" fontId="29" fillId="0" borderId="12" xfId="5" applyNumberFormat="1" applyFont="1" applyBorder="1" applyAlignment="1">
      <alignment horizontal="center" vertical="center"/>
    </xf>
    <xf numFmtId="0" fontId="19" fillId="0" borderId="0" xfId="0" applyFont="1"/>
    <xf numFmtId="164" fontId="19" fillId="0" borderId="0" xfId="0" applyNumberFormat="1" applyFont="1"/>
    <xf numFmtId="0" fontId="19" fillId="0" borderId="12" xfId="0" applyFont="1" applyBorder="1" applyAlignment="1">
      <alignment horizontal="left" vertical="top" wrapText="1"/>
    </xf>
    <xf numFmtId="0" fontId="36" fillId="0" borderId="12" xfId="0" applyFont="1" applyBorder="1" applyAlignment="1">
      <alignment horizontal="center" vertical="center" wrapText="1"/>
    </xf>
    <xf numFmtId="168" fontId="19" fillId="0" borderId="12" xfId="11" applyNumberFormat="1" applyFont="1" applyBorder="1" applyAlignment="1">
      <alignment horizontal="right" vertical="top"/>
    </xf>
    <xf numFmtId="168" fontId="19" fillId="0" borderId="12" xfId="31" applyNumberFormat="1" applyFont="1" applyBorder="1" applyAlignment="1">
      <alignment horizontal="right" vertical="top"/>
    </xf>
    <xf numFmtId="0" fontId="19" fillId="0" borderId="0" xfId="0" applyFont="1" applyAlignment="1">
      <alignment horizontal="left" vertical="top" wrapText="1"/>
    </xf>
    <xf numFmtId="0" fontId="19" fillId="0" borderId="1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49" fontId="37" fillId="0" borderId="12" xfId="0" applyNumberFormat="1" applyFont="1" applyBorder="1" applyAlignment="1">
      <alignment horizontal="center" vertical="center" wrapText="1"/>
    </xf>
    <xf numFmtId="168" fontId="29" fillId="0" borderId="12" xfId="0" applyNumberFormat="1" applyFont="1" applyBorder="1" applyAlignment="1">
      <alignment horizontal="center" vertical="center" wrapText="1"/>
    </xf>
    <xf numFmtId="165" fontId="19" fillId="0" borderId="0" xfId="5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9" fontId="29" fillId="0" borderId="12" xfId="0" applyNumberFormat="1" applyFont="1" applyBorder="1" applyAlignment="1">
      <alignment horizontal="center" vertical="center" textRotation="90" wrapText="1"/>
    </xf>
    <xf numFmtId="0" fontId="29" fillId="0" borderId="12" xfId="0" applyFont="1" applyBorder="1" applyAlignment="1">
      <alignment horizontal="center" vertical="center" wrapText="1"/>
    </xf>
    <xf numFmtId="167" fontId="29" fillId="0" borderId="12" xfId="0" applyNumberFormat="1" applyFont="1" applyBorder="1" applyAlignment="1">
      <alignment vertical="center" wrapText="1"/>
    </xf>
    <xf numFmtId="0" fontId="19" fillId="0" borderId="12" xfId="0" applyFont="1" applyBorder="1" applyAlignment="1">
      <alignment horizontal="left" vertical="center" wrapText="1"/>
    </xf>
    <xf numFmtId="167" fontId="19" fillId="0" borderId="12" xfId="0" applyNumberFormat="1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167" fontId="29" fillId="2" borderId="12" xfId="5" applyNumberFormat="1" applyFont="1" applyFill="1" applyBorder="1"/>
    <xf numFmtId="167" fontId="19" fillId="2" borderId="12" xfId="5" applyNumberFormat="1" applyFont="1" applyFill="1" applyBorder="1" applyAlignment="1">
      <alignment horizontal="center" vertical="center"/>
    </xf>
    <xf numFmtId="165" fontId="19" fillId="0" borderId="0" xfId="5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12" xfId="0" applyFont="1" applyBorder="1" applyAlignment="1">
      <alignment vertical="top" wrapText="1"/>
    </xf>
    <xf numFmtId="0" fontId="33" fillId="0" borderId="12" xfId="0" applyFont="1" applyBorder="1" applyAlignment="1">
      <alignment horizontal="center" vertical="center" wrapText="1"/>
    </xf>
    <xf numFmtId="167" fontId="19" fillId="2" borderId="12" xfId="0" applyNumberFormat="1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left" vertical="center" wrapText="1"/>
    </xf>
    <xf numFmtId="167" fontId="19" fillId="2" borderId="12" xfId="5" applyNumberFormat="1" applyFont="1" applyFill="1" applyBorder="1" applyAlignment="1">
      <alignment vertical="center"/>
    </xf>
    <xf numFmtId="165" fontId="33" fillId="0" borderId="0" xfId="5" applyFont="1" applyAlignment="1">
      <alignment vertical="center" wrapText="1"/>
    </xf>
    <xf numFmtId="0" fontId="29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11" fillId="0" borderId="0" xfId="0" applyFont="1" applyBorder="1" applyAlignment="1">
      <alignment vertical="top" wrapText="1"/>
    </xf>
    <xf numFmtId="0" fontId="12" fillId="0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68" fontId="29" fillId="0" borderId="12" xfId="31" applyNumberFormat="1" applyFont="1" applyBorder="1" applyAlignment="1">
      <alignment horizontal="right" vertical="top"/>
    </xf>
    <xf numFmtId="0" fontId="12" fillId="0" borderId="12" xfId="0" applyFont="1" applyBorder="1" applyAlignment="1">
      <alignment vertical="top"/>
    </xf>
    <xf numFmtId="167" fontId="29" fillId="0" borderId="0" xfId="3" applyNumberFormat="1" applyFont="1" applyAlignment="1">
      <alignment horizontal="right" vertical="center"/>
    </xf>
    <xf numFmtId="0" fontId="19" fillId="0" borderId="0" xfId="0" applyFont="1" applyAlignment="1">
      <alignment horizontal="left" vertical="top"/>
    </xf>
    <xf numFmtId="0" fontId="29" fillId="0" borderId="12" xfId="0" applyFont="1" applyBorder="1" applyAlignment="1">
      <alignment horizontal="left" vertical="top" wrapText="1"/>
    </xf>
    <xf numFmtId="170" fontId="29" fillId="0" borderId="12" xfId="3" applyNumberFormat="1" applyFont="1" applyBorder="1" applyAlignment="1">
      <alignment horizontal="right" vertical="top" wrapText="1"/>
    </xf>
    <xf numFmtId="0" fontId="20" fillId="0" borderId="8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4" fillId="0" borderId="0" xfId="0" applyFont="1" applyAlignment="1">
      <alignment horizontal="left" vertical="top"/>
    </xf>
    <xf numFmtId="167" fontId="25" fillId="0" borderId="0" xfId="0" applyNumberFormat="1" applyFont="1" applyAlignment="1">
      <alignment horizontal="left" vertical="top"/>
    </xf>
    <xf numFmtId="0" fontId="12" fillId="0" borderId="3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2" xfId="0" applyFont="1" applyBorder="1" applyAlignment="1">
      <alignment vertical="top" wrapText="1"/>
    </xf>
    <xf numFmtId="0" fontId="29" fillId="0" borderId="6" xfId="0" applyFont="1" applyFill="1" applyBorder="1" applyAlignment="1">
      <alignment horizontal="left" vertical="top" wrapText="1"/>
    </xf>
    <xf numFmtId="0" fontId="29" fillId="2" borderId="14" xfId="0" applyFont="1" applyFill="1" applyBorder="1" applyAlignment="1">
      <alignment horizontal="left" vertical="center" wrapText="1"/>
    </xf>
    <xf numFmtId="167" fontId="29" fillId="2" borderId="12" xfId="3" applyNumberFormat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9" fillId="0" borderId="0" xfId="0" applyFont="1" applyAlignment="1">
      <alignment horizontal="right" wrapText="1"/>
    </xf>
    <xf numFmtId="0" fontId="19" fillId="0" borderId="9" xfId="0" applyFont="1" applyBorder="1" applyAlignment="1">
      <alignment horizontal="center" vertical="center" wrapText="1"/>
    </xf>
    <xf numFmtId="167" fontId="19" fillId="2" borderId="1" xfId="3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 wrapText="1"/>
    </xf>
    <xf numFmtId="167" fontId="19" fillId="2" borderId="6" xfId="3" applyNumberFormat="1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left" vertical="center" wrapText="1"/>
    </xf>
    <xf numFmtId="167" fontId="19" fillId="2" borderId="12" xfId="3" applyNumberFormat="1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vertical="center"/>
    </xf>
    <xf numFmtId="0" fontId="33" fillId="2" borderId="7" xfId="0" applyFont="1" applyFill="1" applyBorder="1" applyAlignment="1">
      <alignment vertical="center"/>
    </xf>
    <xf numFmtId="0" fontId="19" fillId="2" borderId="7" xfId="0" applyFont="1" applyFill="1" applyBorder="1" applyAlignment="1">
      <alignment vertical="center" wrapText="1"/>
    </xf>
    <xf numFmtId="0" fontId="19" fillId="2" borderId="8" xfId="0" applyFont="1" applyFill="1" applyBorder="1" applyAlignment="1">
      <alignment vertical="center"/>
    </xf>
    <xf numFmtId="0" fontId="38" fillId="0" borderId="12" xfId="0" applyFont="1" applyBorder="1" applyAlignment="1">
      <alignment horizontal="left" vertical="top" wrapText="1"/>
    </xf>
    <xf numFmtId="0" fontId="33" fillId="0" borderId="12" xfId="0" applyFont="1" applyBorder="1" applyAlignment="1">
      <alignment horizontal="left" vertical="top" wrapText="1"/>
    </xf>
    <xf numFmtId="0" fontId="9" fillId="0" borderId="12" xfId="0" applyFont="1" applyBorder="1" applyAlignment="1">
      <alignment vertical="top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1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9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right" wrapText="1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49" fontId="37" fillId="0" borderId="12" xfId="0" applyNumberFormat="1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top" wrapText="1"/>
    </xf>
    <xf numFmtId="0" fontId="9" fillId="2" borderId="12" xfId="0" applyFont="1" applyFill="1" applyBorder="1" applyAlignment="1">
      <alignment horizontal="left" vertical="center"/>
    </xf>
    <xf numFmtId="0" fontId="29" fillId="0" borderId="12" xfId="0" applyFont="1" applyBorder="1" applyAlignment="1">
      <alignment horizontal="left" vertical="top" wrapText="1"/>
    </xf>
    <xf numFmtId="0" fontId="12" fillId="2" borderId="12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top"/>
    </xf>
    <xf numFmtId="0" fontId="12" fillId="0" borderId="12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</cellXfs>
  <cellStyles count="32">
    <cellStyle name="Comma" xfId="3" builtinId="3"/>
    <cellStyle name="Comma 2" xfId="2" xr:uid="{00000000-0005-0000-0000-000001000000}"/>
    <cellStyle name="Comma 2 2" xfId="4" xr:uid="{00000000-0005-0000-0000-000002000000}"/>
    <cellStyle name="Comma 2 2 2" xfId="7" xr:uid="{00000000-0005-0000-0000-000003000000}"/>
    <cellStyle name="Comma 3" xfId="5" xr:uid="{00000000-0005-0000-0000-000004000000}"/>
    <cellStyle name="Comma 3 2" xfId="8" xr:uid="{00000000-0005-0000-0000-000005000000}"/>
    <cellStyle name="Comma 4" xfId="6" xr:uid="{00000000-0005-0000-0000-000006000000}"/>
    <cellStyle name="Comma 5" xfId="9" xr:uid="{00000000-0005-0000-0000-000007000000}"/>
    <cellStyle name="Comma 5 2" xfId="21" xr:uid="{00000000-0005-0000-0000-000008000000}"/>
    <cellStyle name="Comma 6" xfId="25" xr:uid="{00000000-0005-0000-0000-000009000000}"/>
    <cellStyle name="Comma 8" xfId="27" xr:uid="{00000000-0005-0000-0000-00000A000000}"/>
    <cellStyle name="Normal" xfId="0" builtinId="0"/>
    <cellStyle name="Normal 11" xfId="17" xr:uid="{00000000-0005-0000-0000-00000C000000}"/>
    <cellStyle name="Normal 12" xfId="19" xr:uid="{00000000-0005-0000-0000-00000D000000}"/>
    <cellStyle name="Normal 13" xfId="29" xr:uid="{00000000-0005-0000-0000-00000E000000}"/>
    <cellStyle name="Normal 13 2" xfId="30" xr:uid="{00000000-0005-0000-0000-00000F000000}"/>
    <cellStyle name="Normal 14" xfId="28" xr:uid="{00000000-0005-0000-0000-000010000000}"/>
    <cellStyle name="Normal 2" xfId="1" xr:uid="{00000000-0005-0000-0000-000011000000}"/>
    <cellStyle name="Normal 3" xfId="10" xr:uid="{00000000-0005-0000-0000-000012000000}"/>
    <cellStyle name="Normal 3 2" xfId="22" xr:uid="{00000000-0005-0000-0000-000013000000}"/>
    <cellStyle name="Normal 4" xfId="13" xr:uid="{00000000-0005-0000-0000-000014000000}"/>
    <cellStyle name="Normal 4 2" xfId="23" xr:uid="{00000000-0005-0000-0000-000015000000}"/>
    <cellStyle name="Normal 5" xfId="24" xr:uid="{00000000-0005-0000-0000-000016000000}"/>
    <cellStyle name="Normal 5 2" xfId="15" xr:uid="{00000000-0005-0000-0000-000017000000}"/>
    <cellStyle name="Normal 6" xfId="20" xr:uid="{00000000-0005-0000-0000-000018000000}"/>
    <cellStyle name="Normal 8" xfId="16" xr:uid="{00000000-0005-0000-0000-000019000000}"/>
    <cellStyle name="Normal 8 2" xfId="18" xr:uid="{00000000-0005-0000-0000-00001A000000}"/>
    <cellStyle name="SN_241" xfId="11" xr:uid="{00000000-0005-0000-0000-00001B000000}"/>
    <cellStyle name="SN_b" xfId="31" xr:uid="{00000000-0005-0000-0000-00001C000000}"/>
    <cellStyle name="Обычный 2" xfId="12" xr:uid="{00000000-0005-0000-0000-00001E000000}"/>
    <cellStyle name="Финансовый 2" xfId="26" xr:uid="{00000000-0005-0000-0000-00001F000000}"/>
    <cellStyle name="Финансовый 3" xfId="14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view="pageBreakPreview" zoomScale="60" zoomScaleNormal="60" workbookViewId="0">
      <selection activeCell="G15" sqref="G15"/>
    </sheetView>
  </sheetViews>
  <sheetFormatPr defaultColWidth="9.33203125" defaultRowHeight="13.2"/>
  <cols>
    <col min="1" max="1" width="9.33203125" style="3"/>
    <col min="2" max="2" width="14.44140625" style="3" customWidth="1"/>
    <col min="3" max="3" width="15.77734375" style="3" customWidth="1"/>
    <col min="4" max="4" width="59.109375" style="17" customWidth="1"/>
    <col min="5" max="5" width="51" style="17" customWidth="1"/>
    <col min="6" max="6" width="42.5546875" style="17" customWidth="1"/>
    <col min="7" max="7" width="37" style="3" customWidth="1"/>
    <col min="8" max="8" width="19.109375" style="3" customWidth="1"/>
    <col min="9" max="9" width="9.33203125" style="3"/>
    <col min="10" max="10" width="11.77734375" style="3" bestFit="1" customWidth="1"/>
    <col min="11" max="16384" width="9.33203125" style="3"/>
  </cols>
  <sheetData>
    <row r="1" spans="1:10" ht="23.4" customHeight="1">
      <c r="A1" s="12"/>
      <c r="B1" s="12"/>
      <c r="C1" s="12"/>
      <c r="D1" s="87"/>
      <c r="E1" s="87"/>
      <c r="F1" s="87"/>
      <c r="G1" s="86" t="s">
        <v>25</v>
      </c>
    </row>
    <row r="2" spans="1:10" s="94" customFormat="1" ht="25.2" customHeight="1">
      <c r="A2" s="91"/>
      <c r="B2" s="91"/>
      <c r="C2" s="91"/>
      <c r="D2" s="92"/>
      <c r="E2" s="92"/>
      <c r="F2" s="92"/>
      <c r="G2" s="93" t="s">
        <v>75</v>
      </c>
    </row>
    <row r="3" spans="1:10" ht="21" customHeight="1">
      <c r="A3" s="12"/>
      <c r="B3" s="12"/>
      <c r="C3" s="12"/>
      <c r="D3" s="87"/>
      <c r="E3" s="87"/>
      <c r="F3" s="87"/>
      <c r="G3" s="56" t="s">
        <v>4</v>
      </c>
    </row>
    <row r="4" spans="1:10" ht="21.6" customHeight="1">
      <c r="A4" s="12"/>
      <c r="B4" s="12"/>
      <c r="C4" s="12"/>
      <c r="D4" s="87"/>
      <c r="E4" s="87"/>
      <c r="F4" s="87"/>
      <c r="G4" s="39"/>
    </row>
    <row r="5" spans="1:10" ht="23.4" customHeight="1">
      <c r="A5" s="131" t="s">
        <v>73</v>
      </c>
      <c r="B5" s="131"/>
      <c r="C5" s="131"/>
      <c r="D5" s="131"/>
      <c r="E5" s="131"/>
      <c r="F5" s="131"/>
      <c r="G5" s="131"/>
      <c r="H5" s="6"/>
    </row>
    <row r="6" spans="1:10" ht="36.75" customHeight="1">
      <c r="A6" s="131"/>
      <c r="B6" s="131"/>
      <c r="C6" s="131"/>
      <c r="D6" s="131"/>
      <c r="E6" s="131"/>
      <c r="F6" s="131"/>
      <c r="G6" s="131"/>
      <c r="H6" s="6"/>
    </row>
    <row r="7" spans="1:10" ht="17.399999999999999">
      <c r="A7" s="12"/>
      <c r="B7" s="12"/>
      <c r="C7" s="12"/>
      <c r="D7" s="87"/>
      <c r="E7" s="87"/>
      <c r="F7" s="87"/>
      <c r="G7" s="36" t="s">
        <v>9</v>
      </c>
      <c r="H7" s="4"/>
    </row>
    <row r="8" spans="1:10" s="10" customFormat="1" ht="91.2" customHeight="1">
      <c r="A8" s="132" t="s">
        <v>50</v>
      </c>
      <c r="B8" s="135" t="s">
        <v>12</v>
      </c>
      <c r="C8" s="136"/>
      <c r="D8" s="133" t="s">
        <v>49</v>
      </c>
      <c r="E8" s="133" t="s">
        <v>51</v>
      </c>
      <c r="F8" s="133" t="s">
        <v>52</v>
      </c>
      <c r="G8" s="35" t="s">
        <v>24</v>
      </c>
    </row>
    <row r="9" spans="1:10" s="10" customFormat="1" ht="28.95" customHeight="1">
      <c r="A9" s="132"/>
      <c r="B9" s="23" t="s">
        <v>16</v>
      </c>
      <c r="C9" s="23" t="s">
        <v>1</v>
      </c>
      <c r="D9" s="134"/>
      <c r="E9" s="134"/>
      <c r="F9" s="134"/>
      <c r="G9" s="23" t="s">
        <v>18</v>
      </c>
    </row>
    <row r="10" spans="1:10" s="10" customFormat="1" ht="19.2" customHeight="1">
      <c r="A10" s="127" t="s">
        <v>3</v>
      </c>
      <c r="B10" s="127"/>
      <c r="C10" s="127"/>
      <c r="D10" s="127"/>
      <c r="E10" s="127"/>
      <c r="F10" s="127"/>
      <c r="G10" s="14">
        <f>G11</f>
        <v>0</v>
      </c>
      <c r="I10" s="13"/>
    </row>
    <row r="11" spans="1:10" s="10" customFormat="1" ht="26.4" customHeight="1">
      <c r="A11" s="128" t="s">
        <v>33</v>
      </c>
      <c r="B11" s="129"/>
      <c r="C11" s="129"/>
      <c r="D11" s="129"/>
      <c r="E11" s="129"/>
      <c r="F11" s="130"/>
      <c r="G11" s="14">
        <f>+G12</f>
        <v>0</v>
      </c>
    </row>
    <row r="12" spans="1:10" s="10" customFormat="1" ht="141.6" customHeight="1">
      <c r="A12" s="88"/>
      <c r="B12" s="88">
        <v>1237</v>
      </c>
      <c r="C12" s="88"/>
      <c r="D12" s="88" t="s">
        <v>34</v>
      </c>
      <c r="E12" s="88" t="s">
        <v>35</v>
      </c>
      <c r="F12" s="88" t="s">
        <v>53</v>
      </c>
      <c r="G12" s="89">
        <f>+G13+G14</f>
        <v>0</v>
      </c>
    </row>
    <row r="13" spans="1:10" s="24" customFormat="1" ht="49.8" customHeight="1">
      <c r="A13" s="34"/>
      <c r="B13" s="25"/>
      <c r="C13" s="54" t="s">
        <v>47</v>
      </c>
      <c r="D13" s="49" t="s">
        <v>42</v>
      </c>
      <c r="E13" s="49" t="s">
        <v>36</v>
      </c>
      <c r="F13" s="49" t="s">
        <v>37</v>
      </c>
      <c r="G13" s="51">
        <v>-496898.1</v>
      </c>
    </row>
    <row r="14" spans="1:10" s="10" customFormat="1" ht="73.2" customHeight="1">
      <c r="A14" s="90"/>
      <c r="B14" s="21"/>
      <c r="C14" s="54" t="s">
        <v>48</v>
      </c>
      <c r="D14" s="49" t="s">
        <v>38</v>
      </c>
      <c r="E14" s="49" t="s">
        <v>39</v>
      </c>
      <c r="F14" s="49" t="s">
        <v>40</v>
      </c>
      <c r="G14" s="51">
        <f>496898.1</f>
        <v>496898.1</v>
      </c>
      <c r="H14" s="30"/>
      <c r="I14" s="30"/>
      <c r="J14" s="30"/>
    </row>
  </sheetData>
  <mergeCells count="8">
    <mergeCell ref="A10:F10"/>
    <mergeCell ref="A11:F11"/>
    <mergeCell ref="A5:G6"/>
    <mergeCell ref="A8:A9"/>
    <mergeCell ref="E8:E9"/>
    <mergeCell ref="F8:F9"/>
    <mergeCell ref="B8:C8"/>
    <mergeCell ref="D8:D9"/>
  </mergeCells>
  <pageMargins left="0" right="0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view="pageBreakPreview" zoomScale="81" zoomScaleNormal="76" zoomScaleSheetLayoutView="81" workbookViewId="0">
      <selection activeCell="G1" sqref="G1:G3"/>
    </sheetView>
  </sheetViews>
  <sheetFormatPr defaultColWidth="9.33203125" defaultRowHeight="13.2"/>
  <cols>
    <col min="1" max="1" width="11.33203125" style="5" customWidth="1"/>
    <col min="2" max="2" width="8.77734375" style="5" customWidth="1"/>
    <col min="3" max="3" width="7.21875" style="5" customWidth="1"/>
    <col min="4" max="4" width="10.33203125" style="5" customWidth="1"/>
    <col min="5" max="5" width="14.88671875" style="18" customWidth="1"/>
    <col min="6" max="6" width="86.44140625" style="18" customWidth="1"/>
    <col min="7" max="7" width="30.21875" style="20" customWidth="1"/>
    <col min="8" max="8" width="44.109375" style="5" customWidth="1"/>
    <col min="9" max="9" width="15.44140625" style="5" bestFit="1" customWidth="1"/>
    <col min="10" max="10" width="15" style="5" bestFit="1" customWidth="1"/>
    <col min="11" max="11" width="14" style="5" bestFit="1" customWidth="1"/>
    <col min="12" max="12" width="14.33203125" style="5" bestFit="1" customWidth="1"/>
    <col min="13" max="13" width="13.109375" style="5" customWidth="1"/>
    <col min="14" max="14" width="9.33203125" style="5"/>
    <col min="15" max="15" width="12.6640625" style="5" bestFit="1" customWidth="1"/>
    <col min="16" max="16384" width="9.33203125" style="5"/>
  </cols>
  <sheetData>
    <row r="1" spans="1:8" ht="18.600000000000001" customHeight="1">
      <c r="A1" s="12"/>
      <c r="B1" s="12"/>
      <c r="C1" s="12"/>
      <c r="D1" s="12"/>
      <c r="E1" s="16"/>
      <c r="F1" s="19"/>
      <c r="G1" s="86" t="s">
        <v>26</v>
      </c>
      <c r="H1" s="7"/>
    </row>
    <row r="2" spans="1:8" s="108" customFormat="1" ht="21" customHeight="1">
      <c r="A2" s="104"/>
      <c r="B2" s="104"/>
      <c r="C2" s="104"/>
      <c r="D2" s="104"/>
      <c r="E2" s="105"/>
      <c r="F2" s="106"/>
      <c r="G2" s="93" t="s">
        <v>75</v>
      </c>
      <c r="H2" s="107"/>
    </row>
    <row r="3" spans="1:8" ht="14.4" customHeight="1">
      <c r="A3" s="95"/>
      <c r="B3" s="95"/>
      <c r="C3" s="95"/>
      <c r="D3" s="95"/>
      <c r="E3" s="16"/>
      <c r="F3" s="19"/>
      <c r="G3" s="56" t="s">
        <v>4</v>
      </c>
      <c r="H3" s="8"/>
    </row>
    <row r="4" spans="1:8" ht="14.4" customHeight="1">
      <c r="A4" s="95"/>
      <c r="B4" s="95"/>
      <c r="C4" s="95"/>
      <c r="D4" s="95"/>
      <c r="E4" s="16"/>
      <c r="F4" s="19"/>
      <c r="G4" s="96"/>
    </row>
    <row r="5" spans="1:8" ht="39" customHeight="1">
      <c r="A5" s="137" t="s">
        <v>76</v>
      </c>
      <c r="B5" s="137"/>
      <c r="C5" s="137"/>
      <c r="D5" s="137"/>
      <c r="E5" s="137"/>
      <c r="F5" s="137"/>
      <c r="G5" s="137"/>
    </row>
    <row r="6" spans="1:8" ht="14.4" customHeight="1">
      <c r="A6" s="12"/>
      <c r="B6" s="12"/>
      <c r="C6" s="12"/>
      <c r="D6" s="12"/>
      <c r="E6" s="87"/>
      <c r="F6" s="87"/>
      <c r="G6" s="109" t="s">
        <v>9</v>
      </c>
    </row>
    <row r="7" spans="1:8" s="9" customFormat="1" ht="116.4" customHeight="1">
      <c r="A7" s="139" t="s">
        <v>11</v>
      </c>
      <c r="B7" s="140"/>
      <c r="C7" s="141"/>
      <c r="D7" s="142" t="s">
        <v>12</v>
      </c>
      <c r="E7" s="142"/>
      <c r="F7" s="138" t="s">
        <v>20</v>
      </c>
      <c r="G7" s="110" t="s">
        <v>69</v>
      </c>
    </row>
    <row r="8" spans="1:8" s="15" customFormat="1" ht="33.6" customHeight="1">
      <c r="A8" s="97" t="s">
        <v>13</v>
      </c>
      <c r="B8" s="97" t="s">
        <v>14</v>
      </c>
      <c r="C8" s="97" t="s">
        <v>15</v>
      </c>
      <c r="D8" s="98" t="s">
        <v>5</v>
      </c>
      <c r="E8" s="98" t="s">
        <v>1</v>
      </c>
      <c r="F8" s="138"/>
      <c r="G8" s="67" t="s">
        <v>18</v>
      </c>
    </row>
    <row r="9" spans="1:8" s="9" customFormat="1" ht="18">
      <c r="A9" s="99"/>
      <c r="B9" s="99"/>
      <c r="C9" s="99"/>
      <c r="D9" s="99"/>
      <c r="E9" s="99"/>
      <c r="F9" s="100" t="s">
        <v>45</v>
      </c>
      <c r="G9" s="111">
        <f>+G11</f>
        <v>0</v>
      </c>
    </row>
    <row r="10" spans="1:8" s="9" customFormat="1" ht="17.399999999999999">
      <c r="A10" s="99"/>
      <c r="B10" s="99"/>
      <c r="C10" s="99"/>
      <c r="D10" s="99"/>
      <c r="E10" s="99"/>
      <c r="F10" s="112" t="s">
        <v>17</v>
      </c>
      <c r="G10" s="113"/>
    </row>
    <row r="11" spans="1:8" s="9" customFormat="1" ht="18">
      <c r="A11" s="55"/>
      <c r="B11" s="55"/>
      <c r="C11" s="55"/>
      <c r="D11" s="55"/>
      <c r="E11" s="55"/>
      <c r="F11" s="101" t="s">
        <v>41</v>
      </c>
      <c r="G11" s="102">
        <f>+G13</f>
        <v>0</v>
      </c>
    </row>
    <row r="12" spans="1:8" s="9" customFormat="1" ht="17.399999999999999">
      <c r="A12" s="55"/>
      <c r="B12" s="55"/>
      <c r="C12" s="55"/>
      <c r="D12" s="55"/>
      <c r="E12" s="55"/>
      <c r="F12" s="114" t="s">
        <v>17</v>
      </c>
      <c r="G12" s="115"/>
    </row>
    <row r="13" spans="1:8" s="9" customFormat="1" ht="36">
      <c r="A13" s="88" t="s">
        <v>80</v>
      </c>
      <c r="B13" s="49"/>
      <c r="C13" s="49"/>
      <c r="D13" s="49"/>
      <c r="E13" s="49"/>
      <c r="F13" s="88" t="s">
        <v>81</v>
      </c>
      <c r="G13" s="115">
        <f>+G15</f>
        <v>0</v>
      </c>
    </row>
    <row r="14" spans="1:8" s="9" customFormat="1" ht="18">
      <c r="A14" s="88"/>
      <c r="B14" s="49"/>
      <c r="C14" s="49"/>
      <c r="D14" s="49"/>
      <c r="E14" s="49"/>
      <c r="F14" s="49" t="s">
        <v>17</v>
      </c>
      <c r="G14" s="115"/>
    </row>
    <row r="15" spans="1:8" s="9" customFormat="1" ht="18">
      <c r="A15" s="49"/>
      <c r="B15" s="88" t="s">
        <v>82</v>
      </c>
      <c r="C15" s="49"/>
      <c r="D15" s="49"/>
      <c r="E15" s="49"/>
      <c r="F15" s="88" t="s">
        <v>83</v>
      </c>
      <c r="G15" s="115">
        <f>+G17</f>
        <v>0</v>
      </c>
    </row>
    <row r="16" spans="1:8" s="9" customFormat="1" ht="18">
      <c r="A16" s="49"/>
      <c r="B16" s="88"/>
      <c r="C16" s="49"/>
      <c r="D16" s="49"/>
      <c r="E16" s="49"/>
      <c r="F16" s="49" t="s">
        <v>17</v>
      </c>
      <c r="G16" s="115"/>
    </row>
    <row r="17" spans="1:7" s="9" customFormat="1" ht="18">
      <c r="A17" s="49"/>
      <c r="B17" s="49"/>
      <c r="C17" s="88" t="s">
        <v>84</v>
      </c>
      <c r="D17" s="49"/>
      <c r="E17" s="49"/>
      <c r="F17" s="88" t="s">
        <v>85</v>
      </c>
      <c r="G17" s="115">
        <f>+G19</f>
        <v>0</v>
      </c>
    </row>
    <row r="18" spans="1:7" s="9" customFormat="1" ht="17.399999999999999">
      <c r="A18" s="49"/>
      <c r="B18" s="49"/>
      <c r="C18" s="49"/>
      <c r="D18" s="49"/>
      <c r="E18" s="49"/>
      <c r="F18" s="49" t="s">
        <v>17</v>
      </c>
      <c r="G18" s="115"/>
    </row>
    <row r="19" spans="1:7" s="9" customFormat="1" ht="18">
      <c r="A19" s="49"/>
      <c r="B19" s="49"/>
      <c r="C19" s="49"/>
      <c r="D19" s="88" t="s">
        <v>86</v>
      </c>
      <c r="E19" s="88"/>
      <c r="F19" s="88" t="s">
        <v>87</v>
      </c>
      <c r="G19" s="102">
        <f>+G21+G29</f>
        <v>0</v>
      </c>
    </row>
    <row r="20" spans="1:7" s="9" customFormat="1" ht="17.399999999999999">
      <c r="A20" s="49"/>
      <c r="B20" s="49"/>
      <c r="C20" s="49"/>
      <c r="D20" s="49"/>
      <c r="E20" s="49"/>
      <c r="F20" s="49" t="s">
        <v>17</v>
      </c>
      <c r="G20" s="115"/>
    </row>
    <row r="21" spans="1:7" s="9" customFormat="1" ht="18">
      <c r="A21" s="49"/>
      <c r="B21" s="49"/>
      <c r="C21" s="49"/>
      <c r="D21" s="49"/>
      <c r="E21" s="88">
        <v>11001</v>
      </c>
      <c r="F21" s="103" t="s">
        <v>42</v>
      </c>
      <c r="G21" s="102">
        <f>+G23</f>
        <v>-496898.1</v>
      </c>
    </row>
    <row r="22" spans="1:7" s="9" customFormat="1" ht="17.399999999999999">
      <c r="A22" s="49"/>
      <c r="B22" s="49"/>
      <c r="C22" s="49"/>
      <c r="D22" s="49"/>
      <c r="E22" s="49"/>
      <c r="F22" s="116" t="s">
        <v>6</v>
      </c>
      <c r="G22" s="115"/>
    </row>
    <row r="23" spans="1:7" s="9" customFormat="1" ht="17.399999999999999">
      <c r="A23" s="49"/>
      <c r="B23" s="49"/>
      <c r="C23" s="49"/>
      <c r="D23" s="49"/>
      <c r="E23" s="49"/>
      <c r="F23" s="117" t="s">
        <v>41</v>
      </c>
      <c r="G23" s="115">
        <f>+G25</f>
        <v>-496898.1</v>
      </c>
    </row>
    <row r="24" spans="1:7" s="9" customFormat="1" ht="40.200000000000003" customHeight="1">
      <c r="A24" s="49"/>
      <c r="B24" s="49"/>
      <c r="C24" s="49"/>
      <c r="D24" s="49"/>
      <c r="E24" s="49"/>
      <c r="F24" s="118" t="s">
        <v>7</v>
      </c>
      <c r="G24" s="115"/>
    </row>
    <row r="25" spans="1:7" s="9" customFormat="1" ht="17.399999999999999">
      <c r="A25" s="49"/>
      <c r="B25" s="49"/>
      <c r="C25" s="49"/>
      <c r="D25" s="49"/>
      <c r="E25" s="49"/>
      <c r="F25" s="116" t="s">
        <v>45</v>
      </c>
      <c r="G25" s="115">
        <f>+G26</f>
        <v>-496898.1</v>
      </c>
    </row>
    <row r="26" spans="1:7" s="9" customFormat="1" ht="17.399999999999999">
      <c r="A26" s="49"/>
      <c r="B26" s="49"/>
      <c r="C26" s="49"/>
      <c r="D26" s="49"/>
      <c r="E26" s="49"/>
      <c r="F26" s="116" t="s">
        <v>44</v>
      </c>
      <c r="G26" s="115">
        <f>+G27</f>
        <v>-496898.1</v>
      </c>
    </row>
    <row r="27" spans="1:7" s="9" customFormat="1" ht="17.399999999999999">
      <c r="A27" s="49"/>
      <c r="B27" s="49"/>
      <c r="C27" s="49"/>
      <c r="D27" s="49"/>
      <c r="E27" s="49"/>
      <c r="F27" s="119" t="s">
        <v>54</v>
      </c>
      <c r="G27" s="115">
        <f>+G28</f>
        <v>-496898.1</v>
      </c>
    </row>
    <row r="28" spans="1:7" s="9" customFormat="1" ht="17.399999999999999">
      <c r="A28" s="49"/>
      <c r="B28" s="49"/>
      <c r="C28" s="49"/>
      <c r="D28" s="49"/>
      <c r="E28" s="49"/>
      <c r="F28" s="116" t="s">
        <v>55</v>
      </c>
      <c r="G28" s="115">
        <f>+'1'!G13</f>
        <v>-496898.1</v>
      </c>
    </row>
    <row r="29" spans="1:7" s="9" customFormat="1" ht="26.4" customHeight="1">
      <c r="A29" s="49"/>
      <c r="B29" s="49"/>
      <c r="C29" s="49"/>
      <c r="D29" s="49"/>
      <c r="E29" s="88">
        <v>31001</v>
      </c>
      <c r="F29" s="88" t="s">
        <v>88</v>
      </c>
      <c r="G29" s="102">
        <f>+G31</f>
        <v>496898.1</v>
      </c>
    </row>
    <row r="30" spans="1:7" s="9" customFormat="1" ht="17.399999999999999">
      <c r="A30" s="49"/>
      <c r="B30" s="49"/>
      <c r="C30" s="49"/>
      <c r="D30" s="49"/>
      <c r="E30" s="120"/>
      <c r="F30" s="49" t="s">
        <v>6</v>
      </c>
      <c r="G30" s="115"/>
    </row>
    <row r="31" spans="1:7" s="9" customFormat="1" ht="17.399999999999999">
      <c r="A31" s="49"/>
      <c r="B31" s="49"/>
      <c r="C31" s="49"/>
      <c r="D31" s="49"/>
      <c r="E31" s="120"/>
      <c r="F31" s="121" t="s">
        <v>43</v>
      </c>
      <c r="G31" s="115">
        <f>+G33</f>
        <v>496898.1</v>
      </c>
    </row>
    <row r="32" spans="1:7" s="9" customFormat="1" ht="23.4" customHeight="1">
      <c r="A32" s="49"/>
      <c r="B32" s="49"/>
      <c r="C32" s="49"/>
      <c r="D32" s="49"/>
      <c r="E32" s="120"/>
      <c r="F32" s="49" t="s">
        <v>7</v>
      </c>
      <c r="G32" s="115"/>
    </row>
    <row r="33" spans="1:7" s="9" customFormat="1" ht="17.399999999999999">
      <c r="A33" s="49"/>
      <c r="B33" s="49"/>
      <c r="C33" s="49"/>
      <c r="D33" s="49"/>
      <c r="E33" s="120"/>
      <c r="F33" s="49" t="s">
        <v>8</v>
      </c>
      <c r="G33" s="115">
        <f>+G34</f>
        <v>496898.1</v>
      </c>
    </row>
    <row r="34" spans="1:7" s="9" customFormat="1" ht="17.399999999999999">
      <c r="A34" s="49"/>
      <c r="B34" s="49"/>
      <c r="C34" s="49"/>
      <c r="D34" s="49"/>
      <c r="E34" s="120"/>
      <c r="F34" s="49" t="s">
        <v>21</v>
      </c>
      <c r="G34" s="115">
        <f>+G35</f>
        <v>496898.1</v>
      </c>
    </row>
    <row r="35" spans="1:7" s="9" customFormat="1" ht="17.399999999999999">
      <c r="A35" s="49"/>
      <c r="B35" s="49"/>
      <c r="C35" s="49"/>
      <c r="D35" s="49"/>
      <c r="E35" s="120"/>
      <c r="F35" s="49" t="s">
        <v>22</v>
      </c>
      <c r="G35" s="115">
        <f>+G36</f>
        <v>496898.1</v>
      </c>
    </row>
    <row r="36" spans="1:7" s="9" customFormat="1" ht="17.399999999999999">
      <c r="A36" s="49"/>
      <c r="B36" s="49"/>
      <c r="C36" s="49"/>
      <c r="D36" s="49"/>
      <c r="E36" s="120"/>
      <c r="F36" s="49" t="s">
        <v>23</v>
      </c>
      <c r="G36" s="115">
        <f>+G37</f>
        <v>496898.1</v>
      </c>
    </row>
    <row r="37" spans="1:7" s="9" customFormat="1" ht="17.399999999999999">
      <c r="A37" s="49"/>
      <c r="B37" s="49"/>
      <c r="C37" s="49"/>
      <c r="D37" s="49"/>
      <c r="E37" s="120"/>
      <c r="F37" s="49" t="s">
        <v>56</v>
      </c>
      <c r="G37" s="115">
        <f>+'1'!G14</f>
        <v>496898.1</v>
      </c>
    </row>
  </sheetData>
  <mergeCells count="4">
    <mergeCell ref="A5:G5"/>
    <mergeCell ref="F7:F8"/>
    <mergeCell ref="A7:C7"/>
    <mergeCell ref="D7:E7"/>
  </mergeCells>
  <pageMargins left="0.39370078740157499" right="0.23622047244094499" top="0.47244094488188998" bottom="0.511811023622047" header="0.31496062992126" footer="0.31496062992126"/>
  <pageSetup paperSize="9" scale="60" firstPageNumber="12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4"/>
  <sheetViews>
    <sheetView view="pageBreakPreview" zoomScale="60" zoomScaleNormal="76" workbookViewId="0">
      <selection activeCell="G10" sqref="G10"/>
    </sheetView>
  </sheetViews>
  <sheetFormatPr defaultColWidth="9.33203125" defaultRowHeight="17.399999999999999"/>
  <cols>
    <col min="1" max="1" width="10.88671875" style="2" customWidth="1"/>
    <col min="2" max="2" width="14.109375" style="2" customWidth="1"/>
    <col min="3" max="3" width="53.6640625" style="2" customWidth="1"/>
    <col min="4" max="4" width="16.21875" style="2" customWidth="1"/>
    <col min="5" max="5" width="21.6640625" style="2" customWidth="1"/>
    <col min="6" max="6" width="26.21875" style="2" customWidth="1"/>
    <col min="7" max="7" width="23.21875" style="2" customWidth="1"/>
    <col min="8" max="8" width="20.44140625" style="2" customWidth="1"/>
    <col min="9" max="9" width="12.77734375" style="2" bestFit="1" customWidth="1"/>
    <col min="10" max="10" width="9.33203125" style="2"/>
    <col min="11" max="11" width="17.77734375" style="2" bestFit="1" customWidth="1"/>
    <col min="12" max="16384" width="9.33203125" style="2"/>
  </cols>
  <sheetData>
    <row r="1" spans="1:11" ht="18">
      <c r="H1" s="86" t="s">
        <v>89</v>
      </c>
      <c r="I1" s="39"/>
    </row>
    <row r="2" spans="1:11" ht="18">
      <c r="G2" s="40"/>
      <c r="H2" s="93" t="s">
        <v>75</v>
      </c>
    </row>
    <row r="3" spans="1:11" ht="18">
      <c r="G3" s="40"/>
      <c r="H3" s="56" t="s">
        <v>4</v>
      </c>
    </row>
    <row r="4" spans="1:11">
      <c r="D4" s="143"/>
      <c r="E4" s="143"/>
      <c r="F4" s="143"/>
      <c r="G4" s="39"/>
      <c r="H4" s="39"/>
      <c r="I4" s="39"/>
    </row>
    <row r="5" spans="1:11">
      <c r="D5" s="143"/>
      <c r="E5" s="143"/>
      <c r="F5" s="143"/>
      <c r="G5" s="39"/>
      <c r="H5" s="39"/>
      <c r="I5" s="39"/>
    </row>
    <row r="6" spans="1:11" ht="40.799999999999997" customHeight="1">
      <c r="A6" s="144" t="s">
        <v>90</v>
      </c>
      <c r="B6" s="144"/>
      <c r="C6" s="144"/>
      <c r="D6" s="144"/>
      <c r="E6" s="144"/>
      <c r="F6" s="144"/>
      <c r="G6" s="144"/>
      <c r="H6" s="144"/>
      <c r="I6" s="38"/>
    </row>
    <row r="7" spans="1:11" ht="18">
      <c r="B7" s="38"/>
      <c r="C7" s="38"/>
      <c r="D7" s="38"/>
      <c r="E7" s="38"/>
      <c r="F7" s="38"/>
      <c r="G7" s="145" t="s">
        <v>9</v>
      </c>
      <c r="H7" s="145"/>
      <c r="I7" s="38"/>
    </row>
    <row r="8" spans="1:11" ht="45.75" customHeight="1">
      <c r="A8" s="146" t="s">
        <v>0</v>
      </c>
      <c r="B8" s="146"/>
      <c r="C8" s="147" t="s">
        <v>71</v>
      </c>
      <c r="D8" s="147" t="s">
        <v>10</v>
      </c>
      <c r="E8" s="148" t="s">
        <v>74</v>
      </c>
      <c r="F8" s="148"/>
      <c r="G8" s="148"/>
      <c r="H8" s="148"/>
      <c r="I8" s="38"/>
    </row>
    <row r="9" spans="1:11">
      <c r="A9" s="146"/>
      <c r="B9" s="146"/>
      <c r="C9" s="147"/>
      <c r="D9" s="147"/>
      <c r="E9" s="147" t="s">
        <v>27</v>
      </c>
      <c r="F9" s="147"/>
      <c r="G9" s="147"/>
      <c r="H9" s="147"/>
    </row>
    <row r="10" spans="1:11" ht="111.6" customHeight="1">
      <c r="A10" s="41" t="s">
        <v>5</v>
      </c>
      <c r="B10" s="41" t="s">
        <v>1</v>
      </c>
      <c r="C10" s="147"/>
      <c r="D10" s="147"/>
      <c r="E10" s="42" t="s">
        <v>28</v>
      </c>
      <c r="F10" s="42" t="s">
        <v>29</v>
      </c>
      <c r="G10" s="42" t="s">
        <v>91</v>
      </c>
      <c r="H10" s="42" t="s">
        <v>30</v>
      </c>
    </row>
    <row r="11" spans="1:11" s="47" customFormat="1" ht="18">
      <c r="A11" s="43"/>
      <c r="B11" s="44"/>
      <c r="C11" s="45" t="s">
        <v>10</v>
      </c>
      <c r="D11" s="46">
        <f>+D12</f>
        <v>496898.1</v>
      </c>
      <c r="E11" s="46">
        <f>+E12</f>
        <v>0</v>
      </c>
      <c r="F11" s="46">
        <f t="shared" ref="F11:H11" si="0">+F12</f>
        <v>0</v>
      </c>
      <c r="G11" s="46">
        <f t="shared" si="0"/>
        <v>0</v>
      </c>
      <c r="H11" s="46">
        <f t="shared" si="0"/>
        <v>496898.1</v>
      </c>
      <c r="K11" s="48"/>
    </row>
    <row r="12" spans="1:11" s="53" customFormat="1" ht="36">
      <c r="A12" s="49"/>
      <c r="B12" s="49"/>
      <c r="C12" s="50" t="s">
        <v>43</v>
      </c>
      <c r="D12" s="51">
        <f t="shared" ref="D12:H14" si="1">+E12+F12+G12+H12</f>
        <v>496898.1</v>
      </c>
      <c r="E12" s="52">
        <v>0</v>
      </c>
      <c r="F12" s="52">
        <v>0</v>
      </c>
      <c r="G12" s="52">
        <v>0</v>
      </c>
      <c r="H12" s="52">
        <f>+H13+H14</f>
        <v>496898.1</v>
      </c>
    </row>
    <row r="13" spans="1:11" s="53" customFormat="1">
      <c r="A13" s="49"/>
      <c r="B13" s="49"/>
      <c r="C13" s="54" t="s">
        <v>92</v>
      </c>
      <c r="D13" s="51">
        <f t="shared" si="1"/>
        <v>0</v>
      </c>
      <c r="E13" s="51">
        <f t="shared" si="1"/>
        <v>0</v>
      </c>
      <c r="F13" s="51">
        <f t="shared" si="1"/>
        <v>0</v>
      </c>
      <c r="G13" s="51">
        <f t="shared" si="1"/>
        <v>0</v>
      </c>
      <c r="H13" s="51">
        <f t="shared" si="1"/>
        <v>0</v>
      </c>
    </row>
    <row r="14" spans="1:11" s="53" customFormat="1" ht="34.799999999999997">
      <c r="A14" s="54" t="s">
        <v>86</v>
      </c>
      <c r="B14" s="54" t="s">
        <v>93</v>
      </c>
      <c r="C14" s="49" t="s">
        <v>88</v>
      </c>
      <c r="D14" s="51">
        <f t="shared" si="1"/>
        <v>496898.1</v>
      </c>
      <c r="E14" s="51">
        <v>0</v>
      </c>
      <c r="F14" s="51">
        <v>0</v>
      </c>
      <c r="G14" s="51">
        <v>0</v>
      </c>
      <c r="H14" s="51">
        <f>+'1'!G14</f>
        <v>496898.1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6"/>
  <sheetViews>
    <sheetView zoomScaleNormal="100" workbookViewId="0">
      <selection activeCell="D1" sqref="D1:D3"/>
    </sheetView>
  </sheetViews>
  <sheetFormatPr defaultColWidth="9.33203125" defaultRowHeight="17.399999999999999"/>
  <cols>
    <col min="1" max="1" width="10.77734375" style="2" customWidth="1"/>
    <col min="2" max="2" width="16.44140625" style="2" customWidth="1"/>
    <col min="3" max="3" width="89.77734375" style="2" customWidth="1"/>
    <col min="4" max="4" width="32.33203125" style="2" customWidth="1"/>
    <col min="5" max="5" width="19.77734375" style="2" customWidth="1"/>
    <col min="6" max="6" width="19.109375" style="2" bestFit="1" customWidth="1"/>
    <col min="7" max="7" width="16" style="2" bestFit="1" customWidth="1"/>
    <col min="8" max="16384" width="9.33203125" style="2"/>
  </cols>
  <sheetData>
    <row r="1" spans="1:8" ht="18">
      <c r="C1" s="56"/>
      <c r="D1" s="86" t="s">
        <v>94</v>
      </c>
    </row>
    <row r="2" spans="1:8" ht="18">
      <c r="C2" s="57"/>
      <c r="D2" s="56" t="s">
        <v>75</v>
      </c>
    </row>
    <row r="3" spans="1:8" ht="18">
      <c r="C3" s="57"/>
      <c r="D3" s="56" t="s">
        <v>4</v>
      </c>
    </row>
    <row r="4" spans="1:8" ht="14.25" customHeight="1"/>
    <row r="5" spans="1:8" ht="43.8" customHeight="1">
      <c r="A5" s="149" t="s">
        <v>95</v>
      </c>
      <c r="B5" s="149"/>
      <c r="C5" s="149"/>
      <c r="D5" s="149"/>
      <c r="E5" s="6"/>
    </row>
    <row r="6" spans="1:8" ht="21" customHeight="1">
      <c r="D6" s="36" t="s">
        <v>9</v>
      </c>
    </row>
    <row r="7" spans="1:8" ht="79.2" customHeight="1">
      <c r="A7" s="150" t="s">
        <v>19</v>
      </c>
      <c r="B7" s="150"/>
      <c r="C7" s="151" t="s">
        <v>70</v>
      </c>
      <c r="D7" s="78" t="s">
        <v>74</v>
      </c>
    </row>
    <row r="8" spans="1:8" s="61" customFormat="1" ht="46.8" hidden="1" customHeight="1">
      <c r="A8" s="58" t="s">
        <v>5</v>
      </c>
      <c r="B8" s="58" t="s">
        <v>1</v>
      </c>
      <c r="C8" s="151"/>
      <c r="D8" s="59" t="s">
        <v>18</v>
      </c>
      <c r="E8" s="60"/>
      <c r="F8" s="60"/>
      <c r="G8" s="60"/>
      <c r="H8" s="60"/>
    </row>
    <row r="9" spans="1:8" s="61" customFormat="1" ht="20.399999999999999" customHeight="1">
      <c r="A9" s="62"/>
      <c r="B9" s="62"/>
      <c r="C9" s="63" t="s">
        <v>31</v>
      </c>
      <c r="D9" s="64">
        <f>+D11</f>
        <v>496898.1</v>
      </c>
      <c r="E9" s="60"/>
      <c r="F9" s="60"/>
      <c r="G9" s="60"/>
      <c r="H9" s="60"/>
    </row>
    <row r="10" spans="1:8" s="61" customFormat="1">
      <c r="A10" s="62"/>
      <c r="B10" s="62"/>
      <c r="C10" s="65" t="s">
        <v>2</v>
      </c>
      <c r="D10" s="66"/>
      <c r="E10" s="60"/>
      <c r="F10" s="60"/>
      <c r="G10" s="60"/>
      <c r="H10" s="60"/>
    </row>
    <row r="11" spans="1:8" s="61" customFormat="1" ht="15" customHeight="1">
      <c r="A11" s="67"/>
      <c r="B11" s="50"/>
      <c r="C11" s="50" t="s">
        <v>46</v>
      </c>
      <c r="D11" s="68">
        <f>+D13</f>
        <v>496898.1</v>
      </c>
      <c r="E11" s="60"/>
      <c r="F11" s="60"/>
      <c r="G11" s="60"/>
      <c r="H11" s="60"/>
    </row>
    <row r="12" spans="1:8" s="61" customFormat="1">
      <c r="A12" s="67"/>
      <c r="B12" s="67"/>
      <c r="C12" s="65" t="s">
        <v>2</v>
      </c>
      <c r="D12" s="66"/>
      <c r="E12" s="60"/>
      <c r="F12" s="60"/>
      <c r="G12" s="60"/>
      <c r="H12" s="60"/>
    </row>
    <row r="13" spans="1:8" s="71" customFormat="1">
      <c r="A13" s="67">
        <v>1237</v>
      </c>
      <c r="B13" s="67">
        <v>31001</v>
      </c>
      <c r="C13" s="49" t="s">
        <v>38</v>
      </c>
      <c r="D13" s="69">
        <f>+D15</f>
        <v>496898.1</v>
      </c>
      <c r="E13" s="70"/>
      <c r="F13" s="70"/>
    </row>
    <row r="14" spans="1:8" s="71" customFormat="1">
      <c r="A14" s="72"/>
      <c r="B14" s="72"/>
      <c r="C14" s="73" t="s">
        <v>72</v>
      </c>
      <c r="D14" s="74"/>
      <c r="E14" s="70"/>
      <c r="F14" s="70"/>
    </row>
    <row r="15" spans="1:8" s="33" customFormat="1" ht="16.95" customHeight="1">
      <c r="A15" s="72"/>
      <c r="B15" s="72"/>
      <c r="C15" s="75" t="s">
        <v>41</v>
      </c>
      <c r="D15" s="76">
        <f>+'1'!G14</f>
        <v>496898.1</v>
      </c>
      <c r="E15" s="77"/>
      <c r="F15" s="77"/>
    </row>
    <row r="16" spans="1:8" ht="18" customHeight="1"/>
  </sheetData>
  <mergeCells count="3">
    <mergeCell ref="A5:D5"/>
    <mergeCell ref="A7:B7"/>
    <mergeCell ref="C7:C8"/>
  </mergeCells>
  <pageMargins left="0.7" right="0.7" top="0.75" bottom="0.75" header="0.3" footer="0.3"/>
  <pageSetup paperSize="9" scale="65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9"/>
  <sheetViews>
    <sheetView view="pageBreakPreview" zoomScale="60" zoomScaleNormal="86" workbookViewId="0">
      <selection activeCell="J7" sqref="J7"/>
    </sheetView>
  </sheetViews>
  <sheetFormatPr defaultColWidth="10.6640625" defaultRowHeight="24.6" customHeight="1"/>
  <cols>
    <col min="1" max="1" width="7.109375" style="1" customWidth="1"/>
    <col min="2" max="2" width="12.44140625" style="1" customWidth="1"/>
    <col min="3" max="3" width="19.33203125" style="1" customWidth="1"/>
    <col min="4" max="4" width="18.33203125" style="1" customWidth="1"/>
    <col min="5" max="5" width="15.88671875" style="1" customWidth="1"/>
    <col min="6" max="6" width="24.21875" style="1" customWidth="1"/>
    <col min="7" max="7" width="9.6640625" style="1" customWidth="1"/>
    <col min="8" max="8" width="24.109375" style="1" customWidth="1"/>
    <col min="9" max="9" width="19.77734375" style="1" customWidth="1"/>
    <col min="10" max="10" width="29.77734375" style="1" customWidth="1"/>
    <col min="11" max="16384" width="10.6640625" style="1"/>
  </cols>
  <sheetData>
    <row r="1" spans="1:10" ht="23.4" customHeight="1">
      <c r="E1" s="7"/>
      <c r="H1" s="27"/>
      <c r="I1" s="27"/>
      <c r="J1" s="86" t="s">
        <v>97</v>
      </c>
    </row>
    <row r="2" spans="1:10" ht="16.8" customHeight="1">
      <c r="E2" s="11"/>
      <c r="H2" s="27"/>
      <c r="I2" s="27"/>
      <c r="J2" s="56" t="s">
        <v>75</v>
      </c>
    </row>
    <row r="3" spans="1:10" ht="19.8" customHeight="1">
      <c r="E3" s="11"/>
      <c r="H3" s="27"/>
      <c r="I3" s="27"/>
      <c r="J3" s="56" t="s">
        <v>4</v>
      </c>
    </row>
    <row r="5" spans="1:10" ht="54.6" customHeight="1">
      <c r="A5" s="144" t="s">
        <v>77</v>
      </c>
      <c r="B5" s="144"/>
      <c r="C5" s="144"/>
      <c r="D5" s="144"/>
      <c r="E5" s="144"/>
      <c r="F5" s="144"/>
      <c r="G5" s="144"/>
      <c r="H5" s="144"/>
      <c r="I5" s="144"/>
      <c r="J5" s="144"/>
    </row>
    <row r="6" spans="1:10" s="2" customFormat="1" ht="24.6" customHeight="1">
      <c r="A6" s="22"/>
      <c r="B6" s="22"/>
      <c r="C6" s="29"/>
      <c r="D6" s="22"/>
      <c r="E6" s="22"/>
      <c r="J6" s="36" t="s">
        <v>9</v>
      </c>
    </row>
    <row r="7" spans="1:10" s="28" customFormat="1" ht="112.8" customHeight="1">
      <c r="A7" s="155" t="s">
        <v>50</v>
      </c>
      <c r="B7" s="155" t="s">
        <v>5</v>
      </c>
      <c r="C7" s="155"/>
      <c r="D7" s="155" t="s">
        <v>1</v>
      </c>
      <c r="E7" s="155"/>
      <c r="F7" s="155"/>
      <c r="G7" s="155"/>
      <c r="H7" s="147" t="s">
        <v>61</v>
      </c>
      <c r="I7" s="147" t="s">
        <v>62</v>
      </c>
      <c r="J7" s="81" t="s">
        <v>69</v>
      </c>
    </row>
    <row r="8" spans="1:10" s="2" customFormat="1" ht="24.6" customHeight="1">
      <c r="A8" s="155"/>
      <c r="B8" s="82" t="s">
        <v>58</v>
      </c>
      <c r="C8" s="82" t="s">
        <v>32</v>
      </c>
      <c r="D8" s="82" t="s">
        <v>58</v>
      </c>
      <c r="E8" s="82" t="s">
        <v>32</v>
      </c>
      <c r="F8" s="42" t="s">
        <v>59</v>
      </c>
      <c r="G8" s="83" t="s">
        <v>60</v>
      </c>
      <c r="H8" s="147"/>
      <c r="I8" s="147"/>
      <c r="J8" s="83" t="s">
        <v>63</v>
      </c>
    </row>
    <row r="9" spans="1:10" s="28" customFormat="1" ht="24.6" customHeight="1">
      <c r="A9" s="153" t="s">
        <v>3</v>
      </c>
      <c r="B9" s="153"/>
      <c r="C9" s="153"/>
      <c r="D9" s="153"/>
      <c r="E9" s="153"/>
      <c r="F9" s="153"/>
      <c r="G9" s="153"/>
      <c r="H9" s="153"/>
      <c r="I9" s="153"/>
      <c r="J9" s="32">
        <f>+J10</f>
        <v>0</v>
      </c>
    </row>
    <row r="10" spans="1:10" s="31" customFormat="1" ht="24.6" customHeight="1">
      <c r="A10" s="156" t="s">
        <v>66</v>
      </c>
      <c r="B10" s="156"/>
      <c r="C10" s="156"/>
      <c r="D10" s="156"/>
      <c r="E10" s="156"/>
      <c r="F10" s="156"/>
      <c r="G10" s="156"/>
      <c r="H10" s="156"/>
      <c r="I10" s="156"/>
      <c r="J10" s="84">
        <f>+J11</f>
        <v>0</v>
      </c>
    </row>
    <row r="11" spans="1:10" s="28" customFormat="1" ht="24.6" customHeight="1">
      <c r="A11" s="49"/>
      <c r="B11" s="88">
        <v>1237</v>
      </c>
      <c r="C11" s="154" t="s">
        <v>34</v>
      </c>
      <c r="D11" s="154"/>
      <c r="E11" s="154"/>
      <c r="F11" s="154"/>
      <c r="G11" s="154"/>
      <c r="H11" s="154"/>
      <c r="I11" s="154"/>
      <c r="J11" s="84">
        <f>+J12+J16</f>
        <v>0</v>
      </c>
    </row>
    <row r="12" spans="1:10" s="28" customFormat="1" ht="39.6" customHeight="1">
      <c r="A12" s="49"/>
      <c r="B12" s="88"/>
      <c r="C12" s="88"/>
      <c r="D12" s="88" t="s">
        <v>68</v>
      </c>
      <c r="E12" s="154" t="s">
        <v>42</v>
      </c>
      <c r="F12" s="154"/>
      <c r="G12" s="154"/>
      <c r="H12" s="154"/>
      <c r="I12" s="154"/>
      <c r="J12" s="84">
        <f>+'1'!G13</f>
        <v>-496898.1</v>
      </c>
    </row>
    <row r="13" spans="1:10" s="28" customFormat="1" ht="39.6" customHeight="1">
      <c r="A13" s="49"/>
      <c r="B13" s="88"/>
      <c r="C13" s="88"/>
      <c r="D13" s="88"/>
      <c r="E13" s="88"/>
      <c r="F13" s="152" t="s">
        <v>36</v>
      </c>
      <c r="G13" s="152"/>
      <c r="H13" s="152"/>
      <c r="I13" s="152"/>
      <c r="J13" s="152"/>
    </row>
    <row r="14" spans="1:10" s="28" customFormat="1" ht="33.6" customHeight="1">
      <c r="A14" s="49"/>
      <c r="B14" s="88"/>
      <c r="C14" s="88"/>
      <c r="D14" s="88"/>
      <c r="E14" s="88"/>
      <c r="F14" s="88"/>
      <c r="G14" s="154" t="s">
        <v>37</v>
      </c>
      <c r="H14" s="154"/>
      <c r="I14" s="154"/>
      <c r="J14" s="154"/>
    </row>
    <row r="15" spans="1:10" s="28" customFormat="1" ht="49.8" customHeight="1">
      <c r="A15" s="49"/>
      <c r="B15" s="88"/>
      <c r="C15" s="88"/>
      <c r="D15" s="88"/>
      <c r="E15" s="88"/>
      <c r="F15" s="88"/>
      <c r="G15" s="88"/>
      <c r="H15" s="154" t="s">
        <v>65</v>
      </c>
      <c r="I15" s="154"/>
      <c r="J15" s="154"/>
    </row>
    <row r="16" spans="1:10" s="79" customFormat="1" ht="24.6" customHeight="1">
      <c r="A16" s="85"/>
      <c r="B16" s="122"/>
      <c r="C16" s="122"/>
      <c r="D16" s="122" t="s">
        <v>67</v>
      </c>
      <c r="E16" s="122" t="s">
        <v>38</v>
      </c>
      <c r="F16" s="122"/>
      <c r="G16" s="122"/>
      <c r="H16" s="122"/>
      <c r="I16" s="122"/>
      <c r="J16" s="84">
        <f>+'1'!G14</f>
        <v>496898.1</v>
      </c>
    </row>
    <row r="17" spans="1:11" s="79" customFormat="1" ht="41.4" customHeight="1">
      <c r="A17" s="85"/>
      <c r="B17" s="122"/>
      <c r="C17" s="122"/>
      <c r="D17" s="122"/>
      <c r="E17" s="122"/>
      <c r="F17" s="152" t="s">
        <v>39</v>
      </c>
      <c r="G17" s="152"/>
      <c r="H17" s="152"/>
      <c r="I17" s="152"/>
      <c r="J17" s="152"/>
    </row>
    <row r="18" spans="1:11" s="79" customFormat="1" ht="48.6" customHeight="1">
      <c r="A18" s="85"/>
      <c r="B18" s="122"/>
      <c r="C18" s="122"/>
      <c r="D18" s="122"/>
      <c r="E18" s="122"/>
      <c r="F18" s="122"/>
      <c r="G18" s="152" t="s">
        <v>40</v>
      </c>
      <c r="H18" s="152"/>
      <c r="I18" s="152"/>
      <c r="J18" s="152"/>
    </row>
    <row r="19" spans="1:11" s="79" customFormat="1" ht="50.4" customHeight="1">
      <c r="A19" s="85"/>
      <c r="B19" s="122"/>
      <c r="C19" s="122"/>
      <c r="D19" s="122"/>
      <c r="E19" s="122"/>
      <c r="F19" s="122"/>
      <c r="G19" s="122"/>
      <c r="H19" s="152" t="s">
        <v>64</v>
      </c>
      <c r="I19" s="152"/>
      <c r="J19" s="152"/>
      <c r="K19" s="80"/>
    </row>
  </sheetData>
  <mergeCells count="16">
    <mergeCell ref="G18:J18"/>
    <mergeCell ref="H19:J19"/>
    <mergeCell ref="A5:J5"/>
    <mergeCell ref="A9:I9"/>
    <mergeCell ref="C11:I11"/>
    <mergeCell ref="F17:J17"/>
    <mergeCell ref="A7:A8"/>
    <mergeCell ref="B7:C7"/>
    <mergeCell ref="D7:G7"/>
    <mergeCell ref="H7:H8"/>
    <mergeCell ref="I7:I8"/>
    <mergeCell ref="F13:J13"/>
    <mergeCell ref="H15:J15"/>
    <mergeCell ref="E12:I12"/>
    <mergeCell ref="G14:J14"/>
    <mergeCell ref="A10:I10"/>
  </mergeCells>
  <pageMargins left="0.2" right="0" top="0.75" bottom="0.7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9"/>
  <sheetViews>
    <sheetView tabSelected="1" view="pageBreakPreview" zoomScaleNormal="100" zoomScaleSheetLayoutView="100" workbookViewId="0">
      <selection activeCell="K7" sqref="K7"/>
    </sheetView>
  </sheetViews>
  <sheetFormatPr defaultColWidth="10.6640625" defaultRowHeight="15"/>
  <cols>
    <col min="1" max="1" width="7.109375" style="1" customWidth="1"/>
    <col min="2" max="2" width="9.6640625" style="1" customWidth="1"/>
    <col min="3" max="3" width="12.109375" style="1" customWidth="1"/>
    <col min="4" max="4" width="14.77734375" style="1" customWidth="1"/>
    <col min="5" max="5" width="14.33203125" style="1" customWidth="1"/>
    <col min="6" max="6" width="23.44140625" style="1" customWidth="1"/>
    <col min="7" max="7" width="9.6640625" style="1" customWidth="1"/>
    <col min="8" max="8" width="24.109375" style="1" customWidth="1"/>
    <col min="9" max="9" width="19.77734375" style="1" customWidth="1"/>
    <col min="10" max="10" width="27.44140625" style="1" customWidth="1"/>
    <col min="11" max="16384" width="10.6640625" style="1"/>
  </cols>
  <sheetData>
    <row r="1" spans="1:10">
      <c r="E1" s="7"/>
      <c r="H1" s="27"/>
      <c r="I1" s="27"/>
      <c r="J1" s="26" t="s">
        <v>96</v>
      </c>
    </row>
    <row r="2" spans="1:10">
      <c r="E2" s="11"/>
      <c r="H2" s="27"/>
      <c r="I2" s="27"/>
      <c r="J2" s="37" t="s">
        <v>75</v>
      </c>
    </row>
    <row r="3" spans="1:10">
      <c r="E3" s="11"/>
      <c r="H3" s="27"/>
      <c r="I3" s="27"/>
      <c r="J3" s="37" t="s">
        <v>57</v>
      </c>
    </row>
    <row r="5" spans="1:10" ht="33" customHeight="1">
      <c r="A5" s="144" t="s">
        <v>78</v>
      </c>
      <c r="B5" s="144"/>
      <c r="C5" s="144"/>
      <c r="D5" s="144"/>
      <c r="E5" s="144"/>
      <c r="F5" s="144"/>
      <c r="G5" s="144"/>
      <c r="H5" s="144"/>
      <c r="I5" s="144"/>
      <c r="J5" s="144"/>
    </row>
    <row r="6" spans="1:10" s="2" customFormat="1" ht="17.399999999999999" customHeight="1">
      <c r="A6" s="22"/>
      <c r="B6" s="22"/>
      <c r="C6" s="29"/>
      <c r="D6" s="22"/>
      <c r="E6" s="22"/>
      <c r="J6" s="36" t="s">
        <v>9</v>
      </c>
    </row>
    <row r="7" spans="1:10" s="28" customFormat="1" ht="127.2" customHeight="1">
      <c r="A7" s="155" t="s">
        <v>79</v>
      </c>
      <c r="B7" s="155" t="s">
        <v>5</v>
      </c>
      <c r="C7" s="155"/>
      <c r="D7" s="155" t="s">
        <v>1</v>
      </c>
      <c r="E7" s="155"/>
      <c r="F7" s="155"/>
      <c r="G7" s="155"/>
      <c r="H7" s="147" t="s">
        <v>61</v>
      </c>
      <c r="I7" s="147" t="s">
        <v>62</v>
      </c>
      <c r="J7" s="81" t="s">
        <v>69</v>
      </c>
    </row>
    <row r="8" spans="1:10" s="2" customFormat="1" ht="53.4" customHeight="1">
      <c r="A8" s="155"/>
      <c r="B8" s="125" t="s">
        <v>58</v>
      </c>
      <c r="C8" s="125" t="s">
        <v>32</v>
      </c>
      <c r="D8" s="125" t="s">
        <v>58</v>
      </c>
      <c r="E8" s="125" t="s">
        <v>32</v>
      </c>
      <c r="F8" s="124" t="s">
        <v>59</v>
      </c>
      <c r="G8" s="123" t="s">
        <v>60</v>
      </c>
      <c r="H8" s="147"/>
      <c r="I8" s="147"/>
      <c r="J8" s="123" t="s">
        <v>63</v>
      </c>
    </row>
    <row r="9" spans="1:10" s="28" customFormat="1" ht="19.95" customHeight="1">
      <c r="A9" s="153" t="s">
        <v>3</v>
      </c>
      <c r="B9" s="153"/>
      <c r="C9" s="153"/>
      <c r="D9" s="153"/>
      <c r="E9" s="153"/>
      <c r="F9" s="153"/>
      <c r="G9" s="153"/>
      <c r="H9" s="153"/>
      <c r="I9" s="153"/>
      <c r="J9" s="32">
        <f>+J10</f>
        <v>0</v>
      </c>
    </row>
    <row r="10" spans="1:10" s="31" customFormat="1" ht="27.6" customHeight="1">
      <c r="A10" s="156" t="s">
        <v>66</v>
      </c>
      <c r="B10" s="156"/>
      <c r="C10" s="156"/>
      <c r="D10" s="156"/>
      <c r="E10" s="156"/>
      <c r="F10" s="156"/>
      <c r="G10" s="156"/>
      <c r="H10" s="156"/>
      <c r="I10" s="156"/>
      <c r="J10" s="84">
        <f>+J11</f>
        <v>0</v>
      </c>
    </row>
    <row r="11" spans="1:10" s="28" customFormat="1" ht="21" customHeight="1">
      <c r="A11" s="126"/>
      <c r="B11" s="126">
        <v>1237</v>
      </c>
      <c r="C11" s="158" t="s">
        <v>34</v>
      </c>
      <c r="D11" s="158"/>
      <c r="E11" s="158"/>
      <c r="F11" s="158"/>
      <c r="G11" s="158"/>
      <c r="H11" s="158"/>
      <c r="I11" s="158"/>
      <c r="J11" s="84">
        <f>+J12+J16</f>
        <v>0</v>
      </c>
    </row>
    <row r="12" spans="1:10" s="28" customFormat="1" ht="28.8" customHeight="1">
      <c r="A12" s="126"/>
      <c r="B12" s="126"/>
      <c r="C12" s="126"/>
      <c r="D12" s="126" t="s">
        <v>68</v>
      </c>
      <c r="E12" s="158" t="s">
        <v>42</v>
      </c>
      <c r="F12" s="158"/>
      <c r="G12" s="158"/>
      <c r="H12" s="158"/>
      <c r="I12" s="158"/>
      <c r="J12" s="52">
        <f>+'1'!G13</f>
        <v>-496898.1</v>
      </c>
    </row>
    <row r="13" spans="1:10" s="28" customFormat="1" ht="30.6" customHeight="1">
      <c r="A13" s="126"/>
      <c r="B13" s="126"/>
      <c r="C13" s="126"/>
      <c r="D13" s="126"/>
      <c r="E13" s="126"/>
      <c r="F13" s="157" t="s">
        <v>36</v>
      </c>
      <c r="G13" s="157"/>
      <c r="H13" s="157"/>
      <c r="I13" s="157"/>
      <c r="J13" s="157"/>
    </row>
    <row r="14" spans="1:10" s="28" customFormat="1" ht="24.6" customHeight="1">
      <c r="A14" s="126"/>
      <c r="B14" s="126"/>
      <c r="C14" s="126"/>
      <c r="D14" s="126"/>
      <c r="E14" s="126"/>
      <c r="F14" s="126"/>
      <c r="G14" s="158" t="s">
        <v>37</v>
      </c>
      <c r="H14" s="158"/>
      <c r="I14" s="158"/>
      <c r="J14" s="158"/>
    </row>
    <row r="15" spans="1:10" s="28" customFormat="1" ht="38.4" customHeight="1">
      <c r="A15" s="126"/>
      <c r="B15" s="126"/>
      <c r="C15" s="126"/>
      <c r="D15" s="126"/>
      <c r="E15" s="126"/>
      <c r="F15" s="126"/>
      <c r="G15" s="126"/>
      <c r="H15" s="158" t="s">
        <v>65</v>
      </c>
      <c r="I15" s="158"/>
      <c r="J15" s="158"/>
    </row>
    <row r="16" spans="1:10" s="79" customFormat="1" ht="31.8" customHeight="1">
      <c r="A16" s="85"/>
      <c r="B16" s="85"/>
      <c r="C16" s="85"/>
      <c r="D16" s="85" t="s">
        <v>67</v>
      </c>
      <c r="E16" s="85" t="s">
        <v>38</v>
      </c>
      <c r="F16" s="85"/>
      <c r="G16" s="85"/>
      <c r="H16" s="85"/>
      <c r="I16" s="85"/>
      <c r="J16" s="52">
        <f>+'1'!G14</f>
        <v>496898.1</v>
      </c>
    </row>
    <row r="17" spans="1:11" s="79" customFormat="1" ht="41.4" customHeight="1">
      <c r="A17" s="85"/>
      <c r="B17" s="85"/>
      <c r="C17" s="85"/>
      <c r="D17" s="85"/>
      <c r="E17" s="85"/>
      <c r="F17" s="157" t="s">
        <v>39</v>
      </c>
      <c r="G17" s="157"/>
      <c r="H17" s="157"/>
      <c r="I17" s="157"/>
      <c r="J17" s="157"/>
    </row>
    <row r="18" spans="1:11" s="79" customFormat="1" ht="37.799999999999997" customHeight="1">
      <c r="A18" s="85"/>
      <c r="B18" s="85"/>
      <c r="C18" s="85"/>
      <c r="D18" s="85"/>
      <c r="E18" s="85"/>
      <c r="F18" s="85"/>
      <c r="G18" s="157" t="s">
        <v>40</v>
      </c>
      <c r="H18" s="157"/>
      <c r="I18" s="157"/>
      <c r="J18" s="157"/>
    </row>
    <row r="19" spans="1:11" s="79" customFormat="1" ht="40.799999999999997" customHeight="1">
      <c r="A19" s="85"/>
      <c r="B19" s="85"/>
      <c r="C19" s="85"/>
      <c r="D19" s="85"/>
      <c r="E19" s="85"/>
      <c r="F19" s="85"/>
      <c r="G19" s="85"/>
      <c r="H19" s="157" t="s">
        <v>64</v>
      </c>
      <c r="I19" s="157"/>
      <c r="J19" s="157"/>
      <c r="K19" s="80"/>
    </row>
  </sheetData>
  <mergeCells count="16">
    <mergeCell ref="G18:J18"/>
    <mergeCell ref="H19:J19"/>
    <mergeCell ref="A5:J5"/>
    <mergeCell ref="H7:H8"/>
    <mergeCell ref="I7:I8"/>
    <mergeCell ref="A9:I9"/>
    <mergeCell ref="A7:A8"/>
    <mergeCell ref="B7:C7"/>
    <mergeCell ref="D7:G7"/>
    <mergeCell ref="H15:J15"/>
    <mergeCell ref="F17:J17"/>
    <mergeCell ref="C11:I11"/>
    <mergeCell ref="A10:I10"/>
    <mergeCell ref="F13:J13"/>
    <mergeCell ref="E12:I12"/>
    <mergeCell ref="G14:J14"/>
  </mergeCells>
  <pageMargins left="0.393700787" right="0" top="0.47244094488188998" bottom="0.511811023622047" header="0.31496062992126" footer="0.31496062992126"/>
  <pageSetup paperSize="9" scale="65" firstPageNumber="123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'3'!Print_Area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GP</cp:lastModifiedBy>
  <cp:lastPrinted>2026-10-28T09:11:16Z</cp:lastPrinted>
  <dcterms:created xsi:type="dcterms:W3CDTF">2018-09-30T11:43:43Z</dcterms:created>
  <dcterms:modified xsi:type="dcterms:W3CDTF">2026-10-28T09:26:29Z</dcterms:modified>
</cp:coreProperties>
</file>