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760" activeTab="4"/>
  </bookViews>
  <sheets>
    <sheet name="1" sheetId="1" r:id="rId1"/>
    <sheet name="2" sheetId="2" r:id="rId2"/>
    <sheet name="3" sheetId="10" r:id="rId3"/>
    <sheet name="4" sheetId="4" r:id="rId4"/>
    <sheet name="5" sheetId="11" r:id="rId5"/>
  </sheets>
  <externalReferences>
    <externalReference r:id="rId6"/>
  </externalReferences>
  <definedNames>
    <definedName name="_tab10" localSheetId="4">#REF!</definedName>
    <definedName name="_tab10">#REF!</definedName>
    <definedName name="_tab11" localSheetId="4">#REF!</definedName>
    <definedName name="_tab11">#REF!</definedName>
    <definedName name="_tab12" localSheetId="4">#REF!</definedName>
    <definedName name="_tab12">#REF!</definedName>
    <definedName name="_tab13" localSheetId="4">#REF!</definedName>
    <definedName name="_tab13">#REF!</definedName>
    <definedName name="_tab14" localSheetId="4">#REF!</definedName>
    <definedName name="_tab14">#REF!</definedName>
    <definedName name="_tab15" localSheetId="4">#REF!</definedName>
    <definedName name="_tab15">#REF!</definedName>
    <definedName name="_tab16" localSheetId="4">#REF!</definedName>
    <definedName name="_tab16">#REF!</definedName>
    <definedName name="_tab17" localSheetId="4">#REF!</definedName>
    <definedName name="_tab17">#REF!</definedName>
    <definedName name="_tab18" localSheetId="4">#REF!</definedName>
    <definedName name="_tab18">#REF!</definedName>
    <definedName name="_tab19" localSheetId="4">#REF!</definedName>
    <definedName name="_tab19">#REF!</definedName>
    <definedName name="_tab20" localSheetId="4">#REF!</definedName>
    <definedName name="_tab20">#REF!</definedName>
    <definedName name="_tab21" localSheetId="4">#REF!</definedName>
    <definedName name="_tab21">#REF!</definedName>
    <definedName name="_tab22" localSheetId="4">#REF!</definedName>
    <definedName name="_tab22">#REF!</definedName>
    <definedName name="_tab23" localSheetId="4">#REF!</definedName>
    <definedName name="_tab23">#REF!</definedName>
    <definedName name="_tab24" localSheetId="4">#REF!</definedName>
    <definedName name="_tab24">#REF!</definedName>
    <definedName name="_tab5" localSheetId="4">#REF!</definedName>
    <definedName name="_tab5">#REF!</definedName>
    <definedName name="_tab6" localSheetId="4">#REF!</definedName>
    <definedName name="_tab6">#REF!</definedName>
    <definedName name="_tab7" localSheetId="4">#REF!</definedName>
    <definedName name="_tab7">#REF!</definedName>
    <definedName name="_tab8" localSheetId="4">#REF!</definedName>
    <definedName name="_tab8">#REF!</definedName>
    <definedName name="_tab9" localSheetId="4">#REF!</definedName>
    <definedName name="_tab9">#REF!</definedName>
    <definedName name="AgencyCode" localSheetId="4">#REF!</definedName>
    <definedName name="AgencyCode">#REF!</definedName>
    <definedName name="AgencyName" localSheetId="4">#REF!</definedName>
    <definedName name="AgencyName">#REF!</definedName>
    <definedName name="åû" localSheetId="4">#REF!</definedName>
    <definedName name="åû">#REF!</definedName>
    <definedName name="davit" localSheetId="4">#REF!</definedName>
    <definedName name="davit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hav" localSheetId="4">#REF!</definedName>
    <definedName name="hav">#REF!</definedName>
    <definedName name="havelvac" localSheetId="4">#REF!</definedName>
    <definedName name="havelvac">#REF!</definedName>
    <definedName name="mas" localSheetId="4">#REF!</definedName>
    <definedName name="mas">#REF!</definedName>
    <definedName name="mass" localSheetId="4">#REF!</definedName>
    <definedName name="mass">#REF!</definedName>
    <definedName name="PANature" localSheetId="4">#REF!</definedName>
    <definedName name="PANature">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>#REF!,#REF!,#REF!,#REF!,#REF!</definedName>
    <definedName name="par_time" localSheetId="4">#REF!,#REF!,#REF!,#REF!</definedName>
    <definedName name="par_time">#REF!,#REF!,#REF!,#REF!</definedName>
    <definedName name="par2.12s" localSheetId="4">#REF!</definedName>
    <definedName name="par2.12s">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>#REF!,#REF!</definedName>
    <definedName name="par2.6s" localSheetId="4">#REF!,#REF!,#REF!,#REF!</definedName>
    <definedName name="par2.6s">#REF!,#REF!,#REF!,#REF!</definedName>
    <definedName name="par2.7s" localSheetId="4">#REF!,#REF!</definedName>
    <definedName name="par2.7s">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>#REF!,#REF!</definedName>
    <definedName name="par4.11d" localSheetId="4">#REF!,#REF!,#REF!,#REF!,#REF!</definedName>
    <definedName name="par4.11d">#REF!,#REF!,#REF!,#REF!,#REF!</definedName>
    <definedName name="par4.12d" localSheetId="4">#REF!</definedName>
    <definedName name="par4.12d">#REF!</definedName>
    <definedName name="par4.13s" localSheetId="4">#REF!</definedName>
    <definedName name="par4.13s">#REF!</definedName>
    <definedName name="par4.14" localSheetId="4">#REF!,#REF!,#REF!,#REF!,#REF!,#REF!</definedName>
    <definedName name="par4.14">#REF!,#REF!,#REF!,#REF!,#REF!,#REF!</definedName>
    <definedName name="par4.15" localSheetId="4">#REF!,#REF!,#REF!</definedName>
    <definedName name="par4.15">#REF!,#REF!,#REF!</definedName>
    <definedName name="par4.16" localSheetId="4">#REF!,#REF!,#REF!</definedName>
    <definedName name="par4.16">#REF!,#REF!,#REF!</definedName>
    <definedName name="par4.17" localSheetId="4">#REF!,#REF!,#REF!,#REF!</definedName>
    <definedName name="par4.17">#REF!,#REF!,#REF!,#REF!</definedName>
    <definedName name="par4.18d" localSheetId="4">#REF!,#REF!</definedName>
    <definedName name="par4.18d">#REF!,#REF!</definedName>
    <definedName name="par4.19s" localSheetId="4">#REF!</definedName>
    <definedName name="par4.19s">#REF!</definedName>
    <definedName name="par4.20f" localSheetId="4">#REF!</definedName>
    <definedName name="par4.20f">#REF!</definedName>
    <definedName name="par4.21f" localSheetId="4">#REF!</definedName>
    <definedName name="par4.21f">#REF!</definedName>
    <definedName name="par4.22" localSheetId="4">#REF!</definedName>
    <definedName name="par4.22">#REF!</definedName>
    <definedName name="par4.4" localSheetId="4">#REF!</definedName>
    <definedName name="par4.4">#REF!</definedName>
    <definedName name="par4.5" localSheetId="4">#REF!</definedName>
    <definedName name="par4.5">#REF!</definedName>
    <definedName name="par4.6s" localSheetId="4">#REF!</definedName>
    <definedName name="par4.6s">#REF!</definedName>
    <definedName name="par4.7s" localSheetId="4">#REF!</definedName>
    <definedName name="par4.7s">#REF!</definedName>
    <definedName name="par4.8" localSheetId="4">#REF!,#REF!,#REF!,#REF!,#REF!</definedName>
    <definedName name="par4.8">#REF!,#REF!,#REF!,#REF!,#REF!</definedName>
    <definedName name="par4.9" localSheetId="4">#REF!,#REF!,#REF!,#REF!,#REF!,#REF!</definedName>
    <definedName name="par4.9">#REF!,#REF!,#REF!,#REF!,#REF!,#REF!</definedName>
    <definedName name="par5.1" localSheetId="4">#REF!,#REF!</definedName>
    <definedName name="par5.1">#REF!,#REF!</definedName>
    <definedName name="par5.3" localSheetId="4">#REF!,#REF!,#REF!,#REF!,#REF!,#REF!</definedName>
    <definedName name="par5.3">#REF!,#REF!,#REF!,#REF!,#REF!,#REF!</definedName>
    <definedName name="par5.4" localSheetId="4">#REF!,#REF!,#REF!,#REF!,#REF!</definedName>
    <definedName name="par5.4">#REF!,#REF!,#REF!,#REF!,#REF!</definedName>
    <definedName name="par5.5" localSheetId="4">#REF!</definedName>
    <definedName name="par5.5">#REF!</definedName>
    <definedName name="par5.6" localSheetId="4">#REF!,#REF!</definedName>
    <definedName name="par5.6">#REF!,#REF!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0">'1'!$A$1:$G$16</definedName>
    <definedName name="_xlnm.Print_Area" localSheetId="1">'2'!$A$1:$G$62</definedName>
    <definedName name="_xlnm.Print_Area" localSheetId="3">'4'!$A$1:$J$32</definedName>
    <definedName name="_xlnm.Print_Area" localSheetId="4">'5'!$A$1:$J$33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4">#REF!</definedName>
    <definedName name="x">#REF!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2" l="1"/>
  <c r="G21" i="2"/>
  <c r="G35" i="2"/>
  <c r="F35" i="2" l="1"/>
  <c r="J33" i="11" l="1"/>
  <c r="J32" i="11"/>
  <c r="J9" i="11" l="1"/>
  <c r="J26" i="11"/>
  <c r="J10" i="11"/>
  <c r="G21" i="11"/>
  <c r="F20" i="11"/>
  <c r="J19" i="11"/>
  <c r="E19" i="11"/>
  <c r="D19" i="11"/>
  <c r="J18" i="11"/>
  <c r="C18" i="11"/>
  <c r="B18" i="11"/>
  <c r="G14" i="11"/>
  <c r="F13" i="11"/>
  <c r="J12" i="11"/>
  <c r="E12" i="11"/>
  <c r="D12" i="11"/>
  <c r="J11" i="11"/>
  <c r="C11" i="11"/>
  <c r="B11" i="11"/>
  <c r="F29" i="11"/>
  <c r="J28" i="11"/>
  <c r="E28" i="11"/>
  <c r="D28" i="11"/>
  <c r="J27" i="11"/>
  <c r="C27" i="11"/>
  <c r="B27" i="11"/>
  <c r="J10" i="4"/>
  <c r="J27" i="4"/>
  <c r="G29" i="4"/>
  <c r="F28" i="4"/>
  <c r="E27" i="4"/>
  <c r="D27" i="4"/>
  <c r="C26" i="4" l="1"/>
  <c r="B26" i="4"/>
  <c r="J26" i="4"/>
  <c r="D12" i="4"/>
  <c r="F37" i="2"/>
  <c r="G45" i="2"/>
  <c r="F23" i="2"/>
  <c r="G33" i="2"/>
  <c r="G32" i="2" s="1"/>
  <c r="G30" i="2"/>
  <c r="G29" i="2"/>
  <c r="F21" i="2"/>
  <c r="D21" i="2"/>
  <c r="G10" i="1"/>
  <c r="G14" i="1"/>
  <c r="G12" i="1"/>
  <c r="G15" i="1"/>
  <c r="G28" i="2" l="1"/>
  <c r="G27" i="2" s="1"/>
  <c r="G25" i="2" s="1"/>
  <c r="G23" i="2" s="1"/>
  <c r="A12" i="10" l="1"/>
  <c r="B12" i="10"/>
  <c r="B13" i="10"/>
  <c r="C13" i="10"/>
  <c r="J12" i="4" l="1"/>
  <c r="J11" i="4" s="1"/>
  <c r="J20" i="4"/>
  <c r="J19" i="4" s="1"/>
  <c r="G44" i="2"/>
  <c r="G43" i="2" s="1"/>
  <c r="G42" i="2" s="1"/>
  <c r="G41" i="2" s="1"/>
  <c r="G39" i="2" s="1"/>
  <c r="G37" i="2" s="1"/>
  <c r="G62" i="2"/>
  <c r="G61" i="2" s="1"/>
  <c r="G60" i="2" s="1"/>
  <c r="G59" i="2" s="1"/>
  <c r="G58" i="2" s="1"/>
  <c r="G56" i="2" s="1"/>
  <c r="G54" i="2" s="1"/>
  <c r="G11" i="1"/>
  <c r="G13" i="1"/>
  <c r="G52" i="2" l="1"/>
  <c r="G51" i="2" s="1"/>
  <c r="G50" i="2" s="1"/>
  <c r="G48" i="2" s="1"/>
  <c r="G46" i="2" s="1"/>
  <c r="G14" i="10"/>
  <c r="G13" i="10" s="1"/>
  <c r="G12" i="10" s="1"/>
  <c r="G11" i="10" s="1"/>
  <c r="G17" i="2"/>
  <c r="G15" i="2" s="1"/>
  <c r="G13" i="2" s="1"/>
  <c r="G11" i="2" s="1"/>
  <c r="G9" i="2" s="1"/>
  <c r="J9" i="4"/>
  <c r="G9" i="1"/>
  <c r="G22" i="4"/>
  <c r="F21" i="4"/>
  <c r="E20" i="4"/>
  <c r="D20" i="4"/>
  <c r="C19" i="4"/>
  <c r="B19" i="4"/>
  <c r="F54" i="2"/>
  <c r="F52" i="2"/>
  <c r="D52" i="2"/>
  <c r="C11" i="4" l="1"/>
  <c r="B11" i="4"/>
  <c r="F13" i="4" l="1"/>
  <c r="E12" i="4"/>
</calcChain>
</file>

<file path=xl/sharedStrings.xml><?xml version="1.0" encoding="utf-8"?>
<sst xmlns="http://schemas.openxmlformats.org/spreadsheetml/2006/main" count="185" uniqueCount="117">
  <si>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</si>
  <si>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</si>
  <si>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</si>
  <si>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</si>
  <si>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</si>
  <si>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</si>
  <si>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</si>
  <si>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</si>
  <si>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հազար դրամներով</t>
  </si>
  <si>
    <t>Հավելված N 2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</si>
  <si>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</si>
  <si>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</si>
  <si>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</si>
  <si>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</si>
  <si>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</si>
  <si>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</si>
  <si>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</si>
  <si>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</si>
  <si>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</si>
  <si>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</si>
  <si>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</si>
  <si>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>Տարի</t>
  </si>
  <si>
    <t xml:space="preserve"> ԸՆԴԱՄԵՆԸ ԾԱԽՍԵՐ</t>
  </si>
  <si>
    <t xml:space="preserve"> այդ թվում`</t>
  </si>
  <si>
    <t xml:space="preserve"> ՍՈՑԻԱԼԱԿԱՆ ՊԱՇՏՊԱՆՈՒԹՅՈՒՆ</t>
  </si>
  <si>
    <t>այդ թվում՝</t>
  </si>
  <si>
    <t>01</t>
  </si>
  <si>
    <t xml:space="preserve">այդ թվում՝ </t>
  </si>
  <si>
    <t xml:space="preserve"> ԸՆԹԱՑԻԿ ԾԱԽՍԵՐ</t>
  </si>
  <si>
    <t>Հավելված N 1</t>
  </si>
  <si>
    <t xml:space="preserve"> այդ թվում` ըստ կատարողների</t>
  </si>
  <si>
    <t>Հավելված N 3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</si>
  <si>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</si>
  <si>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</si>
  <si>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</si>
  <si>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</si>
  <si>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</si>
  <si>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</si>
  <si>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</si>
  <si>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ԸՆԴԱՄԵՆԸ </t>
  </si>
  <si>
    <t>Հավելված N 4</t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</si>
  <si>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</si>
  <si>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 Անվանումը </t>
  </si>
  <si>
    <t xml:space="preserve"> Նկարագրությունը </t>
  </si>
  <si>
    <t>Տրանսֆերտների տրամադրում</t>
  </si>
  <si>
    <t xml:space="preserve"> Տրանսֆերտների տրամադրում 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</si>
  <si>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</si>
  <si>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</si>
  <si>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</si>
  <si>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ԲՍԿ </t>
  </si>
  <si>
    <t xml:space="preserve"> այդ թվում` բյուջետային ծախսերի տնտեսագիտական դասակարգման հոդվածներ</t>
  </si>
  <si>
    <t xml:space="preserve"> ՀՀ կառավարության 2026 թվականի</t>
  </si>
  <si>
    <t xml:space="preserve">«ՀԱՅԱՍՏԱՆԻ ՀԱՆՐԱՊԵՏՈՒԹՅԱՆ 2026 ԹՎԱԿԱՆԻ ՊԵՏԱԿԱՆ ԲՅՈՒՋԵԻ ՄԱՍԻՆ» ՕՐԵՆՔԻ N 1 ՀԱՎԵԼՎԱԾԻ N 2 ԱՂՅՈՒՍԱԿՈՒՄ ԿԱՏԱՐՎՈՂ ՎԵՐԱԲԱՇԽՈՒՄԸ ԵՎ  ՀԱՅԱՍՏԱՆԻ ՀԱՆՐԱՊԵՏՈՒԹՅԱՆ ԿԱՌԱՎԱՐՈՒԹՅԱՆ 2025 ԹՎԱԿԱՆԻ ԴԵԿՏԵՄԲԵՐԻ 25-Ի N 1910-Ն ՈՐՈՇՄԱՆ N 5 ՀԱՎԵԼՎԱԾԻ N 1 ԱՂՅՈՒՍԱԿՈՒՄ ԿԱՏԱՐՎՈՂ ՓՈՓՈԽՈՒԹՅՈՒՆՆԵՐԸ ԵՎ ԼՐԱՑՈՒՄՆԵՐԸ
</t>
  </si>
  <si>
    <t xml:space="preserve"> Տարի</t>
  </si>
  <si>
    <t>1117</t>
  </si>
  <si>
    <t>Սոցիալական պաշտպանության բնագավառում պետական քաղաքականության մշակում, ծրագրերի համակարգում և մոնիթորինգ</t>
  </si>
  <si>
    <t>Աղքատության մեղմման և անհավասարության նվազեցման, աշխատաշուկայի պահանջարկի և գործազրկության անհմպ. կրճատման, զբաղվածության աճի, ժողովրդագրական իրավիճակի բարելավման և քաղաքացիների սոց.իրավունքի  իրացմանն ուղղված քաղաքականության մշակմ. և իրականացմ. ապահովում</t>
  </si>
  <si>
    <t>Սոցիալական պաշտպանության ոլորտում իրականացվող ծրագրերի ազդեցության և արդյունավետության բարելավում</t>
  </si>
  <si>
    <t>1117 - 11004</t>
  </si>
  <si>
    <t>Սոցիալական պաշտպանության ոլորտի տեղեկատվական համակարգի սպասարկման (կատարելագործման), շահագործման և տեղեկատվության տրամադրման ծառայություններ</t>
  </si>
  <si>
    <t>Սոցիալական պաշտպանության ոլորտի տեղեկատվական բազաների  սպասարկում և շահագործում</t>
  </si>
  <si>
    <t>Ծառայությունների մատուցում</t>
  </si>
  <si>
    <t>09</t>
  </si>
  <si>
    <t>02</t>
  </si>
  <si>
    <t xml:space="preserve"> Սոցիալական պաշտպանությանը տրամադրվող օժանդակ ծառայություններ (այլ դասերին չպատկանող)</t>
  </si>
  <si>
    <t xml:space="preserve"> Սոցիալական պաշտպանություն (այլ դասերին չպատկանող)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</si>
  <si>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</si>
  <si>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</si>
  <si>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</si>
  <si>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ՀԱՅԱՍՏԱՆԻ ՀԱՆՐԱՊԵՏՈՒԹՅԱՆ ԿԱՌԱՎԱՐՈՒԹՅԱՆ 2025 ԹՎԱԿԱՆԻ ԴԵԿՏԵՄԲԵՐԻ 25-Ի N 1910-Ն ՈՐՈՇՄԱՆ  N N 3  ԵՎ 4  ՀԱՎԵԼՎԱԾՆԵՐՈՒՄ ԿԱՏԱՐՎՈՂ ՓՈՓՈԽՈՒԹՅՈՒՆՆԵՐԸ ԵՎ ԼՐԱՑՈՒՄՆԵՐԸ</t>
  </si>
  <si>
    <t xml:space="preserve"> Ծառայությունը մատուցողի անվանումը`  Մասնագիտացված կազմակերպություն </t>
  </si>
  <si>
    <t xml:space="preserve"> ՀԱՅԱՍՏԱՆԻ ՀԱՆՐԱՊԵՏՈՒԹՅԱՆ ԿԱՌԱՎԱՐՈՒԹՅԱՆ 2025 ԹՎԱԿԱՆԻ ԴԵԿՏԵՄԲԵՐԻ 25-Ի N 1910-Ն ՈՐՈՇՄԱՆ N 9  ՀԱՎԵԼՎԱԾՈՒՄ   ԿԱՏԱՐՎՈՂ ՓՈՓՈԽՈՒԹՅՈՒՆՆԵՐԸ ԵՎ ԼՐԱՑՈՒՄՆԵՐԸ</t>
  </si>
  <si>
    <t>2</t>
  </si>
  <si>
    <t>1</t>
  </si>
  <si>
    <t>Ցուցանիշների փոփոխությունները ավելացումները նշված են դրական նշանով</t>
  </si>
  <si>
    <t>Միջոցառումները կատարող
պետական մարմինների և
դրամաշնորհ ստացող
տնտեսավարող սուբյեկտների անվանումները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</si>
  <si>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</si>
  <si>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Ծրագրային դասիչ</t>
  </si>
  <si>
    <t>Հավելված N 5</t>
  </si>
  <si>
    <t xml:space="preserve">ՀԱՅԱՍՏԱՆԻ ՀԱՆՐԱՊԵՏՈՒԹՅԱՆ ԿԱՌԱՎԱՐՈՒԹՅԱՆ 2025 ԹՎԱԿԱՆԻ ԴԵԿՏԵՄԲԵՐԻ 25-Ի N 1910-Ն ՈՐՈՇՄԱՆ N 5 ՀԱՎԵԼՎԱԾԻ N 7 ԱՂՅՈՒՍԱԿՈՒՄ ԿԱՏԱՐՎՈՂ ԼՐԱՑՈՒՄԸ
</t>
  </si>
  <si>
    <t>Սպասարկող բազաների թիվ, հատ</t>
  </si>
  <si>
    <t>1011</t>
  </si>
  <si>
    <t>Անապահով և կյանքի դժվարին իրավիճակում սոցիալական խմբերին աջակցություն</t>
  </si>
  <si>
    <t>Օժանդակել անապահով ընտանիքների կենսամակարդակի բարձրացմանը</t>
  </si>
  <si>
    <t>Աղքատության մեղմում և ծայրահեղ աղքատության կրճատում</t>
  </si>
  <si>
    <t>1011 - 12001</t>
  </si>
  <si>
    <t>Ընտանիքի կենսամակարդակի բարձրացմանն ուղղված նպաստներ</t>
  </si>
  <si>
    <t>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</si>
  <si>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>1141</t>
  </si>
  <si>
    <t>Երեխաների հիմնահարցեր</t>
  </si>
  <si>
    <t>Կյանքի դժվարին իրավիճակում հայտնված երեխաների հիմնական պահանջմունքների և սոցիալական կարիքների բավարարում և ինտեգրում հասարակություն</t>
  </si>
  <si>
    <t>Երեխաներին մատուցվող սոցիալական ծառայությունների և դրանց հասցեականության բարելավումե կյանքի դժվարին իրավիճակում հայտնված երեխաների ինտեգրում հասարկություն</t>
  </si>
  <si>
    <t>1141 - 12004</t>
  </si>
  <si>
    <t>Խնամատար ընտանիքում երեխայի խնամքի և դաստիարակության աջակցության տրամադրում</t>
  </si>
  <si>
    <t>Երեխաների շուրջօրյա խնամքի բնակչության սոցիալական պաշտպանության հաստատություններում խնամվող առանց ծնողական խնամքի մնացած երեխաների խնամքի և դաստիարակության բարենպաստ պայմանների ստեղծում` նրանց խնամատար ընտանիքներ տեղավորելու միջոցով</t>
  </si>
  <si>
    <t>ՀՀ  աշխատանքի և բարեկեցության նախարարություն</t>
  </si>
  <si>
    <t>04</t>
  </si>
  <si>
    <t xml:space="preserve"> Ընտանիքի անդամներ և զավակներ</t>
  </si>
  <si>
    <t xml:space="preserve"> ՀՀ  աշխատանքի և բարեկեցության նախարարություն</t>
  </si>
  <si>
    <t xml:space="preserve"> ՀՀ  աշխատանքի և բարեկեցության  նախարարություն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</si>
  <si>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</si>
  <si>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</si>
  <si>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</si>
  <si>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ՀՀ աշխատանքի և բարեկեցության նախարարության միասնական սոցիալական ծառայություն</t>
  </si>
  <si>
    <t xml:space="preserve"> - Երեխաների կամ ընտանեկան նպաստներ բյուջեից</t>
  </si>
  <si>
    <t>ՀՀ աշխատանքի և բարեկեցության նախարարություն</t>
  </si>
  <si>
    <t xml:space="preserve">«Բարեկեցության տեղեկատվական համակարգերի ձեռնարկություն» հիմնադրամ </t>
  </si>
  <si>
    <t xml:space="preserve"> ՀՀ  աշխատանքի և բարեկեցության  նախարարություն </t>
  </si>
  <si>
    <t xml:space="preserve">Շահառուների ընտրության չափորոշիչները` Ընտանիքների անապահովության գնահատման համակարգում հաշվառված ընտանիք (ընտանիքի անապահովության միավորի հիման վրա) </t>
  </si>
  <si>
    <t>Ընտանիքի կենսամակարդակի բարձրացմանն ուղղված նպաստներ ստացող ընտանիքների միջին թիվ, հատ, այդ թվում`</t>
  </si>
  <si>
    <t>Նպաստ ստացող անդամների միջին թիվ, այդ թվում`</t>
  </si>
  <si>
    <t xml:space="preserve">  Շահառուների ընտրության չափորոշիչները` Երեխաներին ընտանիք վերադարձնելու համար ընտանիքների պայմանական բարենպաստ լինելը  (ընտանիքի սոցիալ-տնտեսական, բնակարանային-կենցաղային պայմանները և բարոյահոգեբանական մթնոլորտը) </t>
  </si>
  <si>
    <t>Հաշվառված խնամատար ծնող դառնալ ցանկացող անձանց թվաքանակը, անձ</t>
  </si>
  <si>
    <t>Խնամատար ընտանիքներում խնամք ստացող երեխաների թիվ,երեխա այդ թվում`</t>
  </si>
  <si>
    <t>ՀՀ աշխատանքի և բարեկեցության նախարարության միասնական սոցիալական ծառայություն</t>
  </si>
  <si>
    <t>ՀՀ աշխատանքի և բարեկեցության  նախարարություն</t>
  </si>
  <si>
    <t xml:space="preserve"> ՀԱՅԱՍՏԱՆԻ ՀԱՆՐԱՊԵՏՈՒԹՅԱՆ ԿԱՌԱՎԱՐՈՒԹՅԱՆ 2025 ԹՎԱԿԱՆԻ ԴԵԿՏԵՄԲԵՐԻ 25-Ի N 1910-Ն ՈՐՈՇՄԱՆ N 9.1  ՀԱՎԵԼՎԱԾՈՒՄ  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</si>
</sst>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_-;\-* #,##0.00_-;_-* &quot;-&quot;??_-;_-@_-"/>
    <numFmt numFmtId="165" formatCode="##,##0.0;\(##,##0.0\);\-"/>
    <numFmt numFmtId="166" formatCode="#,##0.0_ ;\-#,##0.0\ "/>
    <numFmt numFmtId="167" formatCode="#,##0.0_);\(#,##0.0\)"/>
    <numFmt numFmtId="168" formatCode="_-* #,##0.00\ _ _-;\-* #,##0.00\ _ _-;_-* &quot;-&quot;??\ _ _-;_-@_-"/>
    <numFmt numFmtId="169" formatCode="_-* #,##0.00_р_._-;\-* #,##0.00_р_._-;_-* &quot;-&quot;??_р_._-;_-@_-"/>
    <numFmt numFmtId="170" formatCode="#,##0.0"/>
    <numFmt numFmtId="171" formatCode="##,##0;\(##,##0\);\-"/>
  </numFmts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sz val="11"/>
      <name val="GHEA Grapalat"/>
      <family val="2"/>
    </font>
    <font>
      <i/>
      <sz val="11"/>
      <name val="GHEA Grapalat"/>
      <family val="3"/>
    </font>
    <font>
      <b/>
      <sz val="11"/>
      <name val="GHEA Grapalat"/>
      <family val="2"/>
    </font>
    <font>
      <i/>
      <sz val="11"/>
      <name val="GHEA Grapalat"/>
      <family val="2"/>
    </font>
    <font>
      <sz val="12"/>
      <color indexed="8"/>
      <name val="GHEA Grapalat"/>
      <family val="3"/>
    </font>
  </fonts>
  <fills count="5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61">
    <xf numFmtId="0" fontId="0" fillId="0" borderId="0"/>
    <xf numFmtId="165" fontId="3" fillId="0" borderId="0" applyFill="0" applyBorder="0" applyProtection="0">
      <alignment horizontal="right" vertical="top"/>
    </xf>
    <xf numFmtId="165" fontId="4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43" fontId="9" fillId="0" borderId="0" applyFont="0" applyFill="0" applyBorder="0" applyAlignment="0" applyProtection="0"/>
    <xf numFmtId="0" fontId="10" fillId="0" borderId="0"/>
    <xf numFmtId="0" fontId="1" fillId="0" borderId="0"/>
    <xf numFmtId="0" fontId="9" fillId="0" borderId="0"/>
    <xf numFmtId="168" fontId="10" fillId="0" borderId="0" applyFont="0" applyFill="0" applyBorder="0" applyAlignment="0" applyProtection="0"/>
    <xf numFmtId="0" fontId="1" fillId="0" borderId="0"/>
    <xf numFmtId="0" fontId="11" fillId="0" borderId="0" applyNumberFormat="0" applyFill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5" borderId="0" applyNumberFormat="0" applyBorder="0" applyAlignment="0" applyProtection="0"/>
    <xf numFmtId="0" fontId="18" fillId="7" borderId="6" applyNumberFormat="0" applyAlignment="0" applyProtection="0"/>
    <xf numFmtId="0" fontId="19" fillId="8" borderId="7" applyNumberFormat="0" applyAlignment="0" applyProtection="0"/>
    <xf numFmtId="0" fontId="20" fillId="8" borderId="6" applyNumberFormat="0" applyAlignment="0" applyProtection="0"/>
    <xf numFmtId="0" fontId="21" fillId="0" borderId="8" applyNumberFormat="0" applyFill="0" applyAlignment="0" applyProtection="0"/>
    <xf numFmtId="0" fontId="22" fillId="9" borderId="9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11" applyNumberFormat="0" applyFill="0" applyAlignment="0" applyProtection="0"/>
    <xf numFmtId="0" fontId="26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6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6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6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6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6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7" fillId="0" borderId="0"/>
    <xf numFmtId="0" fontId="29" fillId="0" borderId="0"/>
    <xf numFmtId="0" fontId="10" fillId="0" borderId="0"/>
    <xf numFmtId="164" fontId="10" fillId="0" borderId="0" applyFont="0" applyFill="0" applyBorder="0" applyAlignment="0" applyProtection="0"/>
    <xf numFmtId="0" fontId="30" fillId="0" borderId="0"/>
    <xf numFmtId="164" fontId="30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9" fillId="0" borderId="0"/>
    <xf numFmtId="0" fontId="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2" fillId="0" borderId="0"/>
    <xf numFmtId="0" fontId="28" fillId="0" borderId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33" fillId="6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>
      <alignment horizontal="left" vertical="top" wrapText="1"/>
    </xf>
    <xf numFmtId="0" fontId="34" fillId="6" borderId="0" applyNumberFormat="0" applyBorder="0" applyAlignment="0" applyProtection="0"/>
    <xf numFmtId="0" fontId="1" fillId="10" borderId="10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7" fillId="6" borderId="0" applyNumberFormat="0" applyBorder="0" applyAlignment="0" applyProtection="0"/>
    <xf numFmtId="0" fontId="1" fillId="10" borderId="10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6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6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6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6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6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6" fillId="34" borderId="0" applyNumberFormat="0" applyBorder="0" applyAlignment="0" applyProtection="0"/>
    <xf numFmtId="0" fontId="9" fillId="0" borderId="0"/>
    <xf numFmtId="0" fontId="35" fillId="35" borderId="0" applyNumberFormat="0" applyBorder="0" applyAlignment="0" applyProtection="0"/>
    <xf numFmtId="0" fontId="35" fillId="36" borderId="0" applyNumberFormat="0" applyBorder="0" applyAlignment="0" applyProtection="0"/>
    <xf numFmtId="0" fontId="35" fillId="37" borderId="0" applyNumberFormat="0" applyBorder="0" applyAlignment="0" applyProtection="0"/>
    <xf numFmtId="0" fontId="35" fillId="35" borderId="0" applyNumberFormat="0" applyBorder="0" applyAlignment="0" applyProtection="0"/>
    <xf numFmtId="0" fontId="35" fillId="38" borderId="0" applyNumberFormat="0" applyBorder="0" applyAlignment="0" applyProtection="0"/>
    <xf numFmtId="0" fontId="35" fillId="37" borderId="0" applyNumberFormat="0" applyBorder="0" applyAlignment="0" applyProtection="0"/>
    <xf numFmtId="0" fontId="35" fillId="39" borderId="0" applyNumberFormat="0" applyBorder="0" applyAlignment="0" applyProtection="0"/>
    <xf numFmtId="0" fontId="35" fillId="36" borderId="0" applyNumberFormat="0" applyBorder="0" applyAlignment="0" applyProtection="0"/>
    <xf numFmtId="0" fontId="35" fillId="40" borderId="0" applyNumberFormat="0" applyBorder="0" applyAlignment="0" applyProtection="0"/>
    <xf numFmtId="0" fontId="35" fillId="39" borderId="0" applyNumberFormat="0" applyBorder="0" applyAlignment="0" applyProtection="0"/>
    <xf numFmtId="0" fontId="35" fillId="41" borderId="0" applyNumberFormat="0" applyBorder="0" applyAlignment="0" applyProtection="0"/>
    <xf numFmtId="0" fontId="35" fillId="40" borderId="0" applyNumberFormat="0" applyBorder="0" applyAlignment="0" applyProtection="0"/>
    <xf numFmtId="0" fontId="36" fillId="42" borderId="0" applyNumberFormat="0" applyBorder="0" applyAlignment="0" applyProtection="0"/>
    <xf numFmtId="0" fontId="36" fillId="36" borderId="0" applyNumberFormat="0" applyBorder="0" applyAlignment="0" applyProtection="0"/>
    <xf numFmtId="0" fontId="36" fillId="40" borderId="0" applyNumberFormat="0" applyBorder="0" applyAlignment="0" applyProtection="0"/>
    <xf numFmtId="0" fontId="36" fillId="39" borderId="0" applyNumberFormat="0" applyBorder="0" applyAlignment="0" applyProtection="0"/>
    <xf numFmtId="0" fontId="36" fillId="42" borderId="0" applyNumberFormat="0" applyBorder="0" applyAlignment="0" applyProtection="0"/>
    <xf numFmtId="0" fontId="36" fillId="36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45" borderId="0" applyNumberFormat="0" applyBorder="0" applyAlignment="0" applyProtection="0"/>
    <xf numFmtId="0" fontId="36" fillId="42" borderId="0" applyNumberFormat="0" applyBorder="0" applyAlignment="0" applyProtection="0"/>
    <xf numFmtId="0" fontId="36" fillId="46" borderId="0" applyNumberFormat="0" applyBorder="0" applyAlignment="0" applyProtection="0"/>
    <xf numFmtId="0" fontId="37" fillId="47" borderId="0" applyNumberFormat="0" applyBorder="0" applyAlignment="0" applyProtection="0"/>
    <xf numFmtId="0" fontId="38" fillId="48" borderId="12" applyNumberFormat="0" applyAlignment="0" applyProtection="0"/>
    <xf numFmtId="0" fontId="39" fillId="49" borderId="13" applyNumberFormat="0" applyAlignment="0" applyProtection="0"/>
    <xf numFmtId="164" fontId="9" fillId="0" borderId="0" applyFont="0" applyFill="0" applyBorder="0" applyAlignment="0" applyProtection="0"/>
    <xf numFmtId="169" fontId="10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50" borderId="0" applyNumberFormat="0" applyBorder="0" applyAlignment="0" applyProtection="0"/>
    <xf numFmtId="0" fontId="42" fillId="0" borderId="14" applyNumberFormat="0" applyFill="0" applyAlignment="0" applyProtection="0"/>
    <xf numFmtId="0" fontId="43" fillId="0" borderId="15" applyNumberFormat="0" applyFill="0" applyAlignment="0" applyProtection="0"/>
    <xf numFmtId="0" fontId="44" fillId="0" borderId="16" applyNumberFormat="0" applyFill="0" applyAlignment="0" applyProtection="0"/>
    <xf numFmtId="0" fontId="44" fillId="0" borderId="0" applyNumberFormat="0" applyFill="0" applyBorder="0" applyAlignment="0" applyProtection="0"/>
    <xf numFmtId="0" fontId="45" fillId="40" borderId="12" applyNumberFormat="0" applyAlignment="0" applyProtection="0"/>
    <xf numFmtId="0" fontId="46" fillId="0" borderId="17" applyNumberFormat="0" applyFill="0" applyAlignment="0" applyProtection="0"/>
    <xf numFmtId="0" fontId="47" fillId="40" borderId="0" applyNumberFormat="0" applyBorder="0" applyAlignment="0" applyProtection="0"/>
    <xf numFmtId="0" fontId="10" fillId="0" borderId="0"/>
    <xf numFmtId="0" fontId="10" fillId="0" borderId="0"/>
    <xf numFmtId="0" fontId="1" fillId="0" borderId="0"/>
    <xf numFmtId="0" fontId="9" fillId="0" borderId="0"/>
    <xf numFmtId="0" fontId="9" fillId="0" borderId="0"/>
    <xf numFmtId="0" fontId="9" fillId="37" borderId="18" applyNumberFormat="0" applyFont="0" applyAlignment="0" applyProtection="0"/>
    <xf numFmtId="0" fontId="48" fillId="48" borderId="19" applyNumberForma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52" fillId="0" borderId="0"/>
    <xf numFmtId="0" fontId="49" fillId="0" borderId="0" applyNumberFormat="0" applyFill="0" applyBorder="0" applyAlignment="0" applyProtection="0"/>
    <xf numFmtId="0" fontId="50" fillId="0" borderId="20" applyNumberFormat="0" applyFill="0" applyAlignment="0" applyProtection="0"/>
    <xf numFmtId="0" fontId="51" fillId="0" borderId="0" applyNumberFormat="0" applyFill="0" applyBorder="0" applyAlignment="0" applyProtection="0"/>
    <xf numFmtId="0" fontId="52" fillId="0" borderId="0"/>
    <xf numFmtId="164" fontId="10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1" fillId="10" borderId="10" applyNumberFormat="0" applyFont="0" applyAlignment="0" applyProtection="0"/>
    <xf numFmtId="0" fontId="8" fillId="0" borderId="0">
      <alignment horizontal="left" vertical="top" wrapText="1"/>
    </xf>
    <xf numFmtId="43" fontId="9" fillId="0" borderId="0" applyFont="0" applyFill="0" applyBorder="0" applyAlignment="0" applyProtection="0"/>
    <xf numFmtId="0" fontId="8" fillId="0" borderId="0">
      <alignment horizontal="left" vertical="top" wrapText="1"/>
    </xf>
    <xf numFmtId="0" fontId="8" fillId="0" borderId="0">
      <alignment horizontal="left" vertical="top" wrapText="1"/>
    </xf>
    <xf numFmtId="0" fontId="30" fillId="0" borderId="0"/>
    <xf numFmtId="0" fontId="8" fillId="0" borderId="0">
      <alignment horizontal="left" vertical="top" wrapText="1"/>
    </xf>
    <xf numFmtId="0" fontId="30" fillId="0" borderId="0"/>
  </cellStyleXfs>
  <cellXfs count="136">
    <xf numFmtId="0" fontId="0" fillId="0" borderId="0" xfId="0"/>
    <xf numFmtId="0" fontId="2" fillId="0" borderId="0" xfId="0" applyFont="1" applyAlignment="1">
      <alignment horizontal="left" vertical="top" wrapText="1"/>
    </xf>
    <xf numFmtId="0" fontId="7" fillId="2" borderId="0" xfId="0" applyFont="1" applyFill="1"/>
    <xf numFmtId="0" fontId="7" fillId="2" borderId="0" xfId="0" applyFont="1" applyFill="1" applyAlignment="1">
      <alignment horizontal="left" indent="15"/>
    </xf>
    <xf numFmtId="0" fontId="7" fillId="2" borderId="1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167" fontId="7" fillId="2" borderId="1" xfId="1" applyNumberFormat="1" applyFont="1" applyFill="1" applyBorder="1" applyAlignment="1">
      <alignment horizontal="center"/>
    </xf>
    <xf numFmtId="167" fontId="7" fillId="3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167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wrapText="1"/>
    </xf>
    <xf numFmtId="0" fontId="7" fillId="2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wrapText="1"/>
    </xf>
    <xf numFmtId="166" fontId="2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/>
    </xf>
    <xf numFmtId="165" fontId="2" fillId="0" borderId="1" xfId="2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5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top" wrapText="1"/>
    </xf>
    <xf numFmtId="167" fontId="7" fillId="2" borderId="1" xfId="0" applyNumberFormat="1" applyFont="1" applyFill="1" applyBorder="1" applyAlignment="1">
      <alignment horizontal="center"/>
    </xf>
    <xf numFmtId="0" fontId="7" fillId="2" borderId="0" xfId="0" applyFont="1" applyFill="1" applyAlignment="1">
      <alignment horizontal="right"/>
    </xf>
    <xf numFmtId="0" fontId="5" fillId="2" borderId="0" xfId="0" applyFont="1" applyFill="1"/>
    <xf numFmtId="0" fontId="2" fillId="2" borderId="0" xfId="0" applyFont="1" applyFill="1" applyAlignment="1">
      <alignment horizontal="left" vertical="top" wrapText="1"/>
    </xf>
    <xf numFmtId="166" fontId="2" fillId="2" borderId="1" xfId="1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 wrapText="1"/>
    </xf>
    <xf numFmtId="165" fontId="2" fillId="2" borderId="1" xfId="1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2" borderId="1" xfId="0" applyFont="1" applyFill="1" applyBorder="1"/>
    <xf numFmtId="0" fontId="2" fillId="2" borderId="21" xfId="0" applyFont="1" applyFill="1" applyBorder="1" applyAlignment="1">
      <alignment horizontal="left" vertical="top" wrapText="1"/>
    </xf>
    <xf numFmtId="165" fontId="2" fillId="0" borderId="2" xfId="1" applyNumberFormat="1" applyFont="1" applyBorder="1" applyAlignment="1">
      <alignment horizontal="center" vertical="top"/>
    </xf>
    <xf numFmtId="0" fontId="55" fillId="0" borderId="1" xfId="154" applyFont="1" applyBorder="1" applyAlignment="1">
      <alignment horizontal="left" vertical="top" wrapText="1"/>
    </xf>
    <xf numFmtId="0" fontId="7" fillId="0" borderId="0" xfId="154" applyFont="1" applyAlignment="1"/>
    <xf numFmtId="170" fontId="7" fillId="0" borderId="1" xfId="154" applyNumberFormat="1" applyFont="1" applyBorder="1" applyAlignment="1">
      <alignment horizontal="center" vertical="center"/>
    </xf>
    <xf numFmtId="0" fontId="54" fillId="0" borderId="1" xfId="0" applyFont="1" applyBorder="1" applyAlignment="1">
      <alignment vertical="center" wrapText="1"/>
    </xf>
    <xf numFmtId="0" fontId="7" fillId="0" borderId="1" xfId="154" applyFont="1" applyBorder="1" applyAlignment="1">
      <alignment vertical="center"/>
    </xf>
    <xf numFmtId="0" fontId="7" fillId="0" borderId="1" xfId="154" applyFont="1" applyBorder="1" applyAlignment="1">
      <alignment vertical="top"/>
    </xf>
    <xf numFmtId="0" fontId="7" fillId="0" borderId="1" xfId="154" applyFont="1" applyBorder="1" applyAlignment="1">
      <alignment horizontal="center" vertical="center" wrapText="1"/>
    </xf>
    <xf numFmtId="0" fontId="7" fillId="0" borderId="1" xfId="154" applyFont="1" applyBorder="1" applyAlignment="1">
      <alignment horizontal="center" vertical="center"/>
    </xf>
    <xf numFmtId="170" fontId="57" fillId="0" borderId="1" xfId="154" applyNumberFormat="1" applyFont="1" applyBorder="1" applyAlignment="1">
      <alignment horizontal="center" vertical="center"/>
    </xf>
    <xf numFmtId="167" fontId="7" fillId="51" borderId="22" xfId="155" applyNumberFormat="1" applyFont="1" applyFill="1" applyBorder="1" applyAlignment="1">
      <alignment horizontal="center" vertical="center" wrapText="1"/>
    </xf>
    <xf numFmtId="37" fontId="57" fillId="51" borderId="22" xfId="154" applyNumberFormat="1" applyFont="1" applyFill="1" applyBorder="1" applyAlignment="1">
      <alignment horizontal="center" vertical="center" wrapText="1"/>
    </xf>
    <xf numFmtId="37" fontId="57" fillId="51" borderId="1" xfId="154" applyNumberFormat="1" applyFont="1" applyFill="1" applyBorder="1" applyAlignment="1">
      <alignment horizontal="center" vertical="center" wrapText="1"/>
    </xf>
    <xf numFmtId="49" fontId="57" fillId="51" borderId="1" xfId="154" applyNumberFormat="1" applyFont="1" applyFill="1" applyBorder="1" applyAlignment="1">
      <alignment horizontal="center" vertical="center" wrapText="1"/>
    </xf>
    <xf numFmtId="49" fontId="57" fillId="51" borderId="23" xfId="154" applyNumberFormat="1" applyFont="1" applyFill="1" applyBorder="1" applyAlignment="1">
      <alignment horizontal="center" vertical="center" wrapText="1"/>
    </xf>
    <xf numFmtId="167" fontId="57" fillId="51" borderId="24" xfId="154" applyNumberFormat="1" applyFont="1" applyFill="1" applyBorder="1" applyAlignment="1">
      <alignment horizontal="center" vertical="center" wrapText="1"/>
    </xf>
    <xf numFmtId="0" fontId="7" fillId="51" borderId="0" xfId="154" applyFont="1" applyFill="1" applyBorder="1" applyAlignment="1">
      <alignment horizontal="right"/>
    </xf>
    <xf numFmtId="0" fontId="7" fillId="51" borderId="0" xfId="154" applyFont="1" applyFill="1" applyAlignment="1"/>
    <xf numFmtId="0" fontId="7" fillId="51" borderId="0" xfId="154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167" fontId="7" fillId="2" borderId="0" xfId="0" applyNumberFormat="1" applyFont="1" applyFill="1" applyAlignment="1">
      <alignment horizontal="center"/>
    </xf>
    <xf numFmtId="0" fontId="2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7" fontId="7" fillId="2" borderId="2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156" applyFont="1" applyFill="1" applyBorder="1">
      <alignment horizontal="left" vertical="top" wrapText="1"/>
    </xf>
    <xf numFmtId="0" fontId="2" fillId="2" borderId="1" xfId="157" applyFont="1" applyFill="1" applyBorder="1" applyAlignment="1">
      <alignment horizontal="center" vertical="top" wrapText="1"/>
    </xf>
    <xf numFmtId="0" fontId="2" fillId="2" borderId="1" xfId="157" applyFont="1" applyFill="1" applyBorder="1" applyAlignment="1">
      <alignment horizontal="left" vertical="top" wrapText="1"/>
    </xf>
    <xf numFmtId="167" fontId="7" fillId="2" borderId="1" xfId="0" applyNumberFormat="1" applyFont="1" applyFill="1" applyBorder="1" applyAlignment="1">
      <alignment horizontal="center" vertical="top" wrapText="1"/>
    </xf>
    <xf numFmtId="0" fontId="7" fillId="2" borderId="1" xfId="3" applyFont="1" applyFill="1" applyBorder="1" applyAlignment="1">
      <alignment horizontal="center" vertical="top" wrapText="1"/>
    </xf>
    <xf numFmtId="0" fontId="7" fillId="2" borderId="1" xfId="3" applyFont="1" applyFill="1" applyBorder="1" applyAlignment="1">
      <alignment horizontal="left" vertical="top" wrapText="1"/>
    </xf>
    <xf numFmtId="167" fontId="2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vertical="center" wrapText="1"/>
    </xf>
    <xf numFmtId="0" fontId="2" fillId="2" borderId="1" xfId="158" applyFont="1" applyFill="1" applyBorder="1" applyAlignment="1">
      <alignment horizontal="left" vertical="top" wrapText="1"/>
    </xf>
    <xf numFmtId="167" fontId="2" fillId="2" borderId="1" xfId="2" applyNumberFormat="1" applyFont="1" applyFill="1" applyBorder="1" applyAlignment="1">
      <alignment horizontal="center" vertical="top"/>
    </xf>
    <xf numFmtId="0" fontId="2" fillId="0" borderId="1" xfId="3" applyFont="1" applyBorder="1" applyAlignment="1">
      <alignment horizontal="left" vertical="top" wrapText="1"/>
    </xf>
    <xf numFmtId="0" fontId="54" fillId="0" borderId="1" xfId="3" applyFont="1" applyBorder="1" applyAlignment="1">
      <alignment horizontal="left" vertical="top" wrapText="1"/>
    </xf>
    <xf numFmtId="0" fontId="2" fillId="2" borderId="1" xfId="0" applyFont="1" applyFill="1" applyBorder="1" applyAlignment="1">
      <alignment wrapText="1"/>
    </xf>
    <xf numFmtId="0" fontId="53" fillId="0" borderId="1" xfId="159" applyFont="1" applyBorder="1" applyAlignment="1">
      <alignment horizontal="left" vertical="top" wrapText="1"/>
    </xf>
    <xf numFmtId="0" fontId="56" fillId="0" borderId="1" xfId="159" applyFont="1" applyBorder="1" applyAlignment="1">
      <alignment horizontal="left" vertical="top" wrapText="1"/>
    </xf>
    <xf numFmtId="167" fontId="7" fillId="2" borderId="0" xfId="0" applyNumberFormat="1" applyFont="1" applyFill="1" applyAlignment="1">
      <alignment horizontal="right"/>
    </xf>
    <xf numFmtId="171" fontId="2" fillId="2" borderId="1" xfId="160" applyNumberFormat="1" applyFont="1" applyFill="1" applyBorder="1" applyAlignment="1">
      <alignment horizontal="center" vertical="center"/>
    </xf>
    <xf numFmtId="0" fontId="5" fillId="2" borderId="0" xfId="0" applyFont="1" applyFill="1" applyBorder="1"/>
    <xf numFmtId="0" fontId="2" fillId="2" borderId="0" xfId="0" applyFont="1" applyFill="1" applyBorder="1" applyAlignment="1">
      <alignment horizontal="left" vertical="top" wrapText="1"/>
    </xf>
    <xf numFmtId="171" fontId="2" fillId="2" borderId="0" xfId="160" applyNumberFormat="1" applyFont="1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/>
    </xf>
    <xf numFmtId="0" fontId="2" fillId="2" borderId="1" xfId="156" applyFont="1" applyFill="1" applyBorder="1" applyAlignment="1">
      <alignment horizontal="center" vertical="top" wrapText="1"/>
    </xf>
    <xf numFmtId="0" fontId="2" fillId="2" borderId="1" xfId="156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165" fontId="2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 wrapText="1"/>
    </xf>
    <xf numFmtId="0" fontId="53" fillId="0" borderId="1" xfId="0" applyFont="1" applyBorder="1" applyAlignment="1">
      <alignment horizontal="center" vertical="top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57" fillId="51" borderId="1" xfId="154" applyNumberFormat="1" applyFont="1" applyFill="1" applyBorder="1" applyAlignment="1">
      <alignment horizontal="center" vertical="center" wrapText="1"/>
    </xf>
    <xf numFmtId="0" fontId="7" fillId="51" borderId="23" xfId="154" applyFont="1" applyFill="1" applyBorder="1" applyAlignment="1">
      <alignment horizontal="left" vertical="center" wrapText="1"/>
    </xf>
    <xf numFmtId="0" fontId="7" fillId="51" borderId="1" xfId="154" applyFont="1" applyFill="1" applyBorder="1" applyAlignment="1">
      <alignment horizontal="left" vertical="center" wrapText="1"/>
    </xf>
    <xf numFmtId="0" fontId="7" fillId="0" borderId="1" xfId="154" applyFont="1" applyBorder="1" applyAlignment="1">
      <alignment horizontal="left" vertical="center" wrapText="1"/>
    </xf>
    <xf numFmtId="0" fontId="7" fillId="0" borderId="1" xfId="154" applyFont="1" applyBorder="1" applyAlignment="1">
      <alignment vertical="center" wrapText="1"/>
    </xf>
    <xf numFmtId="0" fontId="7" fillId="51" borderId="0" xfId="154" applyFont="1" applyFill="1" applyAlignment="1">
      <alignment horizontal="center" vertical="top" wrapText="1"/>
    </xf>
    <xf numFmtId="0" fontId="7" fillId="51" borderId="0" xfId="154" applyFont="1" applyFill="1" applyAlignment="1">
      <alignment horizontal="center" vertical="top"/>
    </xf>
    <xf numFmtId="49" fontId="57" fillId="51" borderId="26" xfId="154" applyNumberFormat="1" applyFont="1" applyFill="1" applyBorder="1" applyAlignment="1">
      <alignment horizontal="center" vertical="center" wrapText="1"/>
    </xf>
    <xf numFmtId="49" fontId="57" fillId="51" borderId="25" xfId="154" applyNumberFormat="1" applyFont="1" applyFill="1" applyBorder="1" applyAlignment="1">
      <alignment horizontal="center" vertical="center" wrapText="1"/>
    </xf>
    <xf numFmtId="0" fontId="57" fillId="51" borderId="25" xfId="154" applyNumberFormat="1" applyFont="1" applyFill="1" applyBorder="1" applyAlignment="1">
      <alignment horizontal="center" vertical="center" wrapText="1"/>
    </xf>
    <xf numFmtId="167" fontId="57" fillId="51" borderId="25" xfId="154" applyNumberFormat="1" applyFont="1" applyFill="1" applyBorder="1" applyAlignment="1">
      <alignment horizontal="center" vertical="center" wrapText="1"/>
    </xf>
    <xf numFmtId="167" fontId="57" fillId="51" borderId="1" xfId="154" applyNumberFormat="1" applyFont="1" applyFill="1" applyBorder="1" applyAlignment="1">
      <alignment horizontal="center" vertical="center" wrapText="1"/>
    </xf>
    <xf numFmtId="49" fontId="57" fillId="51" borderId="23" xfId="154" applyNumberFormat="1" applyFont="1" applyFill="1" applyBorder="1" applyAlignment="1">
      <alignment horizontal="center" vertical="center" wrapText="1"/>
    </xf>
    <xf numFmtId="49" fontId="57" fillId="51" borderId="1" xfId="154" applyNumberFormat="1" applyFont="1" applyFill="1" applyBorder="1" applyAlignment="1">
      <alignment horizontal="center" vertical="center" wrapText="1"/>
    </xf>
    <xf numFmtId="167" fontId="57" fillId="51" borderId="22" xfId="154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7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left" vertical="top" wrapText="1"/>
    </xf>
    <xf numFmtId="0" fontId="2" fillId="0" borderId="27" xfId="0" applyFont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27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28" xfId="0" applyFont="1" applyFill="1" applyBorder="1" applyAlignment="1">
      <alignment horizontal="center" vertical="top" wrapText="1"/>
    </xf>
    <xf numFmtId="0" fontId="2" fillId="2" borderId="27" xfId="0" applyFont="1" applyFill="1" applyBorder="1" applyAlignment="1">
      <alignment horizontal="center" vertical="top" wrapText="1"/>
    </xf>
  </cellXfs>
  <cellStyles count="161">
    <cellStyle name="20% - Accent1" xfId="26" builtinId="30" customBuiltin="1"/>
    <cellStyle name="20% - Accent1 2" xfId="79"/>
    <cellStyle name="20% - Accent1 2 2" xfId="98"/>
    <cellStyle name="20% - Accent2" xfId="29" builtinId="34" customBuiltin="1"/>
    <cellStyle name="20% - Accent2 2" xfId="82"/>
    <cellStyle name="20% - Accent2 2 2" xfId="99"/>
    <cellStyle name="20% - Accent3" xfId="32" builtinId="38" customBuiltin="1"/>
    <cellStyle name="20% - Accent3 2" xfId="85"/>
    <cellStyle name="20% - Accent3 2 2" xfId="100"/>
    <cellStyle name="20% - Accent4" xfId="35" builtinId="42" customBuiltin="1"/>
    <cellStyle name="20% - Accent4 2" xfId="88"/>
    <cellStyle name="20% - Accent4 2 2" xfId="101"/>
    <cellStyle name="20% - Accent5" xfId="38" builtinId="46" customBuiltin="1"/>
    <cellStyle name="20% - Accent5 2" xfId="91"/>
    <cellStyle name="20% - Accent5 2 2" xfId="102"/>
    <cellStyle name="20% - Accent6" xfId="41" builtinId="50" customBuiltin="1"/>
    <cellStyle name="20% - Accent6 2" xfId="94"/>
    <cellStyle name="20% - Accent6 2 2" xfId="103"/>
    <cellStyle name="40% - Accent1" xfId="27" builtinId="31" customBuiltin="1"/>
    <cellStyle name="40% - Accent1 2" xfId="80"/>
    <cellStyle name="40% - Accent1 2 2" xfId="104"/>
    <cellStyle name="40% - Accent2" xfId="30" builtinId="35" customBuiltin="1"/>
    <cellStyle name="40% - Accent2 2" xfId="83"/>
    <cellStyle name="40% - Accent2 2 2" xfId="105"/>
    <cellStyle name="40% - Accent3" xfId="33" builtinId="39" customBuiltin="1"/>
    <cellStyle name="40% - Accent3 2" xfId="86"/>
    <cellStyle name="40% - Accent3 2 2" xfId="106"/>
    <cellStyle name="40% - Accent4" xfId="36" builtinId="43" customBuiltin="1"/>
    <cellStyle name="40% - Accent4 2" xfId="89"/>
    <cellStyle name="40% - Accent4 2 2" xfId="107"/>
    <cellStyle name="40% - Accent5" xfId="39" builtinId="47" customBuiltin="1"/>
    <cellStyle name="40% - Accent5 2" xfId="92"/>
    <cellStyle name="40% - Accent5 2 2" xfId="108"/>
    <cellStyle name="40% - Accent6" xfId="42" builtinId="51" customBuiltin="1"/>
    <cellStyle name="40% - Accent6 2" xfId="95"/>
    <cellStyle name="40% - Accent6 2 2" xfId="109"/>
    <cellStyle name="60% - Accent1 2" xfId="81"/>
    <cellStyle name="60% - Accent1 2 2" xfId="110"/>
    <cellStyle name="60% - Accent1 3" xfId="71"/>
    <cellStyle name="60% - Accent2 2" xfId="84"/>
    <cellStyle name="60% - Accent2 2 2" xfId="111"/>
    <cellStyle name="60% - Accent2 3" xfId="72"/>
    <cellStyle name="60% - Accent3 2" xfId="87"/>
    <cellStyle name="60% - Accent3 2 2" xfId="112"/>
    <cellStyle name="60% - Accent3 3" xfId="73"/>
    <cellStyle name="60% - Accent4 2" xfId="90"/>
    <cellStyle name="60% - Accent4 2 2" xfId="113"/>
    <cellStyle name="60% - Accent4 3" xfId="74"/>
    <cellStyle name="60% - Accent5 2" xfId="93"/>
    <cellStyle name="60% - Accent5 2 2" xfId="114"/>
    <cellStyle name="60% - Accent5 3" xfId="75"/>
    <cellStyle name="60% - Accent6 2" xfId="96"/>
    <cellStyle name="60% - Accent6 2 2" xfId="115"/>
    <cellStyle name="60% - Accent6 3" xfId="76"/>
    <cellStyle name="Accent1" xfId="25" builtinId="29" customBuiltin="1"/>
    <cellStyle name="Accent1 2" xfId="116"/>
    <cellStyle name="Accent2" xfId="28" builtinId="33" customBuiltin="1"/>
    <cellStyle name="Accent2 2" xfId="117"/>
    <cellStyle name="Accent3" xfId="31" builtinId="37" customBuiltin="1"/>
    <cellStyle name="Accent3 2" xfId="118"/>
    <cellStyle name="Accent4" xfId="34" builtinId="41" customBuiltin="1"/>
    <cellStyle name="Accent4 2" xfId="119"/>
    <cellStyle name="Accent5" xfId="37" builtinId="45" customBuiltin="1"/>
    <cellStyle name="Accent5 2" xfId="120"/>
    <cellStyle name="Accent6" xfId="40" builtinId="49" customBuiltin="1"/>
    <cellStyle name="Accent6 2" xfId="121"/>
    <cellStyle name="Bad" xfId="16" builtinId="27" customBuiltin="1"/>
    <cellStyle name="Bad 2" xfId="122"/>
    <cellStyle name="Calculation" xfId="19" builtinId="22" customBuiltin="1"/>
    <cellStyle name="Calculation 2" xfId="123"/>
    <cellStyle name="Check Cell" xfId="21" builtinId="23" customBuiltin="1"/>
    <cellStyle name="Check Cell 2" xfId="124"/>
    <cellStyle name="Comma 12 2 2" xfId="155"/>
    <cellStyle name="Comma 15" xfId="151"/>
    <cellStyle name="Comma 2" xfId="48"/>
    <cellStyle name="Comma 2 2" xfId="49"/>
    <cellStyle name="Comma 2 2 5 2" xfId="4"/>
    <cellStyle name="Comma 2 3" xfId="57"/>
    <cellStyle name="Comma 2 4" xfId="126"/>
    <cellStyle name="Comma 3" xfId="56"/>
    <cellStyle name="Comma 3 2" xfId="58"/>
    <cellStyle name="Comma 3 3" xfId="127"/>
    <cellStyle name="Comma 35 2" xfId="8"/>
    <cellStyle name="Comma 4" xfId="59"/>
    <cellStyle name="Comma 4 2" xfId="60"/>
    <cellStyle name="Comma 5" xfId="61"/>
    <cellStyle name="Comma 6" xfId="46"/>
    <cellStyle name="Comma 7" xfId="64"/>
    <cellStyle name="Comma 8" xfId="125"/>
    <cellStyle name="Comma 9" xfId="66"/>
    <cellStyle name="Explanatory Text" xfId="23" builtinId="53" customBuiltin="1"/>
    <cellStyle name="Explanatory Text 2" xfId="128"/>
    <cellStyle name="Good" xfId="15" builtinId="26" customBuiltin="1"/>
    <cellStyle name="Good 2" xfId="129"/>
    <cellStyle name="Heading 1" xfId="11" builtinId="16" customBuiltin="1"/>
    <cellStyle name="Heading 1 2" xfId="130"/>
    <cellStyle name="Heading 2" xfId="12" builtinId="17" customBuiltin="1"/>
    <cellStyle name="Heading 2 2" xfId="131"/>
    <cellStyle name="Heading 3" xfId="13" builtinId="18" customBuiltin="1"/>
    <cellStyle name="Heading 3 2" xfId="132"/>
    <cellStyle name="Heading 4" xfId="14" builtinId="19" customBuiltin="1"/>
    <cellStyle name="Heading 4 2" xfId="133"/>
    <cellStyle name="Input" xfId="17" builtinId="20" customBuiltin="1"/>
    <cellStyle name="Input 2" xfId="134"/>
    <cellStyle name="Linked Cell" xfId="20" builtinId="24" customBuiltin="1"/>
    <cellStyle name="Linked Cell 2" xfId="135"/>
    <cellStyle name="Neutral 2" xfId="62"/>
    <cellStyle name="Neutral 2 2" xfId="77"/>
    <cellStyle name="Neutral 2 3" xfId="136"/>
    <cellStyle name="Neutral 3" xfId="69"/>
    <cellStyle name="Normal" xfId="0" builtinId="0"/>
    <cellStyle name="Normal 10" xfId="43"/>
    <cellStyle name="Normal 11" xfId="154"/>
    <cellStyle name="Normal 11 7" xfId="158"/>
    <cellStyle name="Normal 12 4" xfId="7"/>
    <cellStyle name="Normal 14 3 2 2 2" xfId="6"/>
    <cellStyle name="Normal 15" xfId="160"/>
    <cellStyle name="Normal 2" xfId="44"/>
    <cellStyle name="Normal 2 2" xfId="47"/>
    <cellStyle name="Normal 2 2 2" xfId="138"/>
    <cellStyle name="Normal 2 3" xfId="137"/>
    <cellStyle name="Normal 2 6" xfId="3"/>
    <cellStyle name="Normal 22" xfId="65"/>
    <cellStyle name="Normal 3" xfId="50"/>
    <cellStyle name="Normal 3 2" xfId="139"/>
    <cellStyle name="Normal 4" xfId="51"/>
    <cellStyle name="Normal 4 2" xfId="140"/>
    <cellStyle name="Normal 5" xfId="55"/>
    <cellStyle name="Normal 5 2" xfId="141"/>
    <cellStyle name="Normal 6" xfId="45"/>
    <cellStyle name="Normal 63 2" xfId="5"/>
    <cellStyle name="Normal 7" xfId="63"/>
    <cellStyle name="Normal 75 2 2" xfId="9"/>
    <cellStyle name="Normal 8" xfId="68"/>
    <cellStyle name="Normal 9" xfId="97"/>
    <cellStyle name="Normal 90" xfId="156"/>
    <cellStyle name="Normal 92" xfId="157"/>
    <cellStyle name="Normal 95" xfId="159"/>
    <cellStyle name="Note" xfId="153" builtinId="10" customBuiltin="1"/>
    <cellStyle name="Note 2" xfId="78"/>
    <cellStyle name="Note 2 2" xfId="142"/>
    <cellStyle name="Note 3" xfId="70"/>
    <cellStyle name="Output" xfId="18" builtinId="21" customBuiltin="1"/>
    <cellStyle name="Output 2" xfId="143"/>
    <cellStyle name="Percent 2" xfId="52"/>
    <cellStyle name="Percent 2 2" xfId="53"/>
    <cellStyle name="Percent 2 3" xfId="145"/>
    <cellStyle name="Percent 3" xfId="144"/>
    <cellStyle name="Percent 4" xfId="152"/>
    <cellStyle name="Percent 5" xfId="67"/>
    <cellStyle name="SN_241" xfId="2"/>
    <cellStyle name="SN_b" xfId="1"/>
    <cellStyle name="Style 1" xfId="54"/>
    <cellStyle name="Style 1 2" xfId="146"/>
    <cellStyle name="Title" xfId="10" builtinId="15" customBuiltin="1"/>
    <cellStyle name="Title 2" xfId="147"/>
    <cellStyle name="Total" xfId="24" builtinId="25" customBuiltin="1"/>
    <cellStyle name="Total 2" xfId="148"/>
    <cellStyle name="Warning Text" xfId="22" builtinId="11" customBuiltin="1"/>
    <cellStyle name="Warning Text 2" xfId="149"/>
    <cellStyle name="Обычный_PHEK-er artadrutyun lic." xfId="1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\gorcer\gorcer\Gohar%20Hayrapetjan\2025\kar%20voroshumner\norq\2Havelvac%20norq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>
        <row r="11">
          <cell r="B11" t="str">
            <v>1117</v>
          </cell>
          <cell r="D11" t="str">
            <v>Սոցիալական պաշտպանության բնագավառում պետական քաղաքականության մշակում, ծրագրերի համակարգում և մոնիթորինգ</v>
          </cell>
        </row>
        <row r="12">
          <cell r="C12" t="str">
            <v>1117 - 11004</v>
          </cell>
          <cell r="D12" t="str">
            <v>Սոցիալական պաշտպանության ոլորտի տեղեկատվական համակարգի սպասարկման (կատարելագործման), շահագործման և տեղեկատվության տրամադրման ծառայություններ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view="pageBreakPreview" topLeftCell="A19" zoomScaleNormal="100" zoomScaleSheetLayoutView="100" workbookViewId="0">
      <selection activeCell="G7" sqref="G7"/>
    </sheetView>
  </sheetViews>
  <sheetFormatPr defaultRowHeight="16.5" x14ac:dyDescent="0.3"/>
  <cols>
    <col min="1" max="1" width="9.140625" style="16"/>
    <col min="2" max="2" width="12.5703125" style="16" customWidth="1"/>
    <col min="3" max="3" width="16" style="16" customWidth="1"/>
    <col min="4" max="4" width="41.5703125" style="16" customWidth="1"/>
    <col min="5" max="5" width="50.7109375" style="16" customWidth="1"/>
    <col min="6" max="6" width="37.85546875" style="16" customWidth="1"/>
    <col min="7" max="7" width="23.85546875" style="16" customWidth="1"/>
    <col min="8" max="16384" width="9.140625" style="16"/>
  </cols>
  <sheetData>
    <row r="1" spans="1:7" ht="17.25" x14ac:dyDescent="0.3">
      <c r="E1" s="2"/>
      <c r="F1" s="2"/>
      <c r="G1" s="60" t="s">
        <v>29</v>
      </c>
    </row>
    <row r="2" spans="1:7" ht="17.25" x14ac:dyDescent="0.3">
      <c r="F2" s="98" t="s">
        <v>51</v>
      </c>
      <c r="G2" s="98"/>
    </row>
    <row r="3" spans="1:7" ht="17.25" x14ac:dyDescent="0.3">
      <c r="F3" s="98" t="s">
        <v>11</v>
      </c>
      <c r="G3" s="98"/>
    </row>
    <row r="5" spans="1:7" ht="82.5" customHeight="1" x14ac:dyDescent="0.3">
      <c r="A5" s="100" t="s">
        <v>52</v>
      </c>
      <c r="B5" s="100"/>
      <c r="C5" s="100"/>
      <c r="D5" s="100"/>
      <c r="E5" s="100"/>
      <c r="F5" s="100"/>
    </row>
    <row r="6" spans="1:7" ht="17.25" x14ac:dyDescent="0.3">
      <c r="G6" s="55" t="s">
        <v>8</v>
      </c>
    </row>
    <row r="7" spans="1:7" s="1" customFormat="1" ht="104.25" customHeight="1" x14ac:dyDescent="0.25">
      <c r="A7" s="101" t="s">
        <v>0</v>
      </c>
      <c r="B7" s="101" t="s">
        <v>1</v>
      </c>
      <c r="C7" s="101"/>
      <c r="D7" s="101" t="s">
        <v>2</v>
      </c>
      <c r="E7" s="101" t="s">
        <v>3</v>
      </c>
      <c r="F7" s="101" t="s">
        <v>4</v>
      </c>
      <c r="G7" s="64" t="s">
        <v>41</v>
      </c>
    </row>
    <row r="8" spans="1:7" s="1" customFormat="1" ht="47.25" customHeight="1" x14ac:dyDescent="0.25">
      <c r="A8" s="101"/>
      <c r="B8" s="68" t="s">
        <v>5</v>
      </c>
      <c r="C8" s="68" t="s">
        <v>6</v>
      </c>
      <c r="D8" s="101"/>
      <c r="E8" s="101"/>
      <c r="F8" s="101"/>
      <c r="G8" s="36" t="s">
        <v>53</v>
      </c>
    </row>
    <row r="9" spans="1:7" s="1" customFormat="1" ht="24.95" customHeight="1" x14ac:dyDescent="0.25">
      <c r="A9" s="99" t="s">
        <v>7</v>
      </c>
      <c r="B9" s="99"/>
      <c r="C9" s="67"/>
      <c r="D9" s="69"/>
      <c r="E9" s="69"/>
      <c r="F9" s="69"/>
      <c r="G9" s="15">
        <f t="shared" ref="G9" si="0">G10</f>
        <v>0</v>
      </c>
    </row>
    <row r="10" spans="1:7" x14ac:dyDescent="0.3">
      <c r="A10" s="99" t="s">
        <v>95</v>
      </c>
      <c r="B10" s="99"/>
      <c r="C10" s="99"/>
      <c r="D10" s="99"/>
      <c r="E10" s="99"/>
      <c r="F10" s="99"/>
      <c r="G10" s="15">
        <f>G11+G13+G15</f>
        <v>0</v>
      </c>
    </row>
    <row r="11" spans="1:7" ht="49.5" x14ac:dyDescent="0.3">
      <c r="A11" s="70"/>
      <c r="B11" s="92" t="s">
        <v>81</v>
      </c>
      <c r="C11" s="71"/>
      <c r="D11" s="93" t="s">
        <v>82</v>
      </c>
      <c r="E11" s="93" t="s">
        <v>83</v>
      </c>
      <c r="F11" s="93" t="s">
        <v>84</v>
      </c>
      <c r="G11" s="20">
        <f t="shared" ref="G11" si="1">G12</f>
        <v>-425300</v>
      </c>
    </row>
    <row r="12" spans="1:7" ht="82.5" x14ac:dyDescent="0.3">
      <c r="A12" s="70"/>
      <c r="B12" s="70"/>
      <c r="C12" s="72" t="s">
        <v>85</v>
      </c>
      <c r="D12" s="73" t="s">
        <v>86</v>
      </c>
      <c r="E12" s="73" t="s">
        <v>87</v>
      </c>
      <c r="F12" s="73" t="s">
        <v>44</v>
      </c>
      <c r="G12" s="20">
        <f>-151000-151000-110000-13300</f>
        <v>-425300</v>
      </c>
    </row>
    <row r="13" spans="1:7" ht="132" x14ac:dyDescent="0.3">
      <c r="A13" s="69"/>
      <c r="B13" s="94" t="s">
        <v>54</v>
      </c>
      <c r="C13" s="69"/>
      <c r="D13" s="69" t="s">
        <v>55</v>
      </c>
      <c r="E13" s="69" t="s">
        <v>56</v>
      </c>
      <c r="F13" s="69" t="s">
        <v>57</v>
      </c>
      <c r="G13" s="20">
        <f t="shared" ref="G13" si="2">G14</f>
        <v>412000</v>
      </c>
    </row>
    <row r="14" spans="1:7" ht="82.5" x14ac:dyDescent="0.3">
      <c r="A14" s="69"/>
      <c r="B14" s="69"/>
      <c r="C14" s="94" t="s">
        <v>58</v>
      </c>
      <c r="D14" s="69" t="s">
        <v>59</v>
      </c>
      <c r="E14" s="69" t="s">
        <v>60</v>
      </c>
      <c r="F14" s="69" t="s">
        <v>61</v>
      </c>
      <c r="G14" s="20">
        <f>110000+151000+151000</f>
        <v>412000</v>
      </c>
    </row>
    <row r="15" spans="1:7" ht="120.75" x14ac:dyDescent="0.3">
      <c r="A15" s="6"/>
      <c r="B15" s="18" t="s">
        <v>88</v>
      </c>
      <c r="C15" s="6"/>
      <c r="D15" s="6" t="s">
        <v>89</v>
      </c>
      <c r="E15" s="6" t="s">
        <v>90</v>
      </c>
      <c r="F15" s="6" t="s">
        <v>91</v>
      </c>
      <c r="G15" s="74">
        <f>G16+G17</f>
        <v>13300</v>
      </c>
    </row>
    <row r="16" spans="1:7" ht="120.75" x14ac:dyDescent="0.3">
      <c r="A16" s="6"/>
      <c r="B16" s="6"/>
      <c r="C16" s="75" t="s">
        <v>92</v>
      </c>
      <c r="D16" s="76" t="s">
        <v>93</v>
      </c>
      <c r="E16" s="76" t="s">
        <v>94</v>
      </c>
      <c r="F16" s="76" t="s">
        <v>44</v>
      </c>
      <c r="G16" s="74">
        <v>13300</v>
      </c>
    </row>
  </sheetData>
  <mergeCells count="10">
    <mergeCell ref="F2:G2"/>
    <mergeCell ref="F3:G3"/>
    <mergeCell ref="A9:B9"/>
    <mergeCell ref="A5:F5"/>
    <mergeCell ref="A10:F10"/>
    <mergeCell ref="A7:A8"/>
    <mergeCell ref="B7:C7"/>
    <mergeCell ref="D7:D8"/>
    <mergeCell ref="E7:E8"/>
    <mergeCell ref="F7:F8"/>
  </mergeCells>
  <pageMargins left="0.7" right="0.7" top="0.75" bottom="0.75" header="0.3" footer="0.3"/>
  <pageSetup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view="pageBreakPreview" zoomScaleNormal="100" zoomScaleSheetLayoutView="100" workbookViewId="0">
      <selection activeCell="G6" sqref="G6"/>
    </sheetView>
  </sheetViews>
  <sheetFormatPr defaultRowHeight="17.25" x14ac:dyDescent="0.3"/>
  <cols>
    <col min="1" max="1" width="7.5703125" style="2" customWidth="1"/>
    <col min="2" max="2" width="8.28515625" style="2" customWidth="1"/>
    <col min="3" max="3" width="7.85546875" style="2" customWidth="1"/>
    <col min="4" max="4" width="11.140625" style="2" customWidth="1"/>
    <col min="5" max="5" width="13.42578125" style="2" customWidth="1"/>
    <col min="6" max="6" width="70.5703125" style="2" customWidth="1"/>
    <col min="7" max="7" width="36.28515625" style="2" customWidth="1"/>
    <col min="8" max="8" width="12.85546875" style="2" bestFit="1" customWidth="1"/>
    <col min="9" max="9" width="14.28515625" style="2" bestFit="1" customWidth="1"/>
    <col min="10" max="10" width="10.85546875" style="2" bestFit="1" customWidth="1"/>
    <col min="11" max="16384" width="9.140625" style="2"/>
  </cols>
  <sheetData>
    <row r="1" spans="1:7" x14ac:dyDescent="0.3">
      <c r="G1" s="86" t="s">
        <v>9</v>
      </c>
    </row>
    <row r="2" spans="1:7" x14ac:dyDescent="0.3">
      <c r="A2" s="3" t="s">
        <v>10</v>
      </c>
      <c r="D2" s="3" t="s">
        <v>10</v>
      </c>
      <c r="F2" s="98" t="s">
        <v>51</v>
      </c>
      <c r="G2" s="98"/>
    </row>
    <row r="3" spans="1:7" x14ac:dyDescent="0.3">
      <c r="F3" s="98" t="s">
        <v>11</v>
      </c>
      <c r="G3" s="98"/>
    </row>
    <row r="4" spans="1:7" x14ac:dyDescent="0.3">
      <c r="F4" s="66"/>
    </row>
    <row r="5" spans="1:7" ht="39" customHeight="1" x14ac:dyDescent="0.3">
      <c r="A5" s="103" t="s">
        <v>69</v>
      </c>
      <c r="B5" s="103"/>
      <c r="C5" s="103"/>
      <c r="D5" s="103"/>
      <c r="E5" s="103"/>
      <c r="F5" s="103"/>
      <c r="G5" s="103"/>
    </row>
    <row r="6" spans="1:7" ht="18" customHeight="1" x14ac:dyDescent="0.3">
      <c r="G6" s="55" t="s">
        <v>8</v>
      </c>
    </row>
    <row r="7" spans="1:7" ht="86.25" customHeight="1" x14ac:dyDescent="0.3">
      <c r="A7" s="102" t="s">
        <v>12</v>
      </c>
      <c r="B7" s="102"/>
      <c r="C7" s="102"/>
      <c r="D7" s="102" t="s">
        <v>13</v>
      </c>
      <c r="E7" s="102"/>
      <c r="F7" s="102" t="s">
        <v>14</v>
      </c>
      <c r="G7" s="65" t="s">
        <v>15</v>
      </c>
    </row>
    <row r="8" spans="1:7" ht="66.75" customHeight="1" x14ac:dyDescent="0.3">
      <c r="A8" s="4" t="s">
        <v>16</v>
      </c>
      <c r="B8" s="4" t="s">
        <v>17</v>
      </c>
      <c r="C8" s="4" t="s">
        <v>18</v>
      </c>
      <c r="D8" s="4" t="s">
        <v>19</v>
      </c>
      <c r="E8" s="4" t="s">
        <v>20</v>
      </c>
      <c r="F8" s="102"/>
      <c r="G8" s="68" t="s">
        <v>53</v>
      </c>
    </row>
    <row r="9" spans="1:7" x14ac:dyDescent="0.3">
      <c r="A9" s="6"/>
      <c r="B9" s="6"/>
      <c r="C9" s="6"/>
      <c r="D9" s="6"/>
      <c r="E9" s="6"/>
      <c r="F9" s="14" t="s">
        <v>22</v>
      </c>
      <c r="G9" s="7">
        <f t="shared" ref="G9" si="0">G11</f>
        <v>0</v>
      </c>
    </row>
    <row r="10" spans="1:7" x14ac:dyDescent="0.3">
      <c r="A10" s="6"/>
      <c r="B10" s="6"/>
      <c r="C10" s="6"/>
      <c r="D10" s="6"/>
      <c r="E10" s="6"/>
      <c r="F10" s="6" t="s">
        <v>23</v>
      </c>
      <c r="G10" s="8"/>
    </row>
    <row r="11" spans="1:7" x14ac:dyDescent="0.3">
      <c r="A11" s="6"/>
      <c r="B11" s="6"/>
      <c r="C11" s="6"/>
      <c r="D11" s="6"/>
      <c r="E11" s="6"/>
      <c r="F11" s="82" t="s">
        <v>99</v>
      </c>
      <c r="G11" s="8">
        <f t="shared" ref="G11" si="1">G13</f>
        <v>0</v>
      </c>
    </row>
    <row r="12" spans="1:7" x14ac:dyDescent="0.3">
      <c r="A12" s="6"/>
      <c r="B12" s="6"/>
      <c r="C12" s="6"/>
      <c r="D12" s="6"/>
      <c r="E12" s="6"/>
      <c r="F12" s="11" t="s">
        <v>25</v>
      </c>
      <c r="G12" s="8"/>
    </row>
    <row r="13" spans="1:7" x14ac:dyDescent="0.3">
      <c r="A13" s="17">
        <v>10</v>
      </c>
      <c r="B13" s="18"/>
      <c r="C13" s="18"/>
      <c r="D13" s="5"/>
      <c r="E13" s="9"/>
      <c r="F13" s="14" t="s">
        <v>24</v>
      </c>
      <c r="G13" s="10">
        <f>G15+G46</f>
        <v>0</v>
      </c>
    </row>
    <row r="14" spans="1:7" x14ac:dyDescent="0.3">
      <c r="A14" s="17"/>
      <c r="B14" s="18"/>
      <c r="C14" s="13"/>
      <c r="D14" s="13"/>
      <c r="E14" s="13"/>
      <c r="F14" s="11" t="s">
        <v>25</v>
      </c>
      <c r="G14" s="10"/>
    </row>
    <row r="15" spans="1:7" x14ac:dyDescent="0.3">
      <c r="A15" s="17"/>
      <c r="B15" s="38" t="s">
        <v>96</v>
      </c>
      <c r="C15" s="38"/>
      <c r="D15" s="38"/>
      <c r="E15" s="38"/>
      <c r="F15" s="38" t="s">
        <v>97</v>
      </c>
      <c r="G15" s="77">
        <f>G17</f>
        <v>-412000</v>
      </c>
    </row>
    <row r="16" spans="1:7" x14ac:dyDescent="0.3">
      <c r="A16" s="17"/>
      <c r="B16" s="70"/>
      <c r="C16" s="70"/>
      <c r="D16" s="70"/>
      <c r="E16" s="70"/>
      <c r="F16" s="70" t="s">
        <v>25</v>
      </c>
      <c r="G16" s="77"/>
    </row>
    <row r="17" spans="1:7" x14ac:dyDescent="0.3">
      <c r="A17" s="17"/>
      <c r="B17" s="70"/>
      <c r="C17" s="70" t="s">
        <v>26</v>
      </c>
      <c r="D17" s="70"/>
      <c r="E17" s="70"/>
      <c r="F17" s="78" t="s">
        <v>97</v>
      </c>
      <c r="G17" s="77">
        <f>G19</f>
        <v>-412000</v>
      </c>
    </row>
    <row r="18" spans="1:7" x14ac:dyDescent="0.3">
      <c r="A18" s="17"/>
      <c r="B18" s="70"/>
      <c r="C18" s="70"/>
      <c r="D18" s="70"/>
      <c r="E18" s="70"/>
      <c r="F18" s="70" t="s">
        <v>23</v>
      </c>
      <c r="G18" s="77"/>
    </row>
    <row r="19" spans="1:7" x14ac:dyDescent="0.3">
      <c r="A19" s="17"/>
      <c r="B19" s="70"/>
      <c r="C19" s="70"/>
      <c r="D19" s="70"/>
      <c r="E19" s="70"/>
      <c r="F19" s="70" t="s">
        <v>98</v>
      </c>
      <c r="G19" s="77">
        <f>G21+G35</f>
        <v>-412000</v>
      </c>
    </row>
    <row r="20" spans="1:7" x14ac:dyDescent="0.3">
      <c r="A20" s="17"/>
      <c r="B20" s="70"/>
      <c r="C20" s="70"/>
      <c r="D20" s="70"/>
      <c r="E20" s="70"/>
      <c r="F20" s="70" t="s">
        <v>23</v>
      </c>
      <c r="G20" s="77"/>
    </row>
    <row r="21" spans="1:7" x14ac:dyDescent="0.3">
      <c r="A21" s="17"/>
      <c r="B21" s="70"/>
      <c r="C21" s="70"/>
      <c r="D21" s="70" t="str">
        <f>'1'!B15</f>
        <v>1141</v>
      </c>
      <c r="E21" s="70"/>
      <c r="F21" s="70" t="str">
        <f>'1'!D15</f>
        <v>Երեխաների հիմնահարցեր</v>
      </c>
      <c r="G21" s="77">
        <f>G23</f>
        <v>13300</v>
      </c>
    </row>
    <row r="22" spans="1:7" x14ac:dyDescent="0.3">
      <c r="A22" s="17"/>
      <c r="B22" s="70"/>
      <c r="C22" s="70"/>
      <c r="D22" s="70"/>
      <c r="E22" s="70"/>
      <c r="F22" s="70" t="s">
        <v>25</v>
      </c>
      <c r="G22" s="77"/>
    </row>
    <row r="23" spans="1:7" ht="33" x14ac:dyDescent="0.3">
      <c r="A23" s="9"/>
      <c r="B23" s="9"/>
      <c r="C23" s="9"/>
      <c r="D23" s="9"/>
      <c r="E23" s="70">
        <v>12004</v>
      </c>
      <c r="F23" s="79" t="str">
        <f>'1'!D16</f>
        <v>Խնամատար ընտանիքում երեխայի խնամքի և դաստիարակության աջակցության տրամադրում</v>
      </c>
      <c r="G23" s="80">
        <f>G25</f>
        <v>13300</v>
      </c>
    </row>
    <row r="24" spans="1:7" x14ac:dyDescent="0.3">
      <c r="A24" s="9"/>
      <c r="B24" s="9"/>
      <c r="C24" s="9"/>
      <c r="D24" s="9"/>
      <c r="E24" s="70"/>
      <c r="F24" s="81" t="s">
        <v>30</v>
      </c>
      <c r="G24" s="80"/>
    </row>
    <row r="25" spans="1:7" x14ac:dyDescent="0.3">
      <c r="A25" s="9"/>
      <c r="B25" s="9"/>
      <c r="C25" s="9"/>
      <c r="D25" s="9"/>
      <c r="E25" s="70"/>
      <c r="F25" s="82" t="s">
        <v>99</v>
      </c>
      <c r="G25" s="80">
        <f>G27</f>
        <v>13300</v>
      </c>
    </row>
    <row r="26" spans="1:7" ht="33" x14ac:dyDescent="0.3">
      <c r="A26" s="9"/>
      <c r="B26" s="9"/>
      <c r="C26" s="9"/>
      <c r="D26" s="9"/>
      <c r="E26" s="70"/>
      <c r="F26" s="81" t="s">
        <v>50</v>
      </c>
      <c r="G26" s="80"/>
    </row>
    <row r="27" spans="1:7" x14ac:dyDescent="0.3">
      <c r="A27" s="9"/>
      <c r="B27" s="9"/>
      <c r="C27" s="9"/>
      <c r="D27" s="9"/>
      <c r="E27" s="70"/>
      <c r="F27" s="81" t="s">
        <v>22</v>
      </c>
      <c r="G27" s="80">
        <f>G28</f>
        <v>13300</v>
      </c>
    </row>
    <row r="28" spans="1:7" x14ac:dyDescent="0.3">
      <c r="A28" s="9"/>
      <c r="B28" s="9"/>
      <c r="C28" s="9"/>
      <c r="D28" s="9"/>
      <c r="E28" s="70"/>
      <c r="F28" s="81" t="s">
        <v>28</v>
      </c>
      <c r="G28" s="80">
        <f>G29+G32</f>
        <v>13300</v>
      </c>
    </row>
    <row r="29" spans="1:7" x14ac:dyDescent="0.3">
      <c r="A29" s="9"/>
      <c r="B29" s="9"/>
      <c r="C29" s="9"/>
      <c r="D29" s="9"/>
      <c r="E29" s="83"/>
      <c r="F29" s="81" t="s">
        <v>100</v>
      </c>
      <c r="G29" s="77">
        <f>G30</f>
        <v>7600</v>
      </c>
    </row>
    <row r="30" spans="1:7" x14ac:dyDescent="0.3">
      <c r="A30" s="9"/>
      <c r="B30" s="9"/>
      <c r="C30" s="9"/>
      <c r="D30" s="9"/>
      <c r="E30" s="83"/>
      <c r="F30" s="81" t="s">
        <v>101</v>
      </c>
      <c r="G30" s="77">
        <f>G31</f>
        <v>7600</v>
      </c>
    </row>
    <row r="31" spans="1:7" x14ac:dyDescent="0.3">
      <c r="A31" s="9"/>
      <c r="B31" s="9"/>
      <c r="C31" s="9"/>
      <c r="D31" s="9"/>
      <c r="E31" s="83"/>
      <c r="F31" s="81" t="s">
        <v>102</v>
      </c>
      <c r="G31" s="77">
        <v>7600</v>
      </c>
    </row>
    <row r="32" spans="1:7" x14ac:dyDescent="0.3">
      <c r="A32" s="9"/>
      <c r="B32" s="9"/>
      <c r="C32" s="9"/>
      <c r="D32" s="9"/>
      <c r="E32" s="83"/>
      <c r="F32" s="81" t="s">
        <v>46</v>
      </c>
      <c r="G32" s="77">
        <f>G33</f>
        <v>5700</v>
      </c>
    </row>
    <row r="33" spans="1:7" ht="33" x14ac:dyDescent="0.3">
      <c r="A33" s="9"/>
      <c r="B33" s="9"/>
      <c r="C33" s="9"/>
      <c r="D33" s="9"/>
      <c r="E33" s="83"/>
      <c r="F33" s="81" t="s">
        <v>47</v>
      </c>
      <c r="G33" s="77">
        <f>G34</f>
        <v>5700</v>
      </c>
    </row>
    <row r="34" spans="1:7" x14ac:dyDescent="0.3">
      <c r="A34" s="9"/>
      <c r="B34" s="9"/>
      <c r="C34" s="9"/>
      <c r="D34" s="9"/>
      <c r="E34" s="83"/>
      <c r="F34" s="81" t="s">
        <v>48</v>
      </c>
      <c r="G34" s="77">
        <v>5700</v>
      </c>
    </row>
    <row r="35" spans="1:7" ht="33" x14ac:dyDescent="0.3">
      <c r="A35" s="9"/>
      <c r="B35" s="9"/>
      <c r="C35" s="9"/>
      <c r="D35" s="9">
        <v>1011</v>
      </c>
      <c r="E35" s="83"/>
      <c r="F35" s="81" t="str">
        <f>'1'!D11</f>
        <v>Անապահով և կյանքի դժվարին իրավիճակում սոցիալական խմբերին աջակցություն</v>
      </c>
      <c r="G35" s="77">
        <f>G37</f>
        <v>-425300</v>
      </c>
    </row>
    <row r="36" spans="1:7" x14ac:dyDescent="0.3">
      <c r="A36" s="9"/>
      <c r="B36" s="9"/>
      <c r="C36" s="9"/>
      <c r="D36" s="9"/>
      <c r="E36" s="83"/>
      <c r="F36" s="96" t="s">
        <v>25</v>
      </c>
      <c r="G36" s="77"/>
    </row>
    <row r="37" spans="1:7" x14ac:dyDescent="0.3">
      <c r="A37" s="17"/>
      <c r="B37" s="18"/>
      <c r="C37" s="13"/>
      <c r="D37" s="5"/>
      <c r="E37" s="83">
        <v>12001</v>
      </c>
      <c r="F37" s="81" t="str">
        <f>'1'!D12</f>
        <v>Ընտանիքի կենսամակարդակի բարձրացմանն ուղղված նպաստներ</v>
      </c>
      <c r="G37" s="10">
        <f t="shared" ref="G37" si="2">G39</f>
        <v>-425300</v>
      </c>
    </row>
    <row r="38" spans="1:7" x14ac:dyDescent="0.3">
      <c r="A38" s="17"/>
      <c r="B38" s="18"/>
      <c r="C38" s="13"/>
      <c r="D38" s="5"/>
      <c r="E38" s="83"/>
      <c r="F38" s="84" t="s">
        <v>30</v>
      </c>
      <c r="G38" s="10"/>
    </row>
    <row r="39" spans="1:7" ht="33" x14ac:dyDescent="0.3">
      <c r="A39" s="17"/>
      <c r="B39" s="18"/>
      <c r="C39" s="13"/>
      <c r="D39" s="5"/>
      <c r="E39" s="83"/>
      <c r="F39" s="85" t="s">
        <v>103</v>
      </c>
      <c r="G39" s="10">
        <f t="shared" ref="G39" si="3">G41</f>
        <v>-425300</v>
      </c>
    </row>
    <row r="40" spans="1:7" ht="33" x14ac:dyDescent="0.3">
      <c r="A40" s="17"/>
      <c r="B40" s="18"/>
      <c r="C40" s="13"/>
      <c r="D40" s="13"/>
      <c r="E40" s="83"/>
      <c r="F40" s="84" t="s">
        <v>50</v>
      </c>
      <c r="G40" s="10"/>
    </row>
    <row r="41" spans="1:7" x14ac:dyDescent="0.3">
      <c r="A41" s="17"/>
      <c r="B41" s="18"/>
      <c r="C41" s="13"/>
      <c r="D41" s="13"/>
      <c r="E41" s="83"/>
      <c r="F41" s="84" t="s">
        <v>22</v>
      </c>
      <c r="G41" s="10">
        <f t="shared" ref="G41:G44" si="4">G42</f>
        <v>-425300</v>
      </c>
    </row>
    <row r="42" spans="1:7" x14ac:dyDescent="0.3">
      <c r="A42" s="17"/>
      <c r="B42" s="18"/>
      <c r="C42" s="13"/>
      <c r="D42" s="13"/>
      <c r="E42" s="83"/>
      <c r="F42" s="84" t="s">
        <v>28</v>
      </c>
      <c r="G42" s="10">
        <f t="shared" si="4"/>
        <v>-425300</v>
      </c>
    </row>
    <row r="43" spans="1:7" x14ac:dyDescent="0.3">
      <c r="A43" s="17"/>
      <c r="B43" s="18"/>
      <c r="C43" s="13"/>
      <c r="D43" s="13"/>
      <c r="E43" s="83"/>
      <c r="F43" s="84" t="s">
        <v>46</v>
      </c>
      <c r="G43" s="10">
        <f t="shared" si="4"/>
        <v>-425300</v>
      </c>
    </row>
    <row r="44" spans="1:7" ht="33" x14ac:dyDescent="0.3">
      <c r="A44" s="17"/>
      <c r="B44" s="18"/>
      <c r="C44" s="13"/>
      <c r="D44" s="13"/>
      <c r="E44" s="83"/>
      <c r="F44" s="84" t="s">
        <v>47</v>
      </c>
      <c r="G44" s="10">
        <f t="shared" si="4"/>
        <v>-425300</v>
      </c>
    </row>
    <row r="45" spans="1:7" x14ac:dyDescent="0.3">
      <c r="A45" s="17"/>
      <c r="B45" s="18"/>
      <c r="C45" s="13"/>
      <c r="D45" s="13"/>
      <c r="E45" s="83"/>
      <c r="F45" s="84" t="s">
        <v>104</v>
      </c>
      <c r="G45" s="10">
        <f>'1'!G12</f>
        <v>-425300</v>
      </c>
    </row>
    <row r="46" spans="1:7" x14ac:dyDescent="0.3">
      <c r="A46" s="17"/>
      <c r="B46" s="19" t="s">
        <v>62</v>
      </c>
      <c r="C46" s="18"/>
      <c r="D46" s="5"/>
      <c r="E46" s="12"/>
      <c r="F46" s="40" t="s">
        <v>65</v>
      </c>
      <c r="G46" s="27">
        <f t="shared" ref="G46" si="5">G48</f>
        <v>412000</v>
      </c>
    </row>
    <row r="47" spans="1:7" x14ac:dyDescent="0.3">
      <c r="A47" s="17"/>
      <c r="B47" s="18"/>
      <c r="C47" s="13"/>
      <c r="D47" s="5"/>
      <c r="E47" s="9"/>
      <c r="F47" s="11" t="s">
        <v>25</v>
      </c>
      <c r="G47" s="27"/>
    </row>
    <row r="48" spans="1:7" ht="33" x14ac:dyDescent="0.3">
      <c r="A48" s="17"/>
      <c r="B48" s="19"/>
      <c r="C48" s="19" t="s">
        <v>63</v>
      </c>
      <c r="D48" s="5"/>
      <c r="E48" s="12"/>
      <c r="F48" s="40" t="s">
        <v>64</v>
      </c>
      <c r="G48" s="27">
        <f t="shared" ref="G48" si="6">G50</f>
        <v>412000</v>
      </c>
    </row>
    <row r="49" spans="1:7" x14ac:dyDescent="0.3">
      <c r="A49" s="17"/>
      <c r="B49" s="18"/>
      <c r="C49" s="13"/>
      <c r="D49" s="5"/>
      <c r="E49" s="12"/>
      <c r="F49" s="11" t="s">
        <v>27</v>
      </c>
      <c r="G49" s="27"/>
    </row>
    <row r="50" spans="1:7" x14ac:dyDescent="0.3">
      <c r="A50" s="17"/>
      <c r="B50" s="18"/>
      <c r="C50" s="13"/>
      <c r="D50" s="5"/>
      <c r="E50" s="12"/>
      <c r="F50" s="82" t="s">
        <v>99</v>
      </c>
      <c r="G50" s="27">
        <f t="shared" ref="G50:G51" si="7">G51</f>
        <v>412000</v>
      </c>
    </row>
    <row r="51" spans="1:7" x14ac:dyDescent="0.3">
      <c r="A51" s="17"/>
      <c r="B51" s="18"/>
      <c r="C51" s="13"/>
      <c r="D51" s="5"/>
      <c r="E51" s="12"/>
      <c r="F51" s="11" t="s">
        <v>25</v>
      </c>
      <c r="G51" s="27">
        <f t="shared" si="7"/>
        <v>412000</v>
      </c>
    </row>
    <row r="52" spans="1:7" ht="54.75" customHeight="1" x14ac:dyDescent="0.3">
      <c r="A52" s="17"/>
      <c r="B52" s="18"/>
      <c r="C52" s="13"/>
      <c r="D52" s="21" t="str">
        <f>'1'!B13</f>
        <v>1117</v>
      </c>
      <c r="E52" s="21"/>
      <c r="F52" s="21" t="str">
        <f>'1'!D13</f>
        <v>Սոցիալական պաշտպանության բնագավառում պետական քաղաքականության մշակում, ծրագրերի համակարգում և մոնիթորինգ</v>
      </c>
      <c r="G52" s="27">
        <f t="shared" ref="G52" si="8">G54</f>
        <v>412000</v>
      </c>
    </row>
    <row r="53" spans="1:7" x14ac:dyDescent="0.3">
      <c r="A53" s="17"/>
      <c r="B53" s="18"/>
      <c r="C53" s="13"/>
      <c r="D53" s="21"/>
      <c r="E53" s="21"/>
      <c r="F53" s="21" t="s">
        <v>23</v>
      </c>
      <c r="G53" s="27"/>
    </row>
    <row r="54" spans="1:7" ht="56.25" customHeight="1" x14ac:dyDescent="0.3">
      <c r="A54" s="9"/>
      <c r="B54" s="9"/>
      <c r="C54" s="9"/>
      <c r="D54" s="9"/>
      <c r="E54" s="24">
        <v>11004</v>
      </c>
      <c r="F54" s="69" t="str">
        <f>'1'!D14</f>
        <v>Սոցիալական պաշտպանության ոլորտի տեղեկատվական համակարգի սպասարկման (կատարելագործման), շահագործման և տեղեկատվության տրամադրման ծառայություններ</v>
      </c>
      <c r="G54" s="27">
        <f t="shared" ref="G54" si="9">G56</f>
        <v>412000</v>
      </c>
    </row>
    <row r="55" spans="1:7" x14ac:dyDescent="0.3">
      <c r="A55" s="9"/>
      <c r="B55" s="9"/>
      <c r="C55" s="9"/>
      <c r="D55" s="9"/>
      <c r="E55" s="25"/>
      <c r="F55" s="22" t="s">
        <v>30</v>
      </c>
      <c r="G55" s="27"/>
    </row>
    <row r="56" spans="1:7" x14ac:dyDescent="0.3">
      <c r="A56" s="9"/>
      <c r="B56" s="9"/>
      <c r="C56" s="9"/>
      <c r="D56" s="9"/>
      <c r="E56" s="25"/>
      <c r="F56" s="82" t="s">
        <v>99</v>
      </c>
      <c r="G56" s="27">
        <f t="shared" ref="G56" si="10">G58</f>
        <v>412000</v>
      </c>
    </row>
    <row r="57" spans="1:7" ht="33" x14ac:dyDescent="0.3">
      <c r="A57" s="9"/>
      <c r="B57" s="9"/>
      <c r="C57" s="9"/>
      <c r="D57" s="9"/>
      <c r="E57" s="26"/>
      <c r="F57" s="22" t="s">
        <v>50</v>
      </c>
      <c r="G57" s="27"/>
    </row>
    <row r="58" spans="1:7" x14ac:dyDescent="0.3">
      <c r="A58" s="9"/>
      <c r="B58" s="9"/>
      <c r="C58" s="9"/>
      <c r="D58" s="9"/>
      <c r="E58" s="26"/>
      <c r="F58" s="22" t="s">
        <v>22</v>
      </c>
      <c r="G58" s="27">
        <f t="shared" ref="G58:G61" si="11">G59</f>
        <v>412000</v>
      </c>
    </row>
    <row r="59" spans="1:7" x14ac:dyDescent="0.3">
      <c r="A59" s="9"/>
      <c r="B59" s="9"/>
      <c r="C59" s="9"/>
      <c r="D59" s="9"/>
      <c r="E59" s="26"/>
      <c r="F59" s="22" t="s">
        <v>28</v>
      </c>
      <c r="G59" s="27">
        <f t="shared" si="11"/>
        <v>412000</v>
      </c>
    </row>
    <row r="60" spans="1:7" x14ac:dyDescent="0.3">
      <c r="A60" s="9"/>
      <c r="B60" s="9"/>
      <c r="C60" s="9"/>
      <c r="D60" s="9"/>
      <c r="E60" s="26"/>
      <c r="F60" s="22" t="s">
        <v>66</v>
      </c>
      <c r="G60" s="27">
        <f t="shared" si="11"/>
        <v>412000</v>
      </c>
    </row>
    <row r="61" spans="1:7" ht="25.5" customHeight="1" x14ac:dyDescent="0.3">
      <c r="A61" s="9"/>
      <c r="B61" s="9"/>
      <c r="C61" s="9"/>
      <c r="D61" s="9"/>
      <c r="E61" s="25"/>
      <c r="F61" s="22" t="s">
        <v>67</v>
      </c>
      <c r="G61" s="27">
        <f t="shared" si="11"/>
        <v>412000</v>
      </c>
    </row>
    <row r="62" spans="1:7" x14ac:dyDescent="0.3">
      <c r="A62" s="9"/>
      <c r="B62" s="9"/>
      <c r="C62" s="9"/>
      <c r="D62" s="9"/>
      <c r="E62" s="9"/>
      <c r="F62" s="22" t="s">
        <v>68</v>
      </c>
      <c r="G62" s="27">
        <f>'1'!G14</f>
        <v>412000</v>
      </c>
    </row>
  </sheetData>
  <mergeCells count="6">
    <mergeCell ref="A7:C7"/>
    <mergeCell ref="D7:E7"/>
    <mergeCell ref="F7:F8"/>
    <mergeCell ref="A5:G5"/>
    <mergeCell ref="F2:G2"/>
    <mergeCell ref="F3:G3"/>
  </mergeCells>
  <pageMargins left="0.7" right="0.7" top="0.75" bottom="0.75" header="0.3" footer="0.3"/>
  <pageSetup scale="4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view="pageBreakPreview" zoomScaleNormal="100" zoomScaleSheetLayoutView="100" workbookViewId="0">
      <selection activeCell="F14" sqref="F14"/>
    </sheetView>
  </sheetViews>
  <sheetFormatPr defaultRowHeight="17.25" x14ac:dyDescent="0.3"/>
  <cols>
    <col min="1" max="1" width="10.140625" style="41" customWidth="1"/>
    <col min="2" max="2" width="14.28515625" style="41" customWidth="1"/>
    <col min="3" max="4" width="9.140625" style="41"/>
    <col min="5" max="5" width="24.42578125" style="41" customWidth="1"/>
    <col min="6" max="6" width="52.85546875" style="41" customWidth="1"/>
    <col min="7" max="7" width="32.42578125" style="41" customWidth="1"/>
    <col min="8" max="256" width="9.140625" style="41"/>
    <col min="257" max="257" width="10.140625" style="41" customWidth="1"/>
    <col min="258" max="258" width="14.28515625" style="41" customWidth="1"/>
    <col min="259" max="260" width="9.140625" style="41"/>
    <col min="261" max="261" width="24.42578125" style="41" customWidth="1"/>
    <col min="262" max="262" width="52.85546875" style="41" customWidth="1"/>
    <col min="263" max="263" width="32.42578125" style="41" customWidth="1"/>
    <col min="264" max="512" width="9.140625" style="41"/>
    <col min="513" max="513" width="10.140625" style="41" customWidth="1"/>
    <col min="514" max="514" width="14.28515625" style="41" customWidth="1"/>
    <col min="515" max="516" width="9.140625" style="41"/>
    <col min="517" max="517" width="24.42578125" style="41" customWidth="1"/>
    <col min="518" max="518" width="52.85546875" style="41" customWidth="1"/>
    <col min="519" max="519" width="32.42578125" style="41" customWidth="1"/>
    <col min="520" max="768" width="9.140625" style="41"/>
    <col min="769" max="769" width="10.140625" style="41" customWidth="1"/>
    <col min="770" max="770" width="14.28515625" style="41" customWidth="1"/>
    <col min="771" max="772" width="9.140625" style="41"/>
    <col min="773" max="773" width="24.42578125" style="41" customWidth="1"/>
    <col min="774" max="774" width="52.85546875" style="41" customWidth="1"/>
    <col min="775" max="775" width="32.42578125" style="41" customWidth="1"/>
    <col min="776" max="1024" width="9.140625" style="41"/>
    <col min="1025" max="1025" width="10.140625" style="41" customWidth="1"/>
    <col min="1026" max="1026" width="14.28515625" style="41" customWidth="1"/>
    <col min="1027" max="1028" width="9.140625" style="41"/>
    <col min="1029" max="1029" width="24.42578125" style="41" customWidth="1"/>
    <col min="1030" max="1030" width="52.85546875" style="41" customWidth="1"/>
    <col min="1031" max="1031" width="32.42578125" style="41" customWidth="1"/>
    <col min="1032" max="1280" width="9.140625" style="41"/>
    <col min="1281" max="1281" width="10.140625" style="41" customWidth="1"/>
    <col min="1282" max="1282" width="14.28515625" style="41" customWidth="1"/>
    <col min="1283" max="1284" width="9.140625" style="41"/>
    <col min="1285" max="1285" width="24.42578125" style="41" customWidth="1"/>
    <col min="1286" max="1286" width="52.85546875" style="41" customWidth="1"/>
    <col min="1287" max="1287" width="32.42578125" style="41" customWidth="1"/>
    <col min="1288" max="1536" width="9.140625" style="41"/>
    <col min="1537" max="1537" width="10.140625" style="41" customWidth="1"/>
    <col min="1538" max="1538" width="14.28515625" style="41" customWidth="1"/>
    <col min="1539" max="1540" width="9.140625" style="41"/>
    <col min="1541" max="1541" width="24.42578125" style="41" customWidth="1"/>
    <col min="1542" max="1542" width="52.85546875" style="41" customWidth="1"/>
    <col min="1543" max="1543" width="32.42578125" style="41" customWidth="1"/>
    <col min="1544" max="1792" width="9.140625" style="41"/>
    <col min="1793" max="1793" width="10.140625" style="41" customWidth="1"/>
    <col min="1794" max="1794" width="14.28515625" style="41" customWidth="1"/>
    <col min="1795" max="1796" width="9.140625" style="41"/>
    <col min="1797" max="1797" width="24.42578125" style="41" customWidth="1"/>
    <col min="1798" max="1798" width="52.85546875" style="41" customWidth="1"/>
    <col min="1799" max="1799" width="32.42578125" style="41" customWidth="1"/>
    <col min="1800" max="2048" width="9.140625" style="41"/>
    <col min="2049" max="2049" width="10.140625" style="41" customWidth="1"/>
    <col min="2050" max="2050" width="14.28515625" style="41" customWidth="1"/>
    <col min="2051" max="2052" width="9.140625" style="41"/>
    <col min="2053" max="2053" width="24.42578125" style="41" customWidth="1"/>
    <col min="2054" max="2054" width="52.85546875" style="41" customWidth="1"/>
    <col min="2055" max="2055" width="32.42578125" style="41" customWidth="1"/>
    <col min="2056" max="2304" width="9.140625" style="41"/>
    <col min="2305" max="2305" width="10.140625" style="41" customWidth="1"/>
    <col min="2306" max="2306" width="14.28515625" style="41" customWidth="1"/>
    <col min="2307" max="2308" width="9.140625" style="41"/>
    <col min="2309" max="2309" width="24.42578125" style="41" customWidth="1"/>
    <col min="2310" max="2310" width="52.85546875" style="41" customWidth="1"/>
    <col min="2311" max="2311" width="32.42578125" style="41" customWidth="1"/>
    <col min="2312" max="2560" width="9.140625" style="41"/>
    <col min="2561" max="2561" width="10.140625" style="41" customWidth="1"/>
    <col min="2562" max="2562" width="14.28515625" style="41" customWidth="1"/>
    <col min="2563" max="2564" width="9.140625" style="41"/>
    <col min="2565" max="2565" width="24.42578125" style="41" customWidth="1"/>
    <col min="2566" max="2566" width="52.85546875" style="41" customWidth="1"/>
    <col min="2567" max="2567" width="32.42578125" style="41" customWidth="1"/>
    <col min="2568" max="2816" width="9.140625" style="41"/>
    <col min="2817" max="2817" width="10.140625" style="41" customWidth="1"/>
    <col min="2818" max="2818" width="14.28515625" style="41" customWidth="1"/>
    <col min="2819" max="2820" width="9.140625" style="41"/>
    <col min="2821" max="2821" width="24.42578125" style="41" customWidth="1"/>
    <col min="2822" max="2822" width="52.85546875" style="41" customWidth="1"/>
    <col min="2823" max="2823" width="32.42578125" style="41" customWidth="1"/>
    <col min="2824" max="3072" width="9.140625" style="41"/>
    <col min="3073" max="3073" width="10.140625" style="41" customWidth="1"/>
    <col min="3074" max="3074" width="14.28515625" style="41" customWidth="1"/>
    <col min="3075" max="3076" width="9.140625" style="41"/>
    <col min="3077" max="3077" width="24.42578125" style="41" customWidth="1"/>
    <col min="3078" max="3078" width="52.85546875" style="41" customWidth="1"/>
    <col min="3079" max="3079" width="32.42578125" style="41" customWidth="1"/>
    <col min="3080" max="3328" width="9.140625" style="41"/>
    <col min="3329" max="3329" width="10.140625" style="41" customWidth="1"/>
    <col min="3330" max="3330" width="14.28515625" style="41" customWidth="1"/>
    <col min="3331" max="3332" width="9.140625" style="41"/>
    <col min="3333" max="3333" width="24.42578125" style="41" customWidth="1"/>
    <col min="3334" max="3334" width="52.85546875" style="41" customWidth="1"/>
    <col min="3335" max="3335" width="32.42578125" style="41" customWidth="1"/>
    <col min="3336" max="3584" width="9.140625" style="41"/>
    <col min="3585" max="3585" width="10.140625" style="41" customWidth="1"/>
    <col min="3586" max="3586" width="14.28515625" style="41" customWidth="1"/>
    <col min="3587" max="3588" width="9.140625" style="41"/>
    <col min="3589" max="3589" width="24.42578125" style="41" customWidth="1"/>
    <col min="3590" max="3590" width="52.85546875" style="41" customWidth="1"/>
    <col min="3591" max="3591" width="32.42578125" style="41" customWidth="1"/>
    <col min="3592" max="3840" width="9.140625" style="41"/>
    <col min="3841" max="3841" width="10.140625" style="41" customWidth="1"/>
    <col min="3842" max="3842" width="14.28515625" style="41" customWidth="1"/>
    <col min="3843" max="3844" width="9.140625" style="41"/>
    <col min="3845" max="3845" width="24.42578125" style="41" customWidth="1"/>
    <col min="3846" max="3846" width="52.85546875" style="41" customWidth="1"/>
    <col min="3847" max="3847" width="32.42578125" style="41" customWidth="1"/>
    <col min="3848" max="4096" width="9.140625" style="41"/>
    <col min="4097" max="4097" width="10.140625" style="41" customWidth="1"/>
    <col min="4098" max="4098" width="14.28515625" style="41" customWidth="1"/>
    <col min="4099" max="4100" width="9.140625" style="41"/>
    <col min="4101" max="4101" width="24.42578125" style="41" customWidth="1"/>
    <col min="4102" max="4102" width="52.85546875" style="41" customWidth="1"/>
    <col min="4103" max="4103" width="32.42578125" style="41" customWidth="1"/>
    <col min="4104" max="4352" width="9.140625" style="41"/>
    <col min="4353" max="4353" width="10.140625" style="41" customWidth="1"/>
    <col min="4354" max="4354" width="14.28515625" style="41" customWidth="1"/>
    <col min="4355" max="4356" width="9.140625" style="41"/>
    <col min="4357" max="4357" width="24.42578125" style="41" customWidth="1"/>
    <col min="4358" max="4358" width="52.85546875" style="41" customWidth="1"/>
    <col min="4359" max="4359" width="32.42578125" style="41" customWidth="1"/>
    <col min="4360" max="4608" width="9.140625" style="41"/>
    <col min="4609" max="4609" width="10.140625" style="41" customWidth="1"/>
    <col min="4610" max="4610" width="14.28515625" style="41" customWidth="1"/>
    <col min="4611" max="4612" width="9.140625" style="41"/>
    <col min="4613" max="4613" width="24.42578125" style="41" customWidth="1"/>
    <col min="4614" max="4614" width="52.85546875" style="41" customWidth="1"/>
    <col min="4615" max="4615" width="32.42578125" style="41" customWidth="1"/>
    <col min="4616" max="4864" width="9.140625" style="41"/>
    <col min="4865" max="4865" width="10.140625" style="41" customWidth="1"/>
    <col min="4866" max="4866" width="14.28515625" style="41" customWidth="1"/>
    <col min="4867" max="4868" width="9.140625" style="41"/>
    <col min="4869" max="4869" width="24.42578125" style="41" customWidth="1"/>
    <col min="4870" max="4870" width="52.85546875" style="41" customWidth="1"/>
    <col min="4871" max="4871" width="32.42578125" style="41" customWidth="1"/>
    <col min="4872" max="5120" width="9.140625" style="41"/>
    <col min="5121" max="5121" width="10.140625" style="41" customWidth="1"/>
    <col min="5122" max="5122" width="14.28515625" style="41" customWidth="1"/>
    <col min="5123" max="5124" width="9.140625" style="41"/>
    <col min="5125" max="5125" width="24.42578125" style="41" customWidth="1"/>
    <col min="5126" max="5126" width="52.85546875" style="41" customWidth="1"/>
    <col min="5127" max="5127" width="32.42578125" style="41" customWidth="1"/>
    <col min="5128" max="5376" width="9.140625" style="41"/>
    <col min="5377" max="5377" width="10.140625" style="41" customWidth="1"/>
    <col min="5378" max="5378" width="14.28515625" style="41" customWidth="1"/>
    <col min="5379" max="5380" width="9.140625" style="41"/>
    <col min="5381" max="5381" width="24.42578125" style="41" customWidth="1"/>
    <col min="5382" max="5382" width="52.85546875" style="41" customWidth="1"/>
    <col min="5383" max="5383" width="32.42578125" style="41" customWidth="1"/>
    <col min="5384" max="5632" width="9.140625" style="41"/>
    <col min="5633" max="5633" width="10.140625" style="41" customWidth="1"/>
    <col min="5634" max="5634" width="14.28515625" style="41" customWidth="1"/>
    <col min="5635" max="5636" width="9.140625" style="41"/>
    <col min="5637" max="5637" width="24.42578125" style="41" customWidth="1"/>
    <col min="5638" max="5638" width="52.85546875" style="41" customWidth="1"/>
    <col min="5639" max="5639" width="32.42578125" style="41" customWidth="1"/>
    <col min="5640" max="5888" width="9.140625" style="41"/>
    <col min="5889" max="5889" width="10.140625" style="41" customWidth="1"/>
    <col min="5890" max="5890" width="14.28515625" style="41" customWidth="1"/>
    <col min="5891" max="5892" width="9.140625" style="41"/>
    <col min="5893" max="5893" width="24.42578125" style="41" customWidth="1"/>
    <col min="5894" max="5894" width="52.85546875" style="41" customWidth="1"/>
    <col min="5895" max="5895" width="32.42578125" style="41" customWidth="1"/>
    <col min="5896" max="6144" width="9.140625" style="41"/>
    <col min="6145" max="6145" width="10.140625" style="41" customWidth="1"/>
    <col min="6146" max="6146" width="14.28515625" style="41" customWidth="1"/>
    <col min="6147" max="6148" width="9.140625" style="41"/>
    <col min="6149" max="6149" width="24.42578125" style="41" customWidth="1"/>
    <col min="6150" max="6150" width="52.85546875" style="41" customWidth="1"/>
    <col min="6151" max="6151" width="32.42578125" style="41" customWidth="1"/>
    <col min="6152" max="6400" width="9.140625" style="41"/>
    <col min="6401" max="6401" width="10.140625" style="41" customWidth="1"/>
    <col min="6402" max="6402" width="14.28515625" style="41" customWidth="1"/>
    <col min="6403" max="6404" width="9.140625" style="41"/>
    <col min="6405" max="6405" width="24.42578125" style="41" customWidth="1"/>
    <col min="6406" max="6406" width="52.85546875" style="41" customWidth="1"/>
    <col min="6407" max="6407" width="32.42578125" style="41" customWidth="1"/>
    <col min="6408" max="6656" width="9.140625" style="41"/>
    <col min="6657" max="6657" width="10.140625" style="41" customWidth="1"/>
    <col min="6658" max="6658" width="14.28515625" style="41" customWidth="1"/>
    <col min="6659" max="6660" width="9.140625" style="41"/>
    <col min="6661" max="6661" width="24.42578125" style="41" customWidth="1"/>
    <col min="6662" max="6662" width="52.85546875" style="41" customWidth="1"/>
    <col min="6663" max="6663" width="32.42578125" style="41" customWidth="1"/>
    <col min="6664" max="6912" width="9.140625" style="41"/>
    <col min="6913" max="6913" width="10.140625" style="41" customWidth="1"/>
    <col min="6914" max="6914" width="14.28515625" style="41" customWidth="1"/>
    <col min="6915" max="6916" width="9.140625" style="41"/>
    <col min="6917" max="6917" width="24.42578125" style="41" customWidth="1"/>
    <col min="6918" max="6918" width="52.85546875" style="41" customWidth="1"/>
    <col min="6919" max="6919" width="32.42578125" style="41" customWidth="1"/>
    <col min="6920" max="7168" width="9.140625" style="41"/>
    <col min="7169" max="7169" width="10.140625" style="41" customWidth="1"/>
    <col min="7170" max="7170" width="14.28515625" style="41" customWidth="1"/>
    <col min="7171" max="7172" width="9.140625" style="41"/>
    <col min="7173" max="7173" width="24.42578125" style="41" customWidth="1"/>
    <col min="7174" max="7174" width="52.85546875" style="41" customWidth="1"/>
    <col min="7175" max="7175" width="32.42578125" style="41" customWidth="1"/>
    <col min="7176" max="7424" width="9.140625" style="41"/>
    <col min="7425" max="7425" width="10.140625" style="41" customWidth="1"/>
    <col min="7426" max="7426" width="14.28515625" style="41" customWidth="1"/>
    <col min="7427" max="7428" width="9.140625" style="41"/>
    <col min="7429" max="7429" width="24.42578125" style="41" customWidth="1"/>
    <col min="7430" max="7430" width="52.85546875" style="41" customWidth="1"/>
    <col min="7431" max="7431" width="32.42578125" style="41" customWidth="1"/>
    <col min="7432" max="7680" width="9.140625" style="41"/>
    <col min="7681" max="7681" width="10.140625" style="41" customWidth="1"/>
    <col min="7682" max="7682" width="14.28515625" style="41" customWidth="1"/>
    <col min="7683" max="7684" width="9.140625" style="41"/>
    <col min="7685" max="7685" width="24.42578125" style="41" customWidth="1"/>
    <col min="7686" max="7686" width="52.85546875" style="41" customWidth="1"/>
    <col min="7687" max="7687" width="32.42578125" style="41" customWidth="1"/>
    <col min="7688" max="7936" width="9.140625" style="41"/>
    <col min="7937" max="7937" width="10.140625" style="41" customWidth="1"/>
    <col min="7938" max="7938" width="14.28515625" style="41" customWidth="1"/>
    <col min="7939" max="7940" width="9.140625" style="41"/>
    <col min="7941" max="7941" width="24.42578125" style="41" customWidth="1"/>
    <col min="7942" max="7942" width="52.85546875" style="41" customWidth="1"/>
    <col min="7943" max="7943" width="32.42578125" style="41" customWidth="1"/>
    <col min="7944" max="8192" width="9.140625" style="41"/>
    <col min="8193" max="8193" width="10.140625" style="41" customWidth="1"/>
    <col min="8194" max="8194" width="14.28515625" style="41" customWidth="1"/>
    <col min="8195" max="8196" width="9.140625" style="41"/>
    <col min="8197" max="8197" width="24.42578125" style="41" customWidth="1"/>
    <col min="8198" max="8198" width="52.85546875" style="41" customWidth="1"/>
    <col min="8199" max="8199" width="32.42578125" style="41" customWidth="1"/>
    <col min="8200" max="8448" width="9.140625" style="41"/>
    <col min="8449" max="8449" width="10.140625" style="41" customWidth="1"/>
    <col min="8450" max="8450" width="14.28515625" style="41" customWidth="1"/>
    <col min="8451" max="8452" width="9.140625" style="41"/>
    <col min="8453" max="8453" width="24.42578125" style="41" customWidth="1"/>
    <col min="8454" max="8454" width="52.85546875" style="41" customWidth="1"/>
    <col min="8455" max="8455" width="32.42578125" style="41" customWidth="1"/>
    <col min="8456" max="8704" width="9.140625" style="41"/>
    <col min="8705" max="8705" width="10.140625" style="41" customWidth="1"/>
    <col min="8706" max="8706" width="14.28515625" style="41" customWidth="1"/>
    <col min="8707" max="8708" width="9.140625" style="41"/>
    <col min="8709" max="8709" width="24.42578125" style="41" customWidth="1"/>
    <col min="8710" max="8710" width="52.85546875" style="41" customWidth="1"/>
    <col min="8711" max="8711" width="32.42578125" style="41" customWidth="1"/>
    <col min="8712" max="8960" width="9.140625" style="41"/>
    <col min="8961" max="8961" width="10.140625" style="41" customWidth="1"/>
    <col min="8962" max="8962" width="14.28515625" style="41" customWidth="1"/>
    <col min="8963" max="8964" width="9.140625" style="41"/>
    <col min="8965" max="8965" width="24.42578125" style="41" customWidth="1"/>
    <col min="8966" max="8966" width="52.85546875" style="41" customWidth="1"/>
    <col min="8967" max="8967" width="32.42578125" style="41" customWidth="1"/>
    <col min="8968" max="9216" width="9.140625" style="41"/>
    <col min="9217" max="9217" width="10.140625" style="41" customWidth="1"/>
    <col min="9218" max="9218" width="14.28515625" style="41" customWidth="1"/>
    <col min="9219" max="9220" width="9.140625" style="41"/>
    <col min="9221" max="9221" width="24.42578125" style="41" customWidth="1"/>
    <col min="9222" max="9222" width="52.85546875" style="41" customWidth="1"/>
    <col min="9223" max="9223" width="32.42578125" style="41" customWidth="1"/>
    <col min="9224" max="9472" width="9.140625" style="41"/>
    <col min="9473" max="9473" width="10.140625" style="41" customWidth="1"/>
    <col min="9474" max="9474" width="14.28515625" style="41" customWidth="1"/>
    <col min="9475" max="9476" width="9.140625" style="41"/>
    <col min="9477" max="9477" width="24.42578125" style="41" customWidth="1"/>
    <col min="9478" max="9478" width="52.85546875" style="41" customWidth="1"/>
    <col min="9479" max="9479" width="32.42578125" style="41" customWidth="1"/>
    <col min="9480" max="9728" width="9.140625" style="41"/>
    <col min="9729" max="9729" width="10.140625" style="41" customWidth="1"/>
    <col min="9730" max="9730" width="14.28515625" style="41" customWidth="1"/>
    <col min="9731" max="9732" width="9.140625" style="41"/>
    <col min="9733" max="9733" width="24.42578125" style="41" customWidth="1"/>
    <col min="9734" max="9734" width="52.85546875" style="41" customWidth="1"/>
    <col min="9735" max="9735" width="32.42578125" style="41" customWidth="1"/>
    <col min="9736" max="9984" width="9.140625" style="41"/>
    <col min="9985" max="9985" width="10.140625" style="41" customWidth="1"/>
    <col min="9986" max="9986" width="14.28515625" style="41" customWidth="1"/>
    <col min="9987" max="9988" width="9.140625" style="41"/>
    <col min="9989" max="9989" width="24.42578125" style="41" customWidth="1"/>
    <col min="9990" max="9990" width="52.85546875" style="41" customWidth="1"/>
    <col min="9991" max="9991" width="32.42578125" style="41" customWidth="1"/>
    <col min="9992" max="10240" width="9.140625" style="41"/>
    <col min="10241" max="10241" width="10.140625" style="41" customWidth="1"/>
    <col min="10242" max="10242" width="14.28515625" style="41" customWidth="1"/>
    <col min="10243" max="10244" width="9.140625" style="41"/>
    <col min="10245" max="10245" width="24.42578125" style="41" customWidth="1"/>
    <col min="10246" max="10246" width="52.85546875" style="41" customWidth="1"/>
    <col min="10247" max="10247" width="32.42578125" style="41" customWidth="1"/>
    <col min="10248" max="10496" width="9.140625" style="41"/>
    <col min="10497" max="10497" width="10.140625" style="41" customWidth="1"/>
    <col min="10498" max="10498" width="14.28515625" style="41" customWidth="1"/>
    <col min="10499" max="10500" width="9.140625" style="41"/>
    <col min="10501" max="10501" width="24.42578125" style="41" customWidth="1"/>
    <col min="10502" max="10502" width="52.85546875" style="41" customWidth="1"/>
    <col min="10503" max="10503" width="32.42578125" style="41" customWidth="1"/>
    <col min="10504" max="10752" width="9.140625" style="41"/>
    <col min="10753" max="10753" width="10.140625" style="41" customWidth="1"/>
    <col min="10754" max="10754" width="14.28515625" style="41" customWidth="1"/>
    <col min="10755" max="10756" width="9.140625" style="41"/>
    <col min="10757" max="10757" width="24.42578125" style="41" customWidth="1"/>
    <col min="10758" max="10758" width="52.85546875" style="41" customWidth="1"/>
    <col min="10759" max="10759" width="32.42578125" style="41" customWidth="1"/>
    <col min="10760" max="11008" width="9.140625" style="41"/>
    <col min="11009" max="11009" width="10.140625" style="41" customWidth="1"/>
    <col min="11010" max="11010" width="14.28515625" style="41" customWidth="1"/>
    <col min="11011" max="11012" width="9.140625" style="41"/>
    <col min="11013" max="11013" width="24.42578125" style="41" customWidth="1"/>
    <col min="11014" max="11014" width="52.85546875" style="41" customWidth="1"/>
    <col min="11015" max="11015" width="32.42578125" style="41" customWidth="1"/>
    <col min="11016" max="11264" width="9.140625" style="41"/>
    <col min="11265" max="11265" width="10.140625" style="41" customWidth="1"/>
    <col min="11266" max="11266" width="14.28515625" style="41" customWidth="1"/>
    <col min="11267" max="11268" width="9.140625" style="41"/>
    <col min="11269" max="11269" width="24.42578125" style="41" customWidth="1"/>
    <col min="11270" max="11270" width="52.85546875" style="41" customWidth="1"/>
    <col min="11271" max="11271" width="32.42578125" style="41" customWidth="1"/>
    <col min="11272" max="11520" width="9.140625" style="41"/>
    <col min="11521" max="11521" width="10.140625" style="41" customWidth="1"/>
    <col min="11522" max="11522" width="14.28515625" style="41" customWidth="1"/>
    <col min="11523" max="11524" width="9.140625" style="41"/>
    <col min="11525" max="11525" width="24.42578125" style="41" customWidth="1"/>
    <col min="11526" max="11526" width="52.85546875" style="41" customWidth="1"/>
    <col min="11527" max="11527" width="32.42578125" style="41" customWidth="1"/>
    <col min="11528" max="11776" width="9.140625" style="41"/>
    <col min="11777" max="11777" width="10.140625" style="41" customWidth="1"/>
    <col min="11778" max="11778" width="14.28515625" style="41" customWidth="1"/>
    <col min="11779" max="11780" width="9.140625" style="41"/>
    <col min="11781" max="11781" width="24.42578125" style="41" customWidth="1"/>
    <col min="11782" max="11782" width="52.85546875" style="41" customWidth="1"/>
    <col min="11783" max="11783" width="32.42578125" style="41" customWidth="1"/>
    <col min="11784" max="12032" width="9.140625" style="41"/>
    <col min="12033" max="12033" width="10.140625" style="41" customWidth="1"/>
    <col min="12034" max="12034" width="14.28515625" style="41" customWidth="1"/>
    <col min="12035" max="12036" width="9.140625" style="41"/>
    <col min="12037" max="12037" width="24.42578125" style="41" customWidth="1"/>
    <col min="12038" max="12038" width="52.85546875" style="41" customWidth="1"/>
    <col min="12039" max="12039" width="32.42578125" style="41" customWidth="1"/>
    <col min="12040" max="12288" width="9.140625" style="41"/>
    <col min="12289" max="12289" width="10.140625" style="41" customWidth="1"/>
    <col min="12290" max="12290" width="14.28515625" style="41" customWidth="1"/>
    <col min="12291" max="12292" width="9.140625" style="41"/>
    <col min="12293" max="12293" width="24.42578125" style="41" customWidth="1"/>
    <col min="12294" max="12294" width="52.85546875" style="41" customWidth="1"/>
    <col min="12295" max="12295" width="32.42578125" style="41" customWidth="1"/>
    <col min="12296" max="12544" width="9.140625" style="41"/>
    <col min="12545" max="12545" width="10.140625" style="41" customWidth="1"/>
    <col min="12546" max="12546" width="14.28515625" style="41" customWidth="1"/>
    <col min="12547" max="12548" width="9.140625" style="41"/>
    <col min="12549" max="12549" width="24.42578125" style="41" customWidth="1"/>
    <col min="12550" max="12550" width="52.85546875" style="41" customWidth="1"/>
    <col min="12551" max="12551" width="32.42578125" style="41" customWidth="1"/>
    <col min="12552" max="12800" width="9.140625" style="41"/>
    <col min="12801" max="12801" width="10.140625" style="41" customWidth="1"/>
    <col min="12802" max="12802" width="14.28515625" style="41" customWidth="1"/>
    <col min="12803" max="12804" width="9.140625" style="41"/>
    <col min="12805" max="12805" width="24.42578125" style="41" customWidth="1"/>
    <col min="12806" max="12806" width="52.85546875" style="41" customWidth="1"/>
    <col min="12807" max="12807" width="32.42578125" style="41" customWidth="1"/>
    <col min="12808" max="13056" width="9.140625" style="41"/>
    <col min="13057" max="13057" width="10.140625" style="41" customWidth="1"/>
    <col min="13058" max="13058" width="14.28515625" style="41" customWidth="1"/>
    <col min="13059" max="13060" width="9.140625" style="41"/>
    <col min="13061" max="13061" width="24.42578125" style="41" customWidth="1"/>
    <col min="13062" max="13062" width="52.85546875" style="41" customWidth="1"/>
    <col min="13063" max="13063" width="32.42578125" style="41" customWidth="1"/>
    <col min="13064" max="13312" width="9.140625" style="41"/>
    <col min="13313" max="13313" width="10.140625" style="41" customWidth="1"/>
    <col min="13314" max="13314" width="14.28515625" style="41" customWidth="1"/>
    <col min="13315" max="13316" width="9.140625" style="41"/>
    <col min="13317" max="13317" width="24.42578125" style="41" customWidth="1"/>
    <col min="13318" max="13318" width="52.85546875" style="41" customWidth="1"/>
    <col min="13319" max="13319" width="32.42578125" style="41" customWidth="1"/>
    <col min="13320" max="13568" width="9.140625" style="41"/>
    <col min="13569" max="13569" width="10.140625" style="41" customWidth="1"/>
    <col min="13570" max="13570" width="14.28515625" style="41" customWidth="1"/>
    <col min="13571" max="13572" width="9.140625" style="41"/>
    <col min="13573" max="13573" width="24.42578125" style="41" customWidth="1"/>
    <col min="13574" max="13574" width="52.85546875" style="41" customWidth="1"/>
    <col min="13575" max="13575" width="32.42578125" style="41" customWidth="1"/>
    <col min="13576" max="13824" width="9.140625" style="41"/>
    <col min="13825" max="13825" width="10.140625" style="41" customWidth="1"/>
    <col min="13826" max="13826" width="14.28515625" style="41" customWidth="1"/>
    <col min="13827" max="13828" width="9.140625" style="41"/>
    <col min="13829" max="13829" width="24.42578125" style="41" customWidth="1"/>
    <col min="13830" max="13830" width="52.85546875" style="41" customWidth="1"/>
    <col min="13831" max="13831" width="32.42578125" style="41" customWidth="1"/>
    <col min="13832" max="14080" width="9.140625" style="41"/>
    <col min="14081" max="14081" width="10.140625" style="41" customWidth="1"/>
    <col min="14082" max="14082" width="14.28515625" style="41" customWidth="1"/>
    <col min="14083" max="14084" width="9.140625" style="41"/>
    <col min="14085" max="14085" width="24.42578125" style="41" customWidth="1"/>
    <col min="14086" max="14086" width="52.85546875" style="41" customWidth="1"/>
    <col min="14087" max="14087" width="32.42578125" style="41" customWidth="1"/>
    <col min="14088" max="14336" width="9.140625" style="41"/>
    <col min="14337" max="14337" width="10.140625" style="41" customWidth="1"/>
    <col min="14338" max="14338" width="14.28515625" style="41" customWidth="1"/>
    <col min="14339" max="14340" width="9.140625" style="41"/>
    <col min="14341" max="14341" width="24.42578125" style="41" customWidth="1"/>
    <col min="14342" max="14342" width="52.85546875" style="41" customWidth="1"/>
    <col min="14343" max="14343" width="32.42578125" style="41" customWidth="1"/>
    <col min="14344" max="14592" width="9.140625" style="41"/>
    <col min="14593" max="14593" width="10.140625" style="41" customWidth="1"/>
    <col min="14594" max="14594" width="14.28515625" style="41" customWidth="1"/>
    <col min="14595" max="14596" width="9.140625" style="41"/>
    <col min="14597" max="14597" width="24.42578125" style="41" customWidth="1"/>
    <col min="14598" max="14598" width="52.85546875" style="41" customWidth="1"/>
    <col min="14599" max="14599" width="32.42578125" style="41" customWidth="1"/>
    <col min="14600" max="14848" width="9.140625" style="41"/>
    <col min="14849" max="14849" width="10.140625" style="41" customWidth="1"/>
    <col min="14850" max="14850" width="14.28515625" style="41" customWidth="1"/>
    <col min="14851" max="14852" width="9.140625" style="41"/>
    <col min="14853" max="14853" width="24.42578125" style="41" customWidth="1"/>
    <col min="14854" max="14854" width="52.85546875" style="41" customWidth="1"/>
    <col min="14855" max="14855" width="32.42578125" style="41" customWidth="1"/>
    <col min="14856" max="15104" width="9.140625" style="41"/>
    <col min="15105" max="15105" width="10.140625" style="41" customWidth="1"/>
    <col min="15106" max="15106" width="14.28515625" style="41" customWidth="1"/>
    <col min="15107" max="15108" width="9.140625" style="41"/>
    <col min="15109" max="15109" width="24.42578125" style="41" customWidth="1"/>
    <col min="15110" max="15110" width="52.85546875" style="41" customWidth="1"/>
    <col min="15111" max="15111" width="32.42578125" style="41" customWidth="1"/>
    <col min="15112" max="15360" width="9.140625" style="41"/>
    <col min="15361" max="15361" width="10.140625" style="41" customWidth="1"/>
    <col min="15362" max="15362" width="14.28515625" style="41" customWidth="1"/>
    <col min="15363" max="15364" width="9.140625" style="41"/>
    <col min="15365" max="15365" width="24.42578125" style="41" customWidth="1"/>
    <col min="15366" max="15366" width="52.85546875" style="41" customWidth="1"/>
    <col min="15367" max="15367" width="32.42578125" style="41" customWidth="1"/>
    <col min="15368" max="15616" width="9.140625" style="41"/>
    <col min="15617" max="15617" width="10.140625" style="41" customWidth="1"/>
    <col min="15618" max="15618" width="14.28515625" style="41" customWidth="1"/>
    <col min="15619" max="15620" width="9.140625" style="41"/>
    <col min="15621" max="15621" width="24.42578125" style="41" customWidth="1"/>
    <col min="15622" max="15622" width="52.85546875" style="41" customWidth="1"/>
    <col min="15623" max="15623" width="32.42578125" style="41" customWidth="1"/>
    <col min="15624" max="15872" width="9.140625" style="41"/>
    <col min="15873" max="15873" width="10.140625" style="41" customWidth="1"/>
    <col min="15874" max="15874" width="14.28515625" style="41" customWidth="1"/>
    <col min="15875" max="15876" width="9.140625" style="41"/>
    <col min="15877" max="15877" width="24.42578125" style="41" customWidth="1"/>
    <col min="15878" max="15878" width="52.85546875" style="41" customWidth="1"/>
    <col min="15879" max="15879" width="32.42578125" style="41" customWidth="1"/>
    <col min="15880" max="16128" width="9.140625" style="41"/>
    <col min="16129" max="16129" width="10.140625" style="41" customWidth="1"/>
    <col min="16130" max="16130" width="14.28515625" style="41" customWidth="1"/>
    <col min="16131" max="16132" width="9.140625" style="41"/>
    <col min="16133" max="16133" width="24.42578125" style="41" customWidth="1"/>
    <col min="16134" max="16134" width="52.85546875" style="41" customWidth="1"/>
    <col min="16135" max="16135" width="32.42578125" style="41" customWidth="1"/>
    <col min="16136" max="16384" width="9.140625" style="41"/>
  </cols>
  <sheetData>
    <row r="1" spans="1:7" x14ac:dyDescent="0.3">
      <c r="A1" s="56"/>
      <c r="B1" s="56"/>
      <c r="C1" s="56"/>
      <c r="D1" s="56"/>
      <c r="E1" s="56"/>
      <c r="F1" s="57"/>
      <c r="G1" s="57" t="s">
        <v>31</v>
      </c>
    </row>
    <row r="2" spans="1:7" x14ac:dyDescent="0.3">
      <c r="A2" s="56"/>
      <c r="B2" s="56"/>
      <c r="C2" s="56"/>
      <c r="D2" s="56"/>
      <c r="E2" s="56"/>
      <c r="F2" s="57"/>
      <c r="G2" s="57" t="s">
        <v>51</v>
      </c>
    </row>
    <row r="3" spans="1:7" x14ac:dyDescent="0.3">
      <c r="A3" s="56"/>
      <c r="B3" s="56"/>
      <c r="C3" s="56"/>
      <c r="D3" s="56"/>
      <c r="E3" s="56"/>
      <c r="F3" s="57"/>
      <c r="G3" s="57" t="s">
        <v>11</v>
      </c>
    </row>
    <row r="4" spans="1:7" x14ac:dyDescent="0.3">
      <c r="A4" s="56"/>
      <c r="B4" s="56"/>
      <c r="C4" s="56"/>
      <c r="D4" s="56"/>
      <c r="E4" s="56"/>
      <c r="F4" s="56"/>
      <c r="G4" s="56"/>
    </row>
    <row r="5" spans="1:7" ht="45.75" customHeight="1" x14ac:dyDescent="0.3">
      <c r="A5" s="109" t="s">
        <v>79</v>
      </c>
      <c r="B5" s="110"/>
      <c r="C5" s="110"/>
      <c r="D5" s="110"/>
      <c r="E5" s="110"/>
      <c r="F5" s="110"/>
      <c r="G5" s="110"/>
    </row>
    <row r="6" spans="1:7" ht="18" thickBot="1" x14ac:dyDescent="0.35">
      <c r="A6" s="56"/>
      <c r="B6" s="56"/>
      <c r="C6" s="56"/>
      <c r="D6" s="56"/>
      <c r="E6" s="56"/>
      <c r="F6" s="55"/>
      <c r="G6" s="55" t="s">
        <v>8</v>
      </c>
    </row>
    <row r="7" spans="1:7" ht="84.75" customHeight="1" x14ac:dyDescent="0.3">
      <c r="A7" s="111" t="s">
        <v>77</v>
      </c>
      <c r="B7" s="112"/>
      <c r="C7" s="113" t="s">
        <v>76</v>
      </c>
      <c r="D7" s="113"/>
      <c r="E7" s="113"/>
      <c r="F7" s="114" t="s">
        <v>75</v>
      </c>
      <c r="G7" s="54" t="s">
        <v>74</v>
      </c>
    </row>
    <row r="8" spans="1:7" x14ac:dyDescent="0.3">
      <c r="A8" s="116" t="s">
        <v>19</v>
      </c>
      <c r="B8" s="117" t="s">
        <v>20</v>
      </c>
      <c r="C8" s="104"/>
      <c r="D8" s="104"/>
      <c r="E8" s="104"/>
      <c r="F8" s="115"/>
      <c r="G8" s="118" t="s">
        <v>21</v>
      </c>
    </row>
    <row r="9" spans="1:7" x14ac:dyDescent="0.3">
      <c r="A9" s="116"/>
      <c r="B9" s="117"/>
      <c r="C9" s="104"/>
      <c r="D9" s="104"/>
      <c r="E9" s="104"/>
      <c r="F9" s="115"/>
      <c r="G9" s="118"/>
    </row>
    <row r="10" spans="1:7" x14ac:dyDescent="0.3">
      <c r="A10" s="53" t="s">
        <v>73</v>
      </c>
      <c r="B10" s="52" t="s">
        <v>72</v>
      </c>
      <c r="C10" s="104">
        <v>3</v>
      </c>
      <c r="D10" s="104"/>
      <c r="E10" s="104"/>
      <c r="F10" s="51">
        <v>4</v>
      </c>
      <c r="G10" s="50">
        <v>5</v>
      </c>
    </row>
    <row r="11" spans="1:7" x14ac:dyDescent="0.3">
      <c r="A11" s="105" t="s">
        <v>115</v>
      </c>
      <c r="B11" s="106"/>
      <c r="C11" s="106"/>
      <c r="D11" s="106"/>
      <c r="E11" s="106"/>
      <c r="F11" s="106"/>
      <c r="G11" s="49">
        <f>G12</f>
        <v>412000</v>
      </c>
    </row>
    <row r="12" spans="1:7" ht="55.5" customHeight="1" x14ac:dyDescent="0.3">
      <c r="A12" s="47" t="str">
        <f>'[1]1'!B11</f>
        <v>1117</v>
      </c>
      <c r="B12" s="107" t="str">
        <f>'[1]1'!D11</f>
        <v>Սոցիալական պաշտպանության բնագավառում պետական քաղաքականության մշակում, ծրագրերի համակարգում և մոնիթորինգ</v>
      </c>
      <c r="C12" s="107"/>
      <c r="D12" s="107"/>
      <c r="E12" s="107"/>
      <c r="F12" s="44"/>
      <c r="G12" s="48">
        <f>G13</f>
        <v>412000</v>
      </c>
    </row>
    <row r="13" spans="1:7" ht="89.25" customHeight="1" x14ac:dyDescent="0.3">
      <c r="A13" s="45"/>
      <c r="B13" s="47" t="str">
        <f>'[1]1'!C12</f>
        <v>1117 - 11004</v>
      </c>
      <c r="C13" s="108" t="str">
        <f>'[1]1'!D12</f>
        <v>Սոցիալական պաշտպանության ոլորտի տեղեկատվական համակարգի սպասարկման (կատարելագործման), շահագործման և տեղեկատվության տրամադրման ծառայություններ</v>
      </c>
      <c r="D13" s="108"/>
      <c r="E13" s="108"/>
      <c r="F13" s="46" t="s">
        <v>105</v>
      </c>
      <c r="G13" s="42">
        <f>G14</f>
        <v>412000</v>
      </c>
    </row>
    <row r="14" spans="1:7" ht="31.5" customHeight="1" x14ac:dyDescent="0.3">
      <c r="A14" s="45"/>
      <c r="B14" s="45"/>
      <c r="C14" s="44"/>
      <c r="D14" s="44"/>
      <c r="E14" s="44"/>
      <c r="F14" s="43" t="s">
        <v>106</v>
      </c>
      <c r="G14" s="42">
        <f>'2'!G54</f>
        <v>412000</v>
      </c>
    </row>
  </sheetData>
  <mergeCells count="11">
    <mergeCell ref="C10:E10"/>
    <mergeCell ref="A11:F11"/>
    <mergeCell ref="B12:E12"/>
    <mergeCell ref="C13:E13"/>
    <mergeCell ref="A5:G5"/>
    <mergeCell ref="A7:B7"/>
    <mergeCell ref="C7:E9"/>
    <mergeCell ref="F7:F9"/>
    <mergeCell ref="A8:A9"/>
    <mergeCell ref="B8:B9"/>
    <mergeCell ref="G8:G9"/>
  </mergeCells>
  <pageMargins left="0.7" right="0.7" top="0.75" bottom="0.75" header="0.3" footer="0.3"/>
  <pageSetup scale="5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view="pageBreakPreview" topLeftCell="A28" zoomScaleNormal="100" zoomScaleSheetLayoutView="100" workbookViewId="0">
      <selection activeCell="M16" sqref="M16"/>
    </sheetView>
  </sheetViews>
  <sheetFormatPr defaultRowHeight="16.5" x14ac:dyDescent="0.3"/>
  <cols>
    <col min="1" max="1" width="6.28515625" style="29" customWidth="1"/>
    <col min="2" max="2" width="9.140625" style="29"/>
    <col min="3" max="3" width="12.7109375" style="29" customWidth="1"/>
    <col min="4" max="4" width="16.5703125" style="29" customWidth="1"/>
    <col min="5" max="7" width="9.140625" style="29"/>
    <col min="8" max="8" width="18" style="29" customWidth="1"/>
    <col min="9" max="9" width="27.28515625" style="29" bestFit="1" customWidth="1"/>
    <col min="10" max="10" width="33" style="29" customWidth="1"/>
    <col min="11" max="13" width="9.140625" style="29"/>
    <col min="14" max="14" width="9.5703125" style="29" bestFit="1" customWidth="1"/>
    <col min="15" max="15" width="14.28515625" style="29" bestFit="1" customWidth="1"/>
    <col min="16" max="17" width="9.140625" style="29"/>
    <col min="18" max="18" width="14.85546875" style="29" bestFit="1" customWidth="1"/>
    <col min="19" max="16384" width="9.140625" style="29"/>
  </cols>
  <sheetData>
    <row r="1" spans="1:10" ht="17.25" x14ac:dyDescent="0.3">
      <c r="J1" s="57" t="s">
        <v>40</v>
      </c>
    </row>
    <row r="2" spans="1:10" ht="17.25" x14ac:dyDescent="0.3">
      <c r="J2" s="28" t="s">
        <v>51</v>
      </c>
    </row>
    <row r="3" spans="1:10" ht="17.25" x14ac:dyDescent="0.3">
      <c r="J3" s="28" t="s">
        <v>11</v>
      </c>
    </row>
    <row r="5" spans="1:10" ht="49.5" customHeight="1" x14ac:dyDescent="0.3">
      <c r="A5" s="120" t="s">
        <v>71</v>
      </c>
      <c r="B5" s="120"/>
      <c r="C5" s="120"/>
      <c r="D5" s="120"/>
      <c r="E5" s="120"/>
      <c r="F5" s="120"/>
      <c r="G5" s="120"/>
      <c r="H5" s="120"/>
      <c r="I5" s="120"/>
      <c r="J5" s="120"/>
    </row>
    <row r="6" spans="1:10" ht="17.25" x14ac:dyDescent="0.3">
      <c r="A6" s="122"/>
      <c r="B6" s="122"/>
      <c r="C6" s="122"/>
      <c r="D6" s="122"/>
      <c r="E6" s="122"/>
      <c r="F6" s="122"/>
      <c r="G6" s="122"/>
      <c r="H6" s="122"/>
      <c r="I6" s="122"/>
      <c r="J6" s="55" t="s">
        <v>8</v>
      </c>
    </row>
    <row r="7" spans="1:10" s="30" customFormat="1" ht="105" customHeight="1" x14ac:dyDescent="0.25">
      <c r="A7" s="121" t="s">
        <v>32</v>
      </c>
      <c r="B7" s="121" t="s">
        <v>33</v>
      </c>
      <c r="C7" s="121"/>
      <c r="D7" s="121" t="s">
        <v>34</v>
      </c>
      <c r="E7" s="121"/>
      <c r="F7" s="121"/>
      <c r="G7" s="121"/>
      <c r="H7" s="121" t="s">
        <v>35</v>
      </c>
      <c r="I7" s="121" t="s">
        <v>36</v>
      </c>
      <c r="J7" s="65" t="s">
        <v>15</v>
      </c>
    </row>
    <row r="8" spans="1:10" s="30" customFormat="1" ht="66" x14ac:dyDescent="0.25">
      <c r="A8" s="121"/>
      <c r="B8" s="35" t="s">
        <v>37</v>
      </c>
      <c r="C8" s="35" t="s">
        <v>42</v>
      </c>
      <c r="D8" s="35" t="s">
        <v>37</v>
      </c>
      <c r="E8" s="35" t="s">
        <v>42</v>
      </c>
      <c r="F8" s="35" t="s">
        <v>43</v>
      </c>
      <c r="G8" s="35" t="s">
        <v>38</v>
      </c>
      <c r="H8" s="121"/>
      <c r="I8" s="121"/>
      <c r="J8" s="58" t="s">
        <v>53</v>
      </c>
    </row>
    <row r="9" spans="1:10" s="30" customFormat="1" ht="20.25" customHeight="1" x14ac:dyDescent="0.25">
      <c r="A9" s="128" t="s">
        <v>39</v>
      </c>
      <c r="B9" s="128"/>
      <c r="C9" s="128"/>
      <c r="D9" s="128"/>
      <c r="E9" s="128"/>
      <c r="F9" s="128"/>
      <c r="G9" s="128"/>
      <c r="H9" s="128"/>
      <c r="I9" s="128"/>
      <c r="J9" s="31">
        <f t="shared" ref="J9" si="0">J10</f>
        <v>0</v>
      </c>
    </row>
    <row r="10" spans="1:10" s="30" customFormat="1" x14ac:dyDescent="0.25">
      <c r="A10" s="128" t="s">
        <v>107</v>
      </c>
      <c r="B10" s="128"/>
      <c r="C10" s="128"/>
      <c r="D10" s="128"/>
      <c r="E10" s="128"/>
      <c r="F10" s="128"/>
      <c r="G10" s="128"/>
      <c r="H10" s="128"/>
      <c r="I10" s="128"/>
      <c r="J10" s="31">
        <f>J11+J19+J26</f>
        <v>0</v>
      </c>
    </row>
    <row r="11" spans="1:10" s="30" customFormat="1" ht="30" customHeight="1" x14ac:dyDescent="0.25">
      <c r="A11" s="34"/>
      <c r="B11" s="34" t="str">
        <f>'1'!B11</f>
        <v>1011</v>
      </c>
      <c r="C11" s="129" t="str">
        <f>'1'!D11</f>
        <v>Անապահով և կյանքի դժվարին իրավիճակում սոցիալական խմբերին աջակցություն</v>
      </c>
      <c r="D11" s="129"/>
      <c r="E11" s="129"/>
      <c r="F11" s="129"/>
      <c r="G11" s="129"/>
      <c r="H11" s="129"/>
      <c r="I11" s="129"/>
      <c r="J11" s="33">
        <f t="shared" ref="J11" si="1">J12</f>
        <v>-425300</v>
      </c>
    </row>
    <row r="12" spans="1:10" s="30" customFormat="1" ht="24" customHeight="1" x14ac:dyDescent="0.25">
      <c r="A12" s="34"/>
      <c r="B12" s="34"/>
      <c r="C12" s="34"/>
      <c r="D12" s="34" t="str">
        <f>'1'!C12</f>
        <v>1011 - 12001</v>
      </c>
      <c r="E12" s="129" t="str">
        <f>'1'!D12</f>
        <v>Ընտանիքի կենսամակարդակի բարձրացմանն ուղղված նպաստներ</v>
      </c>
      <c r="F12" s="129"/>
      <c r="G12" s="129"/>
      <c r="H12" s="129"/>
      <c r="I12" s="129"/>
      <c r="J12" s="33">
        <f>'1'!G12</f>
        <v>-425300</v>
      </c>
    </row>
    <row r="13" spans="1:10" s="30" customFormat="1" ht="80.25" customHeight="1" x14ac:dyDescent="0.25">
      <c r="A13" s="34"/>
      <c r="B13" s="34"/>
      <c r="C13" s="34"/>
      <c r="D13" s="34"/>
      <c r="E13" s="34"/>
      <c r="F13" s="133" t="str">
        <f>'1'!E12</f>
        <v>Ընտանիքների անապահովության գնահատման համակարգում հաշվառված, անապահով ճանաչված ընտանիքներին նպաստի, սոցիալական նպաստի և հրատապ օգնության տրամադրում</v>
      </c>
      <c r="G13" s="134"/>
      <c r="H13" s="134"/>
      <c r="I13" s="135"/>
      <c r="J13" s="34"/>
    </row>
    <row r="14" spans="1:10" s="30" customFormat="1" ht="24" customHeight="1" x14ac:dyDescent="0.25">
      <c r="A14" s="38"/>
      <c r="B14" s="38"/>
      <c r="C14" s="38"/>
      <c r="D14" s="38"/>
      <c r="E14" s="38"/>
      <c r="F14" s="38"/>
      <c r="G14" s="133" t="s">
        <v>45</v>
      </c>
      <c r="H14" s="134"/>
      <c r="I14" s="135"/>
      <c r="J14" s="34"/>
    </row>
    <row r="15" spans="1:10" s="30" customFormat="1" ht="95.25" customHeight="1" x14ac:dyDescent="0.25">
      <c r="A15" s="32"/>
      <c r="B15" s="32"/>
      <c r="C15" s="32"/>
      <c r="D15" s="32"/>
      <c r="E15" s="32"/>
      <c r="F15" s="32"/>
      <c r="G15" s="32"/>
      <c r="H15" s="129" t="s">
        <v>108</v>
      </c>
      <c r="I15" s="129">
        <v>0</v>
      </c>
      <c r="J15" s="34"/>
    </row>
    <row r="16" spans="1:10" s="30" customFormat="1" ht="110.25" customHeight="1" x14ac:dyDescent="0.25">
      <c r="A16" s="63"/>
      <c r="B16" s="63"/>
      <c r="C16" s="63"/>
      <c r="D16" s="63"/>
      <c r="E16" s="63"/>
      <c r="F16" s="63"/>
      <c r="G16" s="63"/>
      <c r="H16" s="63"/>
      <c r="I16" s="63" t="s">
        <v>109</v>
      </c>
      <c r="J16" s="95">
        <v>-752</v>
      </c>
    </row>
    <row r="17" spans="1:10" s="30" customFormat="1" ht="79.5" customHeight="1" x14ac:dyDescent="0.25">
      <c r="A17" s="32"/>
      <c r="B17" s="32"/>
      <c r="C17" s="32"/>
      <c r="D17" s="32"/>
      <c r="E17" s="32"/>
      <c r="F17" s="32"/>
      <c r="G17" s="32"/>
      <c r="H17" s="32"/>
      <c r="I17" s="22" t="s">
        <v>110</v>
      </c>
      <c r="J17" s="95">
        <v>-2030</v>
      </c>
    </row>
    <row r="18" spans="1:10" ht="21" customHeight="1" x14ac:dyDescent="0.3">
      <c r="I18" s="30"/>
      <c r="J18" s="30"/>
    </row>
    <row r="19" spans="1:10" ht="39" customHeight="1" x14ac:dyDescent="0.3">
      <c r="A19" s="23"/>
      <c r="B19" s="23" t="str">
        <f>'1'!B13</f>
        <v>1117</v>
      </c>
      <c r="C19" s="119" t="str">
        <f>'1'!D13</f>
        <v>Սոցիալական պաշտպանության բնագավառում պետական քաղաքականության մշակում, ծրագրերի համակարգում և մոնիթորինգ</v>
      </c>
      <c r="D19" s="119"/>
      <c r="E19" s="119"/>
      <c r="F19" s="119"/>
      <c r="G19" s="119"/>
      <c r="H19" s="119"/>
      <c r="I19" s="119"/>
      <c r="J19" s="39">
        <f t="shared" ref="J19" si="2">J20</f>
        <v>412000</v>
      </c>
    </row>
    <row r="20" spans="1:10" ht="57.75" customHeight="1" x14ac:dyDescent="0.3">
      <c r="A20" s="23"/>
      <c r="B20" s="23"/>
      <c r="C20" s="23"/>
      <c r="D20" s="23" t="str">
        <f>'1'!C14</f>
        <v>1117 - 11004</v>
      </c>
      <c r="E20" s="119" t="str">
        <f>'1'!D14</f>
        <v>Սոցիալական պաշտպանության ոլորտի տեղեկատվական համակարգի սպասարկման (կատարելագործման), շահագործման և տեղեկատվության տրամադրման ծառայություններ</v>
      </c>
      <c r="F20" s="119"/>
      <c r="G20" s="119"/>
      <c r="H20" s="119"/>
      <c r="I20" s="119"/>
      <c r="J20" s="39">
        <f>'1'!G14</f>
        <v>412000</v>
      </c>
    </row>
    <row r="21" spans="1:10" ht="36.75" customHeight="1" x14ac:dyDescent="0.3">
      <c r="A21" s="23"/>
      <c r="B21" s="23"/>
      <c r="C21" s="23"/>
      <c r="D21" s="23"/>
      <c r="E21" s="23"/>
      <c r="F21" s="130" t="str">
        <f>'1'!E14</f>
        <v>Սոցիալական պաշտպանության ոլորտի տեղեկատվական բազաների  սպասարկում և շահագործում</v>
      </c>
      <c r="G21" s="132"/>
      <c r="H21" s="132"/>
      <c r="I21" s="131"/>
      <c r="J21" s="37"/>
    </row>
    <row r="22" spans="1:10" ht="24.75" customHeight="1" x14ac:dyDescent="0.3">
      <c r="A22" s="23"/>
      <c r="B22" s="23"/>
      <c r="C22" s="23"/>
      <c r="D22" s="23"/>
      <c r="E22" s="23"/>
      <c r="F22" s="23"/>
      <c r="G22" s="130" t="str">
        <f>'1'!F14</f>
        <v>Ծառայությունների մատուցում</v>
      </c>
      <c r="H22" s="132"/>
      <c r="I22" s="131"/>
      <c r="J22" s="37"/>
    </row>
    <row r="23" spans="1:10" ht="37.5" customHeight="1" x14ac:dyDescent="0.3">
      <c r="A23" s="23"/>
      <c r="B23" s="23"/>
      <c r="C23" s="23"/>
      <c r="D23" s="23"/>
      <c r="E23" s="23"/>
      <c r="F23" s="23"/>
      <c r="G23" s="23"/>
      <c r="H23" s="130" t="s">
        <v>70</v>
      </c>
      <c r="I23" s="131"/>
      <c r="J23" s="37"/>
    </row>
    <row r="24" spans="1:10" ht="33" x14ac:dyDescent="0.3">
      <c r="A24" s="37"/>
      <c r="B24" s="37"/>
      <c r="C24" s="37"/>
      <c r="D24" s="37"/>
      <c r="E24" s="37"/>
      <c r="F24" s="37"/>
      <c r="G24" s="37"/>
      <c r="H24" s="37"/>
      <c r="I24" s="22" t="s">
        <v>80</v>
      </c>
      <c r="J24" s="97">
        <v>1</v>
      </c>
    </row>
    <row r="26" spans="1:10" ht="39" customHeight="1" x14ac:dyDescent="0.3">
      <c r="A26" s="61"/>
      <c r="B26" s="61" t="str">
        <f>'1'!B15</f>
        <v>1141</v>
      </c>
      <c r="C26" s="119" t="str">
        <f>'1'!D15</f>
        <v>Երեխաների հիմնահարցեր</v>
      </c>
      <c r="D26" s="119"/>
      <c r="E26" s="119"/>
      <c r="F26" s="119"/>
      <c r="G26" s="119"/>
      <c r="H26" s="119"/>
      <c r="I26" s="119"/>
      <c r="J26" s="39">
        <f t="shared" ref="J26" si="3">J27</f>
        <v>13300</v>
      </c>
    </row>
    <row r="27" spans="1:10" ht="57.75" customHeight="1" x14ac:dyDescent="0.3">
      <c r="A27" s="61"/>
      <c r="B27" s="61"/>
      <c r="C27" s="61"/>
      <c r="D27" s="61" t="str">
        <f>'1'!C16</f>
        <v>1141 - 12004</v>
      </c>
      <c r="E27" s="119" t="str">
        <f>'1'!D16</f>
        <v>Խնամատար ընտանիքում երեխայի խնամքի և դաստիարակության աջակցության տրամադրում</v>
      </c>
      <c r="F27" s="119"/>
      <c r="G27" s="119"/>
      <c r="H27" s="119"/>
      <c r="I27" s="119"/>
      <c r="J27" s="39">
        <f>'1'!G16</f>
        <v>13300</v>
      </c>
    </row>
    <row r="28" spans="1:10" ht="104.25" customHeight="1" x14ac:dyDescent="0.3">
      <c r="A28" s="61"/>
      <c r="B28" s="61"/>
      <c r="C28" s="61"/>
      <c r="D28" s="61"/>
      <c r="E28" s="61"/>
      <c r="F28" s="123" t="str">
        <f>'1'!E16</f>
        <v>Երեխաների շուրջօրյա խնամքի բնակչության սոցիալական պաշտպանության հաստատություններում խնամվող առանց ծնողական խնամքի մնացած երեխաների խնամքի և դաստիարակության բարենպաստ պայմանների ստեղծում` նրանց խնամատար ընտանիքներ տեղավորելու միջոցով</v>
      </c>
      <c r="G28" s="124"/>
      <c r="H28" s="124"/>
      <c r="I28" s="125"/>
      <c r="J28" s="37"/>
    </row>
    <row r="29" spans="1:10" ht="24.75" customHeight="1" x14ac:dyDescent="0.3">
      <c r="A29" s="61"/>
      <c r="B29" s="61"/>
      <c r="C29" s="61"/>
      <c r="D29" s="61"/>
      <c r="E29" s="61"/>
      <c r="F29" s="61"/>
      <c r="G29" s="123" t="str">
        <f>'1'!F16</f>
        <v>Տրանսֆերտների տրամադրում</v>
      </c>
      <c r="H29" s="124"/>
      <c r="I29" s="125"/>
      <c r="J29" s="37"/>
    </row>
    <row r="30" spans="1:10" ht="129" customHeight="1" x14ac:dyDescent="0.3">
      <c r="A30" s="61"/>
      <c r="B30" s="61"/>
      <c r="C30" s="61"/>
      <c r="D30" s="61"/>
      <c r="E30" s="61"/>
      <c r="F30" s="61"/>
      <c r="G30" s="61"/>
      <c r="H30" s="126" t="s">
        <v>111</v>
      </c>
      <c r="I30" s="127"/>
      <c r="J30" s="37"/>
    </row>
    <row r="31" spans="1:10" ht="66" x14ac:dyDescent="0.3">
      <c r="A31" s="37"/>
      <c r="B31" s="37"/>
      <c r="C31" s="37"/>
      <c r="D31" s="37"/>
      <c r="E31" s="37"/>
      <c r="F31" s="37"/>
      <c r="G31" s="37"/>
      <c r="H31" s="37"/>
      <c r="I31" s="63" t="s">
        <v>112</v>
      </c>
      <c r="J31" s="87">
        <v>8</v>
      </c>
    </row>
    <row r="32" spans="1:10" ht="66" x14ac:dyDescent="0.3">
      <c r="A32" s="37"/>
      <c r="B32" s="37"/>
      <c r="C32" s="37"/>
      <c r="D32" s="37"/>
      <c r="E32" s="37"/>
      <c r="F32" s="37"/>
      <c r="G32" s="37"/>
      <c r="H32" s="37"/>
      <c r="I32" s="63" t="s">
        <v>113</v>
      </c>
      <c r="J32" s="87">
        <v>20</v>
      </c>
    </row>
  </sheetData>
  <mergeCells count="24">
    <mergeCell ref="E27:I27"/>
    <mergeCell ref="F28:I28"/>
    <mergeCell ref="G29:I29"/>
    <mergeCell ref="H30:I30"/>
    <mergeCell ref="A9:I9"/>
    <mergeCell ref="A10:I10"/>
    <mergeCell ref="C11:I11"/>
    <mergeCell ref="E12:I12"/>
    <mergeCell ref="C26:I26"/>
    <mergeCell ref="H23:I23"/>
    <mergeCell ref="G22:I22"/>
    <mergeCell ref="F21:I21"/>
    <mergeCell ref="F13:I13"/>
    <mergeCell ref="G14:I14"/>
    <mergeCell ref="H15:I15"/>
    <mergeCell ref="C19:I19"/>
    <mergeCell ref="E20:I20"/>
    <mergeCell ref="A5:J5"/>
    <mergeCell ref="A7:A8"/>
    <mergeCell ref="A6:I6"/>
    <mergeCell ref="B7:C7"/>
    <mergeCell ref="D7:G7"/>
    <mergeCell ref="H7:H8"/>
    <mergeCell ref="I7:I8"/>
  </mergeCells>
  <pageMargins left="0.7" right="0.7" top="0.75" bottom="0.75" header="0.3" footer="0.3"/>
  <pageSetup scale="4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view="pageBreakPreview" zoomScaleNormal="100" zoomScaleSheetLayoutView="100" workbookViewId="0">
      <selection activeCell="F13" sqref="F13:I13"/>
    </sheetView>
  </sheetViews>
  <sheetFormatPr defaultRowHeight="16.5" x14ac:dyDescent="0.3"/>
  <cols>
    <col min="1" max="1" width="6.28515625" style="29" customWidth="1"/>
    <col min="2" max="2" width="9.140625" style="29"/>
    <col min="3" max="3" width="12.7109375" style="29" customWidth="1"/>
    <col min="4" max="4" width="16.5703125" style="29" customWidth="1"/>
    <col min="5" max="7" width="9.140625" style="29"/>
    <col min="8" max="8" width="18" style="29" customWidth="1"/>
    <col min="9" max="9" width="27.28515625" style="29" bestFit="1" customWidth="1"/>
    <col min="10" max="10" width="33" style="29" customWidth="1"/>
    <col min="11" max="16384" width="9.140625" style="29"/>
  </cols>
  <sheetData>
    <row r="1" spans="1:10" ht="17.25" x14ac:dyDescent="0.3">
      <c r="J1" s="57" t="s">
        <v>78</v>
      </c>
    </row>
    <row r="2" spans="1:10" ht="17.25" x14ac:dyDescent="0.3">
      <c r="J2" s="59" t="s">
        <v>51</v>
      </c>
    </row>
    <row r="3" spans="1:10" ht="17.25" x14ac:dyDescent="0.3">
      <c r="J3" s="59" t="s">
        <v>11</v>
      </c>
    </row>
    <row r="5" spans="1:10" ht="49.5" customHeight="1" x14ac:dyDescent="0.3">
      <c r="A5" s="120" t="s">
        <v>116</v>
      </c>
      <c r="B5" s="120"/>
      <c r="C5" s="120"/>
      <c r="D5" s="120"/>
      <c r="E5" s="120"/>
      <c r="F5" s="120"/>
      <c r="G5" s="120"/>
      <c r="H5" s="120"/>
      <c r="I5" s="120"/>
      <c r="J5" s="120"/>
    </row>
    <row r="6" spans="1:10" ht="17.25" x14ac:dyDescent="0.3">
      <c r="A6" s="122"/>
      <c r="B6" s="122"/>
      <c r="C6" s="122"/>
      <c r="D6" s="122"/>
      <c r="E6" s="122"/>
      <c r="F6" s="122"/>
      <c r="G6" s="122"/>
      <c r="H6" s="122"/>
      <c r="I6" s="122"/>
      <c r="J6" s="55" t="s">
        <v>8</v>
      </c>
    </row>
    <row r="7" spans="1:10" s="30" customFormat="1" ht="105" customHeight="1" x14ac:dyDescent="0.25">
      <c r="A7" s="121" t="s">
        <v>49</v>
      </c>
      <c r="B7" s="121" t="s">
        <v>33</v>
      </c>
      <c r="C7" s="121"/>
      <c r="D7" s="121" t="s">
        <v>34</v>
      </c>
      <c r="E7" s="121"/>
      <c r="F7" s="121"/>
      <c r="G7" s="121"/>
      <c r="H7" s="121" t="s">
        <v>35</v>
      </c>
      <c r="I7" s="121" t="s">
        <v>36</v>
      </c>
      <c r="J7" s="65" t="s">
        <v>15</v>
      </c>
    </row>
    <row r="8" spans="1:10" s="30" customFormat="1" ht="66" x14ac:dyDescent="0.25">
      <c r="A8" s="121"/>
      <c r="B8" s="62" t="s">
        <v>37</v>
      </c>
      <c r="C8" s="62" t="s">
        <v>42</v>
      </c>
      <c r="D8" s="62" t="s">
        <v>37</v>
      </c>
      <c r="E8" s="62" t="s">
        <v>42</v>
      </c>
      <c r="F8" s="62" t="s">
        <v>43</v>
      </c>
      <c r="G8" s="62" t="s">
        <v>38</v>
      </c>
      <c r="H8" s="121"/>
      <c r="I8" s="121"/>
      <c r="J8" s="58" t="s">
        <v>53</v>
      </c>
    </row>
    <row r="9" spans="1:10" s="30" customFormat="1" ht="20.25" customHeight="1" x14ac:dyDescent="0.25">
      <c r="A9" s="128" t="s">
        <v>39</v>
      </c>
      <c r="B9" s="128"/>
      <c r="C9" s="128"/>
      <c r="D9" s="128"/>
      <c r="E9" s="128"/>
      <c r="F9" s="128"/>
      <c r="G9" s="128"/>
      <c r="H9" s="128"/>
      <c r="I9" s="128"/>
      <c r="J9" s="31">
        <f>J10+J26</f>
        <v>0</v>
      </c>
    </row>
    <row r="10" spans="1:10" s="30" customFormat="1" x14ac:dyDescent="0.25">
      <c r="A10" s="128" t="s">
        <v>107</v>
      </c>
      <c r="B10" s="128"/>
      <c r="C10" s="128"/>
      <c r="D10" s="128"/>
      <c r="E10" s="128"/>
      <c r="F10" s="128"/>
      <c r="G10" s="128"/>
      <c r="H10" s="128"/>
      <c r="I10" s="128"/>
      <c r="J10" s="31">
        <f>J11+J18</f>
        <v>425300</v>
      </c>
    </row>
    <row r="11" spans="1:10" ht="39" customHeight="1" x14ac:dyDescent="0.3">
      <c r="A11" s="61"/>
      <c r="B11" s="61" t="str">
        <f>'1'!B13</f>
        <v>1117</v>
      </c>
      <c r="C11" s="119" t="str">
        <f>'1'!D13</f>
        <v>Սոցիալական պաշտպանության բնագավառում պետական քաղաքականության մշակում, ծրագրերի համակարգում և մոնիթորինգ</v>
      </c>
      <c r="D11" s="119"/>
      <c r="E11" s="119"/>
      <c r="F11" s="119"/>
      <c r="G11" s="119"/>
      <c r="H11" s="119"/>
      <c r="I11" s="119"/>
      <c r="J11" s="39">
        <f t="shared" ref="J11" si="0">J12</f>
        <v>412000</v>
      </c>
    </row>
    <row r="12" spans="1:10" ht="57.75" customHeight="1" x14ac:dyDescent="0.3">
      <c r="A12" s="61"/>
      <c r="B12" s="61"/>
      <c r="C12" s="61"/>
      <c r="D12" s="61" t="str">
        <f>'1'!C14</f>
        <v>1117 - 11004</v>
      </c>
      <c r="E12" s="119" t="str">
        <f>'1'!D14</f>
        <v>Սոցիալական պաշտպանության ոլորտի տեղեկատվական համակարգի սպասարկման (կատարելագործման), շահագործման և տեղեկատվության տրամադրման ծառայություններ</v>
      </c>
      <c r="F12" s="119"/>
      <c r="G12" s="119"/>
      <c r="H12" s="119"/>
      <c r="I12" s="119"/>
      <c r="J12" s="39">
        <f>'1'!G14</f>
        <v>412000</v>
      </c>
    </row>
    <row r="13" spans="1:10" ht="36.75" customHeight="1" x14ac:dyDescent="0.3">
      <c r="A13" s="61"/>
      <c r="B13" s="61"/>
      <c r="C13" s="61"/>
      <c r="D13" s="61"/>
      <c r="E13" s="61"/>
      <c r="F13" s="130" t="str">
        <f>'1'!E14</f>
        <v>Սոցիալական պաշտպանության ոլորտի տեղեկատվական բազաների  սպասարկում և շահագործում</v>
      </c>
      <c r="G13" s="132"/>
      <c r="H13" s="132"/>
      <c r="I13" s="131"/>
      <c r="J13" s="37"/>
    </row>
    <row r="14" spans="1:10" ht="24.75" customHeight="1" x14ac:dyDescent="0.3">
      <c r="A14" s="61"/>
      <c r="B14" s="61"/>
      <c r="C14" s="61"/>
      <c r="D14" s="61"/>
      <c r="E14" s="61"/>
      <c r="F14" s="61"/>
      <c r="G14" s="130" t="str">
        <f>'1'!F14</f>
        <v>Ծառայությունների մատուցում</v>
      </c>
      <c r="H14" s="132"/>
      <c r="I14" s="131"/>
      <c r="J14" s="37"/>
    </row>
    <row r="15" spans="1:10" ht="37.5" customHeight="1" x14ac:dyDescent="0.3">
      <c r="A15" s="61"/>
      <c r="B15" s="61"/>
      <c r="C15" s="61"/>
      <c r="D15" s="61"/>
      <c r="E15" s="61"/>
      <c r="F15" s="61"/>
      <c r="G15" s="61"/>
      <c r="H15" s="130" t="s">
        <v>70</v>
      </c>
      <c r="I15" s="131"/>
      <c r="J15" s="37"/>
    </row>
    <row r="16" spans="1:10" ht="33" x14ac:dyDescent="0.3">
      <c r="A16" s="37"/>
      <c r="B16" s="37"/>
      <c r="C16" s="37"/>
      <c r="D16" s="37"/>
      <c r="E16" s="37"/>
      <c r="F16" s="37"/>
      <c r="G16" s="37"/>
      <c r="H16" s="37"/>
      <c r="I16" s="22" t="s">
        <v>80</v>
      </c>
      <c r="J16" s="97">
        <v>1</v>
      </c>
    </row>
    <row r="18" spans="1:10" ht="39" customHeight="1" x14ac:dyDescent="0.3">
      <c r="A18" s="61"/>
      <c r="B18" s="61" t="str">
        <f>'1'!B15</f>
        <v>1141</v>
      </c>
      <c r="C18" s="119" t="str">
        <f>'1'!D15</f>
        <v>Երեխաների հիմնահարցեր</v>
      </c>
      <c r="D18" s="119"/>
      <c r="E18" s="119"/>
      <c r="F18" s="119"/>
      <c r="G18" s="119"/>
      <c r="H18" s="119"/>
      <c r="I18" s="119"/>
      <c r="J18" s="39">
        <f t="shared" ref="J18" si="1">J19</f>
        <v>13300</v>
      </c>
    </row>
    <row r="19" spans="1:10" ht="57.75" customHeight="1" x14ac:dyDescent="0.3">
      <c r="A19" s="61"/>
      <c r="B19" s="61"/>
      <c r="C19" s="61"/>
      <c r="D19" s="61" t="str">
        <f>'1'!C16</f>
        <v>1141 - 12004</v>
      </c>
      <c r="E19" s="119" t="str">
        <f>'1'!D16</f>
        <v>Խնամատար ընտանիքում երեխայի խնամքի և դաստիարակության աջակցության տրամադրում</v>
      </c>
      <c r="F19" s="119"/>
      <c r="G19" s="119"/>
      <c r="H19" s="119"/>
      <c r="I19" s="119"/>
      <c r="J19" s="39">
        <f>'1'!G16</f>
        <v>13300</v>
      </c>
    </row>
    <row r="20" spans="1:10" ht="104.25" customHeight="1" x14ac:dyDescent="0.3">
      <c r="A20" s="61"/>
      <c r="B20" s="61"/>
      <c r="C20" s="61"/>
      <c r="D20" s="61"/>
      <c r="E20" s="61"/>
      <c r="F20" s="123" t="str">
        <f>'1'!E16</f>
        <v>Երեխաների շուրջօրյա խնամքի բնակչության սոցիալական պաշտպանության հաստատություններում խնամվող առանց ծնողական խնամքի մնացած երեխաների խնամքի և դաստիարակության բարենպաստ պայմանների ստեղծում` նրանց խնամատար ընտանիքներ տեղավորելու միջոցով</v>
      </c>
      <c r="G20" s="124"/>
      <c r="H20" s="124"/>
      <c r="I20" s="125"/>
      <c r="J20" s="37"/>
    </row>
    <row r="21" spans="1:10" ht="24.75" customHeight="1" x14ac:dyDescent="0.3">
      <c r="A21" s="61"/>
      <c r="B21" s="61"/>
      <c r="C21" s="61"/>
      <c r="D21" s="61"/>
      <c r="E21" s="61"/>
      <c r="F21" s="61"/>
      <c r="G21" s="123" t="str">
        <f>'1'!F16</f>
        <v>Տրանսֆերտների տրամադրում</v>
      </c>
      <c r="H21" s="124"/>
      <c r="I21" s="125"/>
      <c r="J21" s="37"/>
    </row>
    <row r="22" spans="1:10" ht="129" customHeight="1" x14ac:dyDescent="0.3">
      <c r="A22" s="61"/>
      <c r="B22" s="61"/>
      <c r="C22" s="61"/>
      <c r="D22" s="61"/>
      <c r="E22" s="61"/>
      <c r="F22" s="61"/>
      <c r="G22" s="61"/>
      <c r="H22" s="126" t="s">
        <v>111</v>
      </c>
      <c r="I22" s="127"/>
      <c r="J22" s="37"/>
    </row>
    <row r="23" spans="1:10" ht="66" x14ac:dyDescent="0.3">
      <c r="A23" s="37"/>
      <c r="B23" s="37"/>
      <c r="C23" s="37"/>
      <c r="D23" s="37"/>
      <c r="E23" s="37"/>
      <c r="F23" s="37"/>
      <c r="G23" s="37"/>
      <c r="H23" s="37"/>
      <c r="I23" s="63" t="s">
        <v>112</v>
      </c>
      <c r="J23" s="87">
        <v>8</v>
      </c>
    </row>
    <row r="24" spans="1:10" ht="66" x14ac:dyDescent="0.3">
      <c r="A24" s="37"/>
      <c r="B24" s="37"/>
      <c r="C24" s="37"/>
      <c r="D24" s="37"/>
      <c r="E24" s="37"/>
      <c r="F24" s="37"/>
      <c r="G24" s="37"/>
      <c r="H24" s="37"/>
      <c r="I24" s="63" t="s">
        <v>113</v>
      </c>
      <c r="J24" s="87">
        <v>20</v>
      </c>
    </row>
    <row r="25" spans="1:10" x14ac:dyDescent="0.3">
      <c r="A25" s="88"/>
      <c r="B25" s="88"/>
      <c r="C25" s="88"/>
      <c r="D25" s="88"/>
      <c r="E25" s="88"/>
      <c r="F25" s="88"/>
      <c r="G25" s="88"/>
      <c r="H25" s="88"/>
      <c r="I25" s="89"/>
      <c r="J25" s="90"/>
    </row>
    <row r="26" spans="1:10" x14ac:dyDescent="0.3">
      <c r="A26" s="128" t="s">
        <v>114</v>
      </c>
      <c r="B26" s="128"/>
      <c r="C26" s="128"/>
      <c r="D26" s="128"/>
      <c r="E26" s="128"/>
      <c r="F26" s="128"/>
      <c r="G26" s="128"/>
      <c r="H26" s="128"/>
      <c r="I26" s="128"/>
      <c r="J26" s="91">
        <f>J27</f>
        <v>-425300</v>
      </c>
    </row>
    <row r="27" spans="1:10" s="30" customFormat="1" ht="30" customHeight="1" x14ac:dyDescent="0.25">
      <c r="A27" s="63"/>
      <c r="B27" s="63" t="str">
        <f>'1'!B11</f>
        <v>1011</v>
      </c>
      <c r="C27" s="129" t="str">
        <f>'1'!D11</f>
        <v>Անապահով և կյանքի դժվարին իրավիճակում սոցիալական խմբերին աջակցություն</v>
      </c>
      <c r="D27" s="129"/>
      <c r="E27" s="129"/>
      <c r="F27" s="129"/>
      <c r="G27" s="129"/>
      <c r="H27" s="129"/>
      <c r="I27" s="129"/>
      <c r="J27" s="33">
        <f t="shared" ref="J27" si="2">J28</f>
        <v>-425300</v>
      </c>
    </row>
    <row r="28" spans="1:10" s="30" customFormat="1" ht="24" customHeight="1" x14ac:dyDescent="0.25">
      <c r="A28" s="63"/>
      <c r="B28" s="63"/>
      <c r="C28" s="63"/>
      <c r="D28" s="63" t="str">
        <f>'1'!C12</f>
        <v>1011 - 12001</v>
      </c>
      <c r="E28" s="129" t="str">
        <f>'1'!D12</f>
        <v>Ընտանիքի կենսամակարդակի բարձրացմանն ուղղված նպաստներ</v>
      </c>
      <c r="F28" s="129"/>
      <c r="G28" s="129"/>
      <c r="H28" s="129"/>
      <c r="I28" s="129"/>
      <c r="J28" s="33">
        <f>'1'!G12</f>
        <v>-425300</v>
      </c>
    </row>
    <row r="29" spans="1:10" s="30" customFormat="1" ht="80.25" customHeight="1" x14ac:dyDescent="0.25">
      <c r="A29" s="63"/>
      <c r="B29" s="63"/>
      <c r="C29" s="63"/>
      <c r="D29" s="63"/>
      <c r="E29" s="63"/>
      <c r="F29" s="133" t="str">
        <f>'1'!E12</f>
        <v>Ընտանիքների անապահովության գնահատման համակարգում հաշվառված, անապահով ճանաչված ընտանիքներին նպաստի, սոցիալական նպաստի և հրատապ օգնության տրամադրում</v>
      </c>
      <c r="G29" s="134"/>
      <c r="H29" s="134"/>
      <c r="I29" s="135"/>
      <c r="J29" s="63"/>
    </row>
    <row r="30" spans="1:10" s="30" customFormat="1" ht="24" customHeight="1" x14ac:dyDescent="0.25">
      <c r="A30" s="38"/>
      <c r="B30" s="38"/>
      <c r="C30" s="38"/>
      <c r="D30" s="38"/>
      <c r="E30" s="38"/>
      <c r="F30" s="38"/>
      <c r="G30" s="133" t="s">
        <v>45</v>
      </c>
      <c r="H30" s="134"/>
      <c r="I30" s="135"/>
      <c r="J30" s="63"/>
    </row>
    <row r="31" spans="1:10" s="30" customFormat="1" ht="95.25" customHeight="1" x14ac:dyDescent="0.25">
      <c r="A31" s="63"/>
      <c r="B31" s="63"/>
      <c r="C31" s="63"/>
      <c r="D31" s="63"/>
      <c r="E31" s="63"/>
      <c r="F31" s="63"/>
      <c r="G31" s="63"/>
      <c r="H31" s="129" t="s">
        <v>108</v>
      </c>
      <c r="I31" s="129">
        <v>0</v>
      </c>
      <c r="J31" s="63"/>
    </row>
    <row r="32" spans="1:10" s="30" customFormat="1" ht="110.25" customHeight="1" x14ac:dyDescent="0.25">
      <c r="A32" s="63"/>
      <c r="B32" s="63"/>
      <c r="C32" s="63"/>
      <c r="D32" s="63"/>
      <c r="E32" s="63"/>
      <c r="F32" s="63"/>
      <c r="G32" s="63"/>
      <c r="H32" s="63"/>
      <c r="I32" s="63" t="s">
        <v>109</v>
      </c>
      <c r="J32" s="95">
        <f>'4'!J16</f>
        <v>-752</v>
      </c>
    </row>
    <row r="33" spans="1:10" s="30" customFormat="1" ht="79.5" customHeight="1" x14ac:dyDescent="0.25">
      <c r="A33" s="63"/>
      <c r="B33" s="63"/>
      <c r="C33" s="63"/>
      <c r="D33" s="63"/>
      <c r="E33" s="63"/>
      <c r="F33" s="63"/>
      <c r="G33" s="63"/>
      <c r="H33" s="63"/>
      <c r="I33" s="22" t="s">
        <v>110</v>
      </c>
      <c r="J33" s="95">
        <f>'4'!J17</f>
        <v>-2030</v>
      </c>
    </row>
    <row r="34" spans="1:10" ht="21" customHeight="1" x14ac:dyDescent="0.3">
      <c r="I34" s="30"/>
      <c r="J34" s="30"/>
    </row>
  </sheetData>
  <mergeCells count="25">
    <mergeCell ref="H31:I31"/>
    <mergeCell ref="C11:I11"/>
    <mergeCell ref="E12:I12"/>
    <mergeCell ref="F13:I13"/>
    <mergeCell ref="G14:I14"/>
    <mergeCell ref="H15:I15"/>
    <mergeCell ref="G30:I30"/>
    <mergeCell ref="C18:I18"/>
    <mergeCell ref="E19:I19"/>
    <mergeCell ref="F20:I20"/>
    <mergeCell ref="G21:I21"/>
    <mergeCell ref="H22:I22"/>
    <mergeCell ref="A9:I9"/>
    <mergeCell ref="A10:I10"/>
    <mergeCell ref="C27:I27"/>
    <mergeCell ref="E28:I28"/>
    <mergeCell ref="F29:I29"/>
    <mergeCell ref="A26:I26"/>
    <mergeCell ref="A5:J5"/>
    <mergeCell ref="A6:I6"/>
    <mergeCell ref="A7:A8"/>
    <mergeCell ref="B7:C7"/>
    <mergeCell ref="D7:G7"/>
    <mergeCell ref="H7:H8"/>
    <mergeCell ref="I7:I8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'1'!Print_Area</vt:lpstr>
      <vt:lpstr>'2'!Print_Area</vt:lpstr>
      <vt:lpstr>'4'!Print_Area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https:/mul2-sif.gov.am/tasks/2144083/oneclick?token=94549ecb3fbb5a6a87bfce845abb2cde</cp:keywords>
  <cp:lastModifiedBy>Arpine Martirosyan</cp:lastModifiedBy>
  <dcterms:created xsi:type="dcterms:W3CDTF">2025-01-21T04:53:39Z</dcterms:created>
  <dcterms:modified xsi:type="dcterms:W3CDTF">2026-10-27T05:17:15Z</dcterms:modified>
</cp:coreProperties>
</file>