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aramyan\Desktop\VOROSHUMNER1\1NAXAGTSER2026\Konyaki_spirt նաև բյուջե\Բյուջե ֆինկոմ\New folder\"/>
    </mc:Choice>
  </mc:AlternateContent>
  <xr:revisionPtr revIDLastSave="0" documentId="13_ncr:1_{4B637521-6429-4AB8-94C8-61E589C0CEF5}" xr6:coauthVersionLast="45" xr6:coauthVersionMax="47" xr10:uidLastSave="{00000000-0000-0000-0000-000000000000}"/>
  <bookViews>
    <workbookView xWindow="-120" yWindow="-120" windowWidth="29040" windowHeight="15840" activeTab="3" xr2:uid="{00000000-000D-0000-FFFF-FFFF00000000}"/>
  </bookViews>
  <sheets>
    <sheet name="Հավելված 1" sheetId="16" r:id="rId1"/>
    <sheet name="Հավելված 2" sheetId="17" r:id="rId2"/>
    <sheet name="Հավելված 3" sheetId="18" r:id="rId3"/>
    <sheet name="Հավելված 4" sheetId="19" r:id="rId4"/>
  </sheets>
  <externalReferences>
    <externalReference r:id="rId5"/>
    <externalReference r:id="rId6"/>
    <externalReference r:id="rId7"/>
  </externalReferences>
  <definedNames>
    <definedName name="\A">#REF!</definedName>
    <definedName name="_tab10" localSheetId="2">#REF!</definedName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aa">#REF!</definedName>
    <definedName name="aaaa">#REF!</definedName>
    <definedName name="aaaaa">#REF!</definedName>
    <definedName name="AgencyCode" localSheetId="2">#REF!</definedName>
    <definedName name="AgencyCode">#REF!</definedName>
    <definedName name="AgencyName">#REF!</definedName>
    <definedName name="alis">#REF!</definedName>
    <definedName name="alisa">#REF!</definedName>
    <definedName name="als">#REF!</definedName>
    <definedName name="ampop_krchat">#REF!</definedName>
    <definedName name="Armata">#REF!</definedName>
    <definedName name="asd">#REF!</definedName>
    <definedName name="åû">#REF!</definedName>
    <definedName name="BOP">#REF!</definedName>
    <definedName name="BOPfoot">#REF!</definedName>
    <definedName name="davit">#REF!</definedName>
    <definedName name="DebtCG">'[1]Fis-Debt'!#REF!</definedName>
    <definedName name="DebtGG">#REF!</definedName>
    <definedName name="fff">#REF!</definedName>
    <definedName name="Functional1">#REF!</definedName>
    <definedName name="ggg">#REF!</definedName>
    <definedName name="h">#REF!</definedName>
    <definedName name="Hav">#REF!,#REF!</definedName>
    <definedName name="havelvac">#REF!</definedName>
    <definedName name="mas">#REF!</definedName>
    <definedName name="mass">#REF!</definedName>
    <definedName name="MonExo">#REF!</definedName>
    <definedName name="MonGrow">[2]BM!#REF!</definedName>
    <definedName name="PANature" localSheetId="2">#REF!</definedName>
    <definedName name="PANature">#REF!</definedName>
    <definedName name="par_count" localSheetId="2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2">#REF!,#REF!,#REF!,#REF!,#REF!</definedName>
    <definedName name="par_qual">#REF!,#REF!,#REF!,#REF!,#REF!</definedName>
    <definedName name="par_time" localSheetId="2">#REF!,#REF!,#REF!,#REF!</definedName>
    <definedName name="par_time">#REF!,#REF!,#REF!,#REF!</definedName>
    <definedName name="par2.12s" localSheetId="2">#REF!</definedName>
    <definedName name="par2.12s">#REF!</definedName>
    <definedName name="par2.4s" localSheetId="2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2">#REF!,#REF!</definedName>
    <definedName name="par2.5s">#REF!,#REF!</definedName>
    <definedName name="par2.6s" localSheetId="2">#REF!,#REF!,#REF!,#REF!</definedName>
    <definedName name="par2.6s">#REF!,#REF!,#REF!,#REF!</definedName>
    <definedName name="par2.7s" localSheetId="2">#REF!,#REF!</definedName>
    <definedName name="par2.7s">#REF!,#REF!</definedName>
    <definedName name="par2.9s" localSheetId="2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2">#REF!,#REF!</definedName>
    <definedName name="par4.10s">#REF!,#REF!</definedName>
    <definedName name="par4.11d" localSheetId="2">#REF!,#REF!,#REF!,#REF!,#REF!</definedName>
    <definedName name="par4.11d">#REF!,#REF!,#REF!,#REF!,#REF!</definedName>
    <definedName name="par4.12d" localSheetId="2">#REF!</definedName>
    <definedName name="par4.12d">#REF!</definedName>
    <definedName name="par4.13s" localSheetId="2">#REF!</definedName>
    <definedName name="par4.13s">#REF!</definedName>
    <definedName name="par4.14" localSheetId="2">#REF!,#REF!,#REF!,#REF!,#REF!,#REF!</definedName>
    <definedName name="par4.14">#REF!,#REF!,#REF!,#REF!,#REF!,#REF!</definedName>
    <definedName name="par4.15" localSheetId="2">#REF!,#REF!,#REF!</definedName>
    <definedName name="par4.15">#REF!,#REF!,#REF!</definedName>
    <definedName name="par4.16" localSheetId="2">#REF!,#REF!,#REF!</definedName>
    <definedName name="par4.16">#REF!,#REF!,#REF!</definedName>
    <definedName name="par4.17" localSheetId="2">#REF!,#REF!,#REF!,#REF!</definedName>
    <definedName name="par4.17">#REF!,#REF!,#REF!,#REF!</definedName>
    <definedName name="par4.18d" localSheetId="2">#REF!,#REF!</definedName>
    <definedName name="par4.18d">#REF!,#REF!</definedName>
    <definedName name="par4.19s" localSheetId="2">#REF!</definedName>
    <definedName name="par4.19s">#REF!</definedName>
    <definedName name="par4.20f" localSheetId="2">#REF!</definedName>
    <definedName name="par4.20f">#REF!</definedName>
    <definedName name="par4.21f" localSheetId="2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 localSheetId="2">#REF!,#REF!,#REF!,#REF!,#REF!</definedName>
    <definedName name="par4.8">#REF!,#REF!,#REF!,#REF!,#REF!</definedName>
    <definedName name="par4.9" localSheetId="2">#REF!,#REF!,#REF!,#REF!,#REF!,#REF!</definedName>
    <definedName name="par4.9">#REF!,#REF!,#REF!,#REF!,#REF!,#REF!</definedName>
    <definedName name="par5.1" localSheetId="2">#REF!,#REF!</definedName>
    <definedName name="par5.1">#REF!,#REF!</definedName>
    <definedName name="par5.3" localSheetId="2">#REF!,#REF!,#REF!,#REF!,#REF!,#REF!</definedName>
    <definedName name="par5.3">#REF!,#REF!,#REF!,#REF!,#REF!,#REF!</definedName>
    <definedName name="par5.4" localSheetId="2">#REF!,#REF!,#REF!,#REF!,#REF!</definedName>
    <definedName name="par5.4">#REF!,#REF!,#REF!,#REF!,#REF!</definedName>
    <definedName name="par5.5" localSheetId="2">#REF!</definedName>
    <definedName name="par5.5">#REF!</definedName>
    <definedName name="par5.6" localSheetId="2">#REF!,#REF!</definedName>
    <definedName name="par5.6">#REF!,#REF!</definedName>
    <definedName name="PAType" localSheetId="2">#REF!</definedName>
    <definedName name="PAType">#REF!</definedName>
    <definedName name="Performance2">#REF!</definedName>
    <definedName name="PerformanceType">#REF!</definedName>
    <definedName name="_xlnm.Print_Area" localSheetId="1">'Հավելված 2'!$A$1:$G$54</definedName>
    <definedName name="_xlnm.Print_Titles">[3]BP!$C:$C,[3]BP!$1:$3</definedName>
    <definedName name="program" localSheetId="2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RealExo">#REF!</definedName>
    <definedName name="RealPercent">#REF!</definedName>
    <definedName name="Table_2._Turkey__Exogenous_assumptions">#REF!</definedName>
    <definedName name="x">#REF!</definedName>
    <definedName name="Z_248BE2BA_E445_11D3_BFE0_00003960F508_.wvu.Cols" hidden="1">[3]Finprog!$D:$AJ,[3]Finprog!#REF!</definedName>
    <definedName name="Z_695446A2_A8C9_11D3_8A18_0004AC53A12A_.wvu.Rows" hidden="1">[3]Cashflow!$32:$33,[3]Cashflow!$38:$38</definedName>
    <definedName name="է">[2]BM!#REF!</definedName>
    <definedName name="Հավել">#REF!</definedName>
    <definedName name="Հավելված" localSheetId="2">#REF!</definedName>
    <definedName name="Հավելված">#REF!</definedName>
    <definedName name="ՀՀՀՀՀ">#REF!</definedName>
    <definedName name="Մաս">#REF!</definedName>
    <definedName name="շախմատիստ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7" l="1"/>
  <c r="G22" i="17"/>
  <c r="G25" i="17"/>
  <c r="G16" i="17"/>
  <c r="G11" i="17"/>
  <c r="G14" i="17"/>
  <c r="G7" i="16"/>
  <c r="G8" i="16"/>
  <c r="J7" i="19"/>
  <c r="J6" i="19"/>
  <c r="J21" i="19"/>
  <c r="J20" i="19" s="1"/>
  <c r="G28" i="17"/>
  <c r="G27" i="17"/>
  <c r="G26" i="17" s="1"/>
  <c r="G24" i="17" s="1"/>
  <c r="G18" i="17" s="1"/>
  <c r="G13" i="16"/>
  <c r="G12" i="16"/>
  <c r="J18" i="19" l="1"/>
  <c r="F15" i="19" l="1"/>
  <c r="G9" i="16"/>
  <c r="E9" i="19"/>
  <c r="E14" i="19" l="1"/>
  <c r="F46" i="17"/>
  <c r="C14" i="18" s="1"/>
  <c r="G45" i="17" l="1"/>
  <c r="G54" i="17"/>
  <c r="G53" i="17" l="1"/>
  <c r="G52" i="17" s="1"/>
  <c r="G51" i="17" s="1"/>
  <c r="G50" i="17" s="1"/>
  <c r="G48" i="17" s="1"/>
  <c r="G46" i="17" s="1"/>
  <c r="G15" i="18" s="1"/>
  <c r="G14" i="18" l="1"/>
  <c r="G13" i="18" s="1"/>
  <c r="G12" i="18" s="1"/>
  <c r="G11" i="18" l="1"/>
  <c r="J14" i="19"/>
  <c r="B13" i="18" l="1"/>
  <c r="G44" i="17" l="1"/>
  <c r="G43" i="17" s="1"/>
  <c r="G42" i="17" s="1"/>
  <c r="G41" i="17" s="1"/>
  <c r="G39" i="17" s="1"/>
  <c r="G37" i="17" s="1"/>
  <c r="F35" i="17"/>
  <c r="G35" i="17" l="1"/>
  <c r="G33" i="17" s="1"/>
  <c r="J8" i="19"/>
  <c r="G31" i="17" l="1"/>
  <c r="G29" i="17" s="1"/>
  <c r="G12" i="17" l="1"/>
  <c r="G9" i="17"/>
  <c r="G7" i="17" s="1"/>
</calcChain>
</file>

<file path=xl/sharedStrings.xml><?xml version="1.0" encoding="utf-8"?>
<sst xmlns="http://schemas.openxmlformats.org/spreadsheetml/2006/main" count="150" uniqueCount="107">
  <si>
    <t>հազար դրամներով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</si>
  <si>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</si>
  <si>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</si>
  <si>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</si>
  <si>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Տարի</t>
  </si>
  <si>
    <t>Ծրագիր</t>
  </si>
  <si>
    <t>Միջոցառում</t>
  </si>
  <si>
    <t>ԸՆԴԱՄԵՆԸ</t>
  </si>
  <si>
    <t>ՀՀ էկոնոմիկայի նախարարություն</t>
  </si>
  <si>
    <t xml:space="preserve"> ՀՀ էկոնոմիկայի նախարարություն</t>
  </si>
  <si>
    <t xml:space="preserve"> Ծրագրային դասիչը</t>
  </si>
  <si>
    <t xml:space="preserve"> Տարի</t>
  </si>
  <si>
    <t xml:space="preserve"> Ծրագիր</t>
  </si>
  <si>
    <t xml:space="preserve"> Միջոցառում</t>
  </si>
  <si>
    <t xml:space="preserve"> ՀՀ էկոնոմիկայի նախարարություն </t>
  </si>
  <si>
    <t xml:space="preserve"> այդ թվում`</t>
  </si>
  <si>
    <t xml:space="preserve"> ԸՆԴԱՄԵՆԸ ԾԱԽՍԵՐ</t>
  </si>
  <si>
    <t xml:space="preserve"> Գյուղատնտեսություն, անտառային տնտեսություն, ձկնորսություն և որսորդություն</t>
  </si>
  <si>
    <t xml:space="preserve"> Գյուղատնտեսություն</t>
  </si>
  <si>
    <t xml:space="preserve"> ՏՆՏԵՍԱԿԱՆ ՀԱՐԱԲԵՐՈՒԹՅՈՒՆՆԵՐ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</si>
  <si>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</si>
  <si>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</si>
  <si>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</si>
  <si>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ԴՐԱՄԱՇՆՈՐՀՆԵՐ</t>
  </si>
  <si>
    <t xml:space="preserve"> Ընթացիկ դրամաշնորհներ պետական հատվածի այլ մակարդակներին</t>
  </si>
  <si>
    <t xml:space="preserve"> ՍՈՒԲՍԻԴԻԱՆԵՐ</t>
  </si>
  <si>
    <t xml:space="preserve"> Սուբսիդիաներ ոչ պետական կազմակերպություններին</t>
  </si>
  <si>
    <t>Գյուղատնտեսության խթանման ծրագիր</t>
  </si>
  <si>
    <t xml:space="preserve"> Տրանսֆերտների տրամադրում </t>
  </si>
  <si>
    <t xml:space="preserve"> - Այլ ընթացիկ դրամաշնորհներ</t>
  </si>
  <si>
    <t>01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</si>
  <si>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</si>
  <si>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</si>
  <si>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</si>
  <si>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</si>
  <si>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Գյուղատնտեսական մթերքի և դրանց վերամշակումից ստացվող սննդամթերքի ծավալների ավելացում</t>
  </si>
  <si>
    <t>Գյուղատնտեսական մթերքների ծավալների ավելացում: Օգտագործվող վարելահողերի ավելացում: Պտուղբանջարեղենի և խաղողի վերամշակումից ստացված արտադրանքի ծավալների աճ</t>
  </si>
  <si>
    <t>Տրանսֆերտների տրամադրում</t>
  </si>
  <si>
    <t xml:space="preserve"> հազար դրամներով</t>
  </si>
  <si>
    <t>Գործառնական դասիչ</t>
  </si>
  <si>
    <t xml:space="preserve"> 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</si>
  <si>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>Ցուցանիշների փոփոխությունը (ավելացումները նշված են դրական նշանով, իսկ նվազեցումները՝ փակագծերում)</t>
  </si>
  <si>
    <t>Բաժին</t>
  </si>
  <si>
    <t>Խումբ</t>
  </si>
  <si>
    <t>Դաս</t>
  </si>
  <si>
    <t>ԸՆԴԱՄԵՆԸ ԾԱԽՍԵՐ</t>
  </si>
  <si>
    <t xml:space="preserve"> 04</t>
  </si>
  <si>
    <t>02</t>
  </si>
  <si>
    <t>___________  ___-ի N _______ -Ն    որոշման</t>
  </si>
  <si>
    <t>Ընդամենը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</si>
  <si>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</si>
  <si>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</si>
  <si>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</si>
  <si>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</si>
  <si>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</si>
  <si>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</si>
  <si>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</si>
  <si>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</si>
  <si>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Տարի </t>
  </si>
  <si>
    <t xml:space="preserve"> ԸՆԴԱՄԵՆԸ </t>
  </si>
  <si>
    <t xml:space="preserve">ՀՀ կառավարության 2026 թվականի </t>
  </si>
  <si>
    <t xml:space="preserve"> 1022 </t>
  </si>
  <si>
    <t xml:space="preserve"> Գյուղատնտեսության խթանման ծրագիր </t>
  </si>
  <si>
    <t>Ցուցանիշների փոփոխությունները (ավելացումները նշված են դրական նշանով, նվազեցումները՝ փակագծերում)</t>
  </si>
  <si>
    <t xml:space="preserve">12015
</t>
  </si>
  <si>
    <t xml:space="preserve"> Կոնյակի սպիրտի արտահանման աջակցության ծրագրի շրջանակներում տրամադրվող աջակցություն</t>
  </si>
  <si>
    <t>1022-12015</t>
  </si>
  <si>
    <t xml:space="preserve">ՀՀ կառավարության կողմից հաստատված համապատասխան ծրագրի չափանիշները բավարարող շահառուներ </t>
  </si>
  <si>
    <t xml:space="preserve"> 1022 - 12015 </t>
  </si>
  <si>
    <t>ՀՀ կառավարության 2024 թվականի հունիսի 27-ի N 971-Լ որոշմամբ հաստատված ծրագրի չափանիշները բավարարող շահառուներ</t>
  </si>
  <si>
    <t xml:space="preserve"> ԲԳԿ/ԲՍԿ</t>
  </si>
  <si>
    <t>Հավելված N 1
ՀՀ կառավարության 2026 թվականի
____________ի  N _____-Ն որոշման</t>
  </si>
  <si>
    <t>Հավելված 2
ՀՀ կառավարության 2026 թվականի 
____________ի  N _____-Ն որոշման</t>
  </si>
  <si>
    <t>Հավելված 3</t>
  </si>
  <si>
    <t>Հավելված 4
ՀՀ կառավարության 2026 թվականի
____________ի  N _____-Ն որոշման</t>
  </si>
  <si>
    <t xml:space="preserve">«ՀԱՅԱՍՏԱՆԻ ՀԱՆՐԱՊԵՏՈՒԹՅԱՆ 2026 ԹՎԱԿԱՆԻ ՊԵՏԱԿԱՆ ԲՅՈՒՋԵԻ ՄԱՍԻՆ» ՕՐԵՆՔԻ N 1 ՀԱՎԵԼՎԱԾԻ N  2 ԱՂՅՈՒՍԱԿՈՒՄ ԿԱՏԱՐՎՈՂ ՎԵՐԱԲԱՇԽՈՒՄԸ, ՀԱՅԱՍՏԱՆԻ ՀԱՆՐԱՊԵՏՈՒԹՅԱՆ ԿԱՌԱՎԱՐՈՒԹՅԱՆ 2025 ԹՎԱԿԱՆԻ ԴԵԿՏԵՄԲԵՐԻ 25-Ի N 1910-Ն ՈՐՈՇՄԱՆ N 5 ՀԱՎԵԼՎԱԾԻ  N 1 ԱՂՅՈՒՍԱԿՈՒՄ ԿԱՏԱՐՎՈՂ ՓՈՓՈԽՈՒԹՅՈՒՆՆԵՐԸ </t>
  </si>
  <si>
    <t xml:space="preserve"> - Սուբսիդիաներ ոչ  պետական ոչ ֆինանսական կազմակերպություններին</t>
  </si>
  <si>
    <t>1022 - 12013</t>
  </si>
  <si>
    <t>Հայաստանի Հանրապետությունում  արդյունաբերական խեցգետնաբուծության զարգացման ծրագիր</t>
  </si>
  <si>
    <t>Բնական պաշարների խնայողաբար օգտագործման, արտադրական գործընթացների արդյունավետության բարձրացման և շահառուների եկամուտների ավելացման նպատակով ՀՀ-ում խեցգետինների արհեստական բուծման և աճեցման տնտեսությունների հիմնման գործընթացի խթանում պետական աջակցությամբ</t>
  </si>
  <si>
    <t xml:space="preserve"> Հայաստանի Հանրապետությունում  արդյունաբերական խեցգետնաբուծության զարգացման ծրագիր</t>
  </si>
  <si>
    <t xml:space="preserve"> Բնական պաշարների խնայողաբար օգտագործման, արտադրական գործընթացների արդյունավետության բարձրացման և շահառուների եկամուտների ավելացման նպատակով ՀՀ-ում խեցգետինների արհեստական բուծման և աճեցման տնտեսությունների հիմնման գործընթացի խթանում պետական աջակցությամբ </t>
  </si>
  <si>
    <t xml:space="preserve">Շահառուների ընտրության չափորոշիչները` ՀՀ տնտեսավարողներ՛ ընտրված ՀՀ կառավարության 13.04.2023թ. թիվ 532-Լ որոշմամբ հաստատված ծրագրի չափանիշներին համապատասխան  </t>
  </si>
  <si>
    <t>Ծրագրի շրջանակներում հիմնվող միջին խեցգետնաբուծական համալիրներ, հատ</t>
  </si>
  <si>
    <t xml:space="preserve">ՀԱՅԱՍՏԱՆԻ ՀԱՆՐԱՊԵՏՈՒԹՅԱՆ ԿԱՌԱՎԱՐՈՒԹՅԱՆ   2025   ԹՎԱԿԱՆԻ  ԴԵԿՏԵՄԲԵՐԻ  25-Ի   N 1910-Ն  ՈՐՈՇՄԱՆ  NN 3 ԵՎ 4 ՀԱՎԵԼՎԱԾՆԵՐՈՒՄ ԿԱՏԱՐՎՈՂ ՓՈՓՈԽՈՒԹՅՈՒՆՆԵՐԸ </t>
  </si>
  <si>
    <t xml:space="preserve">ՀԱՅԱՍՏԱՆԻ ՀԱՆՐԱՊԵՏՈՒԹՅԱՆ ԿԱՌԱՎԱՐՈՒԹՅԱՆ   2025   ԹՎԱԿԱՆԻ  ԴԵԿՏԵՄԲԵՐԻ  25-Ի   N 1910-Ն  ՈՐՈՇՄԱՆ N N 9 ԵՎ 9.1 ՀԱՎԵԼՎԱԾՆԵՐՈՒՄ  ԿԱՏԱՐՎՈՂ ՓՈՓՈԽՈՒԹՅՈՒՆՆԵՐԸ </t>
  </si>
  <si>
    <t>Կոնյակի և բրենդիի սպիրտ արտադրողի կողմից 100000 (100 % սպիրտի հաշվարկով) լիտրից հետո այլ խմբաքանակի իրացման իրավունքի ձեռքբերման համար վճարված լրացուցիչ 100 դրամ պետական տուրքի շրջանակում արտահան-
ված կոնյակի սպիրտին համարժեք տուրքի չափով աջակցություն</t>
  </si>
  <si>
    <t>ՀԱՅԱՍՏԱՆԻ ՀԱՆՐԱՊԵՏՈՒԹՅԱՆ ԿԱՌԱՎԱՐՈՒԹՅԱՆ 2025 ԹՎԱԿԱՆԻ ԴԵԿՏԵՄԲԵՐԻ25-Ի N 1910-Ն ՈՐՈՇՄԱՆ N 5 ՀԱՎԵԼՎԱԾԻ 7 ԱՂՅՈՒՍԱԿՈՒՄ ԿԱՏԱՐՎՈՂ ՓՈՓՈԽՈՒԹՅՈՒՆԸ</t>
  </si>
  <si>
    <t>Աջակցություն ստացող տնտեսավարողներ</t>
  </si>
  <si>
    <t>Ցուցանիշների փոփոխությունները (ավելացումները նշված են դրական նշանով)</t>
  </si>
  <si>
    <t>Գիտելիքահենք, նորարարական տնտեսությանը և փոքր ու միջին ձեռնարկատիրությանը աջակցություն</t>
  </si>
  <si>
    <t>Արտադրողականության բարձրացման նպատակով տնտեսության թվայնացման, նորարարական էլեկտրոնային կառավարման համակարգերի ներդրման, գիտելիքահենք գործարարությանը և փոքր ու միջին ձեռնարկատիրությանը աջակցություն</t>
  </si>
  <si>
    <t>Արտադրողականության աճ, նորարարական և թվայնացված տնտեսություն, ՓՄՁ սուբյեկտների թվաքանակի ավելացու</t>
  </si>
  <si>
    <t>1104-12004</t>
  </si>
  <si>
    <t>Բարձր որակավորում ունեցող մասնագետների ներգրավման նպատակով նախարարության միջոցով տնտեսավարողներին սուբսիդավորում</t>
  </si>
  <si>
    <t>Հայաստանի Հանրապետության տարածքում գործող ընկերությունների արտադրողականության բարձրացման նպատակով բարձր որակավորում ունեցող մասնագետների ներգրավմանը աջակցություն</t>
  </si>
  <si>
    <t xml:space="preserve"> Ընդհանուր բնույթի տնտեսական, առևտրային և աշխատանքի գծով հարաբերություններ</t>
  </si>
  <si>
    <t xml:space="preserve"> Ընդհանուր բնույթի տնտեսական և առևտրային  հարաբերություններ</t>
  </si>
  <si>
    <t xml:space="preserve"> Գիտելիքահենք, նորարարական տնտեսությանը և փոքր ու միջին ձեռնարկատիրությանը աջակցություն</t>
  </si>
  <si>
    <t xml:space="preserve"> Բարձր որակավորում ունեցող մասնագետների ներգրավման նպատակով նախարարության միջոցով տնտեսավարողներին սուբսիդավորում</t>
  </si>
  <si>
    <t xml:space="preserve"> 1104 </t>
  </si>
  <si>
    <t xml:space="preserve"> Գիտելիքահենք, նորարարական տնտեսությանը և փոքր ու միջին ձեռնարկատիրությանը աջակցություն </t>
  </si>
  <si>
    <t xml:space="preserve"> 1104 - 12004 </t>
  </si>
  <si>
    <t xml:space="preserve"> Հայաստանի Հանրապետության տարածքում գործող ընկերությունների արտադրողականության բարձրացման նպատակով բարձր որակավորում ունեցող մասնագետների ներգրավմանը աջակցություն </t>
  </si>
  <si>
    <t xml:space="preserve"> Շահառուների ընտրության չափորոշիչները`  ՀՀ կառավարության 2020թ. մարտի 26-ի N 355-Լ որոշման պահանջներին համապատասխանող շահառուներ </t>
  </si>
  <si>
    <t xml:space="preserve"> 1022 - 12013</t>
  </si>
  <si>
    <t>100  հազար լիտրը գերազանցող չափով արտահանված կոնյակի սպիրտ, հազար բացարձակ լիտր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</si>
</sst>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(* #,##0.00_);_(* \(#,##0.00\);_(* &quot;-&quot;??_);_(@_)"/>
    <numFmt numFmtId="164" formatCode="#,##0.0"/>
    <numFmt numFmtId="165" formatCode="##,##0.0;\(##,##0.0\);\-"/>
    <numFmt numFmtId="166" formatCode="_(* #,##0.0_);_(* \(#,##0.0\);_(* &quot;-&quot;??_);_(@_)"/>
    <numFmt numFmtId="167" formatCode="_-* #,##0.00_р_._-;\-* #,##0.00_р_._-;_-* &quot;-&quot;??_р_._-;_-@_-"/>
    <numFmt numFmtId="168" formatCode="#,##0.0_);\(#,##0.0\)"/>
    <numFmt numFmtId="169" formatCode="_-* #,##0.00\ _₽_-;\-* #,##0.00\ _₽_-;_-* &quot;-&quot;??\ _₽_-;_-@_-"/>
    <numFmt numFmtId="170" formatCode="_-* #,##0.00\ _դ_ր_._-;\-* #,##0.00\ _դ_ր_._-;_-* &quot;-&quot;??\ _դ_ր_._-;_-@_-"/>
    <numFmt numFmtId="171" formatCode="0_);\(0\)"/>
  </numFmts>
  <fonts count="1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sz val="11"/>
      <color theme="0"/>
      <name val="Calibri"/>
      <family val="2"/>
      <scheme val="minor"/>
    </font>
    <font>
      <sz val="10"/>
      <color theme="1"/>
      <name val="GHEA Grapalat"/>
      <family val="3"/>
    </font>
    <font>
      <sz val="11"/>
      <color indexed="8"/>
      <name val="Calibri"/>
      <family val="2"/>
    </font>
    <font>
      <sz val="10"/>
      <name val="GHEA Grapalat"/>
      <family val="3"/>
    </font>
    <font>
      <sz val="10"/>
      <name val="Arial Armenian"/>
      <family val="2"/>
    </font>
    <font>
      <sz val="10"/>
      <name val="Times Armenian"/>
      <family val="1"/>
    </font>
    <font>
      <sz val="10"/>
      <name val="Arial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8"/>
      <name val="GHEA Grapalat"/>
      <family val="2"/>
    </font>
    <font>
      <b/>
      <sz val="11"/>
      <color theme="1"/>
      <name val="GHEA Grapalat"/>
      <family val="3"/>
    </font>
    <font>
      <b/>
      <sz val="8"/>
      <name val="GHEA Grapalat"/>
      <family val="2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name val="GHEA Grapalat"/>
      <family val="3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2"/>
      <color theme="1"/>
      <name val="GHEA Grapalat"/>
      <family val="3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18"/>
      <color theme="3"/>
      <name val="Calibri Light"/>
      <family val="2"/>
      <scheme val="major"/>
    </font>
    <font>
      <sz val="11"/>
      <color rgb="FF9C6500"/>
      <name val="Calibri"/>
      <family val="2"/>
      <scheme val="minor"/>
    </font>
    <font>
      <b/>
      <sz val="12"/>
      <color theme="1"/>
      <name val="GHEA Grapalat"/>
      <family val="3"/>
    </font>
    <font>
      <b/>
      <i/>
      <sz val="12"/>
      <name val="GHEA Grapalat"/>
      <family val="3"/>
    </font>
    <font>
      <i/>
      <sz val="12"/>
      <color theme="1"/>
      <name val="GHEA Grapalat"/>
      <family val="3"/>
    </font>
    <font>
      <sz val="10"/>
      <name val="Arial"/>
      <family val="2"/>
      <charset val="204"/>
    </font>
    <font>
      <sz val="8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GHEA Grapalat"/>
      <family val="3"/>
    </font>
    <font>
      <b/>
      <sz val="11"/>
      <name val="GHEA Grapalat"/>
      <family val="3"/>
    </font>
    <font>
      <sz val="11"/>
      <name val="GHEA Grapalat"/>
      <family val="2"/>
    </font>
    <font>
      <b/>
      <sz val="11"/>
      <name val="GHEA Grapalat"/>
      <family val="2"/>
    </font>
    <font>
      <i/>
      <sz val="11"/>
      <name val="GHEA Grapalat"/>
      <family val="3"/>
    </font>
    <font>
      <sz val="10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rgb="FF9C5700"/>
      <name val="Calibri"/>
      <family val="2"/>
      <scheme val="minor"/>
    </font>
    <font>
      <b/>
      <i/>
      <sz val="12"/>
      <color theme="1"/>
      <name val="GHEA Grapalat"/>
      <family val="3"/>
    </font>
    <font>
      <b/>
      <sz val="9"/>
      <name val="GHEA Grapalat"/>
      <family val="2"/>
    </font>
    <font>
      <sz val="11"/>
      <color rgb="FF000000"/>
      <name val="Calibri"/>
      <family val="2"/>
    </font>
    <font>
      <sz val="12"/>
      <color rgb="FFFF0000"/>
      <name val="GHEA Grapalat"/>
      <family val="3"/>
    </font>
    <font>
      <b/>
      <sz val="18"/>
      <color theme="3"/>
      <name val="Calibri Light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0"/>
      <color rgb="FF000000"/>
      <name val="Times New Roman"/>
      <family val="1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473">
    <xf numFmtId="0" fontId="0" fillId="0" borderId="0"/>
    <xf numFmtId="43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0" fillId="0" borderId="0"/>
    <xf numFmtId="0" fontId="7" fillId="0" borderId="0"/>
    <xf numFmtId="0" fontId="11" fillId="4" borderId="0" applyNumberFormat="0" applyBorder="0" applyAlignment="0" applyProtection="0"/>
    <xf numFmtId="0" fontId="8" fillId="0" borderId="0"/>
    <xf numFmtId="0" fontId="9" fillId="0" borderId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35" borderId="0" applyNumberFormat="0" applyBorder="0" applyAlignment="0" applyProtection="0"/>
    <xf numFmtId="0" fontId="5" fillId="36" borderId="0" applyNumberFormat="0" applyBorder="0" applyAlignment="0" applyProtection="0"/>
    <xf numFmtId="0" fontId="5" fillId="40" borderId="0" applyNumberFormat="0" applyBorder="0" applyAlignment="0" applyProtection="0"/>
    <xf numFmtId="0" fontId="5" fillId="41" borderId="0" applyNumberFormat="0" applyBorder="0" applyAlignment="0" applyProtection="0"/>
    <xf numFmtId="0" fontId="5" fillId="42" borderId="0" applyNumberFormat="0" applyBorder="0" applyAlignment="0" applyProtection="0"/>
    <xf numFmtId="0" fontId="5" fillId="43" borderId="0" applyNumberFormat="0" applyBorder="0" applyAlignment="0" applyProtection="0"/>
    <xf numFmtId="0" fontId="5" fillId="37" borderId="0" applyNumberFormat="0" applyBorder="0" applyAlignment="0" applyProtection="0"/>
    <xf numFmtId="0" fontId="5" fillId="36" borderId="0" applyNumberFormat="0" applyBorder="0" applyAlignment="0" applyProtection="0"/>
    <xf numFmtId="0" fontId="5" fillId="42" borderId="0" applyNumberFormat="0" applyBorder="0" applyAlignment="0" applyProtection="0"/>
    <xf numFmtId="0" fontId="5" fillId="44" borderId="0" applyNumberFormat="0" applyBorder="0" applyAlignment="0" applyProtection="0"/>
    <xf numFmtId="0" fontId="12" fillId="45" borderId="0" applyNumberFormat="0" applyBorder="0" applyAlignment="0" applyProtection="0"/>
    <xf numFmtId="0" fontId="12" fillId="43" borderId="0" applyNumberFormat="0" applyBorder="0" applyAlignment="0" applyProtection="0"/>
    <xf numFmtId="0" fontId="12" fillId="37" borderId="0" applyNumberFormat="0" applyBorder="0" applyAlignment="0" applyProtection="0"/>
    <xf numFmtId="0" fontId="12" fillId="38" borderId="0" applyNumberFormat="0" applyBorder="0" applyAlignment="0" applyProtection="0"/>
    <xf numFmtId="0" fontId="12" fillId="46" borderId="0" applyNumberFormat="0" applyBorder="0" applyAlignment="0" applyProtection="0"/>
    <xf numFmtId="0" fontId="12" fillId="39" borderId="0" applyNumberFormat="0" applyBorder="0" applyAlignment="0" applyProtection="0"/>
    <xf numFmtId="0" fontId="12" fillId="47" borderId="0" applyNumberFormat="0" applyBorder="0" applyAlignment="0" applyProtection="0"/>
    <xf numFmtId="0" fontId="12" fillId="48" borderId="0" applyNumberFormat="0" applyBorder="0" applyAlignment="0" applyProtection="0"/>
    <xf numFmtId="0" fontId="12" fillId="49" borderId="0" applyNumberFormat="0" applyBorder="0" applyAlignment="0" applyProtection="0"/>
    <xf numFmtId="0" fontId="12" fillId="38" borderId="0" applyNumberFormat="0" applyBorder="0" applyAlignment="0" applyProtection="0"/>
    <xf numFmtId="0" fontId="12" fillId="46" borderId="0" applyNumberFormat="0" applyBorder="0" applyAlignment="0" applyProtection="0"/>
    <xf numFmtId="0" fontId="12" fillId="50" borderId="0" applyNumberFormat="0" applyBorder="0" applyAlignment="0" applyProtection="0"/>
    <xf numFmtId="0" fontId="13" fillId="34" borderId="0" applyNumberFormat="0" applyBorder="0" applyAlignment="0" applyProtection="0"/>
    <xf numFmtId="0" fontId="14" fillId="51" borderId="16" applyNumberFormat="0" applyAlignment="0" applyProtection="0"/>
    <xf numFmtId="0" fontId="15" fillId="52" borderId="17" applyNumberFormat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17" fillId="35" borderId="0" applyNumberFormat="0" applyBorder="0" applyAlignment="0" applyProtection="0"/>
    <xf numFmtId="0" fontId="18" fillId="0" borderId="18" applyNumberFormat="0" applyFill="0" applyAlignment="0" applyProtection="0"/>
    <xf numFmtId="0" fontId="19" fillId="0" borderId="19" applyNumberFormat="0" applyFill="0" applyAlignment="0" applyProtection="0"/>
    <xf numFmtId="0" fontId="20" fillId="0" borderId="20" applyNumberFormat="0" applyFill="0" applyAlignment="0" applyProtection="0"/>
    <xf numFmtId="0" fontId="20" fillId="0" borderId="0" applyNumberFormat="0" applyFill="0" applyBorder="0" applyAlignment="0" applyProtection="0"/>
    <xf numFmtId="0" fontId="21" fillId="41" borderId="16" applyNumberFormat="0" applyAlignment="0" applyProtection="0"/>
    <xf numFmtId="0" fontId="22" fillId="0" borderId="21" applyNumberFormat="0" applyFill="0" applyAlignment="0" applyProtection="0"/>
    <xf numFmtId="0" fontId="23" fillId="53" borderId="0" applyNumberFormat="0" applyBorder="0" applyAlignment="0" applyProtection="0"/>
    <xf numFmtId="1" fontId="29" fillId="0" borderId="0"/>
    <xf numFmtId="1" fontId="29" fillId="0" borderId="0"/>
    <xf numFmtId="1" fontId="29" fillId="0" borderId="0"/>
    <xf numFmtId="0" fontId="1" fillId="0" borderId="0"/>
    <xf numFmtId="0" fontId="9" fillId="0" borderId="0"/>
    <xf numFmtId="0" fontId="9" fillId="0" borderId="0"/>
    <xf numFmtId="0" fontId="7" fillId="54" borderId="22" applyNumberFormat="0" applyFont="0" applyAlignment="0" applyProtection="0"/>
    <xf numFmtId="0" fontId="24" fillId="51" borderId="23" applyNumberFormat="0" applyAlignment="0" applyProtection="0"/>
    <xf numFmtId="0" fontId="28" fillId="0" borderId="0"/>
    <xf numFmtId="0" fontId="28" fillId="0" borderId="0"/>
    <xf numFmtId="0" fontId="28" fillId="0" borderId="0"/>
    <xf numFmtId="0" fontId="25" fillId="0" borderId="0" applyNumberFormat="0" applyFill="0" applyBorder="0" applyAlignment="0" applyProtection="0"/>
    <xf numFmtId="0" fontId="26" fillId="0" borderId="24" applyNumberFormat="0" applyFill="0" applyAlignment="0" applyProtection="0"/>
    <xf numFmtId="0" fontId="27" fillId="0" borderId="0" applyNumberFormat="0" applyFill="0" applyBorder="0" applyAlignment="0" applyProtection="0"/>
    <xf numFmtId="0" fontId="10" fillId="0" borderId="0"/>
    <xf numFmtId="1" fontId="29" fillId="0" borderId="0"/>
    <xf numFmtId="0" fontId="30" fillId="0" borderId="0"/>
    <xf numFmtId="0" fontId="9" fillId="0" borderId="0"/>
    <xf numFmtId="0" fontId="10" fillId="0" borderId="0"/>
    <xf numFmtId="0" fontId="28" fillId="0" borderId="0"/>
    <xf numFmtId="165" fontId="31" fillId="0" borderId="0" applyFill="0" applyBorder="0" applyProtection="0">
      <alignment horizontal="right" vertical="top"/>
    </xf>
    <xf numFmtId="165" fontId="33" fillId="0" borderId="0" applyFill="0" applyBorder="0" applyProtection="0">
      <alignment horizontal="right" vertical="top"/>
    </xf>
    <xf numFmtId="43" fontId="7" fillId="0" borderId="0" applyFont="0" applyFill="0" applyBorder="0" applyAlignment="0" applyProtection="0"/>
    <xf numFmtId="0" fontId="9" fillId="0" borderId="0"/>
    <xf numFmtId="0" fontId="37" fillId="33" borderId="0" applyNumberFormat="0" applyBorder="0" applyAlignment="0" applyProtection="0"/>
    <xf numFmtId="0" fontId="37" fillId="34" borderId="0" applyNumberFormat="0" applyBorder="0" applyAlignment="0" applyProtection="0"/>
    <xf numFmtId="0" fontId="37" fillId="35" borderId="0" applyNumberFormat="0" applyBorder="0" applyAlignment="0" applyProtection="0"/>
    <xf numFmtId="0" fontId="37" fillId="36" borderId="0" applyNumberFormat="0" applyBorder="0" applyAlignment="0" applyProtection="0"/>
    <xf numFmtId="0" fontId="37" fillId="40" borderId="0" applyNumberFormat="0" applyBorder="0" applyAlignment="0" applyProtection="0"/>
    <xf numFmtId="0" fontId="37" fillId="41" borderId="0" applyNumberFormat="0" applyBorder="0" applyAlignment="0" applyProtection="0"/>
    <xf numFmtId="0" fontId="37" fillId="42" borderId="0" applyNumberFormat="0" applyBorder="0" applyAlignment="0" applyProtection="0"/>
    <xf numFmtId="0" fontId="37" fillId="43" borderId="0" applyNumberFormat="0" applyBorder="0" applyAlignment="0" applyProtection="0"/>
    <xf numFmtId="0" fontId="37" fillId="37" borderId="0" applyNumberFormat="0" applyBorder="0" applyAlignment="0" applyProtection="0"/>
    <xf numFmtId="0" fontId="37" fillId="36" borderId="0" applyNumberFormat="0" applyBorder="0" applyAlignment="0" applyProtection="0"/>
    <xf numFmtId="0" fontId="37" fillId="42" borderId="0" applyNumberFormat="0" applyBorder="0" applyAlignment="0" applyProtection="0"/>
    <xf numFmtId="0" fontId="37" fillId="44" borderId="0" applyNumberFormat="0" applyBorder="0" applyAlignment="0" applyProtection="0"/>
    <xf numFmtId="0" fontId="38" fillId="45" borderId="0" applyNumberFormat="0" applyBorder="0" applyAlignment="0" applyProtection="0"/>
    <xf numFmtId="0" fontId="38" fillId="43" borderId="0" applyNumberFormat="0" applyBorder="0" applyAlignment="0" applyProtection="0"/>
    <xf numFmtId="0" fontId="38" fillId="37" borderId="0" applyNumberFormat="0" applyBorder="0" applyAlignment="0" applyProtection="0"/>
    <xf numFmtId="0" fontId="38" fillId="38" borderId="0" applyNumberFormat="0" applyBorder="0" applyAlignment="0" applyProtection="0"/>
    <xf numFmtId="0" fontId="38" fillId="46" borderId="0" applyNumberFormat="0" applyBorder="0" applyAlignment="0" applyProtection="0"/>
    <xf numFmtId="0" fontId="38" fillId="39" borderId="0" applyNumberFormat="0" applyBorder="0" applyAlignment="0" applyProtection="0"/>
    <xf numFmtId="0" fontId="9" fillId="0" borderId="0" applyFont="0" applyFill="0" applyBorder="0" applyAlignment="0" applyProtection="0"/>
    <xf numFmtId="0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9" fillId="0" borderId="0" applyFont="0" applyFill="0" applyBorder="0" applyAlignment="0" applyProtection="0"/>
    <xf numFmtId="0" fontId="7" fillId="0" borderId="0"/>
    <xf numFmtId="0" fontId="7" fillId="0" borderId="0"/>
    <xf numFmtId="0" fontId="38" fillId="47" borderId="0" applyNumberFormat="0" applyBorder="0" applyAlignment="0" applyProtection="0"/>
    <xf numFmtId="0" fontId="38" fillId="48" borderId="0" applyNumberFormat="0" applyBorder="0" applyAlignment="0" applyProtection="0"/>
    <xf numFmtId="0" fontId="38" fillId="49" borderId="0" applyNumberFormat="0" applyBorder="0" applyAlignment="0" applyProtection="0"/>
    <xf numFmtId="0" fontId="38" fillId="38" borderId="0" applyNumberFormat="0" applyBorder="0" applyAlignment="0" applyProtection="0"/>
    <xf numFmtId="0" fontId="38" fillId="46" borderId="0" applyNumberFormat="0" applyBorder="0" applyAlignment="0" applyProtection="0"/>
    <xf numFmtId="0" fontId="38" fillId="50" borderId="0" applyNumberFormat="0" applyBorder="0" applyAlignment="0" applyProtection="0"/>
    <xf numFmtId="0" fontId="39" fillId="41" borderId="16" applyNumberFormat="0" applyAlignment="0" applyProtection="0"/>
    <xf numFmtId="0" fontId="40" fillId="51" borderId="23" applyNumberFormat="0" applyAlignment="0" applyProtection="0"/>
    <xf numFmtId="0" fontId="41" fillId="51" borderId="16" applyNumberFormat="0" applyAlignment="0" applyProtection="0"/>
    <xf numFmtId="0" fontId="42" fillId="0" borderId="18" applyNumberFormat="0" applyFill="0" applyAlignment="0" applyProtection="0"/>
    <xf numFmtId="0" fontId="43" fillId="0" borderId="19" applyNumberFormat="0" applyFill="0" applyAlignment="0" applyProtection="0"/>
    <xf numFmtId="0" fontId="44" fillId="0" borderId="20" applyNumberFormat="0" applyFill="0" applyAlignment="0" applyProtection="0"/>
    <xf numFmtId="0" fontId="44" fillId="0" borderId="0" applyNumberFormat="0" applyFill="0" applyBorder="0" applyAlignment="0" applyProtection="0"/>
    <xf numFmtId="0" fontId="45" fillId="0" borderId="24" applyNumberFormat="0" applyFill="0" applyAlignment="0" applyProtection="0"/>
    <xf numFmtId="0" fontId="46" fillId="52" borderId="17" applyNumberFormat="0" applyAlignment="0" applyProtection="0"/>
    <xf numFmtId="0" fontId="47" fillId="0" borderId="0" applyNumberFormat="0" applyFill="0" applyBorder="0" applyAlignment="0" applyProtection="0"/>
    <xf numFmtId="0" fontId="48" fillId="53" borderId="0" applyNumberFormat="0" applyBorder="0" applyAlignment="0" applyProtection="0"/>
    <xf numFmtId="0" fontId="49" fillId="34" borderId="0" applyNumberFormat="0" applyBorder="0" applyAlignment="0" applyProtection="0"/>
    <xf numFmtId="0" fontId="50" fillId="0" borderId="0" applyNumberFormat="0" applyFill="0" applyBorder="0" applyAlignment="0" applyProtection="0"/>
    <xf numFmtId="0" fontId="9" fillId="54" borderId="22" applyNumberFormat="0" applyFont="0" applyAlignment="0" applyProtection="0"/>
    <xf numFmtId="0" fontId="51" fillId="0" borderId="21" applyNumberFormat="0" applyFill="0" applyAlignment="0" applyProtection="0"/>
    <xf numFmtId="0" fontId="52" fillId="0" borderId="0" applyNumberFormat="0" applyFill="0" applyBorder="0" applyAlignment="0" applyProtection="0"/>
    <xf numFmtId="0" fontId="53" fillId="35" borderId="0" applyNumberFormat="0" applyBorder="0" applyAlignment="0" applyProtection="0"/>
    <xf numFmtId="0" fontId="7" fillId="0" borderId="0"/>
    <xf numFmtId="0" fontId="31" fillId="0" borderId="0">
      <alignment horizontal="left" vertical="top" wrapText="1"/>
    </xf>
    <xf numFmtId="0" fontId="8" fillId="0" borderId="0"/>
    <xf numFmtId="0" fontId="56" fillId="10" borderId="0" applyNumberFormat="0" applyBorder="0" applyAlignment="0" applyProtection="0"/>
    <xf numFmtId="0" fontId="56" fillId="14" borderId="0" applyNumberFormat="0" applyBorder="0" applyAlignment="0" applyProtection="0"/>
    <xf numFmtId="0" fontId="56" fillId="18" borderId="0" applyNumberFormat="0" applyBorder="0" applyAlignment="0" applyProtection="0"/>
    <xf numFmtId="0" fontId="56" fillId="22" borderId="0" applyNumberFormat="0" applyBorder="0" applyAlignment="0" applyProtection="0"/>
    <xf numFmtId="0" fontId="56" fillId="26" borderId="0" applyNumberFormat="0" applyBorder="0" applyAlignment="0" applyProtection="0"/>
    <xf numFmtId="0" fontId="56" fillId="30" borderId="0" applyNumberFormat="0" applyBorder="0" applyAlignment="0" applyProtection="0"/>
    <xf numFmtId="0" fontId="56" fillId="11" borderId="0" applyNumberFormat="0" applyBorder="0" applyAlignment="0" applyProtection="0"/>
    <xf numFmtId="0" fontId="56" fillId="15" borderId="0" applyNumberFormat="0" applyBorder="0" applyAlignment="0" applyProtection="0"/>
    <xf numFmtId="0" fontId="56" fillId="19" borderId="0" applyNumberFormat="0" applyBorder="0" applyAlignment="0" applyProtection="0"/>
    <xf numFmtId="0" fontId="56" fillId="23" borderId="0" applyNumberFormat="0" applyBorder="0" applyAlignment="0" applyProtection="0"/>
    <xf numFmtId="0" fontId="56" fillId="27" borderId="0" applyNumberFormat="0" applyBorder="0" applyAlignment="0" applyProtection="0"/>
    <xf numFmtId="0" fontId="56" fillId="31" borderId="0" applyNumberFormat="0" applyBorder="0" applyAlignment="0" applyProtection="0"/>
    <xf numFmtId="0" fontId="57" fillId="12" borderId="0" applyNumberFormat="0" applyBorder="0" applyAlignment="0" applyProtection="0"/>
    <xf numFmtId="0" fontId="57" fillId="16" borderId="0" applyNumberFormat="0" applyBorder="0" applyAlignment="0" applyProtection="0"/>
    <xf numFmtId="0" fontId="57" fillId="20" borderId="0" applyNumberFormat="0" applyBorder="0" applyAlignment="0" applyProtection="0"/>
    <xf numFmtId="0" fontId="57" fillId="24" borderId="0" applyNumberFormat="0" applyBorder="0" applyAlignment="0" applyProtection="0"/>
    <xf numFmtId="0" fontId="57" fillId="28" borderId="0" applyNumberFormat="0" applyBorder="0" applyAlignment="0" applyProtection="0"/>
    <xf numFmtId="0" fontId="57" fillId="32" borderId="0" applyNumberFormat="0" applyBorder="0" applyAlignment="0" applyProtection="0"/>
    <xf numFmtId="0" fontId="57" fillId="9" borderId="0" applyNumberFormat="0" applyBorder="0" applyAlignment="0" applyProtection="0"/>
    <xf numFmtId="0" fontId="57" fillId="13" borderId="0" applyNumberFormat="0" applyBorder="0" applyAlignment="0" applyProtection="0"/>
    <xf numFmtId="0" fontId="57" fillId="17" borderId="0" applyNumberFormat="0" applyBorder="0" applyAlignment="0" applyProtection="0"/>
    <xf numFmtId="0" fontId="57" fillId="21" borderId="0" applyNumberFormat="0" applyBorder="0" applyAlignment="0" applyProtection="0"/>
    <xf numFmtId="0" fontId="57" fillId="25" borderId="0" applyNumberFormat="0" applyBorder="0" applyAlignment="0" applyProtection="0"/>
    <xf numFmtId="0" fontId="57" fillId="29" borderId="0" applyNumberFormat="0" applyBorder="0" applyAlignment="0" applyProtection="0"/>
    <xf numFmtId="0" fontId="58" fillId="3" borderId="0" applyNumberFormat="0" applyBorder="0" applyAlignment="0" applyProtection="0"/>
    <xf numFmtId="0" fontId="59" fillId="6" borderId="4" applyNumberFormat="0" applyAlignment="0" applyProtection="0"/>
    <xf numFmtId="0" fontId="60" fillId="7" borderId="7" applyNumberFormat="0" applyAlignment="0" applyProtection="0"/>
    <xf numFmtId="43" fontId="8" fillId="0" borderId="0" applyFont="0" applyFill="0" applyBorder="0" applyAlignment="0" applyProtection="0"/>
    <xf numFmtId="0" fontId="61" fillId="0" borderId="0" applyNumberFormat="0" applyFill="0" applyBorder="0" applyAlignment="0" applyProtection="0"/>
    <xf numFmtId="0" fontId="62" fillId="2" borderId="0" applyNumberFormat="0" applyBorder="0" applyAlignment="0" applyProtection="0"/>
    <xf numFmtId="0" fontId="63" fillId="0" borderId="1" applyNumberFormat="0" applyFill="0" applyAlignment="0" applyProtection="0"/>
    <xf numFmtId="0" fontId="64" fillId="0" borderId="2" applyNumberFormat="0" applyFill="0" applyAlignment="0" applyProtection="0"/>
    <xf numFmtId="0" fontId="65" fillId="0" borderId="3" applyNumberFormat="0" applyFill="0" applyAlignment="0" applyProtection="0"/>
    <xf numFmtId="0" fontId="65" fillId="0" borderId="0" applyNumberFormat="0" applyFill="0" applyBorder="0" applyAlignment="0" applyProtection="0"/>
    <xf numFmtId="0" fontId="66" fillId="5" borderId="4" applyNumberFormat="0" applyAlignment="0" applyProtection="0"/>
    <xf numFmtId="0" fontId="67" fillId="0" borderId="6" applyNumberFormat="0" applyFill="0" applyAlignment="0" applyProtection="0"/>
    <xf numFmtId="0" fontId="68" fillId="4" borderId="0" applyNumberFormat="0" applyBorder="0" applyAlignment="0" applyProtection="0"/>
    <xf numFmtId="0" fontId="8" fillId="0" borderId="0"/>
    <xf numFmtId="0" fontId="69" fillId="0" borderId="0"/>
    <xf numFmtId="0" fontId="31" fillId="0" borderId="0">
      <alignment horizontal="left" vertical="top" wrapText="1"/>
    </xf>
    <xf numFmtId="0" fontId="56" fillId="8" borderId="8" applyNumberFormat="0" applyFont="0" applyAlignment="0" applyProtection="0"/>
    <xf numFmtId="0" fontId="1" fillId="8" borderId="8" applyNumberFormat="0" applyFont="0" applyAlignment="0" applyProtection="0"/>
    <xf numFmtId="0" fontId="70" fillId="6" borderId="5" applyNumberFormat="0" applyAlignment="0" applyProtection="0"/>
    <xf numFmtId="0" fontId="2" fillId="0" borderId="0" applyNumberFormat="0" applyFill="0" applyBorder="0" applyAlignment="0" applyProtection="0"/>
    <xf numFmtId="0" fontId="71" fillId="0" borderId="9" applyNumberFormat="0" applyFill="0" applyAlignment="0" applyProtection="0"/>
    <xf numFmtId="0" fontId="72" fillId="0" borderId="0" applyNumberFormat="0" applyFill="0" applyBorder="0" applyAlignment="0" applyProtection="0"/>
    <xf numFmtId="0" fontId="55" fillId="0" borderId="0"/>
    <xf numFmtId="0" fontId="1" fillId="8" borderId="8" applyNumberFormat="0" applyFont="0" applyAlignment="0" applyProtection="0"/>
    <xf numFmtId="0" fontId="73" fillId="0" borderId="0" applyNumberFormat="0" applyFill="0" applyBorder="0" applyAlignment="0" applyProtection="0"/>
    <xf numFmtId="0" fontId="74" fillId="4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78" fillId="0" borderId="0"/>
    <xf numFmtId="0" fontId="2" fillId="0" borderId="0" applyNumberFormat="0" applyFill="0" applyBorder="0" applyAlignment="0" applyProtection="0"/>
    <xf numFmtId="0" fontId="80" fillId="0" borderId="1" applyNumberFormat="0" applyFill="0" applyAlignment="0" applyProtection="0"/>
    <xf numFmtId="0" fontId="81" fillId="0" borderId="2" applyNumberFormat="0" applyFill="0" applyAlignment="0" applyProtection="0"/>
    <xf numFmtId="0" fontId="82" fillId="0" borderId="3" applyNumberFormat="0" applyFill="0" applyAlignment="0" applyProtection="0"/>
    <xf numFmtId="0" fontId="82" fillId="0" borderId="0" applyNumberFormat="0" applyFill="0" applyBorder="0" applyAlignment="0" applyProtection="0"/>
    <xf numFmtId="0" fontId="83" fillId="2" borderId="0" applyNumberFormat="0" applyBorder="0" applyAlignment="0" applyProtection="0"/>
    <xf numFmtId="0" fontId="84" fillId="3" borderId="0" applyNumberFormat="0" applyBorder="0" applyAlignment="0" applyProtection="0"/>
    <xf numFmtId="0" fontId="85" fillId="5" borderId="4" applyNumberFormat="0" applyAlignment="0" applyProtection="0"/>
    <xf numFmtId="0" fontId="86" fillId="6" borderId="5" applyNumberFormat="0" applyAlignment="0" applyProtection="0"/>
    <xf numFmtId="0" fontId="87" fillId="6" borderId="4" applyNumberFormat="0" applyAlignment="0" applyProtection="0"/>
    <xf numFmtId="0" fontId="88" fillId="0" borderId="6" applyNumberFormat="0" applyFill="0" applyAlignment="0" applyProtection="0"/>
    <xf numFmtId="0" fontId="89" fillId="7" borderId="7" applyNumberFormat="0" applyAlignment="0" applyProtection="0"/>
    <xf numFmtId="0" fontId="90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92" fillId="0" borderId="9" applyNumberFormat="0" applyFill="0" applyAlignment="0" applyProtection="0"/>
    <xf numFmtId="0" fontId="3" fillId="9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98" fillId="0" borderId="0"/>
    <xf numFmtId="43" fontId="7" fillId="0" borderId="0" applyFont="0" applyFill="0" applyBorder="0" applyAlignment="0" applyProtection="0"/>
    <xf numFmtId="43" fontId="99" fillId="0" borderId="0" applyFont="0" applyFill="0" applyBorder="0" applyAlignment="0" applyProtection="0"/>
    <xf numFmtId="0" fontId="31" fillId="0" borderId="0">
      <alignment horizontal="left" vertical="top" wrapText="1"/>
    </xf>
    <xf numFmtId="0" fontId="31" fillId="0" borderId="0">
      <alignment horizontal="left" vertical="top" wrapText="1"/>
    </xf>
    <xf numFmtId="0" fontId="31" fillId="0" borderId="0">
      <alignment horizontal="left" vertical="top" wrapText="1"/>
    </xf>
    <xf numFmtId="0" fontId="31" fillId="0" borderId="0">
      <alignment horizontal="left" vertical="top" wrapText="1"/>
    </xf>
    <xf numFmtId="0" fontId="99" fillId="0" borderId="0"/>
    <xf numFmtId="167" fontId="10" fillId="0" borderId="0" applyFont="0" applyFill="0" applyBorder="0" applyAlignment="0" applyProtection="0"/>
    <xf numFmtId="43" fontId="99" fillId="0" borderId="0" applyFont="0" applyFill="0" applyBorder="0" applyAlignment="0" applyProtection="0"/>
    <xf numFmtId="0" fontId="31" fillId="0" borderId="0">
      <alignment horizontal="left" vertical="top" wrapText="1"/>
    </xf>
    <xf numFmtId="165" fontId="102" fillId="0" borderId="0" applyFill="0" applyBorder="0" applyProtection="0">
      <alignment horizontal="right" vertical="top"/>
    </xf>
    <xf numFmtId="0" fontId="31" fillId="0" borderId="0">
      <alignment horizontal="left" vertical="top" wrapText="1"/>
    </xf>
    <xf numFmtId="0" fontId="31" fillId="0" borderId="0">
      <alignment horizontal="left" vertical="top" wrapText="1"/>
    </xf>
    <xf numFmtId="0" fontId="31" fillId="0" borderId="0">
      <alignment horizontal="left" vertical="top" wrapText="1"/>
    </xf>
    <xf numFmtId="0" fontId="103" fillId="0" borderId="0"/>
    <xf numFmtId="0" fontId="8" fillId="0" borderId="0"/>
    <xf numFmtId="43" fontId="8" fillId="0" borderId="0" applyFont="0" applyFill="0" applyBorder="0" applyAlignment="0" applyProtection="0"/>
    <xf numFmtId="0" fontId="9" fillId="0" borderId="0"/>
    <xf numFmtId="0" fontId="7" fillId="0" borderId="0"/>
    <xf numFmtId="0" fontId="31" fillId="0" borderId="0">
      <alignment horizontal="left" vertical="top" wrapText="1"/>
    </xf>
    <xf numFmtId="43" fontId="8" fillId="0" borderId="0" applyFont="0" applyFill="0" applyBorder="0" applyAlignment="0" applyProtection="0"/>
    <xf numFmtId="0" fontId="9" fillId="0" borderId="0"/>
    <xf numFmtId="0" fontId="7" fillId="0" borderId="0"/>
    <xf numFmtId="43" fontId="31" fillId="0" borderId="0" applyFont="0" applyFill="0" applyBorder="0" applyAlignment="0" applyProtection="0"/>
    <xf numFmtId="0" fontId="1" fillId="0" borderId="0"/>
    <xf numFmtId="43" fontId="103" fillId="0" borderId="0" applyFont="0" applyFill="0" applyBorder="0" applyAlignment="0" applyProtection="0"/>
    <xf numFmtId="0" fontId="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9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43" fontId="99" fillId="0" borderId="0" applyFont="0" applyFill="0" applyBorder="0" applyAlignment="0" applyProtection="0"/>
    <xf numFmtId="169" fontId="7" fillId="0" borderId="0" applyFont="0" applyFill="0" applyBorder="0" applyAlignment="0" applyProtection="0"/>
    <xf numFmtId="0" fontId="79" fillId="0" borderId="0"/>
    <xf numFmtId="0" fontId="99" fillId="0" borderId="0"/>
    <xf numFmtId="0" fontId="10" fillId="0" borderId="0"/>
    <xf numFmtId="0" fontId="99" fillId="0" borderId="0"/>
    <xf numFmtId="0" fontId="99" fillId="0" borderId="0"/>
    <xf numFmtId="0" fontId="1" fillId="8" borderId="8" applyNumberFormat="0" applyFont="0" applyAlignment="0" applyProtection="0"/>
    <xf numFmtId="9" fontId="79" fillId="0" borderId="0" applyFont="0" applyFill="0" applyBorder="0" applyAlignment="0" applyProtection="0"/>
    <xf numFmtId="9" fontId="79" fillId="0" borderId="0" applyFont="0" applyFill="0" applyBorder="0" applyAlignment="0" applyProtection="0"/>
    <xf numFmtId="9" fontId="79" fillId="0" borderId="0" applyFont="0" applyFill="0" applyBorder="0" applyAlignment="0" applyProtection="0"/>
    <xf numFmtId="0" fontId="3" fillId="9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85" fillId="5" borderId="4" applyNumberFormat="0" applyAlignment="0" applyProtection="0"/>
    <xf numFmtId="0" fontId="86" fillId="6" borderId="5" applyNumberFormat="0" applyAlignment="0" applyProtection="0"/>
    <xf numFmtId="0" fontId="87" fillId="6" borderId="4" applyNumberFormat="0" applyAlignment="0" applyProtection="0"/>
    <xf numFmtId="0" fontId="80" fillId="0" borderId="1" applyNumberFormat="0" applyFill="0" applyAlignment="0" applyProtection="0"/>
    <xf numFmtId="0" fontId="81" fillId="0" borderId="2" applyNumberFormat="0" applyFill="0" applyAlignment="0" applyProtection="0"/>
    <xf numFmtId="0" fontId="82" fillId="0" borderId="3" applyNumberFormat="0" applyFill="0" applyAlignment="0" applyProtection="0"/>
    <xf numFmtId="0" fontId="82" fillId="0" borderId="0" applyNumberFormat="0" applyFill="0" applyBorder="0" applyAlignment="0" applyProtection="0"/>
    <xf numFmtId="0" fontId="92" fillId="0" borderId="9" applyNumberFormat="0" applyFill="0" applyAlignment="0" applyProtection="0"/>
    <xf numFmtId="0" fontId="89" fillId="7" borderId="7" applyNumberFormat="0" applyAlignment="0" applyProtection="0"/>
    <xf numFmtId="0" fontId="2" fillId="0" borderId="0" applyNumberFormat="0" applyFill="0" applyBorder="0" applyAlignment="0" applyProtection="0"/>
    <xf numFmtId="0" fontId="74" fillId="4" borderId="0" applyNumberFormat="0" applyBorder="0" applyAlignment="0" applyProtection="0"/>
    <xf numFmtId="0" fontId="31" fillId="0" borderId="0">
      <alignment horizontal="left" vertical="top" wrapText="1"/>
    </xf>
    <xf numFmtId="0" fontId="31" fillId="0" borderId="0">
      <alignment horizontal="left" vertical="top" wrapText="1"/>
    </xf>
    <xf numFmtId="0" fontId="84" fillId="3" borderId="0" applyNumberFormat="0" applyBorder="0" applyAlignment="0" applyProtection="0"/>
    <xf numFmtId="0" fontId="91" fillId="0" borderId="0" applyNumberFormat="0" applyFill="0" applyBorder="0" applyAlignment="0" applyProtection="0"/>
    <xf numFmtId="0" fontId="88" fillId="0" borderId="6" applyNumberFormat="0" applyFill="0" applyAlignment="0" applyProtection="0"/>
    <xf numFmtId="0" fontId="90" fillId="0" borderId="0" applyNumberFormat="0" applyFill="0" applyBorder="0" applyAlignment="0" applyProtection="0"/>
    <xf numFmtId="0" fontId="83" fillId="2" borderId="0" applyNumberFormat="0" applyBorder="0" applyAlignment="0" applyProtection="0"/>
    <xf numFmtId="0" fontId="1" fillId="0" borderId="0"/>
    <xf numFmtId="0" fontId="1" fillId="0" borderId="0"/>
    <xf numFmtId="0" fontId="31" fillId="0" borderId="0">
      <alignment horizontal="left" vertical="top" wrapText="1"/>
    </xf>
    <xf numFmtId="43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103" fillId="0" borderId="0"/>
    <xf numFmtId="9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55" fillId="0" borderId="0"/>
    <xf numFmtId="9" fontId="9" fillId="0" borderId="0" applyFont="0" applyFill="0" applyBorder="0" applyAlignment="0" applyProtection="0"/>
    <xf numFmtId="0" fontId="10" fillId="0" borderId="0"/>
    <xf numFmtId="0" fontId="7" fillId="0" borderId="0"/>
    <xf numFmtId="0" fontId="100" fillId="4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74" fillId="4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1" fillId="0" borderId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100" fillId="4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31" fillId="0" borderId="0">
      <alignment horizontal="left" vertical="top" wrapText="1"/>
    </xf>
    <xf numFmtId="0" fontId="10" fillId="0" borderId="0"/>
    <xf numFmtId="0" fontId="110" fillId="3" borderId="0" applyNumberFormat="0" applyBorder="0" applyAlignment="0" applyProtection="0"/>
    <xf numFmtId="0" fontId="108" fillId="0" borderId="3" applyNumberFormat="0" applyFill="0" applyAlignment="0" applyProtection="0"/>
    <xf numFmtId="170" fontId="31" fillId="0" borderId="0" applyFont="0" applyFill="0" applyBorder="0" applyAlignment="0" applyProtection="0">
      <alignment horizontal="left" vertical="top" wrapText="1"/>
    </xf>
    <xf numFmtId="0" fontId="107" fillId="0" borderId="2" applyNumberFormat="0" applyFill="0" applyAlignment="0" applyProtection="0"/>
    <xf numFmtId="0" fontId="109" fillId="2" borderId="0" applyNumberFormat="0" applyBorder="0" applyAlignment="0" applyProtection="0"/>
    <xf numFmtId="0" fontId="106" fillId="0" borderId="1" applyNumberFormat="0" applyFill="0" applyAlignment="0" applyProtection="0"/>
    <xf numFmtId="0" fontId="111" fillId="4" borderId="0" applyNumberFormat="0" applyBorder="0" applyAlignment="0" applyProtection="0"/>
    <xf numFmtId="0" fontId="108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12" fillId="5" borderId="4" applyNumberFormat="0" applyAlignment="0" applyProtection="0"/>
    <xf numFmtId="0" fontId="113" fillId="6" borderId="5" applyNumberFormat="0" applyAlignment="0" applyProtection="0"/>
    <xf numFmtId="0" fontId="114" fillId="6" borderId="4" applyNumberFormat="0" applyAlignment="0" applyProtection="0"/>
    <xf numFmtId="0" fontId="115" fillId="0" borderId="6" applyNumberFormat="0" applyFill="0" applyAlignment="0" applyProtection="0"/>
    <xf numFmtId="0" fontId="116" fillId="7" borderId="7" applyNumberFormat="0" applyAlignment="0" applyProtection="0"/>
    <xf numFmtId="0" fontId="117" fillId="0" borderId="0" applyNumberFormat="0" applyFill="0" applyBorder="0" applyAlignment="0" applyProtection="0"/>
    <xf numFmtId="0" fontId="99" fillId="8" borderId="8" applyNumberFormat="0" applyFont="0" applyAlignment="0" applyProtection="0"/>
    <xf numFmtId="0" fontId="118" fillId="0" borderId="0" applyNumberFormat="0" applyFill="0" applyBorder="0" applyAlignment="0" applyProtection="0"/>
    <xf numFmtId="0" fontId="119" fillId="0" borderId="9" applyNumberFormat="0" applyFill="0" applyAlignment="0" applyProtection="0"/>
    <xf numFmtId="0" fontId="120" fillId="9" borderId="0" applyNumberFormat="0" applyBorder="0" applyAlignment="0" applyProtection="0"/>
    <xf numFmtId="0" fontId="99" fillId="10" borderId="0" applyNumberFormat="0" applyBorder="0" applyAlignment="0" applyProtection="0"/>
    <xf numFmtId="0" fontId="99" fillId="11" borderId="0" applyNumberFormat="0" applyBorder="0" applyAlignment="0" applyProtection="0"/>
    <xf numFmtId="0" fontId="120" fillId="12" borderId="0" applyNumberFormat="0" applyBorder="0" applyAlignment="0" applyProtection="0"/>
    <xf numFmtId="0" fontId="120" fillId="13" borderId="0" applyNumberFormat="0" applyBorder="0" applyAlignment="0" applyProtection="0"/>
    <xf numFmtId="0" fontId="99" fillId="14" borderId="0" applyNumberFormat="0" applyBorder="0" applyAlignment="0" applyProtection="0"/>
    <xf numFmtId="0" fontId="99" fillId="15" borderId="0" applyNumberFormat="0" applyBorder="0" applyAlignment="0" applyProtection="0"/>
    <xf numFmtId="0" fontId="120" fillId="16" borderId="0" applyNumberFormat="0" applyBorder="0" applyAlignment="0" applyProtection="0"/>
    <xf numFmtId="0" fontId="120" fillId="17" borderId="0" applyNumberFormat="0" applyBorder="0" applyAlignment="0" applyProtection="0"/>
    <xf numFmtId="0" fontId="99" fillId="18" borderId="0" applyNumberFormat="0" applyBorder="0" applyAlignment="0" applyProtection="0"/>
    <xf numFmtId="0" fontId="99" fillId="19" borderId="0" applyNumberFormat="0" applyBorder="0" applyAlignment="0" applyProtection="0"/>
    <xf numFmtId="0" fontId="120" fillId="20" borderId="0" applyNumberFormat="0" applyBorder="0" applyAlignment="0" applyProtection="0"/>
    <xf numFmtId="0" fontId="120" fillId="21" borderId="0" applyNumberFormat="0" applyBorder="0" applyAlignment="0" applyProtection="0"/>
    <xf numFmtId="0" fontId="99" fillId="22" borderId="0" applyNumberFormat="0" applyBorder="0" applyAlignment="0" applyProtection="0"/>
    <xf numFmtId="0" fontId="99" fillId="23" borderId="0" applyNumberFormat="0" applyBorder="0" applyAlignment="0" applyProtection="0"/>
    <xf numFmtId="0" fontId="120" fillId="24" borderId="0" applyNumberFormat="0" applyBorder="0" applyAlignment="0" applyProtection="0"/>
    <xf numFmtId="0" fontId="120" fillId="25" borderId="0" applyNumberFormat="0" applyBorder="0" applyAlignment="0" applyProtection="0"/>
    <xf numFmtId="0" fontId="99" fillId="26" borderId="0" applyNumberFormat="0" applyBorder="0" applyAlignment="0" applyProtection="0"/>
    <xf numFmtId="0" fontId="99" fillId="27" borderId="0" applyNumberFormat="0" applyBorder="0" applyAlignment="0" applyProtection="0"/>
    <xf numFmtId="0" fontId="120" fillId="28" borderId="0" applyNumberFormat="0" applyBorder="0" applyAlignment="0" applyProtection="0"/>
    <xf numFmtId="0" fontId="120" fillId="29" borderId="0" applyNumberFormat="0" applyBorder="0" applyAlignment="0" applyProtection="0"/>
    <xf numFmtId="0" fontId="99" fillId="30" borderId="0" applyNumberFormat="0" applyBorder="0" applyAlignment="0" applyProtection="0"/>
    <xf numFmtId="0" fontId="99" fillId="31" borderId="0" applyNumberFormat="0" applyBorder="0" applyAlignment="0" applyProtection="0"/>
    <xf numFmtId="0" fontId="120" fillId="32" borderId="0" applyNumberFormat="0" applyBorder="0" applyAlignment="0" applyProtection="0"/>
    <xf numFmtId="0" fontId="9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10" fillId="0" borderId="0"/>
    <xf numFmtId="0" fontId="7" fillId="0" borderId="0"/>
    <xf numFmtId="0" fontId="8" fillId="0" borderId="0"/>
    <xf numFmtId="43" fontId="8" fillId="0" borderId="0" applyFont="0" applyFill="0" applyBorder="0" applyAlignment="0" applyProtection="0"/>
    <xf numFmtId="0" fontId="31" fillId="0" borderId="0">
      <alignment horizontal="left" vertical="top" wrapText="1"/>
    </xf>
    <xf numFmtId="0" fontId="99" fillId="0" borderId="0"/>
    <xf numFmtId="9" fontId="99" fillId="0" borderId="0" applyFont="0" applyFill="0" applyBorder="0" applyAlignment="0" applyProtection="0"/>
    <xf numFmtId="0" fontId="87" fillId="6" borderId="4" applyNumberFormat="0" applyAlignment="0" applyProtection="0"/>
    <xf numFmtId="0" fontId="31" fillId="0" borderId="0">
      <alignment horizontal="left" vertical="top" wrapText="1"/>
    </xf>
    <xf numFmtId="0" fontId="7" fillId="0" borderId="0"/>
    <xf numFmtId="0" fontId="80" fillId="0" borderId="1" applyNumberFormat="0" applyFill="0" applyAlignment="0" applyProtection="0"/>
    <xf numFmtId="0" fontId="81" fillId="0" borderId="2" applyNumberFormat="0" applyFill="0" applyAlignment="0" applyProtection="0"/>
    <xf numFmtId="0" fontId="82" fillId="0" borderId="3" applyNumberFormat="0" applyFill="0" applyAlignment="0" applyProtection="0"/>
    <xf numFmtId="0" fontId="82" fillId="0" borderId="0" applyNumberFormat="0" applyFill="0" applyBorder="0" applyAlignment="0" applyProtection="0"/>
    <xf numFmtId="0" fontId="83" fillId="2" borderId="0" applyNumberFormat="0" applyBorder="0" applyAlignment="0" applyProtection="0"/>
    <xf numFmtId="0" fontId="84" fillId="3" borderId="0" applyNumberFormat="0" applyBorder="0" applyAlignment="0" applyProtection="0"/>
    <xf numFmtId="0" fontId="100" fillId="4" borderId="0" applyNumberFormat="0" applyBorder="0" applyAlignment="0" applyProtection="0"/>
    <xf numFmtId="0" fontId="85" fillId="5" borderId="4" applyNumberFormat="0" applyAlignment="0" applyProtection="0"/>
    <xf numFmtId="0" fontId="86" fillId="6" borderId="5" applyNumberFormat="0" applyAlignment="0" applyProtection="0"/>
    <xf numFmtId="0" fontId="88" fillId="0" borderId="6" applyNumberFormat="0" applyFill="0" applyAlignment="0" applyProtection="0"/>
    <xf numFmtId="0" fontId="89" fillId="7" borderId="7" applyNumberFormat="0" applyAlignment="0" applyProtection="0"/>
    <xf numFmtId="0" fontId="90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92" fillId="0" borderId="9" applyNumberFormat="0" applyFill="0" applyAlignment="0" applyProtection="0"/>
    <xf numFmtId="0" fontId="3" fillId="9" borderId="0" applyNumberFormat="0" applyBorder="0" applyAlignment="0" applyProtection="0"/>
    <xf numFmtId="0" fontId="1" fillId="12" borderId="0" applyNumberFormat="0" applyBorder="0" applyAlignment="0" applyProtection="0"/>
    <xf numFmtId="0" fontId="3" fillId="13" borderId="0" applyNumberFormat="0" applyBorder="0" applyAlignment="0" applyProtection="0"/>
    <xf numFmtId="0" fontId="1" fillId="16" borderId="0" applyNumberFormat="0" applyBorder="0" applyAlignment="0" applyProtection="0"/>
    <xf numFmtId="0" fontId="3" fillId="17" borderId="0" applyNumberFormat="0" applyBorder="0" applyAlignment="0" applyProtection="0"/>
    <xf numFmtId="0" fontId="1" fillId="20" borderId="0" applyNumberFormat="0" applyBorder="0" applyAlignment="0" applyProtection="0"/>
    <xf numFmtId="0" fontId="3" fillId="21" borderId="0" applyNumberFormat="0" applyBorder="0" applyAlignment="0" applyProtection="0"/>
    <xf numFmtId="0" fontId="1" fillId="24" borderId="0" applyNumberFormat="0" applyBorder="0" applyAlignment="0" applyProtection="0"/>
    <xf numFmtId="0" fontId="3" fillId="25" borderId="0" applyNumberFormat="0" applyBorder="0" applyAlignment="0" applyProtection="0"/>
    <xf numFmtId="0" fontId="1" fillId="28" borderId="0" applyNumberFormat="0" applyBorder="0" applyAlignment="0" applyProtection="0"/>
    <xf numFmtId="0" fontId="3" fillId="29" borderId="0" applyNumberFormat="0" applyBorder="0" applyAlignment="0" applyProtection="0"/>
    <xf numFmtId="0" fontId="1" fillId="32" borderId="0" applyNumberFormat="0" applyBorder="0" applyAlignment="0" applyProtection="0"/>
    <xf numFmtId="0" fontId="121" fillId="0" borderId="0"/>
    <xf numFmtId="0" fontId="9" fillId="0" borderId="0"/>
    <xf numFmtId="167" fontId="9" fillId="0" borderId="0" applyFont="0" applyFill="0" applyBorder="0" applyAlignment="0" applyProtection="0"/>
    <xf numFmtId="0" fontId="99" fillId="0" borderId="0"/>
    <xf numFmtId="0" fontId="1" fillId="0" borderId="0"/>
    <xf numFmtId="0" fontId="99" fillId="0" borderId="0"/>
    <xf numFmtId="43" fontId="99" fillId="0" borderId="0" applyFont="0" applyFill="0" applyBorder="0" applyAlignment="0" applyProtection="0"/>
    <xf numFmtId="0" fontId="99" fillId="0" borderId="0"/>
    <xf numFmtId="0" fontId="9" fillId="0" borderId="0"/>
  </cellStyleXfs>
  <cellXfs count="151">
    <xf numFmtId="0" fontId="0" fillId="0" borderId="0" xfId="0"/>
    <xf numFmtId="0" fontId="54" fillId="55" borderId="0" xfId="0" applyFont="1" applyFill="1"/>
    <xf numFmtId="0" fontId="94" fillId="55" borderId="10" xfId="0" applyFont="1" applyFill="1" applyBorder="1" applyAlignment="1">
      <alignment horizontal="center" vertical="center" wrapText="1"/>
    </xf>
    <xf numFmtId="0" fontId="35" fillId="0" borderId="0" xfId="0" applyFont="1" applyAlignment="1">
      <alignment horizontal="right" vertical="center" wrapText="1"/>
    </xf>
    <xf numFmtId="166" fontId="54" fillId="55" borderId="10" xfId="1" applyNumberFormat="1" applyFont="1" applyFill="1" applyBorder="1" applyAlignment="1">
      <alignment horizontal="center" vertical="center"/>
    </xf>
    <xf numFmtId="166" fontId="36" fillId="55" borderId="10" xfId="1" applyNumberFormat="1" applyFont="1" applyFill="1" applyBorder="1" applyAlignment="1">
      <alignment horizontal="right" vertical="top"/>
    </xf>
    <xf numFmtId="0" fontId="34" fillId="55" borderId="10" xfId="0" applyFont="1" applyFill="1" applyBorder="1" applyAlignment="1">
      <alignment horizontal="left" vertical="top" wrapText="1"/>
    </xf>
    <xf numFmtId="0" fontId="54" fillId="55" borderId="0" xfId="0" applyFont="1" applyFill="1" applyAlignment="1">
      <alignment horizontal="left" vertical="top" wrapText="1"/>
    </xf>
    <xf numFmtId="0" fontId="54" fillId="0" borderId="0" xfId="252" applyFont="1"/>
    <xf numFmtId="0" fontId="4" fillId="0" borderId="0" xfId="252" applyFont="1"/>
    <xf numFmtId="0" fontId="54" fillId="0" borderId="0" xfId="252" applyFont="1" applyAlignment="1">
      <alignment horizontal="right"/>
    </xf>
    <xf numFmtId="0" fontId="54" fillId="0" borderId="0" xfId="252" applyFont="1" applyAlignment="1">
      <alignment horizontal="center" vertical="center"/>
    </xf>
    <xf numFmtId="0" fontId="54" fillId="0" borderId="0" xfId="252" applyFont="1" applyAlignment="1">
      <alignment vertical="center"/>
    </xf>
    <xf numFmtId="0" fontId="75" fillId="0" borderId="10" xfId="252" applyFont="1" applyBorder="1" applyAlignment="1">
      <alignment horizontal="center" vertical="center" wrapText="1"/>
    </xf>
    <xf numFmtId="164" fontId="75" fillId="0" borderId="10" xfId="252" applyNumberFormat="1" applyFont="1" applyBorder="1" applyAlignment="1">
      <alignment horizontal="center" vertical="center" wrapText="1"/>
    </xf>
    <xf numFmtId="1" fontId="77" fillId="0" borderId="15" xfId="252" applyNumberFormat="1" applyFont="1" applyBorder="1" applyAlignment="1">
      <alignment horizontal="center" vertical="center"/>
    </xf>
    <xf numFmtId="1" fontId="77" fillId="0" borderId="11" xfId="252" applyNumberFormat="1" applyFont="1" applyBorder="1" applyAlignment="1">
      <alignment horizontal="center" vertical="center"/>
    </xf>
    <xf numFmtId="166" fontId="36" fillId="55" borderId="10" xfId="253" applyNumberFormat="1" applyFont="1" applyFill="1" applyBorder="1" applyAlignment="1">
      <alignment horizontal="center" vertical="center"/>
    </xf>
    <xf numFmtId="166" fontId="36" fillId="55" borderId="10" xfId="254" applyNumberFormat="1" applyFont="1" applyFill="1" applyBorder="1" applyAlignment="1">
      <alignment horizontal="center" vertical="center"/>
    </xf>
    <xf numFmtId="0" fontId="32" fillId="0" borderId="10" xfId="0" applyFont="1" applyBorder="1" applyAlignment="1">
      <alignment horizontal="center" vertical="center" wrapText="1"/>
    </xf>
    <xf numFmtId="0" fontId="35" fillId="0" borderId="13" xfId="252" applyFont="1" applyBorder="1" applyAlignment="1">
      <alignment horizontal="center" vertical="center" wrapText="1"/>
    </xf>
    <xf numFmtId="0" fontId="6" fillId="0" borderId="0" xfId="255" applyFont="1">
      <alignment horizontal="left" vertical="top" wrapText="1"/>
    </xf>
    <xf numFmtId="0" fontId="101" fillId="0" borderId="0" xfId="252" applyFont="1" applyAlignment="1">
      <alignment horizontal="right"/>
    </xf>
    <xf numFmtId="165" fontId="36" fillId="55" borderId="10" xfId="87" applyFont="1" applyFill="1" applyBorder="1" applyAlignment="1">
      <alignment horizontal="center" vertical="center"/>
    </xf>
    <xf numFmtId="165" fontId="34" fillId="55" borderId="10" xfId="87" applyFont="1" applyFill="1" applyBorder="1" applyAlignment="1">
      <alignment horizontal="center" vertical="center"/>
    </xf>
    <xf numFmtId="0" fontId="36" fillId="55" borderId="10" xfId="0" applyFont="1" applyFill="1" applyBorder="1" applyAlignment="1">
      <alignment horizontal="left" vertical="top" wrapText="1"/>
    </xf>
    <xf numFmtId="0" fontId="75" fillId="55" borderId="0" xfId="0" applyFont="1" applyFill="1" applyAlignment="1">
      <alignment horizontal="left" vertical="top" wrapText="1"/>
    </xf>
    <xf numFmtId="0" fontId="94" fillId="55" borderId="10" xfId="0" applyFont="1" applyFill="1" applyBorder="1" applyAlignment="1">
      <alignment horizontal="center" vertical="center"/>
    </xf>
    <xf numFmtId="0" fontId="93" fillId="55" borderId="10" xfId="0" applyFont="1" applyFill="1" applyBorder="1" applyAlignment="1">
      <alignment horizontal="center" vertical="center"/>
    </xf>
    <xf numFmtId="0" fontId="93" fillId="55" borderId="10" xfId="0" applyFont="1" applyFill="1" applyBorder="1" applyAlignment="1">
      <alignment vertical="center" wrapText="1"/>
    </xf>
    <xf numFmtId="0" fontId="97" fillId="55" borderId="11" xfId="0" applyFont="1" applyFill="1" applyBorder="1" applyAlignment="1">
      <alignment horizontal="left" vertical="center" wrapText="1"/>
    </xf>
    <xf numFmtId="0" fontId="34" fillId="55" borderId="10" xfId="0" applyFont="1" applyFill="1" applyBorder="1" applyAlignment="1">
      <alignment horizontal="left" vertical="center" wrapText="1"/>
    </xf>
    <xf numFmtId="0" fontId="36" fillId="55" borderId="10" xfId="0" applyFont="1" applyFill="1" applyBorder="1" applyAlignment="1">
      <alignment horizontal="center" vertical="center" wrapText="1"/>
    </xf>
    <xf numFmtId="0" fontId="36" fillId="55" borderId="10" xfId="0" applyFont="1" applyFill="1" applyBorder="1" applyAlignment="1">
      <alignment horizontal="left" vertical="center" wrapText="1"/>
    </xf>
    <xf numFmtId="0" fontId="34" fillId="55" borderId="10" xfId="0" applyFont="1" applyFill="1" applyBorder="1" applyAlignment="1">
      <alignment horizontal="center" vertical="center" wrapText="1"/>
    </xf>
    <xf numFmtId="0" fontId="34" fillId="55" borderId="0" xfId="0" applyFont="1" applyFill="1" applyAlignment="1">
      <alignment vertical="center" wrapText="1"/>
    </xf>
    <xf numFmtId="0" fontId="35" fillId="55" borderId="0" xfId="0" applyFont="1" applyFill="1" applyAlignment="1">
      <alignment horizontal="center" vertical="center" wrapText="1"/>
    </xf>
    <xf numFmtId="166" fontId="36" fillId="55" borderId="10" xfId="1" applyNumberFormat="1" applyFont="1" applyFill="1" applyBorder="1" applyAlignment="1">
      <alignment horizontal="center" vertical="center" wrapText="1"/>
    </xf>
    <xf numFmtId="0" fontId="34" fillId="55" borderId="25" xfId="0" applyFont="1" applyFill="1" applyBorder="1" applyAlignment="1">
      <alignment horizontal="center" vertical="center" wrapText="1"/>
    </xf>
    <xf numFmtId="0" fontId="34" fillId="55" borderId="0" xfId="0" applyFont="1" applyFill="1" applyAlignment="1">
      <alignment horizontal="left" vertical="top" wrapText="1"/>
    </xf>
    <xf numFmtId="165" fontId="36" fillId="55" borderId="10" xfId="86" applyFont="1" applyFill="1" applyBorder="1" applyAlignment="1">
      <alignment horizontal="center" vertical="center"/>
    </xf>
    <xf numFmtId="0" fontId="36" fillId="55" borderId="0" xfId="0" applyFont="1" applyFill="1" applyAlignment="1">
      <alignment horizontal="left" vertical="top" wrapText="1"/>
    </xf>
    <xf numFmtId="0" fontId="35" fillId="55" borderId="10" xfId="0" applyFont="1" applyFill="1" applyBorder="1" applyAlignment="1">
      <alignment horizontal="left" vertical="top" wrapText="1"/>
    </xf>
    <xf numFmtId="0" fontId="36" fillId="55" borderId="10" xfId="0" applyFont="1" applyFill="1" applyBorder="1" applyAlignment="1">
      <alignment vertical="center" textRotation="90" wrapText="1"/>
    </xf>
    <xf numFmtId="166" fontId="54" fillId="55" borderId="0" xfId="1" applyNumberFormat="1" applyFont="1" applyFill="1"/>
    <xf numFmtId="0" fontId="54" fillId="55" borderId="0" xfId="0" applyFont="1" applyFill="1" applyAlignment="1">
      <alignment horizontal="center" vertical="top" wrapText="1"/>
    </xf>
    <xf numFmtId="43" fontId="54" fillId="55" borderId="0" xfId="0" applyNumberFormat="1" applyFont="1" applyFill="1"/>
    <xf numFmtId="0" fontId="93" fillId="55" borderId="0" xfId="0" applyFont="1" applyFill="1" applyAlignment="1">
      <alignment horizontal="left" vertical="top" wrapText="1"/>
    </xf>
    <xf numFmtId="0" fontId="54" fillId="55" borderId="0" xfId="0" applyFont="1" applyFill="1" applyAlignment="1">
      <alignment horizontal="left" vertical="center"/>
    </xf>
    <xf numFmtId="0" fontId="34" fillId="55" borderId="0" xfId="0" applyFont="1" applyFill="1"/>
    <xf numFmtId="166" fontId="93" fillId="55" borderId="0" xfId="0" applyNumberFormat="1" applyFont="1" applyFill="1" applyAlignment="1">
      <alignment horizontal="left" vertical="top" wrapText="1"/>
    </xf>
    <xf numFmtId="166" fontId="54" fillId="55" borderId="0" xfId="0" applyNumberFormat="1" applyFont="1" applyFill="1"/>
    <xf numFmtId="0" fontId="104" fillId="55" borderId="0" xfId="0" applyFont="1" applyFill="1" applyAlignment="1">
      <alignment horizontal="left" vertical="top" wrapText="1"/>
    </xf>
    <xf numFmtId="165" fontId="104" fillId="55" borderId="0" xfId="0" applyNumberFormat="1" applyFont="1" applyFill="1" applyAlignment="1">
      <alignment horizontal="left" vertical="top" wrapText="1"/>
    </xf>
    <xf numFmtId="166" fontId="35" fillId="55" borderId="26" xfId="0" applyNumberFormat="1" applyFont="1" applyFill="1" applyBorder="1" applyAlignment="1">
      <alignment horizontal="right"/>
    </xf>
    <xf numFmtId="166" fontId="36" fillId="55" borderId="25" xfId="0" applyNumberFormat="1" applyFont="1" applyFill="1" applyBorder="1" applyAlignment="1">
      <alignment horizontal="center" vertical="center" wrapText="1"/>
    </xf>
    <xf numFmtId="43" fontId="104" fillId="55" borderId="0" xfId="1" applyFont="1" applyFill="1" applyAlignment="1">
      <alignment horizontal="left" vertical="top" wrapText="1"/>
    </xf>
    <xf numFmtId="168" fontId="104" fillId="55" borderId="0" xfId="0" applyNumberFormat="1" applyFont="1" applyFill="1" applyAlignment="1">
      <alignment horizontal="left" vertical="top" wrapText="1"/>
    </xf>
    <xf numFmtId="0" fontId="6" fillId="55" borderId="0" xfId="255" applyFont="1" applyFill="1">
      <alignment horizontal="left" vertical="top" wrapText="1"/>
    </xf>
    <xf numFmtId="166" fontId="94" fillId="55" borderId="10" xfId="254" applyNumberFormat="1" applyFont="1" applyFill="1" applyBorder="1" applyAlignment="1">
      <alignment horizontal="center" vertical="center"/>
    </xf>
    <xf numFmtId="0" fontId="93" fillId="55" borderId="27" xfId="0" applyFont="1" applyFill="1" applyBorder="1" applyAlignment="1">
      <alignment vertical="center" wrapText="1"/>
    </xf>
    <xf numFmtId="166" fontId="93" fillId="55" borderId="10" xfId="254" applyNumberFormat="1" applyFont="1" applyFill="1" applyBorder="1" applyAlignment="1">
      <alignment horizontal="center" vertical="center"/>
    </xf>
    <xf numFmtId="43" fontId="54" fillId="0" borderId="0" xfId="0" applyNumberFormat="1" applyFont="1"/>
    <xf numFmtId="0" fontId="54" fillId="0" borderId="0" xfId="0" applyFont="1"/>
    <xf numFmtId="166" fontId="54" fillId="0" borderId="25" xfId="1" applyNumberFormat="1" applyFont="1" applyFill="1" applyBorder="1" applyAlignment="1">
      <alignment horizontal="center" vertical="center"/>
    </xf>
    <xf numFmtId="0" fontId="75" fillId="55" borderId="0" xfId="0" applyFont="1" applyFill="1" applyAlignment="1">
      <alignment horizontal="center" vertical="center" wrapText="1"/>
    </xf>
    <xf numFmtId="0" fontId="54" fillId="55" borderId="26" xfId="0" applyFont="1" applyFill="1" applyBorder="1" applyAlignment="1">
      <alignment horizontal="right" wrapText="1"/>
    </xf>
    <xf numFmtId="166" fontId="36" fillId="55" borderId="10" xfId="1" applyNumberFormat="1" applyFont="1" applyFill="1" applyBorder="1" applyAlignment="1">
      <alignment horizontal="right" vertical="center"/>
    </xf>
    <xf numFmtId="0" fontId="36" fillId="55" borderId="10" xfId="249" applyFont="1" applyFill="1" applyBorder="1" applyAlignment="1">
      <alignment horizontal="left" vertical="center" wrapText="1"/>
    </xf>
    <xf numFmtId="0" fontId="34" fillId="0" borderId="25" xfId="0" applyFont="1" applyBorder="1" applyAlignment="1">
      <alignment horizontal="center" vertical="center" wrapText="1"/>
    </xf>
    <xf numFmtId="0" fontId="34" fillId="0" borderId="25" xfId="249" applyFont="1" applyBorder="1" applyAlignment="1">
      <alignment horizontal="left" vertical="center" wrapText="1"/>
    </xf>
    <xf numFmtId="0" fontId="34" fillId="0" borderId="25" xfId="0" applyFont="1" applyBorder="1" applyAlignment="1">
      <alignment horizontal="left" vertical="center" wrapText="1"/>
    </xf>
    <xf numFmtId="0" fontId="96" fillId="0" borderId="10" xfId="378" applyFont="1" applyBorder="1">
      <alignment horizontal="left" vertical="top" wrapText="1"/>
    </xf>
    <xf numFmtId="168" fontId="54" fillId="55" borderId="0" xfId="0" applyNumberFormat="1" applyFont="1" applyFill="1"/>
    <xf numFmtId="0" fontId="34" fillId="55" borderId="25" xfId="249" applyFont="1" applyFill="1" applyBorder="1" applyAlignment="1">
      <alignment horizontal="left" vertical="center" wrapText="1"/>
    </xf>
    <xf numFmtId="0" fontId="34" fillId="55" borderId="25" xfId="0" applyFont="1" applyFill="1" applyBorder="1" applyAlignment="1">
      <alignment horizontal="left" vertical="center" wrapText="1"/>
    </xf>
    <xf numFmtId="0" fontId="34" fillId="55" borderId="25" xfId="0" applyFont="1" applyFill="1" applyBorder="1" applyAlignment="1">
      <alignment vertical="center" wrapText="1"/>
    </xf>
    <xf numFmtId="166" fontId="77" fillId="55" borderId="26" xfId="1" applyNumberFormat="1" applyFont="1" applyFill="1" applyBorder="1" applyAlignment="1">
      <alignment horizontal="right" vertical="center"/>
    </xf>
    <xf numFmtId="166" fontId="75" fillId="55" borderId="13" xfId="1" applyNumberFormat="1" applyFont="1" applyFill="1" applyBorder="1" applyAlignment="1">
      <alignment horizontal="center" vertical="center" wrapText="1"/>
    </xf>
    <xf numFmtId="0" fontId="36" fillId="55" borderId="13" xfId="0" applyFont="1" applyFill="1" applyBorder="1" applyAlignment="1">
      <alignment horizontal="center" vertical="center" wrapText="1"/>
    </xf>
    <xf numFmtId="166" fontId="36" fillId="55" borderId="13" xfId="0" applyNumberFormat="1" applyFont="1" applyFill="1" applyBorder="1" applyAlignment="1">
      <alignment horizontal="center" vertical="center" wrapText="1"/>
    </xf>
    <xf numFmtId="0" fontId="36" fillId="55" borderId="14" xfId="0" applyFont="1" applyFill="1" applyBorder="1" applyAlignment="1">
      <alignment horizontal="left" vertical="center" wrapText="1"/>
    </xf>
    <xf numFmtId="0" fontId="96" fillId="0" borderId="10" xfId="0" applyFont="1" applyBorder="1" applyAlignment="1">
      <alignment horizontal="left" vertical="top" wrapText="1"/>
    </xf>
    <xf numFmtId="0" fontId="95" fillId="0" borderId="10" xfId="0" applyFont="1" applyBorder="1" applyAlignment="1">
      <alignment horizontal="left" vertical="top" wrapText="1"/>
    </xf>
    <xf numFmtId="0" fontId="34" fillId="0" borderId="10" xfId="0" applyFont="1" applyBorder="1" applyAlignment="1">
      <alignment horizontal="center" vertical="center" wrapText="1"/>
    </xf>
    <xf numFmtId="0" fontId="34" fillId="0" borderId="10" xfId="249" applyFont="1" applyBorder="1" applyAlignment="1">
      <alignment horizontal="left" vertical="center" wrapText="1"/>
    </xf>
    <xf numFmtId="0" fontId="34" fillId="0" borderId="10" xfId="0" applyFont="1" applyBorder="1" applyAlignment="1">
      <alignment horizontal="left" vertical="center" wrapText="1"/>
    </xf>
    <xf numFmtId="43" fontId="34" fillId="55" borderId="0" xfId="0" applyNumberFormat="1" applyFont="1" applyFill="1" applyAlignment="1">
      <alignment horizontal="left" vertical="top" wrapText="1"/>
    </xf>
    <xf numFmtId="166" fontId="34" fillId="55" borderId="10" xfId="86" applyNumberFormat="1" applyFont="1" applyFill="1" applyBorder="1">
      <alignment horizontal="right" vertical="top"/>
    </xf>
    <xf numFmtId="0" fontId="76" fillId="55" borderId="10" xfId="0" applyFont="1" applyFill="1" applyBorder="1" applyAlignment="1">
      <alignment horizontal="left" vertical="top" wrapText="1"/>
    </xf>
    <xf numFmtId="171" fontId="35" fillId="55" borderId="10" xfId="0" applyNumberFormat="1" applyFont="1" applyFill="1" applyBorder="1" applyAlignment="1">
      <alignment horizontal="right" vertical="top" wrapText="1"/>
    </xf>
    <xf numFmtId="165" fontId="36" fillId="55" borderId="10" xfId="256" applyFont="1" applyFill="1" applyBorder="1">
      <alignment horizontal="right" vertical="top"/>
    </xf>
    <xf numFmtId="43" fontId="34" fillId="55" borderId="0" xfId="1" applyFont="1" applyFill="1" applyAlignment="1">
      <alignment horizontal="left" vertical="top" wrapText="1"/>
    </xf>
    <xf numFmtId="0" fontId="77" fillId="55" borderId="10" xfId="0" applyFont="1" applyFill="1" applyBorder="1" applyAlignment="1">
      <alignment horizontal="left" vertical="top" wrapText="1"/>
    </xf>
    <xf numFmtId="0" fontId="77" fillId="0" borderId="10" xfId="0" applyFont="1" applyBorder="1" applyAlignment="1">
      <alignment horizontal="right" vertical="top" wrapText="1"/>
    </xf>
    <xf numFmtId="0" fontId="34" fillId="55" borderId="0" xfId="0" applyFont="1" applyFill="1" applyAlignment="1">
      <alignment horizontal="left" vertical="center" wrapText="1"/>
    </xf>
    <xf numFmtId="0" fontId="35" fillId="0" borderId="10" xfId="0" applyFont="1" applyBorder="1" applyAlignment="1">
      <alignment horizontal="left" vertical="top" wrapText="1"/>
    </xf>
    <xf numFmtId="0" fontId="35" fillId="55" borderId="10" xfId="0" applyFont="1" applyFill="1" applyBorder="1" applyAlignment="1">
      <alignment horizontal="right" vertical="top" wrapText="1"/>
    </xf>
    <xf numFmtId="0" fontId="36" fillId="0" borderId="10" xfId="0" applyFont="1" applyBorder="1" applyAlignment="1">
      <alignment horizontal="left" vertical="top" wrapText="1"/>
    </xf>
    <xf numFmtId="0" fontId="36" fillId="55" borderId="14" xfId="0" applyFont="1" applyFill="1" applyBorder="1" applyAlignment="1">
      <alignment horizontal="left" vertical="center" wrapText="1"/>
    </xf>
    <xf numFmtId="0" fontId="36" fillId="55" borderId="12" xfId="0" applyFont="1" applyFill="1" applyBorder="1" applyAlignment="1">
      <alignment horizontal="left" vertical="center" wrapText="1"/>
    </xf>
    <xf numFmtId="0" fontId="36" fillId="55" borderId="13" xfId="0" applyFont="1" applyFill="1" applyBorder="1" applyAlignment="1">
      <alignment horizontal="left" vertical="center" wrapText="1"/>
    </xf>
    <xf numFmtId="0" fontId="36" fillId="55" borderId="10" xfId="0" applyFont="1" applyFill="1" applyBorder="1" applyAlignment="1">
      <alignment horizontal="left" vertical="center" wrapText="1"/>
    </xf>
    <xf numFmtId="0" fontId="36" fillId="55" borderId="25" xfId="0" applyFont="1" applyFill="1" applyBorder="1" applyAlignment="1">
      <alignment horizontal="center" vertical="top" wrapText="1"/>
    </xf>
    <xf numFmtId="0" fontId="36" fillId="55" borderId="15" xfId="0" applyFont="1" applyFill="1" applyBorder="1" applyAlignment="1">
      <alignment horizontal="center" vertical="top" wrapText="1"/>
    </xf>
    <xf numFmtId="0" fontId="34" fillId="55" borderId="25" xfId="0" applyFont="1" applyFill="1" applyBorder="1" applyAlignment="1">
      <alignment horizontal="center" vertical="center" wrapText="1"/>
    </xf>
    <xf numFmtId="0" fontId="34" fillId="55" borderId="15" xfId="0" applyFont="1" applyFill="1" applyBorder="1" applyAlignment="1">
      <alignment horizontal="center" vertical="center" wrapText="1"/>
    </xf>
    <xf numFmtId="0" fontId="101" fillId="55" borderId="0" xfId="0" applyFont="1" applyFill="1" applyAlignment="1">
      <alignment horizontal="right" vertical="center" wrapText="1"/>
    </xf>
    <xf numFmtId="0" fontId="75" fillId="55" borderId="0" xfId="0" applyFont="1" applyFill="1" applyAlignment="1">
      <alignment horizontal="center" vertical="center" wrapText="1"/>
    </xf>
    <xf numFmtId="0" fontId="36" fillId="55" borderId="10" xfId="0" applyFont="1" applyFill="1" applyBorder="1" applyAlignment="1">
      <alignment horizontal="center" vertical="center" wrapText="1"/>
    </xf>
    <xf numFmtId="0" fontId="36" fillId="55" borderId="25" xfId="0" applyFont="1" applyFill="1" applyBorder="1" applyAlignment="1">
      <alignment horizontal="center" vertical="center" textRotation="90" wrapText="1"/>
    </xf>
    <xf numFmtId="0" fontId="36" fillId="55" borderId="11" xfId="0" applyFont="1" applyFill="1" applyBorder="1" applyAlignment="1">
      <alignment horizontal="center" vertical="center" textRotation="90" wrapText="1"/>
    </xf>
    <xf numFmtId="0" fontId="36" fillId="55" borderId="10" xfId="0" applyFont="1" applyFill="1" applyBorder="1" applyAlignment="1">
      <alignment horizontal="center" vertical="top" wrapText="1"/>
    </xf>
    <xf numFmtId="0" fontId="34" fillId="55" borderId="10" xfId="0" applyFont="1" applyFill="1" applyBorder="1" applyAlignment="1">
      <alignment horizontal="center" vertical="center" wrapText="1"/>
    </xf>
    <xf numFmtId="0" fontId="36" fillId="55" borderId="10" xfId="0" applyFont="1" applyFill="1" applyBorder="1" applyAlignment="1">
      <alignment horizontal="center" vertical="center" textRotation="90" wrapText="1"/>
    </xf>
    <xf numFmtId="49" fontId="36" fillId="55" borderId="10" xfId="0" applyNumberFormat="1" applyFont="1" applyFill="1" applyBorder="1" applyAlignment="1">
      <alignment horizontal="center" vertical="top" wrapText="1"/>
    </xf>
    <xf numFmtId="0" fontId="36" fillId="55" borderId="11" xfId="0" applyFont="1" applyFill="1" applyBorder="1" applyAlignment="1">
      <alignment horizontal="center" vertical="top" wrapText="1"/>
    </xf>
    <xf numFmtId="0" fontId="36" fillId="55" borderId="25" xfId="0" applyFont="1" applyFill="1" applyBorder="1" applyAlignment="1">
      <alignment horizontal="center" vertical="center" wrapText="1"/>
    </xf>
    <xf numFmtId="0" fontId="36" fillId="55" borderId="11" xfId="0" applyFont="1" applyFill="1" applyBorder="1" applyAlignment="1">
      <alignment horizontal="center" vertical="center" wrapText="1"/>
    </xf>
    <xf numFmtId="0" fontId="34" fillId="55" borderId="0" xfId="0" applyFont="1" applyFill="1" applyAlignment="1">
      <alignment horizontal="center" vertical="top" wrapText="1"/>
    </xf>
    <xf numFmtId="0" fontId="36" fillId="55" borderId="0" xfId="0" applyFont="1" applyFill="1" applyAlignment="1">
      <alignment horizontal="center" vertical="center" wrapText="1"/>
    </xf>
    <xf numFmtId="0" fontId="36" fillId="55" borderId="10" xfId="0" quotePrefix="1" applyFont="1" applyFill="1" applyBorder="1" applyAlignment="1">
      <alignment horizontal="center" vertical="top" wrapText="1"/>
    </xf>
    <xf numFmtId="49" fontId="36" fillId="55" borderId="25" xfId="0" applyNumberFormat="1" applyFont="1" applyFill="1" applyBorder="1" applyAlignment="1">
      <alignment horizontal="center" vertical="top" wrapText="1"/>
    </xf>
    <xf numFmtId="49" fontId="36" fillId="55" borderId="15" xfId="0" applyNumberFormat="1" applyFont="1" applyFill="1" applyBorder="1" applyAlignment="1">
      <alignment horizontal="center" vertical="top" wrapText="1"/>
    </xf>
    <xf numFmtId="0" fontId="94" fillId="55" borderId="14" xfId="0" applyFont="1" applyFill="1" applyBorder="1" applyAlignment="1">
      <alignment horizontal="left" vertical="center" wrapText="1"/>
    </xf>
    <xf numFmtId="0" fontId="94" fillId="55" borderId="12" xfId="0" applyFont="1" applyFill="1" applyBorder="1" applyAlignment="1">
      <alignment horizontal="left" vertical="center" wrapText="1"/>
    </xf>
    <xf numFmtId="0" fontId="94" fillId="55" borderId="13" xfId="0" applyFont="1" applyFill="1" applyBorder="1" applyAlignment="1">
      <alignment horizontal="left" vertical="center" wrapText="1"/>
    </xf>
    <xf numFmtId="0" fontId="36" fillId="56" borderId="14" xfId="252" applyFont="1" applyFill="1" applyBorder="1" applyAlignment="1">
      <alignment horizontal="center" vertical="center"/>
    </xf>
    <xf numFmtId="0" fontId="36" fillId="56" borderId="12" xfId="252" applyFont="1" applyFill="1" applyBorder="1" applyAlignment="1">
      <alignment horizontal="center" vertical="center"/>
    </xf>
    <xf numFmtId="0" fontId="36" fillId="56" borderId="13" xfId="252" applyFont="1" applyFill="1" applyBorder="1" applyAlignment="1">
      <alignment horizontal="center" vertical="center"/>
    </xf>
    <xf numFmtId="0" fontId="6" fillId="55" borderId="10" xfId="255" applyFont="1" applyFill="1" applyBorder="1" applyAlignment="1">
      <alignment horizontal="center" vertical="top" wrapText="1"/>
    </xf>
    <xf numFmtId="0" fontId="101" fillId="0" borderId="0" xfId="252" applyFont="1" applyAlignment="1">
      <alignment horizontal="right"/>
    </xf>
    <xf numFmtId="0" fontId="54" fillId="0" borderId="0" xfId="252" applyFont="1" applyAlignment="1">
      <alignment horizontal="right"/>
    </xf>
    <xf numFmtId="0" fontId="75" fillId="55" borderId="10" xfId="252" applyFont="1" applyFill="1" applyBorder="1" applyAlignment="1">
      <alignment horizontal="center" vertical="center" wrapText="1"/>
    </xf>
    <xf numFmtId="0" fontId="94" fillId="0" borderId="14" xfId="0" applyFont="1" applyBorder="1" applyAlignment="1">
      <alignment horizontal="center" vertical="center" wrapText="1"/>
    </xf>
    <xf numFmtId="0" fontId="94" fillId="0" borderId="12" xfId="0" applyFont="1" applyBorder="1" applyAlignment="1">
      <alignment horizontal="center" vertical="center" wrapText="1"/>
    </xf>
    <xf numFmtId="0" fontId="94" fillId="0" borderId="13" xfId="0" applyFont="1" applyBorder="1" applyAlignment="1">
      <alignment horizontal="center" vertical="center" wrapText="1"/>
    </xf>
    <xf numFmtId="0" fontId="75" fillId="0" borderId="14" xfId="252" applyFont="1" applyBorder="1" applyAlignment="1">
      <alignment horizontal="center" vertical="center" wrapText="1"/>
    </xf>
    <xf numFmtId="0" fontId="75" fillId="0" borderId="13" xfId="252" applyFont="1" applyBorder="1" applyAlignment="1">
      <alignment horizontal="center" vertical="center" wrapText="1"/>
    </xf>
    <xf numFmtId="0" fontId="75" fillId="0" borderId="10" xfId="252" applyFont="1" applyBorder="1" applyAlignment="1">
      <alignment horizontal="center" vertical="center" wrapText="1"/>
    </xf>
    <xf numFmtId="1" fontId="77" fillId="0" borderId="15" xfId="252" applyNumberFormat="1" applyFont="1" applyBorder="1" applyAlignment="1">
      <alignment horizontal="center" vertical="center"/>
    </xf>
    <xf numFmtId="1" fontId="101" fillId="0" borderId="10" xfId="252" applyNumberFormat="1" applyFont="1" applyBorder="1" applyAlignment="1">
      <alignment horizontal="left" vertical="center"/>
    </xf>
    <xf numFmtId="0" fontId="34" fillId="55" borderId="0" xfId="0" applyFont="1" applyFill="1" applyAlignment="1">
      <alignment horizontal="center" vertical="center" wrapText="1"/>
    </xf>
    <xf numFmtId="0" fontId="36" fillId="55" borderId="10" xfId="0" applyFont="1" applyFill="1" applyBorder="1" applyAlignment="1">
      <alignment horizontal="left" vertical="top" wrapText="1"/>
    </xf>
    <xf numFmtId="0" fontId="76" fillId="55" borderId="0" xfId="0" applyFont="1" applyFill="1" applyAlignment="1">
      <alignment horizontal="right" vertical="center" wrapText="1"/>
    </xf>
    <xf numFmtId="0" fontId="36" fillId="55" borderId="14" xfId="0" applyFont="1" applyFill="1" applyBorder="1" applyAlignment="1">
      <alignment horizontal="left" vertical="top" wrapText="1"/>
    </xf>
    <xf numFmtId="0" fontId="36" fillId="55" borderId="12" xfId="0" applyFont="1" applyFill="1" applyBorder="1" applyAlignment="1">
      <alignment horizontal="left" vertical="top" wrapText="1"/>
    </xf>
    <xf numFmtId="0" fontId="36" fillId="55" borderId="13" xfId="0" applyFont="1" applyFill="1" applyBorder="1" applyAlignment="1">
      <alignment horizontal="left" vertical="top" wrapText="1"/>
    </xf>
    <xf numFmtId="0" fontId="36" fillId="55" borderId="10" xfId="0" applyFont="1" applyFill="1" applyBorder="1" applyAlignment="1">
      <alignment horizontal="left" vertical="top"/>
    </xf>
    <xf numFmtId="0" fontId="36" fillId="55" borderId="10" xfId="257" applyFont="1" applyFill="1" applyBorder="1" applyAlignment="1">
      <alignment horizontal="left" vertical="top"/>
    </xf>
    <xf numFmtId="0" fontId="36" fillId="0" borderId="10" xfId="0" applyFont="1" applyBorder="1" applyAlignment="1">
      <alignment horizontal="left" vertical="top" wrapText="1"/>
    </xf>
  </cellXfs>
  <cellStyles count="473">
    <cellStyle name="_artabyuje" xfId="89" xr:uid="{00000000-0005-0000-0000-000000000000}"/>
    <cellStyle name="20% - Accent1" xfId="2" builtinId="30" customBuiltin="1"/>
    <cellStyle name="20% - Accent1 2" xfId="28" xr:uid="{00000000-0005-0000-0000-000002000000}"/>
    <cellStyle name="20% - Accent1 2 2" xfId="140" xr:uid="{00000000-0005-0000-0000-000003000000}"/>
    <cellStyle name="20% - Accent1 2 2 2" xfId="276" xr:uid="{B101ECB9-8DA4-4DEE-9244-6F7AD36F0CF6}"/>
    <cellStyle name="20% - Accent1 2 3" xfId="233" xr:uid="{B50C8435-1B34-4EA9-A74C-4DE4F6774F0E}"/>
    <cellStyle name="20% - Accent1 3" xfId="197" xr:uid="{00000000-0005-0000-0000-000004000000}"/>
    <cellStyle name="20% - Accent1 4" xfId="399" xr:uid="{8647B8FC-5754-4497-8DD7-84751F596360}"/>
    <cellStyle name="20% - Accent2" xfId="4" builtinId="34" customBuiltin="1"/>
    <cellStyle name="20% - Accent2 2" xfId="29" xr:uid="{00000000-0005-0000-0000-000006000000}"/>
    <cellStyle name="20% - Accent2 2 2" xfId="141" xr:uid="{00000000-0005-0000-0000-000007000000}"/>
    <cellStyle name="20% - Accent2 2 2 2" xfId="277" xr:uid="{48180FC5-C046-4C85-8F1F-5BFD14665711}"/>
    <cellStyle name="20% - Accent2 2 3" xfId="235" xr:uid="{0E6FB4A0-662E-4065-92CB-65D99BA1F8D4}"/>
    <cellStyle name="20% - Accent2 3" xfId="198" xr:uid="{00000000-0005-0000-0000-000008000000}"/>
    <cellStyle name="20% - Accent2 4" xfId="403" xr:uid="{C0492536-D9CF-4D38-912F-EF6DFD637AD9}"/>
    <cellStyle name="20% - Accent3" xfId="6" builtinId="38" customBuiltin="1"/>
    <cellStyle name="20% - Accent3 2" xfId="30" xr:uid="{00000000-0005-0000-0000-00000A000000}"/>
    <cellStyle name="20% - Accent3 2 2" xfId="142" xr:uid="{00000000-0005-0000-0000-00000B000000}"/>
    <cellStyle name="20% - Accent3 2 2 2" xfId="278" xr:uid="{C6180D70-BCC5-4FF4-B933-738565DCBC57}"/>
    <cellStyle name="20% - Accent3 2 3" xfId="237" xr:uid="{AF636484-26B8-4C00-94CE-E7F7FC0C697B}"/>
    <cellStyle name="20% - Accent3 3" xfId="199" xr:uid="{00000000-0005-0000-0000-00000C000000}"/>
    <cellStyle name="20% - Accent3 4" xfId="407" xr:uid="{47FB44DF-E6F1-40E5-B658-A1CA8F78BD6B}"/>
    <cellStyle name="20% - Accent4" xfId="8" builtinId="42" customBuiltin="1"/>
    <cellStyle name="20% - Accent4 2" xfId="31" xr:uid="{00000000-0005-0000-0000-00000E000000}"/>
    <cellStyle name="20% - Accent4 2 2" xfId="143" xr:uid="{00000000-0005-0000-0000-00000F000000}"/>
    <cellStyle name="20% - Accent4 2 2 2" xfId="279" xr:uid="{6F8E2137-9BE0-47D2-8D4B-E0E44BE349E0}"/>
    <cellStyle name="20% - Accent4 2 3" xfId="239" xr:uid="{6C7C0F22-84DA-42BD-B7CC-539F6A5C32AD}"/>
    <cellStyle name="20% - Accent4 3" xfId="200" xr:uid="{00000000-0005-0000-0000-000010000000}"/>
    <cellStyle name="20% - Accent4 4" xfId="411" xr:uid="{5C180C35-DD10-4BA3-8CB2-606943901DA5}"/>
    <cellStyle name="20% - Accent5" xfId="10" builtinId="46" customBuiltin="1"/>
    <cellStyle name="20% - Accent5 2" xfId="32" xr:uid="{00000000-0005-0000-0000-000012000000}"/>
    <cellStyle name="20% - Accent5 2 2" xfId="144" xr:uid="{00000000-0005-0000-0000-000013000000}"/>
    <cellStyle name="20% - Accent5 2 2 2" xfId="280" xr:uid="{22E75B8A-594E-445A-AB18-AC26FB3B686C}"/>
    <cellStyle name="20% - Accent5 2 3" xfId="241" xr:uid="{AA761B69-3284-43C4-A36B-1AF13556628E}"/>
    <cellStyle name="20% - Accent5 3" xfId="201" xr:uid="{00000000-0005-0000-0000-000014000000}"/>
    <cellStyle name="20% - Accent5 4" xfId="415" xr:uid="{C67636DE-4964-4B5E-B2F5-1454B576CAB2}"/>
    <cellStyle name="20% - Accent6" xfId="12" builtinId="50" customBuiltin="1"/>
    <cellStyle name="20% - Accent6 2" xfId="33" xr:uid="{00000000-0005-0000-0000-000016000000}"/>
    <cellStyle name="20% - Accent6 2 2" xfId="145" xr:uid="{00000000-0005-0000-0000-000017000000}"/>
    <cellStyle name="20% - Accent6 2 2 2" xfId="281" xr:uid="{F7E161EA-9932-4ACF-9448-FD98371176AF}"/>
    <cellStyle name="20% - Accent6 2 3" xfId="243" xr:uid="{67A4E846-E801-46E2-93A9-406DEF5953DC}"/>
    <cellStyle name="20% - Accent6 3" xfId="202" xr:uid="{00000000-0005-0000-0000-000018000000}"/>
    <cellStyle name="20% - Accent6 4" xfId="419" xr:uid="{5EEB1121-37A2-4146-84E9-21B1225B9A24}"/>
    <cellStyle name="20% - Акцент1" xfId="90" xr:uid="{00000000-0005-0000-0000-000019000000}"/>
    <cellStyle name="20% - Акцент1 2" xfId="282" xr:uid="{45F93A7B-BA65-46D1-A64C-589F2F31358A}"/>
    <cellStyle name="20% - Акцент2" xfId="91" xr:uid="{00000000-0005-0000-0000-00001A000000}"/>
    <cellStyle name="20% - Акцент2 2" xfId="283" xr:uid="{5F7A923A-4284-49B1-9FB2-6AEF70E2FDE1}"/>
    <cellStyle name="20% - Акцент3" xfId="92" xr:uid="{00000000-0005-0000-0000-00001B000000}"/>
    <cellStyle name="20% - Акцент3 2" xfId="284" xr:uid="{05F2CD92-F1B6-4311-894A-3D07D63940A4}"/>
    <cellStyle name="20% - Акцент4" xfId="93" xr:uid="{00000000-0005-0000-0000-00001C000000}"/>
    <cellStyle name="20% - Акцент4 2" xfId="285" xr:uid="{B30B2E55-1E4C-42CD-BC74-2D30EE49FCDC}"/>
    <cellStyle name="20% - Акцент5" xfId="94" xr:uid="{00000000-0005-0000-0000-00001D000000}"/>
    <cellStyle name="20% - Акцент5 2" xfId="286" xr:uid="{82B541BF-864A-4803-9B76-F08676CC2A7D}"/>
    <cellStyle name="20% - Акцент6" xfId="95" xr:uid="{00000000-0005-0000-0000-00001E000000}"/>
    <cellStyle name="20% - Акцент6 2" xfId="287" xr:uid="{6E3C60B5-366E-488C-A303-CFD8359CF502}"/>
    <cellStyle name="40% - Accent1" xfId="3" builtinId="31" customBuiltin="1"/>
    <cellStyle name="40% - Accent1 2" xfId="34" xr:uid="{00000000-0005-0000-0000-000020000000}"/>
    <cellStyle name="40% - Accent1 2 2" xfId="146" xr:uid="{00000000-0005-0000-0000-000021000000}"/>
    <cellStyle name="40% - Accent1 2 2 2" xfId="288" xr:uid="{69A861A9-A21D-4F9D-A9FF-1D60EAE679DF}"/>
    <cellStyle name="40% - Accent1 2 3" xfId="234" xr:uid="{A153C01E-EC4F-4802-B60F-7996D3350F89}"/>
    <cellStyle name="40% - Accent1 3" xfId="203" xr:uid="{00000000-0005-0000-0000-000022000000}"/>
    <cellStyle name="40% - Accent1 4" xfId="400" xr:uid="{779D28CC-BD00-4C94-A3FB-7640A1B72525}"/>
    <cellStyle name="40% - Accent2" xfId="5" builtinId="35" customBuiltin="1"/>
    <cellStyle name="40% - Accent2 2" xfId="35" xr:uid="{00000000-0005-0000-0000-000024000000}"/>
    <cellStyle name="40% - Accent2 2 2" xfId="147" xr:uid="{00000000-0005-0000-0000-000025000000}"/>
    <cellStyle name="40% - Accent2 2 2 2" xfId="289" xr:uid="{544038B5-9170-4C6E-A944-3531176D1C27}"/>
    <cellStyle name="40% - Accent2 2 3" xfId="236" xr:uid="{3CF6CA63-B86C-43CB-95C5-54D1104CBD7F}"/>
    <cellStyle name="40% - Accent2 3" xfId="204" xr:uid="{00000000-0005-0000-0000-000026000000}"/>
    <cellStyle name="40% - Accent2 4" xfId="404" xr:uid="{84E621E3-CF58-4AA5-AF22-38C9BDB5CB2E}"/>
    <cellStyle name="40% - Accent3" xfId="7" builtinId="39" customBuiltin="1"/>
    <cellStyle name="40% - Accent3 2" xfId="36" xr:uid="{00000000-0005-0000-0000-000028000000}"/>
    <cellStyle name="40% - Accent3 2 2" xfId="148" xr:uid="{00000000-0005-0000-0000-000029000000}"/>
    <cellStyle name="40% - Accent3 2 2 2" xfId="290" xr:uid="{FD9CC524-83E1-41C5-9966-4FFB14FA55B4}"/>
    <cellStyle name="40% - Accent3 2 3" xfId="238" xr:uid="{9199FEC9-631B-4022-87E7-BFDB3FB45DE2}"/>
    <cellStyle name="40% - Accent3 3" xfId="205" xr:uid="{00000000-0005-0000-0000-00002A000000}"/>
    <cellStyle name="40% - Accent3 4" xfId="408" xr:uid="{FFDEFB6C-F724-4DFB-AAD5-1573E2E7BAA9}"/>
    <cellStyle name="40% - Accent4" xfId="9" builtinId="43" customBuiltin="1"/>
    <cellStyle name="40% - Accent4 2" xfId="37" xr:uid="{00000000-0005-0000-0000-00002C000000}"/>
    <cellStyle name="40% - Accent4 2 2" xfId="149" xr:uid="{00000000-0005-0000-0000-00002D000000}"/>
    <cellStyle name="40% - Accent4 2 2 2" xfId="291" xr:uid="{205C3A36-42F0-4538-A717-28C2BBDA8DE1}"/>
    <cellStyle name="40% - Accent4 2 3" xfId="240" xr:uid="{46967536-480B-439F-8E3A-99BA69B5F2C3}"/>
    <cellStyle name="40% - Accent4 3" xfId="206" xr:uid="{00000000-0005-0000-0000-00002E000000}"/>
    <cellStyle name="40% - Accent4 4" xfId="412" xr:uid="{CF12197D-D6C3-452E-B87F-B880B2A7A665}"/>
    <cellStyle name="40% - Accent5" xfId="11" builtinId="47" customBuiltin="1"/>
    <cellStyle name="40% - Accent5 2" xfId="38" xr:uid="{00000000-0005-0000-0000-000030000000}"/>
    <cellStyle name="40% - Accent5 2 2" xfId="150" xr:uid="{00000000-0005-0000-0000-000031000000}"/>
    <cellStyle name="40% - Accent5 2 2 2" xfId="292" xr:uid="{A782C6D9-4679-48DD-85E3-15B88F32EEB2}"/>
    <cellStyle name="40% - Accent5 2 3" xfId="242" xr:uid="{F861C595-6B69-4713-B327-76F8D4BCE025}"/>
    <cellStyle name="40% - Accent5 3" xfId="207" xr:uid="{00000000-0005-0000-0000-000032000000}"/>
    <cellStyle name="40% - Accent5 4" xfId="416" xr:uid="{2557F7BF-CF89-41E4-BE24-F7727F12F0E2}"/>
    <cellStyle name="40% - Accent6" xfId="13" builtinId="51" customBuiltin="1"/>
    <cellStyle name="40% - Accent6 2" xfId="39" xr:uid="{00000000-0005-0000-0000-000034000000}"/>
    <cellStyle name="40% - Accent6 2 2" xfId="151" xr:uid="{00000000-0005-0000-0000-000035000000}"/>
    <cellStyle name="40% - Accent6 2 2 2" xfId="293" xr:uid="{59ED06D3-3F9E-41C3-BD38-B42952E66DD7}"/>
    <cellStyle name="40% - Accent6 2 3" xfId="244" xr:uid="{823142E8-190F-4E23-9002-D6A12CC26415}"/>
    <cellStyle name="40% - Accent6 3" xfId="208" xr:uid="{00000000-0005-0000-0000-000036000000}"/>
    <cellStyle name="40% - Accent6 4" xfId="420" xr:uid="{5A5987C3-810F-4207-AB92-2448779111E7}"/>
    <cellStyle name="40% - Акцент1" xfId="96" xr:uid="{00000000-0005-0000-0000-000037000000}"/>
    <cellStyle name="40% - Акцент1 2" xfId="294" xr:uid="{BE4066BA-F608-4C70-9A60-569B470F05A1}"/>
    <cellStyle name="40% - Акцент2" xfId="97" xr:uid="{00000000-0005-0000-0000-000038000000}"/>
    <cellStyle name="40% - Акцент2 2" xfId="295" xr:uid="{3153CB27-F359-4A44-9F71-73D4F598B7F4}"/>
    <cellStyle name="40% - Акцент3" xfId="98" xr:uid="{00000000-0005-0000-0000-000039000000}"/>
    <cellStyle name="40% - Акцент3 2" xfId="296" xr:uid="{6A55204A-A9C0-41AD-A379-85233D1FBB98}"/>
    <cellStyle name="40% - Акцент4" xfId="99" xr:uid="{00000000-0005-0000-0000-00003A000000}"/>
    <cellStyle name="40% - Акцент4 2" xfId="297" xr:uid="{C8884D04-9EE5-4E7A-997F-F07F1C64C4A6}"/>
    <cellStyle name="40% - Акцент5" xfId="100" xr:uid="{00000000-0005-0000-0000-00003B000000}"/>
    <cellStyle name="40% - Акцент5 2" xfId="298" xr:uid="{40DDAE25-27C0-4B55-9527-B7280700D050}"/>
    <cellStyle name="40% - Акцент6" xfId="101" xr:uid="{00000000-0005-0000-0000-00003C000000}"/>
    <cellStyle name="40% - Акцент6 2" xfId="299" xr:uid="{110D8E17-957A-4A8C-9D3B-3D0FA6D31053}"/>
    <cellStyle name="60% - Accent1" xfId="372" builtinId="32" customBuiltin="1"/>
    <cellStyle name="60% - Accent1 2" xfId="40" xr:uid="{00000000-0005-0000-0000-00003D000000}"/>
    <cellStyle name="60% - Accent1 2 2" xfId="152" xr:uid="{00000000-0005-0000-0000-00003E000000}"/>
    <cellStyle name="60% - Accent1 2 2 2" xfId="361" xr:uid="{B6D2EA1E-6A3F-42CE-A4E6-6D703E442A10}"/>
    <cellStyle name="60% - Accent1 2 3" xfId="453" xr:uid="{DAF05DA1-916C-4322-98EC-45B98D15A248}"/>
    <cellStyle name="60% - Accent1 3" xfId="190" xr:uid="{00000000-0005-0000-0000-00003F000000}"/>
    <cellStyle name="60% - Accent1 3 2" xfId="354" xr:uid="{6A4E2A0C-1B23-4B30-B9A1-C4AC5832D5DA}"/>
    <cellStyle name="60% - Accent1 4" xfId="401" xr:uid="{22CDCD11-57E8-401B-8CAA-96B9B9782D13}"/>
    <cellStyle name="60% - Accent2" xfId="373" builtinId="36" customBuiltin="1"/>
    <cellStyle name="60% - Accent2 2" xfId="41" xr:uid="{00000000-0005-0000-0000-000040000000}"/>
    <cellStyle name="60% - Accent2 2 2" xfId="153" xr:uid="{00000000-0005-0000-0000-000041000000}"/>
    <cellStyle name="60% - Accent2 2 2 2" xfId="362" xr:uid="{24AA799D-263E-4EE7-A5D8-E31681955FCC}"/>
    <cellStyle name="60% - Accent2 2 3" xfId="455" xr:uid="{8AAE9B7A-5433-4D47-BF97-282AB5A43C5E}"/>
    <cellStyle name="60% - Accent2 3" xfId="191" xr:uid="{00000000-0005-0000-0000-000042000000}"/>
    <cellStyle name="60% - Accent2 3 2" xfId="355" xr:uid="{044AD2F7-88D2-441F-B2DC-7E9926AE06B4}"/>
    <cellStyle name="60% - Accent2 4" xfId="405" xr:uid="{EB23EB65-9013-4243-9F8D-84AFC3E8E923}"/>
    <cellStyle name="60% - Accent3" xfId="374" builtinId="40" customBuiltin="1"/>
    <cellStyle name="60% - Accent3 2" xfId="42" xr:uid="{00000000-0005-0000-0000-000043000000}"/>
    <cellStyle name="60% - Accent3 2 2" xfId="154" xr:uid="{00000000-0005-0000-0000-000044000000}"/>
    <cellStyle name="60% - Accent3 2 2 2" xfId="363" xr:uid="{7CABB16F-D181-40A6-ADB1-145A23DCB3EF}"/>
    <cellStyle name="60% - Accent3 2 3" xfId="457" xr:uid="{1BD37031-EC3F-4D97-8466-3F7FE80E3792}"/>
    <cellStyle name="60% - Accent3 3" xfId="192" xr:uid="{00000000-0005-0000-0000-000045000000}"/>
    <cellStyle name="60% - Accent3 3 2" xfId="356" xr:uid="{14000C66-629D-4DC2-B38F-716BD536C2B2}"/>
    <cellStyle name="60% - Accent3 4" xfId="409" xr:uid="{3EBAF62C-D7D9-4D82-AB4D-05BD2C3BB832}"/>
    <cellStyle name="60% - Accent4" xfId="375" builtinId="44" customBuiltin="1"/>
    <cellStyle name="60% - Accent4 2" xfId="43" xr:uid="{00000000-0005-0000-0000-000046000000}"/>
    <cellStyle name="60% - Accent4 2 2" xfId="155" xr:uid="{00000000-0005-0000-0000-000047000000}"/>
    <cellStyle name="60% - Accent4 2 2 2" xfId="364" xr:uid="{28B2DA40-C385-495C-9AC1-5AE127E46117}"/>
    <cellStyle name="60% - Accent4 2 3" xfId="459" xr:uid="{3519B177-419E-43B3-8244-9CA90387980A}"/>
    <cellStyle name="60% - Accent4 3" xfId="193" xr:uid="{00000000-0005-0000-0000-000048000000}"/>
    <cellStyle name="60% - Accent4 3 2" xfId="357" xr:uid="{8A35371A-0EF0-4296-9413-6F624B201F94}"/>
    <cellStyle name="60% - Accent4 4" xfId="413" xr:uid="{B6DF3232-BC96-4D25-B74A-034557A854AD}"/>
    <cellStyle name="60% - Accent5" xfId="376" builtinId="48" customBuiltin="1"/>
    <cellStyle name="60% - Accent5 2" xfId="44" xr:uid="{00000000-0005-0000-0000-000049000000}"/>
    <cellStyle name="60% - Accent5 2 2" xfId="156" xr:uid="{00000000-0005-0000-0000-00004A000000}"/>
    <cellStyle name="60% - Accent5 2 2 2" xfId="365" xr:uid="{22F8D050-F1B7-4AA9-B3E0-6E1B49A0CBDF}"/>
    <cellStyle name="60% - Accent5 2 3" xfId="461" xr:uid="{1102C9FD-C322-4338-B12D-AAD8518D1363}"/>
    <cellStyle name="60% - Accent5 3" xfId="194" xr:uid="{00000000-0005-0000-0000-00004B000000}"/>
    <cellStyle name="60% - Accent5 3 2" xfId="358" xr:uid="{66C0CBDD-22B5-4727-BCA4-855D85486F7D}"/>
    <cellStyle name="60% - Accent5 4" xfId="417" xr:uid="{6AE89795-52EE-4331-8A98-3F0DFB0C6048}"/>
    <cellStyle name="60% - Accent6" xfId="377" builtinId="52" customBuiltin="1"/>
    <cellStyle name="60% - Accent6 2" xfId="45" xr:uid="{00000000-0005-0000-0000-00004C000000}"/>
    <cellStyle name="60% - Accent6 2 2" xfId="157" xr:uid="{00000000-0005-0000-0000-00004D000000}"/>
    <cellStyle name="60% - Accent6 2 2 2" xfId="366" xr:uid="{BCC8D909-A5C0-4292-A27C-2B8751A67A15}"/>
    <cellStyle name="60% - Accent6 2 3" xfId="463" xr:uid="{C070910B-A18D-4DC5-AFF0-03D0DBC18CD8}"/>
    <cellStyle name="60% - Accent6 3" xfId="195" xr:uid="{00000000-0005-0000-0000-00004E000000}"/>
    <cellStyle name="60% - Accent6 3 2" xfId="359" xr:uid="{3C5B9D2C-88F1-4CBC-BC74-BAE8AE9DB129}"/>
    <cellStyle name="60% - Accent6 4" xfId="421" xr:uid="{307C7C17-F9B5-45E6-A6C1-57E8D924BE3C}"/>
    <cellStyle name="60% - Акцент1" xfId="102" xr:uid="{00000000-0005-0000-0000-00004F000000}"/>
    <cellStyle name="60% - Акцент1 2" xfId="300" xr:uid="{913FA6E1-FAC3-42EB-9C32-4201F4307B18}"/>
    <cellStyle name="60% - Акцент2" xfId="103" xr:uid="{00000000-0005-0000-0000-000050000000}"/>
    <cellStyle name="60% - Акцент2 2" xfId="301" xr:uid="{C667B66E-AEC3-4187-B302-6B4105B4A114}"/>
    <cellStyle name="60% - Акцент3" xfId="104" xr:uid="{00000000-0005-0000-0000-000051000000}"/>
    <cellStyle name="60% - Акцент3 2" xfId="302" xr:uid="{9C813AE6-9A65-4D99-A545-F84DF8C3A7DC}"/>
    <cellStyle name="60% - Акцент4" xfId="105" xr:uid="{00000000-0005-0000-0000-000052000000}"/>
    <cellStyle name="60% - Акцент4 2" xfId="303" xr:uid="{618437CD-7046-4B33-AECB-61D9DDEB4C18}"/>
    <cellStyle name="60% - Акцент5" xfId="106" xr:uid="{00000000-0005-0000-0000-000053000000}"/>
    <cellStyle name="60% - Акцент5 2" xfId="304" xr:uid="{42108A2E-790C-4DB4-B4E6-4BCE537F69BE}"/>
    <cellStyle name="60% - Акцент6" xfId="107" xr:uid="{00000000-0005-0000-0000-000054000000}"/>
    <cellStyle name="60% - Акцент6 2" xfId="305" xr:uid="{6B3985B1-6477-40D8-A1AB-E64AD32A7579}"/>
    <cellStyle name="Accent1" xfId="114" builtinId="29" customBuiltin="1"/>
    <cellStyle name="Accent1 2" xfId="46" xr:uid="{00000000-0005-0000-0000-000056000000}"/>
    <cellStyle name="Accent1 2 2" xfId="158" xr:uid="{00000000-0005-0000-0000-000057000000}"/>
    <cellStyle name="Accent1 2 3" xfId="452" xr:uid="{7D24F86B-E87C-4C38-A4F1-FBE402397234}"/>
    <cellStyle name="Accent1 3" xfId="226" xr:uid="{04F5555A-213E-438A-9D32-2F93C2FC08C6}"/>
    <cellStyle name="Accent1 4" xfId="398" xr:uid="{DAE66F43-799D-45C8-AD89-816192F4D6CE}"/>
    <cellStyle name="Accent2" xfId="115" builtinId="33" customBuiltin="1"/>
    <cellStyle name="Accent2 2" xfId="47" xr:uid="{00000000-0005-0000-0000-000059000000}"/>
    <cellStyle name="Accent2 2 2" xfId="159" xr:uid="{00000000-0005-0000-0000-00005A000000}"/>
    <cellStyle name="Accent2 2 3" xfId="454" xr:uid="{B81A33B0-9E47-4B88-BDA4-B5F536F41819}"/>
    <cellStyle name="Accent2 3" xfId="227" xr:uid="{849B19CF-DBB2-4E2C-A4F9-8B961BDE9389}"/>
    <cellStyle name="Accent2 4" xfId="402" xr:uid="{6701B445-7D6B-4495-B797-71901D751F7B}"/>
    <cellStyle name="Accent3" xfId="116" builtinId="37" customBuiltin="1"/>
    <cellStyle name="Accent3 2" xfId="48" xr:uid="{00000000-0005-0000-0000-00005C000000}"/>
    <cellStyle name="Accent3 2 2" xfId="160" xr:uid="{00000000-0005-0000-0000-00005D000000}"/>
    <cellStyle name="Accent3 2 3" xfId="456" xr:uid="{1D52F25D-FE60-4643-B65D-411CFB7E7D3E}"/>
    <cellStyle name="Accent3 3" xfId="228" xr:uid="{3C833078-EDA8-4CF3-A8F5-B2BA02A4A80B}"/>
    <cellStyle name="Accent3 4" xfId="406" xr:uid="{4E5D1B12-6A63-4457-9022-ED86B7727E3B}"/>
    <cellStyle name="Accent4" xfId="117" builtinId="41" customBuiltin="1"/>
    <cellStyle name="Accent4 2" xfId="49" xr:uid="{00000000-0005-0000-0000-00005F000000}"/>
    <cellStyle name="Accent4 2 2" xfId="161" xr:uid="{00000000-0005-0000-0000-000060000000}"/>
    <cellStyle name="Accent4 2 3" xfId="458" xr:uid="{133ED058-0812-4201-8266-1F4C812FE052}"/>
    <cellStyle name="Accent4 3" xfId="229" xr:uid="{5920188C-DCB2-4143-85BF-097424756EC2}"/>
    <cellStyle name="Accent4 4" xfId="410" xr:uid="{E7BE232A-7FCE-4888-8DCD-088B8067F6CE}"/>
    <cellStyle name="Accent5" xfId="118" builtinId="45" customBuiltin="1"/>
    <cellStyle name="Accent5 2" xfId="50" xr:uid="{00000000-0005-0000-0000-000062000000}"/>
    <cellStyle name="Accent5 2 2" xfId="162" xr:uid="{00000000-0005-0000-0000-000063000000}"/>
    <cellStyle name="Accent5 2 3" xfId="460" xr:uid="{88DB15D0-5484-4A1A-B46E-345CE4EF436F}"/>
    <cellStyle name="Accent5 3" xfId="230" xr:uid="{C2F7A0D9-15A3-4405-B12D-6785771E8C4B}"/>
    <cellStyle name="Accent5 4" xfId="414" xr:uid="{EA273738-ED2A-4E0B-B6D4-D1059B315F0C}"/>
    <cellStyle name="Accent6" xfId="119" builtinId="49" customBuiltin="1"/>
    <cellStyle name="Accent6 2" xfId="51" xr:uid="{00000000-0005-0000-0000-000065000000}"/>
    <cellStyle name="Accent6 2 2" xfId="163" xr:uid="{00000000-0005-0000-0000-000066000000}"/>
    <cellStyle name="Accent6 2 3" xfId="462" xr:uid="{B5B89265-D216-462F-B6B9-1AD87331AE67}"/>
    <cellStyle name="Accent6 3" xfId="231" xr:uid="{37046EE9-E176-4B2A-A4B1-15CFED676AF2}"/>
    <cellStyle name="Accent6 4" xfId="418" xr:uid="{D2E00FBB-267B-49F9-8028-2BF583CEA59E}"/>
    <cellStyle name="Bad" xfId="131" builtinId="27" customBuiltin="1"/>
    <cellStyle name="Bad 2" xfId="52" xr:uid="{00000000-0005-0000-0000-000068000000}"/>
    <cellStyle name="Bad 2 2" xfId="164" xr:uid="{00000000-0005-0000-0000-000069000000}"/>
    <cellStyle name="Bad 2 3" xfId="443" xr:uid="{0DD21B39-8AA0-48F0-8E2A-24F9FA7865D0}"/>
    <cellStyle name="Bad 3" xfId="217" xr:uid="{DD39640D-53CC-481D-9FC2-BD8431F2889B}"/>
    <cellStyle name="Bad 4" xfId="380" xr:uid="{D292BCB9-2743-4372-9191-42228A5F5D3C}"/>
    <cellStyle name="Calculation" xfId="122" builtinId="22" customBuiltin="1"/>
    <cellStyle name="Calculation 2" xfId="53" xr:uid="{00000000-0005-0000-0000-00006B000000}"/>
    <cellStyle name="Calculation 2 2" xfId="165" xr:uid="{00000000-0005-0000-0000-00006C000000}"/>
    <cellStyle name="Calculation 2 3" xfId="435" xr:uid="{38DD1427-0C9C-47E8-9BB1-E8F28B616867}"/>
    <cellStyle name="Calculation 3" xfId="220" xr:uid="{07289825-6D24-400C-869D-EAAF7D90BD60}"/>
    <cellStyle name="Calculation 4" xfId="391" xr:uid="{D3C27037-CECF-4084-B612-0E98758B0E76}"/>
    <cellStyle name="Check Cell" xfId="128" builtinId="23" customBuiltin="1"/>
    <cellStyle name="Check Cell 2" xfId="54" xr:uid="{00000000-0005-0000-0000-00006E000000}"/>
    <cellStyle name="Check Cell 2 2" xfId="166" xr:uid="{00000000-0005-0000-0000-00006F000000}"/>
    <cellStyle name="Check Cell 2 3" xfId="448" xr:uid="{25C8EF31-6EC0-4944-A3C2-5C5F9936B137}"/>
    <cellStyle name="Check Cell 3" xfId="222" xr:uid="{129CBF46-16D3-4138-A745-8EDAA43631EF}"/>
    <cellStyle name="Check Cell 4" xfId="393" xr:uid="{808B6B1E-F39D-4A5E-AD56-2E165D5725A8}"/>
    <cellStyle name="Comma" xfId="1" builtinId="3"/>
    <cellStyle name="Comma 11" xfId="269" xr:uid="{96F0C48E-F58D-43BC-B6FB-D852FEA16209}"/>
    <cellStyle name="Comma 11 4" xfId="470" xr:uid="{CF0C66EE-3C3F-46BA-A1E7-87B65CC9CFFF}"/>
    <cellStyle name="Comma 12 2" xfId="274" xr:uid="{22392FB0-6390-407B-A2EF-438E3197531A}"/>
    <cellStyle name="Comma 15" xfId="88" xr:uid="{00000000-0005-0000-0000-000071000000}"/>
    <cellStyle name="Comma 15 2" xfId="307" xr:uid="{4333F20B-0F76-4CB0-A414-C41B59DC9273}"/>
    <cellStyle name="Comma 15 3" xfId="246" xr:uid="{2B95D393-31F6-47A9-9037-B9B3331C2B59}"/>
    <cellStyle name="Comma 19" xfId="247" xr:uid="{C78D33EC-24C3-4DDA-9BD1-7AAA023323D6}"/>
    <cellStyle name="Comma 2" xfId="15" xr:uid="{00000000-0005-0000-0000-000072000000}"/>
    <cellStyle name="Comma 2 2" xfId="19" xr:uid="{00000000-0005-0000-0000-000073000000}"/>
    <cellStyle name="Comma 2 2 2" xfId="55" xr:uid="{00000000-0005-0000-0000-000074000000}"/>
    <cellStyle name="Comma 2 2 5 2" xfId="273" xr:uid="{32934135-A4E8-4862-88C0-3C616FA11A63}"/>
    <cellStyle name="Comma 2 3" xfId="22" xr:uid="{00000000-0005-0000-0000-000075000000}"/>
    <cellStyle name="Comma 2 3 2" xfId="262" xr:uid="{18EA9168-C9E2-46B9-A779-6F317C2FBD54}"/>
    <cellStyle name="Comma 2 3 2 2" xfId="369" xr:uid="{7CAD435C-4C0A-48F9-A574-17CCE07C3AFF}"/>
    <cellStyle name="Comma 2 4" xfId="108" xr:uid="{00000000-0005-0000-0000-000076000000}"/>
    <cellStyle name="Comma 2 4 2" xfId="344" xr:uid="{061E4D63-5187-4F7F-8BE5-15B4EDFD7DB0}"/>
    <cellStyle name="Comma 2 6" xfId="271" xr:uid="{1AC9DFB8-7DD1-4131-85E2-438130A449EE}"/>
    <cellStyle name="Comma 2 8" xfId="254" xr:uid="{D9D84AEE-1BD0-40E4-87D8-D2DB3202F7D1}"/>
    <cellStyle name="Comma 21 3" xfId="253" xr:uid="{B4442486-E447-42B7-855B-9DC85F40DD9C}"/>
    <cellStyle name="Comma 3" xfId="18" xr:uid="{00000000-0005-0000-0000-000077000000}"/>
    <cellStyle name="Comma 3 2" xfId="56" xr:uid="{00000000-0005-0000-0000-000078000000}"/>
    <cellStyle name="Comma 3 2 2" xfId="370" xr:uid="{A2C13795-407B-442E-ADA9-8AA6B050CFC2}"/>
    <cellStyle name="Comma 3 2 3" xfId="266" xr:uid="{E2317104-E67E-4A96-BDE1-D5D8EC25EEEF}"/>
    <cellStyle name="Comma 3 3" xfId="109" xr:uid="{00000000-0005-0000-0000-000079000000}"/>
    <cellStyle name="Comma 3 3 2" xfId="348" xr:uid="{6C754F43-9723-4281-BD85-90BEA9DC5AA1}"/>
    <cellStyle name="Comma 3 4" xfId="466" xr:uid="{9082C0B5-2AC9-4452-B481-B5453C51161E}"/>
    <cellStyle name="Comma 4" xfId="21" xr:uid="{00000000-0005-0000-0000-00007A000000}"/>
    <cellStyle name="Comma 4 2" xfId="110" xr:uid="{00000000-0005-0000-0000-00007B000000}"/>
    <cellStyle name="Comma 4 2 2" xfId="431" xr:uid="{0E44B7F9-ED2F-499B-92F8-5C5AFEFEFC4F}"/>
    <cellStyle name="Comma 5" xfId="111" xr:uid="{00000000-0005-0000-0000-00007C000000}"/>
    <cellStyle name="Comma 5 2" xfId="306" xr:uid="{09FF8199-0449-42E8-A0F6-FC6545064DC9}"/>
    <cellStyle name="Comma 6" xfId="167" xr:uid="{00000000-0005-0000-0000-00007D000000}"/>
    <cellStyle name="Comma 7" xfId="382" xr:uid="{EFBCAA3B-D45C-4740-9C6A-89140D4B040B}"/>
    <cellStyle name="Explanatory Text" xfId="132" builtinId="53" customBuiltin="1"/>
    <cellStyle name="Explanatory Text 2" xfId="57" xr:uid="{00000000-0005-0000-0000-00007F000000}"/>
    <cellStyle name="Explanatory Text 2 2" xfId="168" xr:uid="{00000000-0005-0000-0000-000080000000}"/>
    <cellStyle name="Explanatory Text 2 3" xfId="450" xr:uid="{D549AD95-4164-4D83-B93C-B4DB40CB30A3}"/>
    <cellStyle name="Explanatory Text 3" xfId="224" xr:uid="{AC803CCB-CF6F-4503-92D4-39D7D19F8D44}"/>
    <cellStyle name="Explanatory Text 4" xfId="396" xr:uid="{53567BE0-153E-4D66-A38E-DA5FD58707C1}"/>
    <cellStyle name="Good" xfId="136" builtinId="26" customBuiltin="1"/>
    <cellStyle name="Good 2" xfId="58" xr:uid="{00000000-0005-0000-0000-000082000000}"/>
    <cellStyle name="Good 2 2" xfId="169" xr:uid="{00000000-0005-0000-0000-000083000000}"/>
    <cellStyle name="Good 2 3" xfId="442" xr:uid="{DBD1CCDC-136F-4B61-9AD8-4F7CBE76C4F4}"/>
    <cellStyle name="Good 3" xfId="216" xr:uid="{EF1950E8-81C5-40FF-AAEE-E1B3624F3906}"/>
    <cellStyle name="Good 4" xfId="384" xr:uid="{B52AF783-F987-4F79-AF02-60F53143C844}"/>
    <cellStyle name="Heading 1" xfId="123" builtinId="16" customBuiltin="1"/>
    <cellStyle name="Heading 1 2" xfId="59" xr:uid="{00000000-0005-0000-0000-000085000000}"/>
    <cellStyle name="Heading 1 2 2" xfId="170" xr:uid="{00000000-0005-0000-0000-000086000000}"/>
    <cellStyle name="Heading 1 2 3" xfId="438" xr:uid="{BA1E48BA-436A-414A-BA39-3A26998C3C6F}"/>
    <cellStyle name="Heading 1 3" xfId="212" xr:uid="{53FFA1A7-D93B-480F-ADFA-3F7C1287A665}"/>
    <cellStyle name="Heading 1 4" xfId="385" xr:uid="{CF3BDA1A-A46E-48E1-A663-E40CABC45B91}"/>
    <cellStyle name="Heading 2" xfId="124" builtinId="17" customBuiltin="1"/>
    <cellStyle name="Heading 2 2" xfId="60" xr:uid="{00000000-0005-0000-0000-000088000000}"/>
    <cellStyle name="Heading 2 2 2" xfId="171" xr:uid="{00000000-0005-0000-0000-000089000000}"/>
    <cellStyle name="Heading 2 2 3" xfId="439" xr:uid="{3FE8C3FE-F5D5-4658-95D7-E515AB369DC4}"/>
    <cellStyle name="Heading 2 3" xfId="213" xr:uid="{156FDA3D-9FAA-4026-B35A-7FBA5D96FDB8}"/>
    <cellStyle name="Heading 2 4" xfId="383" xr:uid="{9D821172-A031-44F2-BDA2-1EF54732CED1}"/>
    <cellStyle name="Heading 3" xfId="125" builtinId="18" customBuiltin="1"/>
    <cellStyle name="Heading 3 2" xfId="61" xr:uid="{00000000-0005-0000-0000-00008B000000}"/>
    <cellStyle name="Heading 3 2 2" xfId="172" xr:uid="{00000000-0005-0000-0000-00008C000000}"/>
    <cellStyle name="Heading 3 2 3" xfId="440" xr:uid="{E22D9EC4-9052-4A47-8B53-E262C1C9AA44}"/>
    <cellStyle name="Heading 3 3" xfId="214" xr:uid="{6EE46CF0-7991-45FA-A228-CD0E74DBDACD}"/>
    <cellStyle name="Heading 3 4" xfId="381" xr:uid="{B3DD5F7C-004A-482F-ACA6-178C28BBAFD8}"/>
    <cellStyle name="Heading 4" xfId="126" builtinId="19" customBuiltin="1"/>
    <cellStyle name="Heading 4 2" xfId="62" xr:uid="{00000000-0005-0000-0000-00008E000000}"/>
    <cellStyle name="Heading 4 2 2" xfId="173" xr:uid="{00000000-0005-0000-0000-00008F000000}"/>
    <cellStyle name="Heading 4 2 3" xfId="441" xr:uid="{9A176C5A-ECEE-4967-8D5F-E82173F4307A}"/>
    <cellStyle name="Heading 4 3" xfId="215" xr:uid="{7052E8E8-BE8E-4015-AF66-9D9A53B02546}"/>
    <cellStyle name="Heading 4 4" xfId="387" xr:uid="{FFADA2EC-C581-4E78-B27E-D4BE24EA9AFE}"/>
    <cellStyle name="Input" xfId="120" builtinId="20" customBuiltin="1"/>
    <cellStyle name="Input 2" xfId="63" xr:uid="{00000000-0005-0000-0000-000091000000}"/>
    <cellStyle name="Input 2 2" xfId="174" xr:uid="{00000000-0005-0000-0000-000092000000}"/>
    <cellStyle name="Input 2 3" xfId="445" xr:uid="{0D552FC5-8803-4C1A-A1F7-7F670D5B8FA0}"/>
    <cellStyle name="Input 3" xfId="218" xr:uid="{285EBEE8-35CD-4EF9-946A-2429304A4BE4}"/>
    <cellStyle name="Input 4" xfId="389" xr:uid="{FE065276-A6D5-47ED-8545-D3F7983835DF}"/>
    <cellStyle name="Linked Cell" xfId="134" builtinId="24" customBuiltin="1"/>
    <cellStyle name="Linked Cell 2" xfId="64" xr:uid="{00000000-0005-0000-0000-000094000000}"/>
    <cellStyle name="Linked Cell 2 2" xfId="175" xr:uid="{00000000-0005-0000-0000-000095000000}"/>
    <cellStyle name="Linked Cell 2 3" xfId="447" xr:uid="{DAB3C695-3CF1-441D-9E25-40B99E90C244}"/>
    <cellStyle name="Linked Cell 3" xfId="221" xr:uid="{24FD63A0-D8E6-4BAE-8C1D-1890FD633D8B}"/>
    <cellStyle name="Linked Cell 4" xfId="392" xr:uid="{9EDCC50D-A76B-424E-BDF8-920EED6B672B}"/>
    <cellStyle name="Neutral" xfId="371" builtinId="28" customBuiltin="1"/>
    <cellStyle name="Neutral 2" xfId="25" xr:uid="{00000000-0005-0000-0000-000096000000}"/>
    <cellStyle name="Neutral 2 2" xfId="176" xr:uid="{00000000-0005-0000-0000-000097000000}"/>
    <cellStyle name="Neutral 2 2 2" xfId="360" xr:uid="{D15FA769-D7A8-4971-962A-80C1FA6984E2}"/>
    <cellStyle name="Neutral 2 3" xfId="444" xr:uid="{093D9D4B-1F75-4874-9657-4675792E704F}"/>
    <cellStyle name="Neutral 3" xfId="65" xr:uid="{00000000-0005-0000-0000-000098000000}"/>
    <cellStyle name="Neutral 4" xfId="189" xr:uid="{00000000-0005-0000-0000-000099000000}"/>
    <cellStyle name="Neutral 4 2" xfId="353" xr:uid="{57B96CE3-7226-4261-862E-1D20007DA90B}"/>
    <cellStyle name="Neutral 5" xfId="386" xr:uid="{CC819B16-24CA-45D7-833E-47D58F9AAD42}"/>
    <cellStyle name="Normal" xfId="0" builtinId="0"/>
    <cellStyle name="Normal 10" xfId="177" xr:uid="{00000000-0005-0000-0000-00009B000000}"/>
    <cellStyle name="Normal 10 2 3" xfId="272" xr:uid="{85A4E0C6-50CD-4AEA-8379-F5988B5BA76E}"/>
    <cellStyle name="Normal 10 3 6" xfId="471" xr:uid="{EA171E2E-B140-406E-AB39-B84D9F05BC38}"/>
    <cellStyle name="Normal 11" xfId="137" xr:uid="{00000000-0005-0000-0000-00009C000000}"/>
    <cellStyle name="Normal 11 2" xfId="264" xr:uid="{E92E3167-0C65-48F2-A4FC-CD055D7C2446}"/>
    <cellStyle name="Normal 11 2 2" xfId="268" xr:uid="{6BD36D24-2321-4F61-BA4A-318293392BBD}"/>
    <cellStyle name="Normal 11 2 3" xfId="430" xr:uid="{A625B0EA-6538-40C9-BD08-42BF2B475E36}"/>
    <cellStyle name="Normal 11 3" xfId="467" xr:uid="{352986E6-EEEB-44A4-A643-7E9A0089E7E4}"/>
    <cellStyle name="Normal 12" xfId="245" xr:uid="{DE8F588B-5AB3-448E-B279-F4BE681F7E74}"/>
    <cellStyle name="Normal 12 2" xfId="260" xr:uid="{829161F4-3298-4AE1-81FC-1F31E5695913}"/>
    <cellStyle name="Normal 12 2 2" xfId="378" xr:uid="{74A4B3AC-8AF5-412B-9C0B-446B0B70E302}"/>
    <cellStyle name="Normal 12 3" xfId="432" xr:uid="{9585B347-3D86-4042-9557-B53A15CF002A}"/>
    <cellStyle name="Normal 12 4" xfId="472" xr:uid="{C8FA52DF-BF63-4386-AA94-B31B127C6614}"/>
    <cellStyle name="Normal 12 5 2 2 2" xfId="270" xr:uid="{7D0FD812-3491-473E-89B7-5AC903FFB161}"/>
    <cellStyle name="Normal 13" xfId="464" xr:uid="{92EFA9E1-2E79-4A2C-A37A-AE3766E45DBE}"/>
    <cellStyle name="Normal 13 5" xfId="248" xr:uid="{62DEB8A7-5D19-45B2-B247-8920A9865776}"/>
    <cellStyle name="Normal 14" xfId="465" xr:uid="{EEF5C3FF-C445-4444-AB84-35F841724E01}"/>
    <cellStyle name="Normal 19" xfId="367" xr:uid="{7908D1BF-5C4D-48B7-83AB-2296EC491A58}"/>
    <cellStyle name="Normal 2" xfId="14" xr:uid="{00000000-0005-0000-0000-00009D000000}"/>
    <cellStyle name="Normal 2 2" xfId="66" xr:uid="{00000000-0005-0000-0000-00009E000000}"/>
    <cellStyle name="Normal 2 2 2" xfId="83" xr:uid="{00000000-0005-0000-0000-00009F000000}"/>
    <cellStyle name="Normal 2 2 3" xfId="178" xr:uid="{00000000-0005-0000-0000-0000A0000000}"/>
    <cellStyle name="Normal 2 2 3 2" xfId="309" xr:uid="{5087E9D7-CE12-40BB-BD79-20C915DC7B51}"/>
    <cellStyle name="Normal 2 2 4" xfId="427" xr:uid="{C3552B83-5F7E-4C95-8CC6-BFF55DFD7DB9}"/>
    <cellStyle name="Normal 2 2 5" xfId="252" xr:uid="{E6006B41-720A-48BE-96CF-9722E524AED0}"/>
    <cellStyle name="Normal 2 3" xfId="67" xr:uid="{00000000-0005-0000-0000-0000A1000000}"/>
    <cellStyle name="Normal 2 3 2" xfId="422" xr:uid="{135A373B-44F7-4859-8546-D2F079C417F2}"/>
    <cellStyle name="Normal 2 3 2 2" xfId="429" xr:uid="{DB6E51AF-DC9E-4552-8541-C26765F73A47}"/>
    <cellStyle name="Normal 2 4" xfId="265" xr:uid="{17F2E85F-57FB-4090-B55D-6F8D7FDF36D6}"/>
    <cellStyle name="Normal 2 4 2" xfId="308" xr:uid="{26F81114-1C3E-403D-8B6E-599C89DEC882}"/>
    <cellStyle name="Normal 2 4 3" xfId="437" xr:uid="{BCF01215-B35D-4E25-BADD-8A35B570350E}"/>
    <cellStyle name="Normal 2 5" xfId="343" xr:uid="{26DEDEF6-2DEE-46B2-A686-E709460DC2E3}"/>
    <cellStyle name="Normal 2 5 3" xfId="436" xr:uid="{BABB6578-DDC5-4F61-A5B3-6AEE3673B5C3}"/>
    <cellStyle name="Normal 2_IV-ՀՐԱՏԱՊ ՓՈՒԼԵՐՈՎ" xfId="423" xr:uid="{1FA9A641-8C20-4E7D-A02B-D8928854FBC9}"/>
    <cellStyle name="Normal 3" xfId="17" xr:uid="{00000000-0005-0000-0000-0000A2000000}"/>
    <cellStyle name="Normal 3 2" xfId="23" xr:uid="{00000000-0005-0000-0000-0000A3000000}"/>
    <cellStyle name="Normal 3 2 2" xfId="68" xr:uid="{00000000-0005-0000-0000-0000A4000000}"/>
    <cellStyle name="Normal 3 2 2 2" xfId="352" xr:uid="{2AF7B6B7-88DA-4066-BE96-EA87936752D2}"/>
    <cellStyle name="Normal 3 2 3" xfId="179" xr:uid="{00000000-0005-0000-0000-0000A5000000}"/>
    <cellStyle name="Normal 3 3" xfId="267" xr:uid="{D5AFDAB5-6568-4F0A-90E8-B9F7BA7F2E63}"/>
    <cellStyle name="Normal 3 4" xfId="263" xr:uid="{EB090B53-CD1E-42A3-BF4D-3EBF6B681EFE}"/>
    <cellStyle name="Normal 3 5" xfId="433" xr:uid="{D66E8EA4-8183-4B92-97E6-2857BC1F3636}"/>
    <cellStyle name="Normal 3_HavelvacN2axjusakN3" xfId="26" xr:uid="{00000000-0005-0000-0000-0000A6000000}"/>
    <cellStyle name="Normal 4" xfId="20" xr:uid="{00000000-0005-0000-0000-0000A7000000}"/>
    <cellStyle name="Normal 4 2" xfId="24" xr:uid="{00000000-0005-0000-0000-0000A8000000}"/>
    <cellStyle name="Normal 4 3" xfId="310" xr:uid="{588B8746-9767-448F-833C-994F4C3B3DDE}"/>
    <cellStyle name="Normal 4 4" xfId="341" xr:uid="{DD4F23DB-7308-42B2-ADC1-ADF1209D3602}"/>
    <cellStyle name="Normal 5" xfId="27" xr:uid="{00000000-0005-0000-0000-0000A9000000}"/>
    <cellStyle name="Normal 5 2" xfId="69" xr:uid="{00000000-0005-0000-0000-0000AA000000}"/>
    <cellStyle name="Normal 5 2 2" xfId="261" xr:uid="{6B9EA155-64DB-4C8E-815D-08DE9B07FAA7}"/>
    <cellStyle name="Normal 5 2 3" xfId="424" xr:uid="{61161816-9D99-41BE-A2D5-C7212DD9E151}"/>
    <cellStyle name="Normal 5 3" xfId="112" xr:uid="{00000000-0005-0000-0000-0000AB000000}"/>
    <cellStyle name="Normal 5 3 2" xfId="346" xr:uid="{1FEA57E2-271F-4819-868A-20C3D58B5D1C}"/>
    <cellStyle name="Normal 56" xfId="257" xr:uid="{46F05468-A3C2-4096-9FDD-7ED7677A05C3}"/>
    <cellStyle name="Normal 58" xfId="258" xr:uid="{615ED185-684F-4CF2-A692-D795E822F1B6}"/>
    <cellStyle name="Normal 6" xfId="70" xr:uid="{00000000-0005-0000-0000-0000AC000000}"/>
    <cellStyle name="Normal 6 2" xfId="113" xr:uid="{00000000-0005-0000-0000-0000AD000000}"/>
    <cellStyle name="Normal 6 2 2" xfId="311" xr:uid="{ADAD7DFF-463D-4721-BE7D-67558E78E5BA}"/>
    <cellStyle name="Normal 6 2 3" xfId="425" xr:uid="{DD651D89-FD10-490B-81C9-6C68FBA40BA8}"/>
    <cellStyle name="Normal 60" xfId="259" xr:uid="{89DA38BC-DCC6-4BD8-80DD-3895B8EB2134}"/>
    <cellStyle name="Normal 66" xfId="469" xr:uid="{9334A909-1420-4D5D-9D95-27B5D988DB4E}"/>
    <cellStyle name="Normal 69" xfId="249" xr:uid="{0E564DA7-47E4-483C-B036-1D525C6CB9F7}"/>
    <cellStyle name="Normal 7" xfId="71" xr:uid="{00000000-0005-0000-0000-0000AE000000}"/>
    <cellStyle name="Normal 7 2" xfId="351" xr:uid="{B2F8843B-1227-49AA-A21A-7DEAEF6EE915}"/>
    <cellStyle name="Normal 70" xfId="250" xr:uid="{C7FB3AD1-016B-433B-A67B-0DC976F646E3}"/>
    <cellStyle name="Normal 71" xfId="251" xr:uid="{A5FC9B81-0D28-450D-AE1B-398255F1C7CD}"/>
    <cellStyle name="Normal 8" xfId="82" xr:uid="{00000000-0005-0000-0000-0000AF000000}"/>
    <cellStyle name="Normal 8 2" xfId="138" xr:uid="{00000000-0005-0000-0000-0000B0000000}"/>
    <cellStyle name="Normal 8 2 2" xfId="312" xr:uid="{3483F39C-FF2E-4A69-8751-10802415802D}"/>
    <cellStyle name="Normal 8 3" xfId="342" xr:uid="{5C317775-4047-4CA4-9C38-3FCF50B4E51B}"/>
    <cellStyle name="Normal 8 5" xfId="255" xr:uid="{B3AC50D9-8BFA-4652-9977-A250433B5A9E}"/>
    <cellStyle name="Normal 9" xfId="139" xr:uid="{00000000-0005-0000-0000-0000B1000000}"/>
    <cellStyle name="Normal 9 2" xfId="275" xr:uid="{259A4367-C914-40E9-B726-ED2E44C27F7A}"/>
    <cellStyle name="Note" xfId="133" builtinId="10" customBuiltin="1"/>
    <cellStyle name="Note 2" xfId="72" xr:uid="{00000000-0005-0000-0000-0000B3000000}"/>
    <cellStyle name="Note 2 2" xfId="180" xr:uid="{00000000-0005-0000-0000-0000B4000000}"/>
    <cellStyle name="Note 2 2 2" xfId="313" xr:uid="{0943B5B3-DDF9-4789-BA28-BC4A0AB98F9C}"/>
    <cellStyle name="Note 2 3" xfId="232" xr:uid="{9AC8B7F7-CF39-41DF-800C-25C3CAA68C42}"/>
    <cellStyle name="Note 3" xfId="181" xr:uid="{00000000-0005-0000-0000-0000B5000000}"/>
    <cellStyle name="Note 3 2" xfId="187" xr:uid="{00000000-0005-0000-0000-0000B6000000}"/>
    <cellStyle name="Note 4" xfId="196" xr:uid="{00000000-0005-0000-0000-0000B7000000}"/>
    <cellStyle name="Note 5" xfId="209" xr:uid="{00000000-0005-0000-0000-0000B8000000}"/>
    <cellStyle name="Note 6" xfId="395" xr:uid="{DBCF19E7-5E2F-48E0-B94E-9EFD99545ADC}"/>
    <cellStyle name="Output" xfId="121" builtinId="21" customBuiltin="1"/>
    <cellStyle name="Output 2" xfId="73" xr:uid="{00000000-0005-0000-0000-0000BA000000}"/>
    <cellStyle name="Output 2 2" xfId="182" xr:uid="{00000000-0005-0000-0000-0000BB000000}"/>
    <cellStyle name="Output 2 3" xfId="446" xr:uid="{40F1CFE9-16F1-4639-AB89-938E1CBE1B10}"/>
    <cellStyle name="Output 3" xfId="219" xr:uid="{591B9D0E-AE8F-4DA8-B402-560C1DD854C5}"/>
    <cellStyle name="Output 4" xfId="390" xr:uid="{C3923139-6601-4371-98D9-C5FC9E02E267}"/>
    <cellStyle name="Percent 2" xfId="16" xr:uid="{00000000-0005-0000-0000-0000BC000000}"/>
    <cellStyle name="Percent 2 2" xfId="315" xr:uid="{53FC2416-C649-47AE-A785-2CF1AE730D13}"/>
    <cellStyle name="Percent 2 3" xfId="316" xr:uid="{4CB6DAA9-4BC0-4C07-8ADF-EEF300238286}"/>
    <cellStyle name="Percent 2 4" xfId="314" xr:uid="{D2E7DF8B-B9D0-42F3-9707-02C1F3F70E0F}"/>
    <cellStyle name="Percent 2 5" xfId="345" xr:uid="{899194DC-4E6F-460B-9504-1744D65D2D87}"/>
    <cellStyle name="Percent 2 6" xfId="434" xr:uid="{5CCAB787-30DB-448D-836F-950D0FEE8EAA}"/>
    <cellStyle name="Percent 3" xfId="347" xr:uid="{B8465FC3-1E4A-421C-BAD2-B910709D1C24}"/>
    <cellStyle name="Percent 4" xfId="350" xr:uid="{70F67E8E-4235-4AD3-B373-2E1C23B87F73}"/>
    <cellStyle name="SN_241" xfId="86" xr:uid="{00000000-0005-0000-0000-0000BD000000}"/>
    <cellStyle name="SN_b" xfId="87" xr:uid="{00000000-0005-0000-0000-0000BE000000}"/>
    <cellStyle name="SN_b 2" xfId="256" xr:uid="{0700F486-5424-49F2-9F75-F51C7E049AFF}"/>
    <cellStyle name="Style 1" xfId="74" xr:uid="{00000000-0005-0000-0000-0000BF000000}"/>
    <cellStyle name="Style 1 2" xfId="75" xr:uid="{00000000-0005-0000-0000-0000C0000000}"/>
    <cellStyle name="Style 1 2 2" xfId="85" xr:uid="{00000000-0005-0000-0000-0000C1000000}"/>
    <cellStyle name="Style 1_verchnakan_ax21-25_2018" xfId="76" xr:uid="{00000000-0005-0000-0000-0000C2000000}"/>
    <cellStyle name="Title" xfId="211" builtinId="15" customBuiltin="1"/>
    <cellStyle name="Title 2" xfId="77" xr:uid="{00000000-0005-0000-0000-0000C3000000}"/>
    <cellStyle name="Title 2 2" xfId="183" xr:uid="{00000000-0005-0000-0000-0000C4000000}"/>
    <cellStyle name="Title 3" xfId="188" xr:uid="{00000000-0005-0000-0000-0000C5000000}"/>
    <cellStyle name="Title 4" xfId="388" xr:uid="{75929E4F-85FA-4EA3-8D07-FEA5D5B32E54}"/>
    <cellStyle name="Total" xfId="127" builtinId="25" customBuiltin="1"/>
    <cellStyle name="Total 2" xfId="78" xr:uid="{00000000-0005-0000-0000-0000C7000000}"/>
    <cellStyle name="Total 2 2" xfId="184" xr:uid="{00000000-0005-0000-0000-0000C8000000}"/>
    <cellStyle name="Total 2 3" xfId="451" xr:uid="{A339D23A-45AB-4B38-B214-6AD29956A9F8}"/>
    <cellStyle name="Total 3" xfId="225" xr:uid="{D6D84D5B-736D-4096-B50B-909A19060C17}"/>
    <cellStyle name="Total 4" xfId="397" xr:uid="{0B2FF3D0-CD70-4334-A4FD-9C416E8241A6}"/>
    <cellStyle name="Warning Text" xfId="135" builtinId="11" customBuiltin="1"/>
    <cellStyle name="Warning Text 2" xfId="79" xr:uid="{00000000-0005-0000-0000-0000CA000000}"/>
    <cellStyle name="Warning Text 2 2" xfId="185" xr:uid="{00000000-0005-0000-0000-0000CB000000}"/>
    <cellStyle name="Warning Text 2 3" xfId="449" xr:uid="{4B81EE18-BBDD-4429-BA81-9EDF78302B5E}"/>
    <cellStyle name="Warning Text 3" xfId="223" xr:uid="{318705D5-FEC6-444C-AEAD-B38FBB07F081}"/>
    <cellStyle name="Warning Text 4" xfId="394" xr:uid="{2AD704E1-BA75-44BF-9ACF-A3B46D5B14E9}"/>
    <cellStyle name="Акцент1 2" xfId="317" xr:uid="{CBB5E596-D1E1-4B49-9096-497E33185ED8}"/>
    <cellStyle name="Акцент2 2" xfId="318" xr:uid="{4A253B2B-25CB-4001-BD43-E8F62D0CC55F}"/>
    <cellStyle name="Акцент3 2" xfId="319" xr:uid="{8B81F8AE-C9F0-499D-8928-CEF50B4ED301}"/>
    <cellStyle name="Акцент4 2" xfId="320" xr:uid="{42267B2A-1537-4C1E-AD61-68C0A5549B1F}"/>
    <cellStyle name="Акцент5 2" xfId="321" xr:uid="{5B323462-02D9-4BDF-9A5A-8B5D9A6DD56C}"/>
    <cellStyle name="Акцент6 2" xfId="322" xr:uid="{3EA2017A-828B-4127-849F-6D5C2ED1EF45}"/>
    <cellStyle name="Ввод  2" xfId="323" xr:uid="{FE97DE7F-F2CF-4011-A687-ABA816A83A10}"/>
    <cellStyle name="Вывод 2" xfId="324" xr:uid="{DE570468-856D-46F5-8C69-96C792140C0B}"/>
    <cellStyle name="Вычисление 2" xfId="325" xr:uid="{471EAD02-EDF9-4942-A984-F8C26E88F64F}"/>
    <cellStyle name="Заголовок 1 2" xfId="326" xr:uid="{E2861B86-0F55-47BD-99FC-81639B3E0F51}"/>
    <cellStyle name="Заголовок 2 2" xfId="327" xr:uid="{876B4A92-4C47-4998-8F69-E161CFF8E629}"/>
    <cellStyle name="Заголовок 3 2" xfId="328" xr:uid="{5E1C6743-5639-40A2-953D-EF5E0E942825}"/>
    <cellStyle name="Заголовок 4 2" xfId="329" xr:uid="{EB09A1EB-63F1-410D-A4C0-FA97AEB0F1EB}"/>
    <cellStyle name="Итог 2" xfId="330" xr:uid="{E849A4F5-0A6B-42C7-96B3-BCEF4F791685}"/>
    <cellStyle name="Контрольная ячейка 2" xfId="331" xr:uid="{93007E13-3072-4186-869C-8D5FBDD644FA}"/>
    <cellStyle name="Название" xfId="129" xr:uid="{00000000-0005-0000-0000-0000CC000000}"/>
    <cellStyle name="Название 2" xfId="332" xr:uid="{C0D83875-5FE3-4FDE-AC7F-A0332DC583DB}"/>
    <cellStyle name="Нейтральный" xfId="130" xr:uid="{00000000-0005-0000-0000-0000CD000000}"/>
    <cellStyle name="Нейтральный 2" xfId="333" xr:uid="{06849813-46C8-4AFA-880B-450A8C38D502}"/>
    <cellStyle name="Обычный 2" xfId="80" xr:uid="{00000000-0005-0000-0000-0000CE000000}"/>
    <cellStyle name="Обычный 2 2" xfId="81" xr:uid="{00000000-0005-0000-0000-0000CF000000}"/>
    <cellStyle name="Обычный 2 2 2" xfId="335" xr:uid="{88989803-6D6D-429A-98D3-CCB304F97FAD}"/>
    <cellStyle name="Обычный 2 2 3" xfId="426" xr:uid="{31750A8F-2B19-4459-9457-3709D844A9B1}"/>
    <cellStyle name="Обычный 2 3" xfId="84" xr:uid="{00000000-0005-0000-0000-0000D0000000}"/>
    <cellStyle name="Обычный 2 4" xfId="334" xr:uid="{62C07CB7-E71E-4325-81AE-E7413D16FAC4}"/>
    <cellStyle name="Обычный 3" xfId="210" xr:uid="{00000000-0005-0000-0000-0000D1000000}"/>
    <cellStyle name="Обычный 3 2" xfId="379" xr:uid="{6709D379-8711-4541-9B4B-53AA6425C5FD}"/>
    <cellStyle name="Обычный 3 3" xfId="468" xr:uid="{E8C58512-4289-4326-B472-00FA7CB809D0}"/>
    <cellStyle name="Обычный_+JRVEG-DZOR" xfId="428" xr:uid="{274EF15E-DF82-435C-94CA-12FC20B3C75E}"/>
    <cellStyle name="Плохой 2" xfId="336" xr:uid="{AFCFA104-69B3-4E27-9C77-CAB0A996DB48}"/>
    <cellStyle name="Пояснение 2" xfId="337" xr:uid="{723BAAB1-C1F1-4914-B5F5-3BB3022DFD32}"/>
    <cellStyle name="Связанная ячейка 2" xfId="338" xr:uid="{3E3B9996-2271-4535-87A0-7C043F5F5359}"/>
    <cellStyle name="Стиль 1" xfId="186" xr:uid="{00000000-0005-0000-0000-0000D2000000}"/>
    <cellStyle name="Стиль 1 2" xfId="349" xr:uid="{90CBCE8E-8617-4F77-9B8E-A0ED1C2A43DA}"/>
    <cellStyle name="Текст предупреждения 2" xfId="339" xr:uid="{0BEB0CE1-F763-46FC-AC16-3BB9E19C8FEF}"/>
    <cellStyle name="Финансовый 2" xfId="368" xr:uid="{D78BC0F1-803E-4A42-B69B-1CB296BFB5AA}"/>
    <cellStyle name="Хороший 2" xfId="340" xr:uid="{50F61C44-CFE4-4E7B-8E11-2AF318A596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igran1\FINPROG\2003\Finprog\2002\Medter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Finprog\2017\4\Finprog_annual_2017_MTEF30.03-activ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minekh\monetary%20pol\cashflow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ToC"/>
      <sheetName val="Variables"/>
      <sheetName val="Summary"/>
      <sheetName val="RealExo"/>
      <sheetName val="Real"/>
      <sheetName val="Real%"/>
      <sheetName val="FisRevExo"/>
      <sheetName val="FisExpExo"/>
      <sheetName val="Fiscal"/>
      <sheetName val="Fis-Debt"/>
      <sheetName val="BoPexo"/>
      <sheetName val="BoP"/>
      <sheetName val="ExtDebt"/>
      <sheetName val="NFA"/>
      <sheetName val="MonExo"/>
      <sheetName val="Money"/>
      <sheetName val="CBT"/>
      <sheetName val="Agr"/>
      <sheetName val="constr"/>
      <sheetName val="Services"/>
      <sheetName val="Tra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 me"/>
      <sheetName val="Assumptions"/>
      <sheetName val="Summary "/>
      <sheetName val="Summary comparable GDP"/>
      <sheetName val="GDP2001-2030"/>
      <sheetName val="N"/>
      <sheetName val="R &amp; Def"/>
      <sheetName val="BOP"/>
      <sheetName val="BOP 1"/>
      <sheetName val="BoP a&amp;v"/>
      <sheetName val="Cashflow"/>
      <sheetName val="FOF_New"/>
      <sheetName val="CPI"/>
      <sheetName val="RM"/>
      <sheetName val="BM"/>
      <sheetName val="Fiscal-state"/>
      <sheetName val="Fiscal"/>
      <sheetName val=" Debt"/>
      <sheetName val="GDP sectors"/>
      <sheetName val="Employment"/>
      <sheetName val="GDP per capita"/>
      <sheetName val="Help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hflowIMF"/>
      <sheetName val="Cashflow"/>
      <sheetName val="BP"/>
      <sheetName val="Finprog"/>
    </sheetNames>
    <sheetDataSet>
      <sheetData sheetId="0" refreshError="1"/>
      <sheetData sheetId="1" refreshError="1">
        <row r="32">
          <cell r="A32" t="str">
            <v>Other conversions</v>
          </cell>
          <cell r="B32" t="str">
            <v>²ÛÉ ÷áË³ñÏáõÙÝ»ñ</v>
          </cell>
          <cell r="C32" t="str">
            <v>Other conversions</v>
          </cell>
          <cell r="K32">
            <v>-23.14</v>
          </cell>
          <cell r="L32">
            <v>6.3310000000000004</v>
          </cell>
          <cell r="M32">
            <v>5.2109999999999799</v>
          </cell>
          <cell r="N32">
            <v>8.6999999999999993</v>
          </cell>
          <cell r="O32">
            <v>61.99</v>
          </cell>
          <cell r="P32">
            <v>82.231999999999985</v>
          </cell>
          <cell r="Q32">
            <v>5.3877699999999997</v>
          </cell>
          <cell r="R32">
            <v>-16.315000000000001</v>
          </cell>
          <cell r="S32">
            <v>9.4522200000000005</v>
          </cell>
          <cell r="T32">
            <v>20.488</v>
          </cell>
          <cell r="U32">
            <v>19.012989999999999</v>
          </cell>
          <cell r="V32">
            <v>-30.590290312111961</v>
          </cell>
          <cell r="W32">
            <v>-2.1941556250004624</v>
          </cell>
          <cell r="X32">
            <v>-1.60879860859963</v>
          </cell>
          <cell r="Y32">
            <v>-10.456</v>
          </cell>
          <cell r="Z32">
            <v>-44.849244545712054</v>
          </cell>
          <cell r="AE32">
            <v>0</v>
          </cell>
          <cell r="AF32">
            <v>-10</v>
          </cell>
          <cell r="AG32">
            <v>-10</v>
          </cell>
          <cell r="AH32">
            <v>-10</v>
          </cell>
        </row>
        <row r="33">
          <cell r="A33" t="str">
            <v>Interventions</v>
          </cell>
          <cell r="B33" t="str">
            <v>ÆÝï»ñí»ÝóÇ³Ý»ñ</v>
          </cell>
          <cell r="C33" t="str">
            <v>Interventions</v>
          </cell>
          <cell r="K33">
            <v>-33.4</v>
          </cell>
          <cell r="L33">
            <v>-10.425000000000001</v>
          </cell>
          <cell r="M33">
            <v>-5.875</v>
          </cell>
          <cell r="N33">
            <v>-8.68</v>
          </cell>
          <cell r="O33">
            <v>-19.512</v>
          </cell>
          <cell r="P33">
            <v>-44.492000000000004</v>
          </cell>
          <cell r="Q33">
            <v>-12</v>
          </cell>
          <cell r="R33">
            <v>3.7789999999999999</v>
          </cell>
          <cell r="S33">
            <v>3.3769999999999998</v>
          </cell>
          <cell r="T33">
            <v>-37.469000000000001</v>
          </cell>
          <cell r="U33">
            <v>-42.313000000000002</v>
          </cell>
          <cell r="V33">
            <v>-4.1749999999999998</v>
          </cell>
          <cell r="W33">
            <v>-0.1</v>
          </cell>
          <cell r="X33">
            <v>-2.65</v>
          </cell>
          <cell r="Y33">
            <v>-0.65696600000000005</v>
          </cell>
          <cell r="Z33">
            <v>-7.5819659999999987</v>
          </cell>
          <cell r="AA33">
            <v>-11.500000000000002</v>
          </cell>
          <cell r="AB33">
            <v>-10.199999999999998</v>
          </cell>
          <cell r="AC33">
            <v>-5.5500000000000007</v>
          </cell>
          <cell r="AD33">
            <v>-10.7</v>
          </cell>
          <cell r="AE33">
            <v>-37.950000000000003</v>
          </cell>
          <cell r="AF33">
            <v>-7.8312249999999697</v>
          </cell>
          <cell r="AG33">
            <v>-15.5936500000001</v>
          </cell>
          <cell r="AH33">
            <v>-15.6736500000001</v>
          </cell>
          <cell r="AI33">
            <v>-7.5</v>
          </cell>
          <cell r="AJ33">
            <v>-10.199999999999999</v>
          </cell>
          <cell r="AK33">
            <v>-7.35</v>
          </cell>
          <cell r="AL33">
            <v>-12.8</v>
          </cell>
          <cell r="AM33">
            <v>-37.85</v>
          </cell>
        </row>
        <row r="38">
          <cell r="A38" t="str">
            <v>Gross official reserves (formula)</v>
          </cell>
          <cell r="B38" t="str">
            <v>Ð³Ù³Ë³éÝ ³ñï³ùÇÝ å³ÑáõëïÝ»ñ (Íñ³·ñ. ÷áË³ñÅ»ùáí)</v>
          </cell>
          <cell r="C38" t="str">
            <v>Gross official reserves (formula)</v>
          </cell>
          <cell r="K38">
            <v>242.42699999999999</v>
          </cell>
          <cell r="L38">
            <v>259.63299999999998</v>
          </cell>
          <cell r="M38">
            <v>253.76899999999995</v>
          </cell>
          <cell r="N38">
            <v>262.88899999999995</v>
          </cell>
          <cell r="O38">
            <v>297.26699999999994</v>
          </cell>
          <cell r="P38">
            <v>297.26699999999994</v>
          </cell>
          <cell r="Q38">
            <v>288.48152370999992</v>
          </cell>
          <cell r="R38">
            <v>265.52842099499992</v>
          </cell>
          <cell r="S38">
            <v>301.46964582914194</v>
          </cell>
          <cell r="T38">
            <v>303.00363373211195</v>
          </cell>
          <cell r="U38">
            <v>303.00363373211195</v>
          </cell>
          <cell r="V38">
            <v>290.9757954836</v>
          </cell>
          <cell r="W38">
            <v>287.15079548359955</v>
          </cell>
          <cell r="X38">
            <v>296.47532499999994</v>
          </cell>
          <cell r="Y38">
            <v>313.74720331249995</v>
          </cell>
          <cell r="Z38">
            <v>313.74720331249995</v>
          </cell>
          <cell r="AA38">
            <v>303.65788331549993</v>
          </cell>
          <cell r="AB38">
            <v>312.01548037581813</v>
          </cell>
          <cell r="AC38">
            <v>331.49224332463632</v>
          </cell>
          <cell r="AD38">
            <v>343.4427234951545</v>
          </cell>
          <cell r="AE38">
            <v>343.4427234951545</v>
          </cell>
          <cell r="AF38">
            <v>344.62786169515454</v>
          </cell>
          <cell r="AG38">
            <v>347.21579219515445</v>
          </cell>
          <cell r="AH38">
            <v>328.73077069515432</v>
          </cell>
        </row>
      </sheetData>
      <sheetData sheetId="2" refreshError="1">
        <row r="1">
          <cell r="A1">
            <v>1</v>
          </cell>
          <cell r="C1" t="str">
            <v>Balance of Payments</v>
          </cell>
          <cell r="E1">
            <v>0.14640027557698931</v>
          </cell>
          <cell r="F1">
            <v>0.26076472614536689</v>
          </cell>
          <cell r="G1">
            <v>0.30899069927661038</v>
          </cell>
          <cell r="H1">
            <v>0.28384429900103342</v>
          </cell>
          <cell r="J1">
            <v>0.15413367284176299</v>
          </cell>
          <cell r="K1">
            <v>0.23853621399353958</v>
          </cell>
          <cell r="L1">
            <v>0.26611553896246337</v>
          </cell>
          <cell r="M1">
            <v>0.34121457420223406</v>
          </cell>
          <cell r="O1">
            <v>0.25770905133321242</v>
          </cell>
          <cell r="P1">
            <v>0.27022492290948669</v>
          </cell>
          <cell r="Q1">
            <v>0.24696172682749867</v>
          </cell>
          <cell r="R1">
            <v>0.2251042989298023</v>
          </cell>
        </row>
        <row r="2">
          <cell r="A2" t="str">
            <v>Balance of Payments</v>
          </cell>
          <cell r="B2" t="str">
            <v>ì×³ñ³ÛÇÝ Ñ³ßí»ÏßÇé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AI2">
            <v>195.17631312</v>
          </cell>
          <cell r="AJ2">
            <v>212.48453392704002</v>
          </cell>
        </row>
        <row r="3">
          <cell r="A3" t="str">
            <v>mln USD</v>
          </cell>
          <cell r="B3" t="str">
            <v>ÙÉÝ.²ØÜ ¹áÉ³ñ</v>
          </cell>
          <cell r="C3" t="str">
            <v>mln USD</v>
          </cell>
          <cell r="D3">
            <v>1995</v>
          </cell>
          <cell r="E3">
            <v>1.96</v>
          </cell>
          <cell r="F3">
            <v>2.96</v>
          </cell>
          <cell r="G3">
            <v>3.96</v>
          </cell>
          <cell r="H3">
            <v>4.96</v>
          </cell>
          <cell r="I3">
            <v>1996</v>
          </cell>
          <cell r="J3">
            <v>1.97</v>
          </cell>
          <cell r="K3">
            <v>2.97</v>
          </cell>
          <cell r="L3">
            <v>3.97</v>
          </cell>
          <cell r="M3">
            <v>4.97</v>
          </cell>
          <cell r="N3">
            <v>1997</v>
          </cell>
          <cell r="O3">
            <v>1.98</v>
          </cell>
          <cell r="P3">
            <v>2.98</v>
          </cell>
          <cell r="Q3">
            <v>3.98</v>
          </cell>
          <cell r="R3">
            <v>4.9800000000000004</v>
          </cell>
          <cell r="S3">
            <v>1998</v>
          </cell>
          <cell r="T3">
            <v>1.99</v>
          </cell>
          <cell r="U3">
            <v>2.99</v>
          </cell>
          <cell r="V3">
            <v>3.99</v>
          </cell>
          <cell r="W3">
            <v>4.99</v>
          </cell>
          <cell r="X3">
            <v>1999</v>
          </cell>
          <cell r="Y3">
            <v>1</v>
          </cell>
          <cell r="Z3">
            <v>2</v>
          </cell>
          <cell r="AA3">
            <v>3</v>
          </cell>
          <cell r="AB3">
            <v>4</v>
          </cell>
          <cell r="AC3">
            <v>2000</v>
          </cell>
          <cell r="AD3">
            <v>1.01</v>
          </cell>
          <cell r="AE3">
            <v>2.0099999999999998</v>
          </cell>
          <cell r="AF3">
            <v>3.01</v>
          </cell>
          <cell r="AG3">
            <v>4.01</v>
          </cell>
          <cell r="AH3">
            <v>2001</v>
          </cell>
          <cell r="AI3">
            <v>2002</v>
          </cell>
          <cell r="AJ3">
            <v>2003</v>
          </cell>
          <cell r="AK3">
            <v>2004</v>
          </cell>
        </row>
        <row r="4">
          <cell r="C4" t="str">
            <v>Current Account, (including official transfers)</v>
          </cell>
        </row>
        <row r="5">
          <cell r="C5" t="str">
            <v>Current Account, (excluding official transfers)</v>
          </cell>
        </row>
        <row r="6">
          <cell r="C6" t="str">
            <v>Goods</v>
          </cell>
        </row>
        <row r="7">
          <cell r="C7" t="str">
            <v>Exports</v>
          </cell>
        </row>
        <row r="8">
          <cell r="C8" t="str">
            <v>Exports FOB</v>
          </cell>
        </row>
        <row r="9">
          <cell r="C9" t="str">
            <v>Exports, other</v>
          </cell>
        </row>
        <row r="10">
          <cell r="C10" t="str">
            <v>Goods for processing</v>
          </cell>
        </row>
        <row r="11">
          <cell r="C11" t="str">
            <v>Repairs on goods</v>
          </cell>
        </row>
        <row r="12">
          <cell r="C12" t="str">
            <v>Goods procured in ports by carriers</v>
          </cell>
        </row>
        <row r="13">
          <cell r="C13" t="str">
            <v>Imports</v>
          </cell>
        </row>
        <row r="14">
          <cell r="C14" t="str">
            <v>Imports FOB</v>
          </cell>
        </row>
        <row r="15">
          <cell r="C15" t="str">
            <v>Imports, other</v>
          </cell>
        </row>
        <row r="16">
          <cell r="C16" t="str">
            <v>Goods for processing</v>
          </cell>
        </row>
        <row r="17">
          <cell r="C17" t="str">
            <v>Repairs on goods</v>
          </cell>
        </row>
        <row r="18">
          <cell r="C18" t="str">
            <v>Goods procured in ports by carriers</v>
          </cell>
        </row>
        <row r="19">
          <cell r="C19" t="str">
            <v>Imports CIF</v>
          </cell>
        </row>
        <row r="20">
          <cell r="C20" t="str">
            <v>Humanitarian Aid</v>
          </cell>
        </row>
        <row r="21">
          <cell r="C21" t="str">
            <v>Goods</v>
          </cell>
        </row>
        <row r="22">
          <cell r="C22" t="str">
            <v>Capital Transfers</v>
          </cell>
        </row>
        <row r="23">
          <cell r="C23" t="str">
            <v>Services</v>
          </cell>
        </row>
        <row r="24">
          <cell r="C24" t="str">
            <v>credit</v>
          </cell>
        </row>
        <row r="25">
          <cell r="C25" t="str">
            <v>debit</v>
          </cell>
        </row>
        <row r="26">
          <cell r="C26" t="str">
            <v>Income</v>
          </cell>
        </row>
        <row r="27">
          <cell r="C27" t="str">
            <v>Compensation of Employees</v>
          </cell>
        </row>
        <row r="28">
          <cell r="C28" t="str">
            <v>credit</v>
          </cell>
        </row>
        <row r="29">
          <cell r="C29" t="str">
            <v>debit</v>
          </cell>
        </row>
        <row r="30">
          <cell r="C30" t="str">
            <v>Investment income</v>
          </cell>
        </row>
        <row r="31">
          <cell r="C31" t="str">
            <v>Direct investment</v>
          </cell>
        </row>
        <row r="32">
          <cell r="C32" t="str">
            <v>credit</v>
          </cell>
        </row>
        <row r="33">
          <cell r="C33" t="str">
            <v>debit</v>
          </cell>
        </row>
        <row r="34">
          <cell r="C34" t="str">
            <v>Portfolio investment</v>
          </cell>
        </row>
        <row r="35">
          <cell r="C35" t="str">
            <v>Income on equity (dividends)</v>
          </cell>
        </row>
        <row r="36">
          <cell r="C36" t="str">
            <v>credit</v>
          </cell>
        </row>
        <row r="37">
          <cell r="C37" t="str">
            <v>debit</v>
          </cell>
        </row>
        <row r="38">
          <cell r="C38" t="str">
            <v>Income on debt (interest)</v>
          </cell>
        </row>
        <row r="39">
          <cell r="C39" t="str">
            <v>credit</v>
          </cell>
        </row>
        <row r="40">
          <cell r="C40" t="str">
            <v>* Monetary authorities</v>
          </cell>
        </row>
        <row r="41">
          <cell r="C41" t="str">
            <v>* Banks</v>
          </cell>
        </row>
        <row r="42">
          <cell r="C42" t="str">
            <v>debit</v>
          </cell>
        </row>
        <row r="43">
          <cell r="C43" t="str">
            <v xml:space="preserve">Other investment </v>
          </cell>
        </row>
        <row r="44">
          <cell r="C44" t="str">
            <v>credit</v>
          </cell>
        </row>
        <row r="45">
          <cell r="C45" t="str">
            <v>* General government</v>
          </cell>
        </row>
        <row r="46">
          <cell r="C46" t="str">
            <v>* Monetary authorities</v>
          </cell>
        </row>
        <row r="47">
          <cell r="C47" t="str">
            <v>* Banks</v>
          </cell>
        </row>
        <row r="48">
          <cell r="C48" t="str">
            <v>debit</v>
          </cell>
        </row>
        <row r="49">
          <cell r="C49" t="str">
            <v>* General government</v>
          </cell>
        </row>
        <row r="50">
          <cell r="C50" t="str">
            <v>Multilateral</v>
          </cell>
        </row>
        <row r="51">
          <cell r="C51" t="str">
            <v>World Bank</v>
          </cell>
        </row>
        <row r="52">
          <cell r="C52" t="str">
            <v>IBRD</v>
          </cell>
        </row>
        <row r="53">
          <cell r="C53" t="str">
            <v>IDA</v>
          </cell>
        </row>
        <row r="54">
          <cell r="C54" t="str">
            <v>IFAD</v>
          </cell>
        </row>
        <row r="55">
          <cell r="C55" t="str">
            <v>EBRD</v>
          </cell>
        </row>
        <row r="56">
          <cell r="C56" t="str">
            <v>Bilateral</v>
          </cell>
        </row>
        <row r="57">
          <cell r="C57" t="str">
            <v>EU</v>
          </cell>
        </row>
        <row r="58">
          <cell r="C58" t="str">
            <v>Russia</v>
          </cell>
        </row>
        <row r="59">
          <cell r="C59" t="str">
            <v>Turkmenistan</v>
          </cell>
        </row>
        <row r="60">
          <cell r="C60" t="str">
            <v>USA</v>
          </cell>
        </row>
        <row r="61">
          <cell r="C61" t="str">
            <v>Germany</v>
          </cell>
        </row>
        <row r="62">
          <cell r="C62" t="str">
            <v>France</v>
          </cell>
        </row>
        <row r="63">
          <cell r="C63" t="str">
            <v>China</v>
          </cell>
        </row>
        <row r="64">
          <cell r="C64" t="str">
            <v>* Monetary authorities</v>
          </cell>
        </row>
        <row r="65">
          <cell r="C65" t="str">
            <v>IMF</v>
          </cell>
        </row>
        <row r="66">
          <cell r="C66" t="str">
            <v>Deutschebank</v>
          </cell>
        </row>
        <row r="67">
          <cell r="C67" t="str">
            <v>KFW</v>
          </cell>
        </row>
        <row r="68">
          <cell r="C68" t="str">
            <v>* Banks</v>
          </cell>
        </row>
        <row r="69">
          <cell r="C69" t="str">
            <v>Guaranteed Loans</v>
          </cell>
        </row>
        <row r="70">
          <cell r="C70" t="str">
            <v>Other</v>
          </cell>
        </row>
        <row r="71">
          <cell r="C71" t="str">
            <v>* Other sectors</v>
          </cell>
        </row>
        <row r="72">
          <cell r="C72" t="str">
            <v>Terminal</v>
          </cell>
        </row>
        <row r="73">
          <cell r="C73" t="str">
            <v>Current transfers</v>
          </cell>
        </row>
        <row r="74">
          <cell r="C74" t="str">
            <v>General government</v>
          </cell>
        </row>
        <row r="75">
          <cell r="C75" t="str">
            <v>credit</v>
          </cell>
        </row>
        <row r="76">
          <cell r="C76" t="str">
            <v>Technical assistance</v>
          </cell>
        </row>
        <row r="77">
          <cell r="C77" t="str">
            <v>Other</v>
          </cell>
        </row>
        <row r="78">
          <cell r="C78" t="str">
            <v>Humanitarian aid</v>
          </cell>
        </row>
        <row r="79">
          <cell r="C79" t="str">
            <v>Goods</v>
          </cell>
        </row>
        <row r="80">
          <cell r="C80" t="str">
            <v>Administrative costs</v>
          </cell>
        </row>
        <row r="81">
          <cell r="C81" t="str">
            <v>Financial assistance</v>
          </cell>
        </row>
        <row r="82">
          <cell r="C82" t="str">
            <v>debit</v>
          </cell>
        </row>
        <row r="83">
          <cell r="C83" t="str">
            <v>Private</v>
          </cell>
        </row>
        <row r="84">
          <cell r="C84" t="str">
            <v>credit</v>
          </cell>
        </row>
        <row r="85">
          <cell r="C85" t="str">
            <v>debit</v>
          </cell>
        </row>
        <row r="87">
          <cell r="C87" t="str">
            <v xml:space="preserve"> Capital and financial account</v>
          </cell>
        </row>
        <row r="88">
          <cell r="C88" t="str">
            <v>Capital account</v>
          </cell>
        </row>
        <row r="89">
          <cell r="C89" t="str">
            <v>Capital transfers</v>
          </cell>
        </row>
        <row r="90">
          <cell r="C90" t="str">
            <v>Acquisition/disposal of nonproduced nonfinancial assets</v>
          </cell>
        </row>
        <row r="91">
          <cell r="C91" t="str">
            <v>Financial account</v>
          </cell>
        </row>
        <row r="92">
          <cell r="C92" t="str">
            <v>Direct investment</v>
          </cell>
        </row>
        <row r="93">
          <cell r="C93" t="str">
            <v>Abroad</v>
          </cell>
        </row>
        <row r="94">
          <cell r="C94" t="str">
            <v>Equity capital</v>
          </cell>
        </row>
        <row r="95">
          <cell r="C95" t="str">
            <v>Banks</v>
          </cell>
        </row>
        <row r="96">
          <cell r="C96" t="str">
            <v>Other sectors</v>
          </cell>
        </row>
        <row r="97">
          <cell r="C97" t="str">
            <v>Reinvested earnings</v>
          </cell>
        </row>
        <row r="98">
          <cell r="C98" t="str">
            <v>Other capital</v>
          </cell>
        </row>
        <row r="99">
          <cell r="C99" t="str">
            <v>In reporting country</v>
          </cell>
        </row>
        <row r="100">
          <cell r="C100" t="str">
            <v>Equity capital</v>
          </cell>
        </row>
        <row r="101">
          <cell r="C101" t="str">
            <v>Banks</v>
          </cell>
        </row>
        <row r="102">
          <cell r="C102" t="str">
            <v>Other sectors</v>
          </cell>
        </row>
        <row r="103">
          <cell r="C103" t="str">
            <v>Reinvested earnings</v>
          </cell>
        </row>
        <row r="104">
          <cell r="C104" t="str">
            <v>Other capital</v>
          </cell>
        </row>
        <row r="105">
          <cell r="C105" t="str">
            <v>Portfolio investment</v>
          </cell>
        </row>
        <row r="106">
          <cell r="C106" t="str">
            <v>Assets</v>
          </cell>
        </row>
        <row r="107">
          <cell r="C107" t="str">
            <v>Equity securities</v>
          </cell>
        </row>
        <row r="108">
          <cell r="C108" t="str">
            <v>Banks</v>
          </cell>
        </row>
        <row r="109">
          <cell r="C109" t="str">
            <v>Other sectors</v>
          </cell>
        </row>
        <row r="110">
          <cell r="C110" t="str">
            <v>Debt securities</v>
          </cell>
        </row>
        <row r="111">
          <cell r="C111" t="str">
            <v>Bonds and notes</v>
          </cell>
        </row>
        <row r="112">
          <cell r="C112" t="str">
            <v>Banks</v>
          </cell>
        </row>
        <row r="113">
          <cell r="C113" t="str">
            <v>Other sectors</v>
          </cell>
        </row>
        <row r="114">
          <cell r="C114" t="str">
            <v>Money-market instruments</v>
          </cell>
        </row>
        <row r="115">
          <cell r="C115" t="str">
            <v>Banks</v>
          </cell>
        </row>
        <row r="116">
          <cell r="C116" t="str">
            <v>Other sectors</v>
          </cell>
        </row>
        <row r="117">
          <cell r="C117" t="str">
            <v>Liabilities</v>
          </cell>
        </row>
        <row r="118">
          <cell r="C118" t="str">
            <v>Equity securities</v>
          </cell>
        </row>
        <row r="119">
          <cell r="C119" t="str">
            <v>Banks</v>
          </cell>
        </row>
        <row r="120">
          <cell r="C120" t="str">
            <v>Other sectors</v>
          </cell>
        </row>
        <row r="121">
          <cell r="C121" t="str">
            <v>Debt securities</v>
          </cell>
        </row>
        <row r="122">
          <cell r="C122" t="str">
            <v>Bonds and notes</v>
          </cell>
        </row>
        <row r="123">
          <cell r="C123" t="str">
            <v>Banks</v>
          </cell>
        </row>
        <row r="124">
          <cell r="C124" t="str">
            <v>Other sectors</v>
          </cell>
        </row>
        <row r="125">
          <cell r="C125" t="str">
            <v>Money-market instruments</v>
          </cell>
        </row>
        <row r="126">
          <cell r="C126" t="str">
            <v>General government</v>
          </cell>
        </row>
        <row r="127">
          <cell r="C127" t="str">
            <v>Banks</v>
          </cell>
        </row>
        <row r="128">
          <cell r="C128" t="str">
            <v>Other sectors</v>
          </cell>
        </row>
        <row r="129">
          <cell r="C129" t="str">
            <v>Other investment</v>
          </cell>
        </row>
        <row r="130">
          <cell r="C130" t="str">
            <v>Assets</v>
          </cell>
        </row>
        <row r="131">
          <cell r="C131" t="str">
            <v>Trade credits</v>
          </cell>
        </row>
        <row r="132">
          <cell r="C132" t="str">
            <v>Loans</v>
          </cell>
        </row>
        <row r="133">
          <cell r="C133" t="str">
            <v>General government</v>
          </cell>
        </row>
        <row r="134">
          <cell r="C134" t="str">
            <v>Banks</v>
          </cell>
        </row>
        <row r="135">
          <cell r="C135" t="str">
            <v>Long-term</v>
          </cell>
        </row>
        <row r="136">
          <cell r="C136" t="str">
            <v>Short-term</v>
          </cell>
        </row>
        <row r="137">
          <cell r="C137" t="str">
            <v>Currency and deposits</v>
          </cell>
        </row>
        <row r="138">
          <cell r="C138" t="str">
            <v>Monetary authorities</v>
          </cell>
        </row>
        <row r="139">
          <cell r="C139" t="str">
            <v>Privatization Account</v>
          </cell>
        </row>
        <row r="140">
          <cell r="C140" t="str">
            <v>Banks</v>
          </cell>
        </row>
        <row r="141">
          <cell r="C141" t="str">
            <v>Other sectors</v>
          </cell>
        </row>
        <row r="142">
          <cell r="C142" t="str">
            <v>Drawings</v>
          </cell>
        </row>
        <row r="143">
          <cell r="C143" t="str">
            <v>Repayments</v>
          </cell>
        </row>
        <row r="144">
          <cell r="C144" t="str">
            <v>Other assets</v>
          </cell>
        </row>
        <row r="145">
          <cell r="C145" t="str">
            <v>Monetary authorities</v>
          </cell>
        </row>
        <row r="146">
          <cell r="C146" t="str">
            <v>Banks</v>
          </cell>
        </row>
        <row r="147">
          <cell r="C147" t="str">
            <v>Liabilities</v>
          </cell>
        </row>
        <row r="148">
          <cell r="C148" t="str">
            <v>Trade credits</v>
          </cell>
        </row>
        <row r="149">
          <cell r="C149" t="str">
            <v>Long-term</v>
          </cell>
        </row>
        <row r="150">
          <cell r="C150" t="str">
            <v>Drawings</v>
          </cell>
        </row>
        <row r="151">
          <cell r="C151" t="str">
            <v>Repayments</v>
          </cell>
        </row>
        <row r="152">
          <cell r="C152" t="str">
            <v>Short-term</v>
          </cell>
        </row>
        <row r="153">
          <cell r="C153" t="str">
            <v>Loans</v>
          </cell>
        </row>
        <row r="154">
          <cell r="C154" t="str">
            <v>General government</v>
          </cell>
        </row>
        <row r="155">
          <cell r="C155" t="str">
            <v>Drawings</v>
          </cell>
        </row>
        <row r="156">
          <cell r="C156" t="str">
            <v>Multilateral</v>
          </cell>
        </row>
        <row r="157">
          <cell r="C157" t="str">
            <v>World Bank</v>
          </cell>
        </row>
        <row r="158">
          <cell r="C158" t="str">
            <v>IBRD</v>
          </cell>
        </row>
        <row r="159">
          <cell r="C159" t="str">
            <v>IDA</v>
          </cell>
        </row>
        <row r="160">
          <cell r="C160" t="str">
            <v>IFAD</v>
          </cell>
        </row>
        <row r="161">
          <cell r="C161" t="str">
            <v>EBRD</v>
          </cell>
        </row>
        <row r="162">
          <cell r="C162" t="str">
            <v>Bilateral</v>
          </cell>
        </row>
        <row r="163">
          <cell r="C163" t="str">
            <v>EU</v>
          </cell>
        </row>
        <row r="164">
          <cell r="C164" t="str">
            <v>Russia</v>
          </cell>
        </row>
        <row r="165">
          <cell r="C165" t="str">
            <v>Turkmenistan</v>
          </cell>
        </row>
        <row r="166">
          <cell r="C166" t="str">
            <v>USA</v>
          </cell>
        </row>
        <row r="167">
          <cell r="C167" t="str">
            <v>Germany</v>
          </cell>
        </row>
        <row r="168">
          <cell r="C168" t="str">
            <v>France</v>
          </cell>
        </row>
        <row r="169">
          <cell r="C169" t="str">
            <v>China</v>
          </cell>
        </row>
        <row r="170">
          <cell r="C170" t="str">
            <v>Repayments</v>
          </cell>
        </row>
        <row r="171">
          <cell r="C171" t="str">
            <v>Multilateral</v>
          </cell>
        </row>
        <row r="172">
          <cell r="C172" t="str">
            <v>World Bank</v>
          </cell>
        </row>
        <row r="173">
          <cell r="C173" t="str">
            <v>IBRD</v>
          </cell>
        </row>
        <row r="174">
          <cell r="C174" t="str">
            <v>IDA</v>
          </cell>
        </row>
        <row r="175">
          <cell r="C175" t="str">
            <v>IFAD</v>
          </cell>
        </row>
        <row r="176">
          <cell r="C176" t="str">
            <v>EBRD</v>
          </cell>
        </row>
        <row r="177">
          <cell r="C177" t="str">
            <v>Bilateral</v>
          </cell>
        </row>
        <row r="178">
          <cell r="C178" t="str">
            <v>EU</v>
          </cell>
        </row>
        <row r="179">
          <cell r="C179" t="str">
            <v>Russia</v>
          </cell>
        </row>
        <row r="180">
          <cell r="C180" t="str">
            <v>Turkmenistan</v>
          </cell>
        </row>
        <row r="181">
          <cell r="C181" t="str">
            <v>USA</v>
          </cell>
        </row>
        <row r="182">
          <cell r="C182" t="str">
            <v>Germany</v>
          </cell>
        </row>
        <row r="183">
          <cell r="C183" t="str">
            <v>France</v>
          </cell>
        </row>
        <row r="184">
          <cell r="C184" t="str">
            <v>China</v>
          </cell>
        </row>
        <row r="185">
          <cell r="C185" t="str">
            <v>Monetary authorities</v>
          </cell>
        </row>
        <row r="186">
          <cell r="C186" t="str">
            <v>Drawings</v>
          </cell>
        </row>
        <row r="187">
          <cell r="C187" t="str">
            <v>IMF</v>
          </cell>
        </row>
        <row r="188">
          <cell r="C188" t="str">
            <v>Deutschebank</v>
          </cell>
        </row>
        <row r="189">
          <cell r="C189" t="str">
            <v>KFW</v>
          </cell>
        </row>
        <row r="190">
          <cell r="C190" t="str">
            <v>Repayments</v>
          </cell>
        </row>
        <row r="191">
          <cell r="C191" t="str">
            <v>IMF</v>
          </cell>
        </row>
        <row r="192">
          <cell r="C192" t="str">
            <v>Deutschebank</v>
          </cell>
        </row>
        <row r="193">
          <cell r="C193" t="str">
            <v>KFW</v>
          </cell>
        </row>
        <row r="194">
          <cell r="C194" t="str">
            <v>Banks</v>
          </cell>
        </row>
        <row r="195">
          <cell r="C195" t="str">
            <v>Long-term</v>
          </cell>
        </row>
        <row r="196">
          <cell r="C196" t="str">
            <v>Guaranteed loans</v>
          </cell>
        </row>
        <row r="197">
          <cell r="C197" t="str">
            <v>Other loans</v>
          </cell>
        </row>
        <row r="198">
          <cell r="C198" t="str">
            <v>Short-term</v>
          </cell>
        </row>
        <row r="199">
          <cell r="C199" t="str">
            <v>Guaranteed loans</v>
          </cell>
        </row>
        <row r="200">
          <cell r="C200" t="str">
            <v>Other loans</v>
          </cell>
        </row>
        <row r="201">
          <cell r="C201" t="str">
            <v>Other sectors</v>
          </cell>
        </row>
        <row r="202">
          <cell r="C202" t="str">
            <v>Long-term</v>
          </cell>
        </row>
        <row r="203">
          <cell r="C203" t="str">
            <v>Drawings</v>
          </cell>
        </row>
        <row r="204">
          <cell r="C204" t="str">
            <v>Repayments</v>
          </cell>
        </row>
        <row r="205">
          <cell r="C205" t="str">
            <v>Short-term</v>
          </cell>
        </row>
        <row r="206">
          <cell r="C206" t="str">
            <v>Currency and deposits</v>
          </cell>
        </row>
        <row r="207">
          <cell r="C207" t="str">
            <v>Monetary authorities</v>
          </cell>
        </row>
        <row r="208">
          <cell r="C208" t="str">
            <v>Banks</v>
          </cell>
        </row>
        <row r="209">
          <cell r="C209" t="str">
            <v>Other sectors</v>
          </cell>
        </row>
        <row r="210">
          <cell r="C210" t="str">
            <v>Other Liabilities</v>
          </cell>
        </row>
        <row r="211">
          <cell r="C211" t="str">
            <v>Monetary authorities</v>
          </cell>
        </row>
        <row r="212">
          <cell r="C212" t="str">
            <v>General government</v>
          </cell>
        </row>
        <row r="213">
          <cell r="C213" t="str">
            <v>Banks</v>
          </cell>
        </row>
        <row r="214">
          <cell r="C214" t="str">
            <v>Other sectors</v>
          </cell>
        </row>
        <row r="215">
          <cell r="C215" t="str">
            <v>Long-term</v>
          </cell>
        </row>
        <row r="216">
          <cell r="C216" t="str">
            <v>Short-term</v>
          </cell>
        </row>
        <row r="217">
          <cell r="C217" t="str">
            <v>Reserves Assets</v>
          </cell>
        </row>
        <row r="218">
          <cell r="C218" t="str">
            <v>Monetary gold</v>
          </cell>
        </row>
        <row r="219">
          <cell r="C219" t="str">
            <v>Special drawing rights</v>
          </cell>
        </row>
        <row r="220">
          <cell r="C220" t="str">
            <v>Reserve position in the Fund</v>
          </cell>
        </row>
        <row r="221">
          <cell r="C221" t="str">
            <v>Foreign exchange</v>
          </cell>
        </row>
        <row r="222">
          <cell r="C222" t="str">
            <v>Currency and deposits</v>
          </cell>
        </row>
        <row r="223">
          <cell r="C223" t="str">
            <v>Cash</v>
          </cell>
        </row>
        <row r="224">
          <cell r="C224" t="str">
            <v>Deposits</v>
          </cell>
        </row>
        <row r="225">
          <cell r="C225" t="str">
            <v>Securities</v>
          </cell>
        </row>
        <row r="226">
          <cell r="C226" t="str">
            <v>Equities</v>
          </cell>
        </row>
        <row r="227">
          <cell r="C227" t="str">
            <v>Bonds and notes</v>
          </cell>
        </row>
        <row r="228">
          <cell r="C228" t="str">
            <v>Money market instruments and financial derivatives</v>
          </cell>
        </row>
        <row r="229">
          <cell r="C229" t="str">
            <v>Other claims</v>
          </cell>
        </row>
        <row r="231">
          <cell r="C231" t="str">
            <v xml:space="preserve"> Net Errors and Omissions</v>
          </cell>
        </row>
        <row r="233">
          <cell r="C233" t="str">
            <v>Total Balance</v>
          </cell>
        </row>
      </sheetData>
      <sheetData sheetId="3" refreshError="1">
        <row r="6">
          <cell r="D6">
            <v>1995</v>
          </cell>
          <cell r="E6">
            <v>1.96</v>
          </cell>
          <cell r="F6">
            <v>2.96</v>
          </cell>
          <cell r="G6">
            <v>3.96</v>
          </cell>
          <cell r="H6">
            <v>4.96</v>
          </cell>
          <cell r="I6">
            <v>1996</v>
          </cell>
          <cell r="J6">
            <v>1.97</v>
          </cell>
          <cell r="K6">
            <v>2.97</v>
          </cell>
          <cell r="L6">
            <v>3.97</v>
          </cell>
          <cell r="M6">
            <v>4.97</v>
          </cell>
          <cell r="N6">
            <v>1997</v>
          </cell>
          <cell r="O6">
            <v>1.98</v>
          </cell>
          <cell r="P6">
            <v>2.98</v>
          </cell>
          <cell r="Q6">
            <v>3.98</v>
          </cell>
          <cell r="R6">
            <v>4.9800000000000004</v>
          </cell>
          <cell r="S6">
            <v>1998</v>
          </cell>
          <cell r="T6">
            <v>1.99</v>
          </cell>
          <cell r="U6">
            <v>2.99</v>
          </cell>
          <cell r="V6">
            <v>3.99</v>
          </cell>
          <cell r="W6">
            <v>4.99</v>
          </cell>
          <cell r="X6">
            <v>1999</v>
          </cell>
          <cell r="Y6">
            <v>1</v>
          </cell>
          <cell r="Z6">
            <v>2</v>
          </cell>
          <cell r="AA6">
            <v>3</v>
          </cell>
          <cell r="AB6">
            <v>4</v>
          </cell>
          <cell r="AC6">
            <v>2000</v>
          </cell>
          <cell r="AD6">
            <v>1.01</v>
          </cell>
          <cell r="AE6">
            <v>2.0099999999999998</v>
          </cell>
          <cell r="AF6">
            <v>3.01</v>
          </cell>
          <cell r="AG6">
            <v>4.01</v>
          </cell>
          <cell r="AH6">
            <v>2001</v>
          </cell>
          <cell r="AI6">
            <v>2002</v>
          </cell>
          <cell r="AJ6">
            <v>2003</v>
          </cell>
        </row>
        <row r="7">
          <cell r="S7" t="str">
            <v>actual</v>
          </cell>
          <cell r="T7" t="str">
            <v>actual</v>
          </cell>
          <cell r="U7" t="str">
            <v>actual</v>
          </cell>
          <cell r="V7" t="str">
            <v>actual</v>
          </cell>
          <cell r="W7" t="str">
            <v>actual</v>
          </cell>
          <cell r="X7" t="str">
            <v>actual</v>
          </cell>
          <cell r="Y7" t="str">
            <v>actual</v>
          </cell>
          <cell r="Z7" t="str">
            <v>actual</v>
          </cell>
          <cell r="AA7" t="str">
            <v>actual</v>
          </cell>
          <cell r="AB7" t="str">
            <v>prog</v>
          </cell>
          <cell r="AC7" t="str">
            <v>prog</v>
          </cell>
          <cell r="AD7" t="str">
            <v>prog</v>
          </cell>
          <cell r="AE7" t="str">
            <v>prog</v>
          </cell>
          <cell r="AF7" t="str">
            <v>prog</v>
          </cell>
          <cell r="AG7" t="str">
            <v>prog</v>
          </cell>
          <cell r="AH7" t="str">
            <v>prog</v>
          </cell>
          <cell r="AI7" t="str">
            <v>prog</v>
          </cell>
          <cell r="AJ7" t="str">
            <v>prog</v>
          </cell>
        </row>
        <row r="9">
          <cell r="D9">
            <v>-218.37000000000003</v>
          </cell>
          <cell r="E9">
            <v>-63.71140142743856</v>
          </cell>
          <cell r="F9">
            <v>-68.204488750683396</v>
          </cell>
          <cell r="G9">
            <v>-62.498750000000001</v>
          </cell>
          <cell r="H9">
            <v>-96.258500000000026</v>
          </cell>
          <cell r="I9">
            <v>-290.67314017812191</v>
          </cell>
          <cell r="J9">
            <v>-98.04890920000004</v>
          </cell>
          <cell r="K9">
            <v>-64.860377099999994</v>
          </cell>
          <cell r="L9">
            <v>-47.263414699999956</v>
          </cell>
          <cell r="M9">
            <v>-96.369111599999968</v>
          </cell>
          <cell r="N9">
            <v>-306.54181259999996</v>
          </cell>
          <cell r="O9">
            <v>-85.350293799999989</v>
          </cell>
          <cell r="P9">
            <v>-63.920157400000008</v>
          </cell>
          <cell r="Q9">
            <v>-99.626380300000008</v>
          </cell>
          <cell r="R9">
            <v>-153.6469482</v>
          </cell>
          <cell r="S9">
            <v>-402.5437796999999</v>
          </cell>
          <cell r="T9">
            <v>-56.387402134289125</v>
          </cell>
          <cell r="U9">
            <v>-65.822664347400703</v>
          </cell>
          <cell r="V9">
            <v>-69.899446770991275</v>
          </cell>
          <cell r="W9">
            <v>-114.82440136318209</v>
          </cell>
          <cell r="X9">
            <v>-306.93391461586316</v>
          </cell>
          <cell r="Y9">
            <v>-88.770959882624226</v>
          </cell>
          <cell r="Z9">
            <v>-68.205775811340828</v>
          </cell>
          <cell r="AA9">
            <v>-45.621379724318302</v>
          </cell>
          <cell r="AB9">
            <v>-75.257359772490986</v>
          </cell>
          <cell r="AC9">
            <v>-277.85547519077437</v>
          </cell>
          <cell r="AD9">
            <v>-86.46410950811692</v>
          </cell>
          <cell r="AE9">
            <v>-78.199252606684439</v>
          </cell>
          <cell r="AF9">
            <v>-70.018006708055481</v>
          </cell>
          <cell r="AG9">
            <v>-64.790517576270219</v>
          </cell>
          <cell r="AH9">
            <v>-299.47188639912707</v>
          </cell>
          <cell r="AI9">
            <v>-265.36048962995994</v>
          </cell>
          <cell r="AJ9">
            <v>-235.29776225346774</v>
          </cell>
        </row>
        <row r="10">
          <cell r="D10">
            <v>-368.27000000000004</v>
          </cell>
          <cell r="E10">
            <v>-90.061401427438554</v>
          </cell>
          <cell r="F10">
            <v>-92.754488750683393</v>
          </cell>
          <cell r="G10">
            <v>-97.048749999999998</v>
          </cell>
          <cell r="H10">
            <v>-127.90850000000002</v>
          </cell>
          <cell r="I10">
            <v>-407.77314017812193</v>
          </cell>
          <cell r="J10">
            <v>-123.87040920000004</v>
          </cell>
          <cell r="K10">
            <v>-113.18987709999999</v>
          </cell>
          <cell r="L10">
            <v>-97.037914699999959</v>
          </cell>
          <cell r="M10">
            <v>-121.86461159999996</v>
          </cell>
          <cell r="N10">
            <v>-455.96281259999995</v>
          </cell>
          <cell r="O10">
            <v>-104.98829379999999</v>
          </cell>
          <cell r="P10">
            <v>-90.508657400000004</v>
          </cell>
          <cell r="Q10">
            <v>-132.95238030000002</v>
          </cell>
          <cell r="R10">
            <v>-186.81694820000001</v>
          </cell>
          <cell r="S10">
            <v>-515.26627969999993</v>
          </cell>
          <cell r="T10">
            <v>-76.091402134289126</v>
          </cell>
          <cell r="U10">
            <v>-91.9201643474007</v>
          </cell>
          <cell r="V10">
            <v>-96.682003304818892</v>
          </cell>
          <cell r="W10">
            <v>-136.01532505534848</v>
          </cell>
          <cell r="X10">
            <v>-400.70889484185716</v>
          </cell>
          <cell r="Y10">
            <v>-107.84988288819008</v>
          </cell>
          <cell r="Z10">
            <v>-99.724703455125621</v>
          </cell>
          <cell r="AA10">
            <v>-62.619879724318302</v>
          </cell>
          <cell r="AB10">
            <v>-107.75735977249099</v>
          </cell>
          <cell r="AC10">
            <v>-377.95182584012503</v>
          </cell>
          <cell r="AD10">
            <v>-106.46410950811692</v>
          </cell>
          <cell r="AE10">
            <v>-103.19925260668444</v>
          </cell>
          <cell r="AF10">
            <v>-99.018006708055481</v>
          </cell>
          <cell r="AG10">
            <v>-98.790517576270219</v>
          </cell>
          <cell r="AH10">
            <v>-407.47188639912702</v>
          </cell>
          <cell r="AI10">
            <v>-382.56048962995993</v>
          </cell>
          <cell r="AJ10">
            <v>-339.79776225346774</v>
          </cell>
        </row>
        <row r="11">
          <cell r="D11">
            <v>-402.97</v>
          </cell>
          <cell r="E11">
            <v>-96.585000000000008</v>
          </cell>
          <cell r="F11">
            <v>-107.01862499999996</v>
          </cell>
          <cell r="G11">
            <v>-117.83875</v>
          </cell>
          <cell r="H11">
            <v>-147.74250000000001</v>
          </cell>
          <cell r="I11">
            <v>-469.18487499999998</v>
          </cell>
          <cell r="J11">
            <v>-134.10400000000004</v>
          </cell>
          <cell r="K11">
            <v>-135.56193999999999</v>
          </cell>
          <cell r="L11">
            <v>-131.50879999999995</v>
          </cell>
          <cell r="M11">
            <v>-158.30079999999995</v>
          </cell>
          <cell r="N11">
            <v>-559.47553999999991</v>
          </cell>
          <cell r="O11">
            <v>-124.72569999999999</v>
          </cell>
          <cell r="P11">
            <v>-129.58860000000001</v>
          </cell>
          <cell r="Q11">
            <v>-135.20885000000004</v>
          </cell>
          <cell r="R11">
            <v>-187.96680000000001</v>
          </cell>
          <cell r="S11">
            <v>-577.48995000000002</v>
          </cell>
          <cell r="T11">
            <v>-92.85381000000001</v>
          </cell>
          <cell r="U11">
            <v>-107.2689</v>
          </cell>
          <cell r="V11">
            <v>-116.4195</v>
          </cell>
          <cell r="W11">
            <v>-157.427997</v>
          </cell>
          <cell r="X11">
            <v>-473.97020700000002</v>
          </cell>
          <cell r="Y11">
            <v>-112.99705</v>
          </cell>
          <cell r="Z11">
            <v>-121.4123</v>
          </cell>
          <cell r="AA11">
            <v>-98.612500000000011</v>
          </cell>
          <cell r="AB11">
            <v>-136.24727894163388</v>
          </cell>
          <cell r="AC11">
            <v>-469.26912894163388</v>
          </cell>
          <cell r="AD11">
            <v>-109.98932791818659</v>
          </cell>
          <cell r="AE11">
            <v>-123.73368560439059</v>
          </cell>
          <cell r="AF11">
            <v>-135.30645861385548</v>
          </cell>
          <cell r="AG11">
            <v>-143.73376822277021</v>
          </cell>
          <cell r="AH11">
            <v>-512.76324035920288</v>
          </cell>
          <cell r="AI11">
            <v>-509.17234637805194</v>
          </cell>
          <cell r="AJ11">
            <v>-472.14355669414556</v>
          </cell>
        </row>
        <row r="12">
          <cell r="D12">
            <v>270.89999999999998</v>
          </cell>
          <cell r="E12">
            <v>42.51</v>
          </cell>
          <cell r="F12">
            <v>75.710000000000008</v>
          </cell>
          <cell r="G12">
            <v>89.72</v>
          </cell>
          <cell r="H12">
            <v>82.5</v>
          </cell>
          <cell r="I12">
            <v>290.44</v>
          </cell>
          <cell r="J12">
            <v>36.155000000000001</v>
          </cell>
          <cell r="K12">
            <v>55.768000000000001</v>
          </cell>
          <cell r="L12">
            <v>62.15</v>
          </cell>
          <cell r="M12">
            <v>79.56</v>
          </cell>
          <cell r="N12">
            <v>233.63300000000001</v>
          </cell>
          <cell r="O12">
            <v>57.559999999999995</v>
          </cell>
          <cell r="P12">
            <v>60.690000000000005</v>
          </cell>
          <cell r="Q12">
            <v>57.410000000000004</v>
          </cell>
          <cell r="R12">
            <v>53.216000000000001</v>
          </cell>
          <cell r="S12">
            <v>228.876</v>
          </cell>
          <cell r="T12">
            <v>64.132419999999996</v>
          </cell>
          <cell r="U12">
            <v>61.121499999999997</v>
          </cell>
          <cell r="V12">
            <v>62.19</v>
          </cell>
          <cell r="W12">
            <v>59.849403000000002</v>
          </cell>
          <cell r="X12">
            <v>247.29332299999999</v>
          </cell>
          <cell r="Y12">
            <v>60.959000000000003</v>
          </cell>
          <cell r="Z12">
            <v>84.325000000000003</v>
          </cell>
          <cell r="AA12">
            <v>74.358000000000004</v>
          </cell>
          <cell r="AB12">
            <v>87.067235820312504</v>
          </cell>
          <cell r="AC12">
            <v>306.70923582031253</v>
          </cell>
          <cell r="AD12">
            <v>80.140074514174685</v>
          </cell>
          <cell r="AE12">
            <v>85.426174286407104</v>
          </cell>
          <cell r="AF12">
            <v>90.009994688760656</v>
          </cell>
          <cell r="AG12">
            <v>98.185301562363037</v>
          </cell>
          <cell r="AH12">
            <v>353.76154505170547</v>
          </cell>
          <cell r="AI12">
            <v>397.94636202866349</v>
          </cell>
          <cell r="AJ12">
            <v>438.05935532115279</v>
          </cell>
        </row>
        <row r="13">
          <cell r="D13">
            <v>-673.87</v>
          </cell>
          <cell r="E13">
            <v>-139.095</v>
          </cell>
          <cell r="F13">
            <v>-182.72862499999997</v>
          </cell>
          <cell r="G13">
            <v>-207.55875</v>
          </cell>
          <cell r="H13">
            <v>-230.24250000000001</v>
          </cell>
          <cell r="I13">
            <v>-759.62487499999997</v>
          </cell>
          <cell r="J13">
            <v>-170.25900000000004</v>
          </cell>
          <cell r="K13">
            <v>-191.32993999999999</v>
          </cell>
          <cell r="L13">
            <v>-193.65879999999996</v>
          </cell>
          <cell r="M13">
            <v>-237.86079999999995</v>
          </cell>
          <cell r="N13">
            <v>-793.10853999999995</v>
          </cell>
          <cell r="O13">
            <v>-182.28569999999999</v>
          </cell>
          <cell r="P13">
            <v>-190.27860000000001</v>
          </cell>
          <cell r="Q13">
            <v>-192.61885000000004</v>
          </cell>
          <cell r="R13">
            <v>-241.18280000000001</v>
          </cell>
          <cell r="S13">
            <v>-806.36595000000011</v>
          </cell>
          <cell r="T13">
            <v>-156.98623000000001</v>
          </cell>
          <cell r="U13">
            <v>-168.3904</v>
          </cell>
          <cell r="V13">
            <v>-178.6095</v>
          </cell>
          <cell r="W13">
            <v>-217.2774</v>
          </cell>
          <cell r="X13">
            <v>-721.26352999999995</v>
          </cell>
          <cell r="Y13">
            <v>-173.95605</v>
          </cell>
          <cell r="Z13">
            <v>-205.7373</v>
          </cell>
          <cell r="AA13">
            <v>-172.97050000000002</v>
          </cell>
          <cell r="AB13">
            <v>-223.31451476194638</v>
          </cell>
          <cell r="AC13">
            <v>-775.97836476194641</v>
          </cell>
          <cell r="AD13">
            <v>-190.12940243236127</v>
          </cell>
          <cell r="AE13">
            <v>-209.15985989079769</v>
          </cell>
          <cell r="AF13">
            <v>-225.31645330261614</v>
          </cell>
          <cell r="AG13">
            <v>-241.91906978513325</v>
          </cell>
          <cell r="AH13">
            <v>-866.52478541090829</v>
          </cell>
          <cell r="AI13">
            <v>-907.11870840671543</v>
          </cell>
          <cell r="AJ13">
            <v>-910.20291201529835</v>
          </cell>
        </row>
        <row r="14">
          <cell r="D14">
            <v>-23.67</v>
          </cell>
          <cell r="E14">
            <v>-12.326401427438542</v>
          </cell>
          <cell r="F14">
            <v>-13.185863750683435</v>
          </cell>
          <cell r="G14">
            <v>-14.260000000000002</v>
          </cell>
          <cell r="H14">
            <v>-11.036000000000005</v>
          </cell>
          <cell r="I14">
            <v>-50.808265178121985</v>
          </cell>
          <cell r="J14">
            <v>-13.395686000000008</v>
          </cell>
          <cell r="K14">
            <v>-14.504844299999995</v>
          </cell>
          <cell r="L14">
            <v>-15.742642699999998</v>
          </cell>
          <cell r="M14">
            <v>-19.156499600000014</v>
          </cell>
          <cell r="N14">
            <v>-62.799672600000022</v>
          </cell>
          <cell r="O14">
            <v>-12.967693799999996</v>
          </cell>
          <cell r="P14">
            <v>-11.504857399999999</v>
          </cell>
          <cell r="Q14">
            <v>-15.698360299999997</v>
          </cell>
          <cell r="R14">
            <v>-22.677268199999986</v>
          </cell>
          <cell r="S14">
            <v>-62.848179699999974</v>
          </cell>
          <cell r="T14">
            <v>-12.541692134289125</v>
          </cell>
          <cell r="U14">
            <v>-14.693096347400701</v>
          </cell>
          <cell r="V14">
            <v>-13.924903304818891</v>
          </cell>
          <cell r="W14">
            <v>-20.871728055348477</v>
          </cell>
          <cell r="X14">
            <v>-62.031419841857193</v>
          </cell>
          <cell r="Y14">
            <v>-12.924932888190067</v>
          </cell>
          <cell r="Z14">
            <v>-13.439283455125626</v>
          </cell>
          <cell r="AA14">
            <v>-7.6346547243182812</v>
          </cell>
          <cell r="AB14">
            <v>-14.344073580857099</v>
          </cell>
          <cell r="AC14">
            <v>-48.34294464849107</v>
          </cell>
          <cell r="AD14">
            <v>-18.943664717930346</v>
          </cell>
          <cell r="AE14">
            <v>-14.061337005793874</v>
          </cell>
          <cell r="AF14">
            <v>-5.0425897362000001</v>
          </cell>
          <cell r="AG14">
            <v>0.63043553279999998</v>
          </cell>
          <cell r="AH14">
            <v>-37.41715592712422</v>
          </cell>
          <cell r="AI14">
            <v>-28.326014198804017</v>
          </cell>
          <cell r="AJ14">
            <v>-21.090686769982227</v>
          </cell>
        </row>
        <row r="15">
          <cell r="D15">
            <v>28.6</v>
          </cell>
          <cell r="E15">
            <v>11.56459857256146</v>
          </cell>
          <cell r="F15">
            <v>16.273336249316564</v>
          </cell>
          <cell r="G15">
            <v>22.51</v>
          </cell>
          <cell r="H15">
            <v>27.361999999999998</v>
          </cell>
          <cell r="I15">
            <v>77.709934821878022</v>
          </cell>
          <cell r="J15">
            <v>17.027463999999995</v>
          </cell>
          <cell r="K15">
            <v>24.844243200000001</v>
          </cell>
          <cell r="L15">
            <v>28.270248000000002</v>
          </cell>
          <cell r="M15">
            <v>26.425771999999998</v>
          </cell>
          <cell r="N15">
            <v>96.567727199999993</v>
          </cell>
          <cell r="O15">
            <v>28.260332000000002</v>
          </cell>
          <cell r="P15">
            <v>36.448546</v>
          </cell>
          <cell r="Q15">
            <v>33.731844000000002</v>
          </cell>
          <cell r="R15">
            <v>32.275086000000002</v>
          </cell>
          <cell r="S15">
            <v>130.71580799999998</v>
          </cell>
          <cell r="T15">
            <v>30.051913144710877</v>
          </cell>
          <cell r="U15">
            <v>30.508343032599303</v>
          </cell>
          <cell r="V15">
            <v>35.175770245181113</v>
          </cell>
          <cell r="W15">
            <v>40.062663794651534</v>
          </cell>
          <cell r="X15">
            <v>135.79869021714282</v>
          </cell>
          <cell r="Y15">
            <v>29.974563907590277</v>
          </cell>
          <cell r="Z15">
            <v>33.407001874874375</v>
          </cell>
          <cell r="AA15">
            <v>33.154794562113644</v>
          </cell>
          <cell r="AB15">
            <v>39.113766400000003</v>
          </cell>
          <cell r="AC15">
            <v>135.6501267445783</v>
          </cell>
          <cell r="AD15">
            <v>30.779013635033927</v>
          </cell>
          <cell r="AE15">
            <v>37.991398094825158</v>
          </cell>
          <cell r="AF15">
            <v>48.4574102638</v>
          </cell>
          <cell r="AG15">
            <v>55.530435532799999</v>
          </cell>
          <cell r="AH15">
            <v>172.75825752645909</v>
          </cell>
          <cell r="AI15">
            <v>193.40904699472637</v>
          </cell>
          <cell r="AJ15">
            <v>210.622452177257</v>
          </cell>
        </row>
        <row r="16">
          <cell r="D16">
            <v>-52.27</v>
          </cell>
          <cell r="E16">
            <v>-23.891000000000002</v>
          </cell>
          <cell r="F16">
            <v>-29.459199999999999</v>
          </cell>
          <cell r="G16">
            <v>-36.770000000000003</v>
          </cell>
          <cell r="H16">
            <v>-38.398000000000003</v>
          </cell>
          <cell r="I16">
            <v>-128.51820000000001</v>
          </cell>
          <cell r="J16">
            <v>-30.423150000000003</v>
          </cell>
          <cell r="K16">
            <v>-39.349087499999996</v>
          </cell>
          <cell r="L16">
            <v>-44.0128907</v>
          </cell>
          <cell r="M16">
            <v>-45.582271600000013</v>
          </cell>
          <cell r="N16">
            <v>-159.36739980000002</v>
          </cell>
          <cell r="O16">
            <v>-41.228025799999998</v>
          </cell>
          <cell r="P16">
            <v>-47.953403399999999</v>
          </cell>
          <cell r="Q16">
            <v>-49.4302043</v>
          </cell>
          <cell r="R16">
            <v>-54.952354199999988</v>
          </cell>
          <cell r="S16">
            <v>-193.56398769999998</v>
          </cell>
          <cell r="T16">
            <v>-42.593605279000002</v>
          </cell>
          <cell r="U16">
            <v>-45.201439380000004</v>
          </cell>
          <cell r="V16">
            <v>-49.100673550000003</v>
          </cell>
          <cell r="W16">
            <v>-60.934391850000011</v>
          </cell>
          <cell r="X16">
            <v>-197.83011005900005</v>
          </cell>
          <cell r="Y16">
            <v>-42.899496795780344</v>
          </cell>
          <cell r="Z16">
            <v>-46.846285330000001</v>
          </cell>
          <cell r="AA16">
            <v>-40.789449286431925</v>
          </cell>
          <cell r="AB16">
            <v>-53.457839980857102</v>
          </cell>
          <cell r="AC16">
            <v>-183.99307139306939</v>
          </cell>
          <cell r="AD16">
            <v>-49.722678352964273</v>
          </cell>
          <cell r="AE16">
            <v>-52.052735100619032</v>
          </cell>
          <cell r="AF16">
            <v>-53.5</v>
          </cell>
          <cell r="AG16">
            <v>-54.9</v>
          </cell>
          <cell r="AH16">
            <v>-210.1754134535833</v>
          </cell>
          <cell r="AI16">
            <v>-221.73506119353038</v>
          </cell>
          <cell r="AJ16">
            <v>-231.71313894723923</v>
          </cell>
        </row>
        <row r="17">
          <cell r="D17">
            <v>40.020000000000003</v>
          </cell>
          <cell r="E17">
            <v>4.33</v>
          </cell>
          <cell r="F17">
            <v>7.9499999999999993</v>
          </cell>
          <cell r="G17">
            <v>22.1</v>
          </cell>
          <cell r="H17">
            <v>10.349999999999998</v>
          </cell>
          <cell r="I17">
            <v>44.730000000000004</v>
          </cell>
          <cell r="J17">
            <v>8.0670000000000002</v>
          </cell>
          <cell r="K17">
            <v>18.750999999999998</v>
          </cell>
          <cell r="L17">
            <v>33.314999999999998</v>
          </cell>
          <cell r="M17">
            <v>38.383000000000003</v>
          </cell>
          <cell r="N17">
            <v>98.515999999999991</v>
          </cell>
          <cell r="O17">
            <v>13.083</v>
          </cell>
          <cell r="P17">
            <v>27.922000000000001</v>
          </cell>
          <cell r="Q17">
            <v>5.2716000000000012</v>
          </cell>
          <cell r="R17">
            <v>14.124000000000001</v>
          </cell>
          <cell r="S17">
            <v>60.400600000000004</v>
          </cell>
          <cell r="T17">
            <v>11.651999999999999</v>
          </cell>
          <cell r="U17">
            <v>10.489080000000001</v>
          </cell>
          <cell r="V17">
            <v>12.642000000000001</v>
          </cell>
          <cell r="W17">
            <v>20.167999999999999</v>
          </cell>
          <cell r="X17">
            <v>54.951080000000005</v>
          </cell>
          <cell r="Y17">
            <v>1.1699999999999982</v>
          </cell>
          <cell r="Z17">
            <v>14.730080000000003</v>
          </cell>
          <cell r="AA17">
            <v>20.087274999999998</v>
          </cell>
          <cell r="AB17">
            <v>18.33399275</v>
          </cell>
          <cell r="AC17">
            <v>54.321347750000001</v>
          </cell>
          <cell r="AD17">
            <v>4.4688831280000016</v>
          </cell>
          <cell r="AE17">
            <v>12.595770003500004</v>
          </cell>
          <cell r="AF17">
            <v>17.331041641999999</v>
          </cell>
          <cell r="AG17">
            <v>16.312815113699997</v>
          </cell>
          <cell r="AH17">
            <v>50.708509887200002</v>
          </cell>
          <cell r="AI17">
            <v>53.937870946896005</v>
          </cell>
          <cell r="AJ17">
            <v>51.43648121066002</v>
          </cell>
        </row>
        <row r="18">
          <cell r="D18">
            <v>18.350000000000001</v>
          </cell>
          <cell r="E18">
            <v>14.52</v>
          </cell>
          <cell r="F18">
            <v>19.5</v>
          </cell>
          <cell r="G18">
            <v>12.95</v>
          </cell>
          <cell r="H18">
            <v>20.52</v>
          </cell>
          <cell r="I18">
            <v>67.489999999999995</v>
          </cell>
          <cell r="J18">
            <v>15.562276799999999</v>
          </cell>
          <cell r="K18">
            <v>18.1259072</v>
          </cell>
          <cell r="L18">
            <v>16.898527999999999</v>
          </cell>
          <cell r="M18">
            <v>17.209688</v>
          </cell>
          <cell r="N18">
            <v>67.796400000000006</v>
          </cell>
          <cell r="O18">
            <v>19.6221</v>
          </cell>
          <cell r="P18">
            <v>22.662800000000001</v>
          </cell>
          <cell r="Q18">
            <v>12.683229999999998</v>
          </cell>
          <cell r="R18">
            <v>9.7031199999999984</v>
          </cell>
          <cell r="S18">
            <v>64.671250000000001</v>
          </cell>
          <cell r="T18">
            <v>17.652100000000001</v>
          </cell>
          <cell r="U18">
            <v>19.552751999999998</v>
          </cell>
          <cell r="V18">
            <v>21.020399999999999</v>
          </cell>
          <cell r="W18">
            <v>22.116399999999999</v>
          </cell>
          <cell r="X18">
            <v>80.341651999999996</v>
          </cell>
          <cell r="Y18">
            <v>16.902099999999997</v>
          </cell>
          <cell r="Z18">
            <v>20.396799999999999</v>
          </cell>
          <cell r="AA18">
            <v>23.54</v>
          </cell>
          <cell r="AB18">
            <v>24.5</v>
          </cell>
          <cell r="AC18">
            <v>85.338899999999995</v>
          </cell>
          <cell r="AD18">
            <v>18</v>
          </cell>
          <cell r="AE18">
            <v>22</v>
          </cell>
          <cell r="AF18">
            <v>24</v>
          </cell>
          <cell r="AG18">
            <v>28</v>
          </cell>
          <cell r="AH18">
            <v>92</v>
          </cell>
          <cell r="AI18">
            <v>101</v>
          </cell>
          <cell r="AJ18">
            <v>102</v>
          </cell>
        </row>
        <row r="19">
          <cell r="D19">
            <v>149.9</v>
          </cell>
          <cell r="E19">
            <v>26.349999999999998</v>
          </cell>
          <cell r="F19">
            <v>24.55</v>
          </cell>
          <cell r="G19">
            <v>34.549999999999997</v>
          </cell>
          <cell r="H19">
            <v>31.65</v>
          </cell>
          <cell r="I19">
            <v>117.1</v>
          </cell>
          <cell r="J19">
            <v>25.821499999999997</v>
          </cell>
          <cell r="K19">
            <v>48.329500000000003</v>
          </cell>
          <cell r="L19">
            <v>49.774500000000003</v>
          </cell>
          <cell r="M19">
            <v>25.4955</v>
          </cell>
          <cell r="N19">
            <v>149.42099999999999</v>
          </cell>
          <cell r="O19">
            <v>19.638000000000002</v>
          </cell>
          <cell r="P19">
            <v>26.5885</v>
          </cell>
          <cell r="Q19">
            <v>33.326000000000008</v>
          </cell>
          <cell r="R19">
            <v>33.17</v>
          </cell>
          <cell r="S19">
            <v>112.72250000000001</v>
          </cell>
          <cell r="T19">
            <v>19.704000000000001</v>
          </cell>
          <cell r="U19">
            <v>26.0975</v>
          </cell>
          <cell r="V19">
            <v>26.78255653382762</v>
          </cell>
          <cell r="W19">
            <v>21.1909236921664</v>
          </cell>
          <cell r="X19">
            <v>93.774980225994028</v>
          </cell>
          <cell r="Y19">
            <v>19.078923005565862</v>
          </cell>
          <cell r="Z19">
            <v>31.518927643784789</v>
          </cell>
          <cell r="AA19">
            <v>16.9985</v>
          </cell>
          <cell r="AB19">
            <v>32.5</v>
          </cell>
          <cell r="AC19">
            <v>100.09635064935065</v>
          </cell>
          <cell r="AD19">
            <v>20</v>
          </cell>
          <cell r="AE19">
            <v>25</v>
          </cell>
          <cell r="AF19">
            <v>29</v>
          </cell>
          <cell r="AG19">
            <v>34</v>
          </cell>
          <cell r="AH19">
            <v>108</v>
          </cell>
          <cell r="AI19">
            <v>117.2</v>
          </cell>
          <cell r="AJ19">
            <v>104.5</v>
          </cell>
        </row>
        <row r="21">
          <cell r="D21">
            <v>235.54700000000005</v>
          </cell>
          <cell r="E21">
            <v>59.194999999999993</v>
          </cell>
          <cell r="F21">
            <v>54.845999999999989</v>
          </cell>
          <cell r="G21">
            <v>45.919999999999995</v>
          </cell>
          <cell r="H21">
            <v>121.98</v>
          </cell>
          <cell r="I21">
            <v>281.94099999999997</v>
          </cell>
          <cell r="J21">
            <v>75.741999999999976</v>
          </cell>
          <cell r="K21">
            <v>62.456000000000003</v>
          </cell>
          <cell r="L21">
            <v>97.20799999999997</v>
          </cell>
          <cell r="M21">
            <v>110.2817</v>
          </cell>
          <cell r="N21">
            <v>345.68769999999995</v>
          </cell>
          <cell r="O21">
            <v>76.616000000000014</v>
          </cell>
          <cell r="P21">
            <v>63.872000000000014</v>
          </cell>
          <cell r="Q21">
            <v>94.358000000000004</v>
          </cell>
          <cell r="R21">
            <v>167.55100000000002</v>
          </cell>
          <cell r="S21">
            <v>402.39700000000005</v>
          </cell>
          <cell r="T21">
            <v>44.476823750000008</v>
          </cell>
          <cell r="U21">
            <v>42.080171875000005</v>
          </cell>
          <cell r="V21">
            <v>95.870981749999984</v>
          </cell>
          <cell r="W21">
            <v>117.444147875</v>
          </cell>
          <cell r="X21">
            <v>299.87212525000001</v>
          </cell>
          <cell r="Y21">
            <v>75.036649999999995</v>
          </cell>
          <cell r="Z21">
            <v>72.221657699443398</v>
          </cell>
          <cell r="AA21">
            <v>54.211399999999998</v>
          </cell>
          <cell r="AB21">
            <v>104.46457516030006</v>
          </cell>
          <cell r="AC21">
            <v>305.93428285974346</v>
          </cell>
          <cell r="AD21">
            <v>67.582664047287494</v>
          </cell>
          <cell r="AE21">
            <v>90.328552720352576</v>
          </cell>
          <cell r="AF21">
            <v>81.865886605140176</v>
          </cell>
          <cell r="AG21">
            <v>82.58544723015882</v>
          </cell>
          <cell r="AH21">
            <v>322.36255060293905</v>
          </cell>
          <cell r="AI21">
            <v>297.54186070440289</v>
          </cell>
          <cell r="AJ21">
            <v>222.28764698061184</v>
          </cell>
        </row>
        <row r="22">
          <cell r="D22">
            <v>8.0500000000000007</v>
          </cell>
          <cell r="E22">
            <v>3.6</v>
          </cell>
          <cell r="F22">
            <v>2.6</v>
          </cell>
          <cell r="G22">
            <v>1.2</v>
          </cell>
          <cell r="H22">
            <v>6</v>
          </cell>
          <cell r="I22">
            <v>13.4</v>
          </cell>
          <cell r="J22">
            <v>2.35</v>
          </cell>
          <cell r="K22">
            <v>4.7</v>
          </cell>
          <cell r="L22">
            <v>2.1</v>
          </cell>
          <cell r="M22">
            <v>1.73</v>
          </cell>
          <cell r="N22">
            <v>10.88</v>
          </cell>
          <cell r="O22">
            <v>2.52</v>
          </cell>
          <cell r="P22">
            <v>2.13</v>
          </cell>
          <cell r="Q22">
            <v>2.54</v>
          </cell>
          <cell r="R22">
            <v>2.5499999999999998</v>
          </cell>
          <cell r="S22">
            <v>9.74</v>
          </cell>
          <cell r="T22">
            <v>2.8</v>
          </cell>
          <cell r="U22">
            <v>3</v>
          </cell>
          <cell r="V22">
            <v>3.17</v>
          </cell>
          <cell r="W22">
            <v>7.88</v>
          </cell>
          <cell r="X22">
            <v>16.849999999999998</v>
          </cell>
          <cell r="Y22">
            <v>7.04</v>
          </cell>
          <cell r="Z22">
            <v>4.7051576994434132</v>
          </cell>
          <cell r="AA22">
            <v>5.14</v>
          </cell>
          <cell r="AB22">
            <v>2.9249999999999998</v>
          </cell>
          <cell r="AC22">
            <v>19.810157699443415</v>
          </cell>
          <cell r="AD22">
            <v>16.5</v>
          </cell>
          <cell r="AE22">
            <v>17</v>
          </cell>
          <cell r="AF22">
            <v>17.5</v>
          </cell>
          <cell r="AG22">
            <v>18.5</v>
          </cell>
          <cell r="AH22">
            <v>69.5</v>
          </cell>
          <cell r="AI22">
            <v>60.177999999999997</v>
          </cell>
          <cell r="AJ22">
            <v>10.345500000000001</v>
          </cell>
        </row>
        <row r="23">
          <cell r="D23">
            <v>25.32</v>
          </cell>
          <cell r="E23">
            <v>5.26</v>
          </cell>
          <cell r="F23">
            <v>6.24</v>
          </cell>
          <cell r="G23">
            <v>3</v>
          </cell>
          <cell r="H23">
            <v>3.07</v>
          </cell>
          <cell r="I23">
            <v>17.57</v>
          </cell>
          <cell r="J23">
            <v>6.34</v>
          </cell>
          <cell r="K23">
            <v>5.29</v>
          </cell>
          <cell r="L23">
            <v>16.03</v>
          </cell>
          <cell r="M23">
            <v>24.279999999999998</v>
          </cell>
          <cell r="N23">
            <v>51.94</v>
          </cell>
          <cell r="O23">
            <v>84.5</v>
          </cell>
          <cell r="P23">
            <v>26.163</v>
          </cell>
          <cell r="Q23">
            <v>29.71</v>
          </cell>
          <cell r="R23">
            <v>80.456000000000003</v>
          </cell>
          <cell r="S23">
            <v>220.82900000000001</v>
          </cell>
          <cell r="T23">
            <v>14.907999999999999</v>
          </cell>
          <cell r="U23">
            <v>45.454999999999998</v>
          </cell>
          <cell r="V23">
            <v>30.96</v>
          </cell>
          <cell r="W23">
            <v>30.711000000000002</v>
          </cell>
          <cell r="X23">
            <v>122.03400000000001</v>
          </cell>
          <cell r="Y23">
            <v>44.127000000000002</v>
          </cell>
          <cell r="Z23">
            <v>35.153999999999996</v>
          </cell>
          <cell r="AA23">
            <v>20.296500000000002</v>
          </cell>
          <cell r="AB23">
            <v>40.5</v>
          </cell>
          <cell r="AC23">
            <v>140.07750000000001</v>
          </cell>
          <cell r="AD23">
            <v>40</v>
          </cell>
          <cell r="AE23">
            <v>54</v>
          </cell>
          <cell r="AF23">
            <v>33</v>
          </cell>
          <cell r="AG23">
            <v>53</v>
          </cell>
          <cell r="AH23">
            <v>180</v>
          </cell>
          <cell r="AI23">
            <v>170</v>
          </cell>
          <cell r="AJ23">
            <v>170</v>
          </cell>
        </row>
        <row r="24">
          <cell r="D24">
            <v>0</v>
          </cell>
          <cell r="E24">
            <v>0.2</v>
          </cell>
          <cell r="F24">
            <v>0.6</v>
          </cell>
          <cell r="G24">
            <v>0.4</v>
          </cell>
          <cell r="H24">
            <v>6.03</v>
          </cell>
          <cell r="I24">
            <v>7.23</v>
          </cell>
          <cell r="J24">
            <v>4.6499999999999995</v>
          </cell>
          <cell r="K24">
            <v>5.21</v>
          </cell>
          <cell r="L24">
            <v>4.21</v>
          </cell>
          <cell r="M24">
            <v>1.6837</v>
          </cell>
          <cell r="N24">
            <v>15.7537</v>
          </cell>
          <cell r="O24">
            <v>0.4760000000000002</v>
          </cell>
          <cell r="P24">
            <v>0.46</v>
          </cell>
          <cell r="Q24">
            <v>-12.07</v>
          </cell>
          <cell r="R24">
            <v>-4.8099999999999996</v>
          </cell>
          <cell r="S24">
            <v>-15.943999999999999</v>
          </cell>
          <cell r="T24">
            <v>0.62</v>
          </cell>
          <cell r="U24">
            <v>0.24</v>
          </cell>
          <cell r="V24">
            <v>1.1100000000000001</v>
          </cell>
          <cell r="W24">
            <v>-0.33</v>
          </cell>
          <cell r="X24">
            <v>1.6400000000000001</v>
          </cell>
          <cell r="Y24">
            <v>-0.2</v>
          </cell>
          <cell r="Z24">
            <v>-0.91</v>
          </cell>
          <cell r="AA24">
            <v>-0.63</v>
          </cell>
          <cell r="AB24">
            <v>1.7329999999999999</v>
          </cell>
          <cell r="AC24">
            <v>-7.0000000000003393E-3</v>
          </cell>
          <cell r="AD24">
            <v>0.2</v>
          </cell>
          <cell r="AE24">
            <v>0.2</v>
          </cell>
          <cell r="AF24">
            <v>0.2</v>
          </cell>
          <cell r="AG24">
            <v>0.2</v>
          </cell>
          <cell r="AH24">
            <v>0.8</v>
          </cell>
          <cell r="AI24">
            <v>0</v>
          </cell>
          <cell r="AJ24">
            <v>0</v>
          </cell>
        </row>
        <row r="25">
          <cell r="D25">
            <v>151.19999999999999</v>
          </cell>
          <cell r="E25">
            <v>-23.004999999999995</v>
          </cell>
          <cell r="F25">
            <v>17.566000000000003</v>
          </cell>
          <cell r="G25">
            <v>21.65</v>
          </cell>
          <cell r="H25">
            <v>28.000000000000004</v>
          </cell>
          <cell r="I25">
            <v>44.211000000000013</v>
          </cell>
          <cell r="J25">
            <v>17.712</v>
          </cell>
          <cell r="K25">
            <v>6.3960000000000008</v>
          </cell>
          <cell r="L25">
            <v>58.838000000000001</v>
          </cell>
          <cell r="M25">
            <v>39.908000000000008</v>
          </cell>
          <cell r="N25">
            <v>122.85400000000001</v>
          </cell>
          <cell r="O25">
            <v>16.999000000000002</v>
          </cell>
          <cell r="P25">
            <v>0.2209999999999992</v>
          </cell>
          <cell r="Q25">
            <v>18.294000000000004</v>
          </cell>
          <cell r="R25">
            <v>-0.50300000000000011</v>
          </cell>
          <cell r="S25">
            <v>35.01100000000001</v>
          </cell>
          <cell r="T25">
            <v>5.6409999999999982</v>
          </cell>
          <cell r="U25">
            <v>9.7140000000000022</v>
          </cell>
          <cell r="V25">
            <v>37.516000000000005</v>
          </cell>
          <cell r="W25">
            <v>20.809000000000005</v>
          </cell>
          <cell r="X25">
            <v>73.680000000000007</v>
          </cell>
          <cell r="Y25">
            <v>21.161000000000001</v>
          </cell>
          <cell r="Z25">
            <v>2.4550000000000001</v>
          </cell>
          <cell r="AA25">
            <v>10.006</v>
          </cell>
          <cell r="AB25">
            <v>11.633000000000003</v>
          </cell>
          <cell r="AC25">
            <v>45.255000000000003</v>
          </cell>
          <cell r="AD25">
            <v>6.580000000000001</v>
          </cell>
          <cell r="AE25">
            <v>32.168999999999997</v>
          </cell>
          <cell r="AF25">
            <v>26.992999999999999</v>
          </cell>
          <cell r="AG25">
            <v>23.408000000000005</v>
          </cell>
          <cell r="AH25">
            <v>89.149999999999991</v>
          </cell>
          <cell r="AI25">
            <v>35.010999999999996</v>
          </cell>
          <cell r="AJ25">
            <v>28.372999999999998</v>
          </cell>
        </row>
        <row r="26">
          <cell r="D26">
            <v>151.19999999999999</v>
          </cell>
          <cell r="E26">
            <v>40.1</v>
          </cell>
          <cell r="F26">
            <v>23.1</v>
          </cell>
          <cell r="G26">
            <v>27</v>
          </cell>
          <cell r="H26">
            <v>44.7</v>
          </cell>
          <cell r="I26">
            <v>134.9</v>
          </cell>
          <cell r="J26">
            <v>27.811</v>
          </cell>
          <cell r="K26">
            <v>83.445999999999998</v>
          </cell>
          <cell r="L26">
            <v>58.938000000000002</v>
          </cell>
          <cell r="M26">
            <v>49.308000000000007</v>
          </cell>
          <cell r="N26">
            <v>219.50299999999999</v>
          </cell>
          <cell r="O26">
            <v>17.867000000000001</v>
          </cell>
          <cell r="P26">
            <v>5.5619999999999994</v>
          </cell>
          <cell r="Q26">
            <v>20.858000000000004</v>
          </cell>
          <cell r="R26">
            <v>60.734000000000002</v>
          </cell>
          <cell r="S26">
            <v>105.02100000000002</v>
          </cell>
          <cell r="T26">
            <v>9.4999999999999982</v>
          </cell>
          <cell r="U26">
            <v>14.373000000000001</v>
          </cell>
          <cell r="V26">
            <v>41.356000000000002</v>
          </cell>
          <cell r="W26">
            <v>30.549000000000003</v>
          </cell>
          <cell r="X26">
            <v>95.778000000000006</v>
          </cell>
          <cell r="Y26">
            <v>27.121000000000002</v>
          </cell>
          <cell r="Z26">
            <v>10.295</v>
          </cell>
          <cell r="AA26">
            <v>14.556000000000001</v>
          </cell>
          <cell r="AB26">
            <v>18.511000000000003</v>
          </cell>
          <cell r="AC26">
            <v>70.483000000000004</v>
          </cell>
          <cell r="AD26">
            <v>11.222000000000001</v>
          </cell>
          <cell r="AE26">
            <v>38.808999999999997</v>
          </cell>
          <cell r="AF26">
            <v>32.555</v>
          </cell>
          <cell r="AG26">
            <v>36.519000000000005</v>
          </cell>
          <cell r="AH26">
            <v>119.105</v>
          </cell>
          <cell r="AI26">
            <v>69.44</v>
          </cell>
          <cell r="AJ26">
            <v>52.48</v>
          </cell>
        </row>
        <row r="27">
          <cell r="D27">
            <v>0</v>
          </cell>
          <cell r="E27">
            <v>-63.104999999999997</v>
          </cell>
          <cell r="F27">
            <v>-5.5339999999999998</v>
          </cell>
          <cell r="G27">
            <v>-5.35</v>
          </cell>
          <cell r="H27">
            <v>-16.7</v>
          </cell>
          <cell r="I27">
            <v>-90.688999999999993</v>
          </cell>
          <cell r="J27">
            <v>-10.099</v>
          </cell>
          <cell r="K27">
            <v>-77.05</v>
          </cell>
          <cell r="L27">
            <v>-0.1</v>
          </cell>
          <cell r="M27">
            <v>-9.4</v>
          </cell>
          <cell r="N27">
            <v>-96.649000000000001</v>
          </cell>
          <cell r="O27">
            <v>-0.86799999999999999</v>
          </cell>
          <cell r="P27">
            <v>-5.3410000000000002</v>
          </cell>
          <cell r="Q27">
            <v>-2.5640000000000001</v>
          </cell>
          <cell r="R27">
            <v>-61.237000000000002</v>
          </cell>
          <cell r="S27">
            <v>-70.010000000000005</v>
          </cell>
          <cell r="T27">
            <v>-3.859</v>
          </cell>
          <cell r="U27">
            <v>-4.6589999999999998</v>
          </cell>
          <cell r="V27">
            <v>-3.84</v>
          </cell>
          <cell r="W27">
            <v>-9.74</v>
          </cell>
          <cell r="X27">
            <v>-22.097999999999999</v>
          </cell>
          <cell r="Y27">
            <v>-5.96</v>
          </cell>
          <cell r="Z27">
            <v>-7.84</v>
          </cell>
          <cell r="AA27">
            <v>-4.55</v>
          </cell>
          <cell r="AB27">
            <v>-6.8780000000000001</v>
          </cell>
          <cell r="AC27">
            <v>-25.228000000000002</v>
          </cell>
          <cell r="AD27">
            <v>-4.6420000000000003</v>
          </cell>
          <cell r="AE27">
            <v>-6.6400000000000006</v>
          </cell>
          <cell r="AF27">
            <v>-5.5620000000000012</v>
          </cell>
          <cell r="AG27">
            <v>-13.111000000000001</v>
          </cell>
          <cell r="AH27">
            <v>-29.955000000000002</v>
          </cell>
          <cell r="AI27">
            <v>-34.429000000000002</v>
          </cell>
          <cell r="AJ27">
            <v>-24.106999999999999</v>
          </cell>
        </row>
        <row r="28">
          <cell r="D28">
            <v>50.977000000000068</v>
          </cell>
          <cell r="E28">
            <v>73.139999999999986</v>
          </cell>
          <cell r="F28">
            <v>27.839999999999986</v>
          </cell>
          <cell r="G28">
            <v>19.669999999999995</v>
          </cell>
          <cell r="H28">
            <v>78.88</v>
          </cell>
          <cell r="I28">
            <v>199.52999999999997</v>
          </cell>
          <cell r="J28">
            <v>44.689999999999976</v>
          </cell>
          <cell r="K28">
            <v>40.86</v>
          </cell>
          <cell r="L28">
            <v>16.029999999999973</v>
          </cell>
          <cell r="M28">
            <v>42.679999999999993</v>
          </cell>
          <cell r="N28">
            <v>144.25999999999993</v>
          </cell>
          <cell r="O28">
            <v>-27.878999999999994</v>
          </cell>
          <cell r="P28">
            <v>34.89800000000001</v>
          </cell>
          <cell r="Q28">
            <v>55.884</v>
          </cell>
          <cell r="R28">
            <v>89.858000000000018</v>
          </cell>
          <cell r="S28">
            <v>152.76100000000002</v>
          </cell>
          <cell r="T28">
            <v>20.507823750000007</v>
          </cell>
          <cell r="U28">
            <v>-16.328828125000001</v>
          </cell>
          <cell r="V28">
            <v>23.114981749999984</v>
          </cell>
          <cell r="W28">
            <v>58.374147874999991</v>
          </cell>
          <cell r="X28">
            <v>85.668125249999974</v>
          </cell>
          <cell r="Y28">
            <v>2.9086499999999944</v>
          </cell>
          <cell r="Z28">
            <v>30.817499999999985</v>
          </cell>
          <cell r="AA28">
            <v>19.398899999999998</v>
          </cell>
          <cell r="AB28">
            <v>47.673575160300054</v>
          </cell>
          <cell r="AC28">
            <v>100.79862516030002</v>
          </cell>
          <cell r="AD28">
            <v>4.3026640472875002</v>
          </cell>
          <cell r="AE28">
            <v>-13.040447279647431</v>
          </cell>
          <cell r="AF28">
            <v>4.1728866051401781</v>
          </cell>
          <cell r="AG28">
            <v>-12.522552769841177</v>
          </cell>
          <cell r="AH28">
            <v>-17.087449397060929</v>
          </cell>
          <cell r="AI28">
            <v>32.352860704402943</v>
          </cell>
          <cell r="AJ28">
            <v>13.569146980611841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-58.6</v>
          </cell>
          <cell r="P29">
            <v>1.45</v>
          </cell>
          <cell r="Q29">
            <v>-5.94</v>
          </cell>
          <cell r="R29">
            <v>19.82</v>
          </cell>
          <cell r="S29">
            <v>-43.269999999999996</v>
          </cell>
          <cell r="T29">
            <v>4.7640000000000002</v>
          </cell>
          <cell r="U29">
            <v>-17.54</v>
          </cell>
          <cell r="V29">
            <v>-0.28000000000000003</v>
          </cell>
          <cell r="W29">
            <v>28.63</v>
          </cell>
          <cell r="X29">
            <v>15.574</v>
          </cell>
          <cell r="Y29">
            <v>-24.6</v>
          </cell>
          <cell r="Z29">
            <v>2.4</v>
          </cell>
          <cell r="AA29">
            <v>6.43</v>
          </cell>
          <cell r="AB29">
            <v>27.103000000000002</v>
          </cell>
          <cell r="AC29">
            <v>11.332999999999998</v>
          </cell>
          <cell r="AD29">
            <v>-31.409090909090907</v>
          </cell>
          <cell r="AE29">
            <v>-41.498181818181813</v>
          </cell>
          <cell r="AF29">
            <v>-1.4981818181818198</v>
          </cell>
          <cell r="AG29">
            <v>-1.4981818181818198</v>
          </cell>
          <cell r="AH29">
            <v>-75.903636363636366</v>
          </cell>
        </row>
        <row r="30">
          <cell r="D30">
            <v>0</v>
          </cell>
          <cell r="E30">
            <v>0.27999999999999936</v>
          </cell>
          <cell r="F30">
            <v>4.6100000000000012</v>
          </cell>
          <cell r="G30">
            <v>-7.08</v>
          </cell>
          <cell r="H30">
            <v>35.699999999999996</v>
          </cell>
          <cell r="I30">
            <v>33.51</v>
          </cell>
          <cell r="J30">
            <v>-0.80999999999999961</v>
          </cell>
          <cell r="K30">
            <v>11.73</v>
          </cell>
          <cell r="L30">
            <v>-9.94</v>
          </cell>
          <cell r="M30">
            <v>10.49</v>
          </cell>
          <cell r="N30">
            <v>11.470000000000002</v>
          </cell>
          <cell r="O30">
            <v>7.29</v>
          </cell>
          <cell r="P30">
            <v>-2.95</v>
          </cell>
          <cell r="Q30">
            <v>-1.65</v>
          </cell>
          <cell r="R30">
            <v>27.470000000000002</v>
          </cell>
          <cell r="S30">
            <v>30.160000000000004</v>
          </cell>
          <cell r="T30">
            <v>-6.34</v>
          </cell>
          <cell r="U30">
            <v>-7.6</v>
          </cell>
          <cell r="V30">
            <v>-11.959999999999997</v>
          </cell>
          <cell r="W30">
            <v>2.6299999999999994</v>
          </cell>
          <cell r="X30">
            <v>-23.27</v>
          </cell>
          <cell r="Y30">
            <v>1.6099999999999999</v>
          </cell>
          <cell r="Z30">
            <v>2.1300000000000008</v>
          </cell>
          <cell r="AA30">
            <v>-20.28</v>
          </cell>
          <cell r="AB30">
            <v>-0.30000000000000071</v>
          </cell>
          <cell r="AC30">
            <v>-16.84</v>
          </cell>
          <cell r="AD30">
            <v>1</v>
          </cell>
          <cell r="AE30">
            <v>-0.5</v>
          </cell>
          <cell r="AF30">
            <v>-0.5</v>
          </cell>
          <cell r="AG30">
            <v>-2</v>
          </cell>
          <cell r="AH30">
            <v>-2</v>
          </cell>
        </row>
        <row r="31">
          <cell r="D31">
            <v>50.977000000000068</v>
          </cell>
          <cell r="E31">
            <v>72.859999999999985</v>
          </cell>
          <cell r="F31">
            <v>23.229999999999983</v>
          </cell>
          <cell r="G31">
            <v>26.749999999999993</v>
          </cell>
          <cell r="H31">
            <v>43.18</v>
          </cell>
          <cell r="I31">
            <v>166.01999999999998</v>
          </cell>
          <cell r="J31">
            <v>45.499999999999979</v>
          </cell>
          <cell r="K31">
            <v>29.13</v>
          </cell>
          <cell r="L31">
            <v>25.96999999999997</v>
          </cell>
          <cell r="M31">
            <v>32.189999999999991</v>
          </cell>
          <cell r="N31">
            <v>132.78999999999994</v>
          </cell>
          <cell r="O31">
            <v>23.431000000000008</v>
          </cell>
          <cell r="P31">
            <v>36.39800000000001</v>
          </cell>
          <cell r="Q31">
            <v>63.473999999999997</v>
          </cell>
          <cell r="R31">
            <v>42.568000000000012</v>
          </cell>
          <cell r="S31">
            <v>165.87100000000004</v>
          </cell>
          <cell r="T31">
            <v>22.083823750000008</v>
          </cell>
          <cell r="U31">
            <v>8.8111718749999977</v>
          </cell>
          <cell r="V31">
            <v>35.354981749999979</v>
          </cell>
          <cell r="W31">
            <v>27.114147874999993</v>
          </cell>
          <cell r="X31">
            <v>93.364125249999972</v>
          </cell>
          <cell r="Y31">
            <v>25.898649999999996</v>
          </cell>
          <cell r="Z31">
            <v>26.287499999999987</v>
          </cell>
          <cell r="AA31">
            <v>33.248899999999999</v>
          </cell>
          <cell r="AB31">
            <v>20.870575160300053</v>
          </cell>
          <cell r="AC31">
            <v>106.30562516030004</v>
          </cell>
          <cell r="AD31">
            <v>34.711754956378407</v>
          </cell>
          <cell r="AE31">
            <v>28.957734538534382</v>
          </cell>
          <cell r="AF31">
            <v>6.1710684233219979</v>
          </cell>
          <cell r="AG31">
            <v>-9.0243709516593569</v>
          </cell>
          <cell r="AH31">
            <v>60.816186966575437</v>
          </cell>
        </row>
        <row r="32">
          <cell r="D32">
            <v>59</v>
          </cell>
          <cell r="E32">
            <v>7</v>
          </cell>
          <cell r="F32">
            <v>15</v>
          </cell>
          <cell r="G32">
            <v>13</v>
          </cell>
          <cell r="H32">
            <v>18</v>
          </cell>
          <cell r="I32">
            <v>53</v>
          </cell>
          <cell r="J32">
            <v>21.4</v>
          </cell>
          <cell r="K32">
            <v>8.9</v>
          </cell>
          <cell r="L32">
            <v>17.299999999999997</v>
          </cell>
          <cell r="M32">
            <v>4.8999999999999995</v>
          </cell>
          <cell r="N32">
            <v>52.499999999999993</v>
          </cell>
          <cell r="O32">
            <v>11.73</v>
          </cell>
          <cell r="P32">
            <v>18.79</v>
          </cell>
          <cell r="Q32">
            <v>38.590000000000003</v>
          </cell>
          <cell r="R32">
            <v>22.608000000000001</v>
          </cell>
          <cell r="S32">
            <v>91.718000000000004</v>
          </cell>
          <cell r="T32">
            <v>11.213620000000002</v>
          </cell>
          <cell r="U32">
            <v>0.62779999999999792</v>
          </cell>
          <cell r="V32">
            <v>13.142879999999998</v>
          </cell>
          <cell r="W32">
            <v>10.34376</v>
          </cell>
          <cell r="X32">
            <v>35.328059999999994</v>
          </cell>
          <cell r="Y32">
            <v>12.883650000000003</v>
          </cell>
          <cell r="Z32">
            <v>21.962499999999995</v>
          </cell>
          <cell r="AA32">
            <v>20.090900000000001</v>
          </cell>
          <cell r="AB32">
            <v>9.6926948129743327</v>
          </cell>
          <cell r="AC32">
            <v>64.629744812974337</v>
          </cell>
          <cell r="AD32">
            <v>10.391984044287497</v>
          </cell>
          <cell r="AE32">
            <v>11.642655660034379</v>
          </cell>
          <cell r="AF32">
            <v>12.696123656321998</v>
          </cell>
          <cell r="AG32">
            <v>13.567667059640646</v>
          </cell>
          <cell r="AH32">
            <v>66.826494323383471</v>
          </cell>
        </row>
        <row r="34">
          <cell r="D34">
            <v>17.177000000000021</v>
          </cell>
          <cell r="E34">
            <v>-4.5164014274385664</v>
          </cell>
          <cell r="F34">
            <v>-13.358488750683406</v>
          </cell>
          <cell r="G34">
            <v>-16.578750000000007</v>
          </cell>
          <cell r="H34">
            <v>25.721499999999978</v>
          </cell>
          <cell r="I34">
            <v>-8.7321401781219379</v>
          </cell>
          <cell r="J34">
            <v>-22.306909200000064</v>
          </cell>
          <cell r="K34">
            <v>-2.4043770999999907</v>
          </cell>
          <cell r="L34">
            <v>49.944585300000014</v>
          </cell>
          <cell r="M34">
            <v>13.912588400000033</v>
          </cell>
          <cell r="N34">
            <v>39.145887399999992</v>
          </cell>
          <cell r="O34">
            <v>-8.7342937999999748</v>
          </cell>
          <cell r="P34">
            <v>-4.81573999999938E-2</v>
          </cell>
          <cell r="Q34">
            <v>-5.268380300000004</v>
          </cell>
          <cell r="R34">
            <v>13.904051800000019</v>
          </cell>
          <cell r="S34">
            <v>-0.14677969999985407</v>
          </cell>
          <cell r="T34">
            <v>-11.910578384289117</v>
          </cell>
          <cell r="U34">
            <v>-23.742492472400698</v>
          </cell>
          <cell r="V34">
            <v>25.971534979008709</v>
          </cell>
          <cell r="W34">
            <v>2.6197465118179082</v>
          </cell>
          <cell r="X34">
            <v>-7.0617893658631488</v>
          </cell>
          <cell r="Y34">
            <v>-13.734309882624231</v>
          </cell>
          <cell r="Z34">
            <v>4.0158818881025695</v>
          </cell>
          <cell r="AA34">
            <v>8.5900202756816952</v>
          </cell>
          <cell r="AB34">
            <v>29.207215387809072</v>
          </cell>
          <cell r="AC34">
            <v>28.078807668969105</v>
          </cell>
          <cell r="AD34">
            <v>-18.881445460829426</v>
          </cell>
          <cell r="AE34">
            <v>12.129300113668137</v>
          </cell>
          <cell r="AF34">
            <v>11.847879897084695</v>
          </cell>
          <cell r="AG34">
            <v>17.794929653888602</v>
          </cell>
          <cell r="AH34">
            <v>22.890664203812008</v>
          </cell>
          <cell r="AI34">
            <v>32.18137107444295</v>
          </cell>
          <cell r="AJ34">
            <v>-13.010115272855899</v>
          </cell>
        </row>
        <row r="36">
          <cell r="D36">
            <v>-74.69</v>
          </cell>
          <cell r="E36">
            <v>-23.889999999999997</v>
          </cell>
          <cell r="F36">
            <v>8.41</v>
          </cell>
          <cell r="G36">
            <v>17.990000000000002</v>
          </cell>
          <cell r="H36">
            <v>-61.37</v>
          </cell>
          <cell r="I36">
            <v>-58.859999999999992</v>
          </cell>
          <cell r="J36">
            <v>19.57</v>
          </cell>
          <cell r="K36">
            <v>-23.110000000000003</v>
          </cell>
          <cell r="L36">
            <v>-53.269999999999996</v>
          </cell>
          <cell r="M36">
            <v>-14.149999999999999</v>
          </cell>
          <cell r="N36">
            <v>-70.960000000000008</v>
          </cell>
          <cell r="O36">
            <v>-18.599999999999998</v>
          </cell>
          <cell r="P36">
            <v>6.22</v>
          </cell>
          <cell r="Q36">
            <v>-10.430000000000001</v>
          </cell>
          <cell r="R36">
            <v>-29.660000000000004</v>
          </cell>
          <cell r="S36">
            <v>-52.470000000000006</v>
          </cell>
          <cell r="T36">
            <v>8.89</v>
          </cell>
          <cell r="U36">
            <v>23.02</v>
          </cell>
          <cell r="V36">
            <v>-35.94</v>
          </cell>
          <cell r="W36">
            <v>-16.559999999999999</v>
          </cell>
          <cell r="X36">
            <v>-20.589999999999996</v>
          </cell>
          <cell r="Y36">
            <v>12.027838248511962</v>
          </cell>
          <cell r="Z36">
            <v>3.825000000000462</v>
          </cell>
          <cell r="AA36">
            <v>-9.3245295164003696</v>
          </cell>
          <cell r="AB36">
            <v>-25.482878312500002</v>
          </cell>
          <cell r="AC36">
            <v>-18.954569580387947</v>
          </cell>
          <cell r="AD36">
            <v>10.089319997</v>
          </cell>
          <cell r="AE36">
            <v>-8.3575970603181844</v>
          </cell>
          <cell r="AF36">
            <v>-19.47676294881818</v>
          </cell>
          <cell r="AG36">
            <v>-11.950480170518182</v>
          </cell>
          <cell r="AH36">
            <v>-29.695520182654548</v>
          </cell>
          <cell r="AI36">
            <v>-1.1851382000000275</v>
          </cell>
          <cell r="AJ36">
            <v>-2.5879304999999047</v>
          </cell>
        </row>
        <row r="37">
          <cell r="D37">
            <v>46.64</v>
          </cell>
          <cell r="E37">
            <v>24.740000000000002</v>
          </cell>
          <cell r="F37">
            <v>-0.02</v>
          </cell>
          <cell r="G37">
            <v>-0.13</v>
          </cell>
          <cell r="H37">
            <v>29.3</v>
          </cell>
          <cell r="I37">
            <v>53.89</v>
          </cell>
          <cell r="J37">
            <v>0</v>
          </cell>
          <cell r="K37">
            <v>23.66</v>
          </cell>
          <cell r="L37">
            <v>0.02</v>
          </cell>
          <cell r="M37">
            <v>-0.15</v>
          </cell>
          <cell r="N37">
            <v>23.53</v>
          </cell>
          <cell r="O37">
            <v>23.26</v>
          </cell>
          <cell r="P37">
            <v>-2.7800000000000002</v>
          </cell>
          <cell r="Q37">
            <v>-0.16</v>
          </cell>
          <cell r="R37">
            <v>28.31</v>
          </cell>
          <cell r="S37">
            <v>48.629999999999995</v>
          </cell>
          <cell r="T37">
            <v>-2.3060937500000005</v>
          </cell>
          <cell r="U37">
            <v>-4.2561718749999997</v>
          </cell>
          <cell r="V37">
            <v>-1.5030937500000003</v>
          </cell>
          <cell r="W37">
            <v>23.233828124999999</v>
          </cell>
          <cell r="X37">
            <v>15.168468749999999</v>
          </cell>
          <cell r="Y37">
            <v>-3.7363570614000001</v>
          </cell>
          <cell r="Z37">
            <v>-2.3199999999999998</v>
          </cell>
          <cell r="AA37">
            <v>-5.1753999999999998</v>
          </cell>
          <cell r="AB37">
            <v>-3.6671484375000003</v>
          </cell>
          <cell r="AC37">
            <v>-14.8989054989</v>
          </cell>
          <cell r="AD37">
            <v>12.196796875</v>
          </cell>
          <cell r="AE37">
            <v>-0.83220312499999993</v>
          </cell>
          <cell r="AF37">
            <v>9.998153125</v>
          </cell>
          <cell r="AG37">
            <v>-0.83220312499999993</v>
          </cell>
          <cell r="AH37">
            <v>20.53054375</v>
          </cell>
          <cell r="AI37">
            <v>7.7366202000000008</v>
          </cell>
          <cell r="AJ37">
            <v>3.3419385000000013</v>
          </cell>
        </row>
        <row r="38">
          <cell r="D38">
            <v>46.4</v>
          </cell>
          <cell r="E38">
            <v>24.8</v>
          </cell>
          <cell r="F38">
            <v>0</v>
          </cell>
          <cell r="G38">
            <v>0</v>
          </cell>
          <cell r="H38">
            <v>24.3</v>
          </cell>
          <cell r="I38">
            <v>49.1</v>
          </cell>
          <cell r="J38">
            <v>0</v>
          </cell>
          <cell r="K38">
            <v>23.53</v>
          </cell>
          <cell r="L38">
            <v>0</v>
          </cell>
          <cell r="M38">
            <v>0</v>
          </cell>
          <cell r="N38">
            <v>23.53</v>
          </cell>
          <cell r="O38">
            <v>22.78</v>
          </cell>
          <cell r="P38">
            <v>0</v>
          </cell>
          <cell r="Q38">
            <v>0</v>
          </cell>
          <cell r="R38">
            <v>28.77</v>
          </cell>
          <cell r="S38">
            <v>51.55</v>
          </cell>
          <cell r="T38">
            <v>-2.3160937500000003</v>
          </cell>
          <cell r="U38">
            <v>-4.2461718749999999</v>
          </cell>
          <cell r="V38">
            <v>-2.3160937500000003</v>
          </cell>
          <cell r="W38">
            <v>24.973828124999997</v>
          </cell>
          <cell r="X38">
            <v>16.095468749999995</v>
          </cell>
          <cell r="Y38">
            <v>-4.25</v>
          </cell>
          <cell r="Z38">
            <v>-2.3199999999999998</v>
          </cell>
          <cell r="AA38">
            <v>-6.18</v>
          </cell>
          <cell r="AB38">
            <v>-3.6671484375000003</v>
          </cell>
          <cell r="AC38">
            <v>-16.4171484375</v>
          </cell>
          <cell r="AD38">
            <v>11.196796875</v>
          </cell>
          <cell r="AE38">
            <v>-1.8322031249999999</v>
          </cell>
          <cell r="AF38">
            <v>8.998153125</v>
          </cell>
          <cell r="AG38">
            <v>-1.8322031249999999</v>
          </cell>
          <cell r="AH38">
            <v>16.53054375</v>
          </cell>
          <cell r="AI38">
            <v>7.7366202000000008</v>
          </cell>
          <cell r="AJ38">
            <v>3.3419385000000013</v>
          </cell>
        </row>
        <row r="39">
          <cell r="D39">
            <v>46.4</v>
          </cell>
          <cell r="E39">
            <v>24.8</v>
          </cell>
          <cell r="F39">
            <v>0</v>
          </cell>
          <cell r="G39">
            <v>0</v>
          </cell>
          <cell r="H39">
            <v>24.3</v>
          </cell>
          <cell r="I39">
            <v>49.1</v>
          </cell>
          <cell r="J39">
            <v>0</v>
          </cell>
          <cell r="K39">
            <v>23.53</v>
          </cell>
          <cell r="L39">
            <v>0</v>
          </cell>
          <cell r="M39">
            <v>0</v>
          </cell>
          <cell r="N39">
            <v>23.53</v>
          </cell>
          <cell r="O39">
            <v>22.78</v>
          </cell>
          <cell r="P39">
            <v>0</v>
          </cell>
          <cell r="Q39">
            <v>0</v>
          </cell>
          <cell r="R39">
            <v>29.34</v>
          </cell>
          <cell r="S39">
            <v>52.120000000000005</v>
          </cell>
          <cell r="T39">
            <v>0</v>
          </cell>
          <cell r="U39">
            <v>0</v>
          </cell>
          <cell r="V39">
            <v>0</v>
          </cell>
          <cell r="W39">
            <v>29.22</v>
          </cell>
          <cell r="X39">
            <v>29.22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13.029</v>
          </cell>
          <cell r="AE39">
            <v>0</v>
          </cell>
          <cell r="AF39">
            <v>13.029</v>
          </cell>
          <cell r="AG39">
            <v>0</v>
          </cell>
          <cell r="AH39">
            <v>26.058</v>
          </cell>
          <cell r="AI39">
            <v>26.058</v>
          </cell>
          <cell r="AJ39">
            <v>26.058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-0.56999999999999995</v>
          </cell>
          <cell r="S40">
            <v>-0.56999999999999995</v>
          </cell>
          <cell r="T40">
            <v>-2.3160937500000003</v>
          </cell>
          <cell r="U40">
            <v>-4.2461718749999999</v>
          </cell>
          <cell r="V40">
            <v>-2.3160937500000003</v>
          </cell>
          <cell r="W40">
            <v>-4.2461718749999999</v>
          </cell>
          <cell r="X40">
            <v>-13.12453125</v>
          </cell>
          <cell r="Y40">
            <v>-4.25</v>
          </cell>
          <cell r="Z40">
            <v>-2.3199999999999998</v>
          </cell>
          <cell r="AA40">
            <v>-6.18</v>
          </cell>
          <cell r="AB40">
            <v>-3.6671484375000003</v>
          </cell>
          <cell r="AC40">
            <v>-16.4171484375</v>
          </cell>
          <cell r="AD40">
            <v>-1.8322031249999999</v>
          </cell>
          <cell r="AE40">
            <v>-1.8322031249999999</v>
          </cell>
          <cell r="AF40">
            <v>-4.0308468749999999</v>
          </cell>
          <cell r="AG40">
            <v>-1.8322031249999999</v>
          </cell>
          <cell r="AH40">
            <v>-9.5274562500000002</v>
          </cell>
          <cell r="AI40">
            <v>-18.321379799999999</v>
          </cell>
          <cell r="AJ40">
            <v>-22.716061499999999</v>
          </cell>
        </row>
        <row r="41">
          <cell r="D41">
            <v>0.24</v>
          </cell>
          <cell r="E41">
            <v>-0.06</v>
          </cell>
          <cell r="F41">
            <v>-0.02</v>
          </cell>
          <cell r="G41">
            <v>-0.13</v>
          </cell>
          <cell r="H41">
            <v>5</v>
          </cell>
          <cell r="I41">
            <v>4.79</v>
          </cell>
          <cell r="J41">
            <v>0</v>
          </cell>
          <cell r="K41">
            <v>0.13</v>
          </cell>
          <cell r="L41">
            <v>0.02</v>
          </cell>
          <cell r="M41">
            <v>-0.15</v>
          </cell>
          <cell r="N41">
            <v>0</v>
          </cell>
          <cell r="O41">
            <v>0.48</v>
          </cell>
          <cell r="P41">
            <v>-2.7800000000000002</v>
          </cell>
          <cell r="Q41">
            <v>-0.16</v>
          </cell>
          <cell r="R41">
            <v>-0.46</v>
          </cell>
          <cell r="S41">
            <v>-2.9200000000000004</v>
          </cell>
          <cell r="T41">
            <v>0.01</v>
          </cell>
          <cell r="U41">
            <v>-0.01</v>
          </cell>
          <cell r="V41">
            <v>0.81299999999999994</v>
          </cell>
          <cell r="W41">
            <v>-1.74</v>
          </cell>
          <cell r="X41">
            <v>-0.92700000000000005</v>
          </cell>
          <cell r="Y41">
            <v>0.51364293859999999</v>
          </cell>
          <cell r="Z41">
            <v>0</v>
          </cell>
          <cell r="AA41">
            <v>1.0045999999999999</v>
          </cell>
          <cell r="AB41">
            <v>0</v>
          </cell>
          <cell r="AC41">
            <v>1.5182429385999998</v>
          </cell>
          <cell r="AD41">
            <v>1</v>
          </cell>
          <cell r="AE41">
            <v>1</v>
          </cell>
          <cell r="AF41">
            <v>1</v>
          </cell>
          <cell r="AG41">
            <v>1</v>
          </cell>
          <cell r="AH41">
            <v>4</v>
          </cell>
          <cell r="AI41">
            <v>0</v>
          </cell>
          <cell r="AJ41">
            <v>0</v>
          </cell>
        </row>
        <row r="43">
          <cell r="D43">
            <v>-10.872999999999976</v>
          </cell>
          <cell r="E43">
            <v>-3.6664014274385615</v>
          </cell>
          <cell r="F43">
            <v>-4.9684887506834059</v>
          </cell>
          <cell r="G43">
            <v>1.2812499999999956</v>
          </cell>
          <cell r="H43">
            <v>-6.3485000000000191</v>
          </cell>
          <cell r="I43">
            <v>-13.70214017812199</v>
          </cell>
          <cell r="J43">
            <v>-2.7369092000000634</v>
          </cell>
          <cell r="K43">
            <v>-1.8543770999999936</v>
          </cell>
          <cell r="L43">
            <v>-3.3054146999999818</v>
          </cell>
          <cell r="M43">
            <v>-0.38741159999996599</v>
          </cell>
          <cell r="N43">
            <v>-8.2841126000000056</v>
          </cell>
          <cell r="O43">
            <v>-4.0742937999999711</v>
          </cell>
          <cell r="P43">
            <v>3.3918426000000057</v>
          </cell>
          <cell r="Q43">
            <v>-15.858380300000006</v>
          </cell>
          <cell r="R43">
            <v>12.554051800000014</v>
          </cell>
          <cell r="S43">
            <v>-3.986779699999957</v>
          </cell>
          <cell r="T43">
            <v>-5.326672134289117</v>
          </cell>
          <cell r="U43">
            <v>-4.9786643474006986</v>
          </cell>
          <cell r="V43">
            <v>-11.471558770991289</v>
          </cell>
          <cell r="W43">
            <v>9.2935746368179082</v>
          </cell>
          <cell r="X43">
            <v>-12.483320615863196</v>
          </cell>
          <cell r="Y43">
            <v>-5.4428286955122687</v>
          </cell>
          <cell r="Z43">
            <v>5.5208818881030322</v>
          </cell>
          <cell r="AA43">
            <v>-5.9099092407186742</v>
          </cell>
          <cell r="AB43">
            <v>5.7188637809069132E-2</v>
          </cell>
          <cell r="AC43">
            <v>-5.7746674103188411</v>
          </cell>
          <cell r="AD43">
            <v>3.4046714111705754</v>
          </cell>
          <cell r="AE43">
            <v>2.9394999283499526</v>
          </cell>
          <cell r="AF43">
            <v>2.3692700732665148</v>
          </cell>
          <cell r="AG43">
            <v>5.0122463583704207</v>
          </cell>
          <cell r="AH43">
            <v>13.725687771157464</v>
          </cell>
          <cell r="AI43">
            <v>38.732853074442929</v>
          </cell>
          <cell r="AJ43">
            <v>-12.256107272855802</v>
          </cell>
        </row>
        <row r="45">
          <cell r="D45">
            <v>11.121699999999983</v>
          </cell>
          <cell r="E45">
            <v>3.6064014274385556</v>
          </cell>
          <cell r="F45">
            <v>4.948488750683417</v>
          </cell>
          <cell r="G45">
            <v>-1.4112499999999315</v>
          </cell>
          <cell r="H45">
            <v>6.3585000000000491</v>
          </cell>
          <cell r="I45">
            <v>13.50214017812209</v>
          </cell>
          <cell r="J45">
            <v>2.6899092000000735</v>
          </cell>
          <cell r="K45">
            <v>1.984377099999989</v>
          </cell>
          <cell r="L45">
            <v>3.3674146999999479</v>
          </cell>
          <cell r="M45">
            <v>0.23731159999992713</v>
          </cell>
          <cell r="N45">
            <v>8.2790125999999375</v>
          </cell>
          <cell r="O45">
            <v>4.554293799999968</v>
          </cell>
          <cell r="P45">
            <v>-3.6718425999999909</v>
          </cell>
          <cell r="Q45">
            <v>15.698380300000011</v>
          </cell>
          <cell r="R45">
            <v>-13.014051799999976</v>
          </cell>
          <cell r="S45">
            <v>3.5667797000000121</v>
          </cell>
          <cell r="T45">
            <v>5.3366721342890973</v>
          </cell>
          <cell r="U45">
            <v>4.9786643474007022</v>
          </cell>
          <cell r="V45">
            <v>11.471558770991209</v>
          </cell>
          <cell r="W45">
            <v>-9.2935746368179082</v>
          </cell>
          <cell r="X45">
            <v>12.493320615863098</v>
          </cell>
          <cell r="Y45">
            <v>5.4043098826241804</v>
          </cell>
          <cell r="Z45">
            <v>-5.5658818881025667</v>
          </cell>
          <cell r="AA45">
            <v>5.9822547243182598</v>
          </cell>
          <cell r="AB45">
            <v>0</v>
          </cell>
          <cell r="AC45">
            <v>5.8206827188398735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</row>
        <row r="47">
          <cell r="D47">
            <v>0.24870000000000658</v>
          </cell>
          <cell r="E47">
            <v>-6.0000000000005826E-2</v>
          </cell>
          <cell r="F47">
            <v>-1.9999999999988916E-2</v>
          </cell>
          <cell r="G47">
            <v>-0.12999999999993594</v>
          </cell>
          <cell r="H47">
            <v>1.0000000000029985E-2</v>
          </cell>
          <cell r="I47">
            <v>-0.1999999999999007</v>
          </cell>
          <cell r="J47">
            <v>-4.6999999999989939E-2</v>
          </cell>
          <cell r="K47">
            <v>0.12999999999999545</v>
          </cell>
          <cell r="L47">
            <v>6.1999999999966082E-2</v>
          </cell>
          <cell r="M47">
            <v>-0.15010000000003887</v>
          </cell>
          <cell r="N47">
            <v>-5.1000000000672729E-3</v>
          </cell>
          <cell r="O47">
            <v>0.47999999999999687</v>
          </cell>
          <cell r="P47">
            <v>-0.27999999999998515</v>
          </cell>
          <cell r="Q47">
            <v>-0.15999999999999481</v>
          </cell>
          <cell r="R47">
            <v>-0.45999999999996177</v>
          </cell>
          <cell r="S47">
            <v>-0.41999999999994486</v>
          </cell>
          <cell r="T47">
            <v>9.9999999999802469E-3</v>
          </cell>
          <cell r="U47">
            <v>0</v>
          </cell>
          <cell r="V47">
            <v>-7.9936057773011271E-14</v>
          </cell>
          <cell r="W47">
            <v>0</v>
          </cell>
          <cell r="X47">
            <v>9.9999999999003109E-3</v>
          </cell>
          <cell r="Y47">
            <v>-3.8518812888088227E-2</v>
          </cell>
          <cell r="Z47">
            <v>-4.4999999999534523E-2</v>
          </cell>
          <cell r="AA47">
            <v>7.2345483599585592E-2</v>
          </cell>
          <cell r="AB47">
            <v>5.7188637809069132E-2</v>
          </cell>
          <cell r="AC47">
            <v>4.6015308521031972E-2</v>
          </cell>
          <cell r="AD47">
            <v>3.4046714111705754</v>
          </cell>
          <cell r="AE47">
            <v>2.9394999283499526</v>
          </cell>
          <cell r="AF47">
            <v>2.3692700732665148</v>
          </cell>
          <cell r="AG47">
            <v>5.0122463583704207</v>
          </cell>
          <cell r="AH47">
            <v>13.725687771157464</v>
          </cell>
          <cell r="AI47">
            <v>38.732853074442929</v>
          </cell>
          <cell r="AJ47">
            <v>-12.256107272855802</v>
          </cell>
        </row>
        <row r="51">
          <cell r="D51">
            <v>-16.971087160450281</v>
          </cell>
          <cell r="E51">
            <v>-17.276064365692044</v>
          </cell>
          <cell r="F51">
            <v>-17.054115696880913</v>
          </cell>
          <cell r="G51">
            <v>-15.163511923386439</v>
          </cell>
          <cell r="H51">
            <v>-23.08767129149615</v>
          </cell>
          <cell r="I51">
            <v>-18.175042841515911</v>
          </cell>
          <cell r="J51">
            <v>-25.340258254373659</v>
          </cell>
          <cell r="K51">
            <v>-16.752571883667017</v>
          </cell>
          <cell r="L51">
            <v>-11.255569150673091</v>
          </cell>
          <cell r="M51">
            <v>-21.770108984233676</v>
          </cell>
          <cell r="N51">
            <v>-18.708441051894564</v>
          </cell>
          <cell r="O51">
            <v>-19.59536371514012</v>
          </cell>
          <cell r="P51">
            <v>-13.787083766113426</v>
          </cell>
          <cell r="Q51">
            <v>-19.726372078257988</v>
          </cell>
          <cell r="R51">
            <v>-31.515469346439129</v>
          </cell>
          <cell r="S51">
            <v>-21.27207934464727</v>
          </cell>
          <cell r="T51">
            <v>-13.023264043667643</v>
          </cell>
          <cell r="U51">
            <v>-14.302489203167918</v>
          </cell>
          <cell r="V51">
            <v>-14.468009725842053</v>
          </cell>
          <cell r="W51">
            <v>-24.468245887245715</v>
          </cell>
          <cell r="X51">
            <v>-16.632629811112828</v>
          </cell>
          <cell r="AC51">
            <v>-14.509666711779786</v>
          </cell>
          <cell r="AH51">
            <v>-14.588503222906141</v>
          </cell>
          <cell r="AI51">
            <v>-11.62687545982056</v>
          </cell>
          <cell r="AJ51">
            <v>-9.3550704768790194</v>
          </cell>
        </row>
        <row r="52">
          <cell r="D52">
            <v>-28.620883219210629</v>
          </cell>
          <cell r="E52">
            <v>-24.421163764493432</v>
          </cell>
          <cell r="F52">
            <v>-23.192693201491725</v>
          </cell>
          <cell r="G52">
            <v>-23.546068965775309</v>
          </cell>
          <cell r="H52">
            <v>-30.678946829509446</v>
          </cell>
          <cell r="I52">
            <v>-25.497004256448541</v>
          </cell>
          <cell r="J52">
            <v>-32.013697906625382</v>
          </cell>
          <cell r="K52">
            <v>-29.235438296907233</v>
          </cell>
          <cell r="L52">
            <v>-23.109141945746199</v>
          </cell>
          <cell r="M52">
            <v>-27.529628859350275</v>
          </cell>
          <cell r="N52">
            <v>-27.827699357001677</v>
          </cell>
          <cell r="O52">
            <v>-24.104003761999831</v>
          </cell>
          <cell r="P52">
            <v>-19.522017652795416</v>
          </cell>
          <cell r="Q52">
            <v>-26.325036748202095</v>
          </cell>
          <cell r="R52">
            <v>-38.319171798508961</v>
          </cell>
          <cell r="S52">
            <v>-27.228802774118773</v>
          </cell>
          <cell r="T52">
            <v>-17.574110243414495</v>
          </cell>
          <cell r="U52">
            <v>-19.973168378499935</v>
          </cell>
          <cell r="V52">
            <v>-20.011548427712633</v>
          </cell>
          <cell r="W52">
            <v>-28.983877802780739</v>
          </cell>
          <cell r="X52">
            <v>-21.714259625776432</v>
          </cell>
          <cell r="AC52">
            <v>-19.736717522962589</v>
          </cell>
          <cell r="AH52">
            <v>-19.849625951381579</v>
          </cell>
          <cell r="AI52">
            <v>-16.762040102421221</v>
          </cell>
          <cell r="AJ52">
            <v>-13.50982679700399</v>
          </cell>
        </row>
        <row r="53">
          <cell r="D53">
            <v>23.276276981979478</v>
          </cell>
          <cell r="I53">
            <v>23.019467273063658</v>
          </cell>
          <cell r="N53">
            <v>20.15235960053144</v>
          </cell>
          <cell r="S53">
            <v>37.638416988386709</v>
          </cell>
          <cell r="X53">
            <v>20.759607641955142</v>
          </cell>
          <cell r="AC53">
            <v>23.100091561071515</v>
          </cell>
          <cell r="AH53">
            <v>25.648937966077632</v>
          </cell>
          <cell r="AI53">
            <v>25.910472590678868</v>
          </cell>
          <cell r="AJ53">
            <v>25.79057262635509</v>
          </cell>
        </row>
        <row r="54">
          <cell r="D54">
            <v>-56.433508406325807</v>
          </cell>
          <cell r="I54">
            <v>-55.533299112635518</v>
          </cell>
          <cell r="N54">
            <v>-58.130210107253014</v>
          </cell>
          <cell r="S54">
            <v>-104.66250653386449</v>
          </cell>
          <cell r="X54">
            <v>-49.805327951398226</v>
          </cell>
          <cell r="AC54">
            <v>-50.129894262023697</v>
          </cell>
          <cell r="AH54">
            <v>-53.083763735835056</v>
          </cell>
          <cell r="AI54">
            <v>-49.461177169945863</v>
          </cell>
          <cell r="AJ54">
            <v>-45.400793586495212</v>
          </cell>
        </row>
        <row r="55">
          <cell r="D55">
            <v>110.03993791134999</v>
          </cell>
          <cell r="G55">
            <v>106.96599999999999</v>
          </cell>
          <cell r="H55">
            <v>168.40799999999999</v>
          </cell>
          <cell r="I55">
            <v>168.40799999999999</v>
          </cell>
          <cell r="J55">
            <v>148.46600000000001</v>
          </cell>
          <cell r="K55">
            <v>170.38499999999999</v>
          </cell>
          <cell r="L55">
            <v>225.37100000000001</v>
          </cell>
          <cell r="M55">
            <v>239.81299999999999</v>
          </cell>
          <cell r="N55">
            <v>239.81299999999999</v>
          </cell>
          <cell r="O55">
            <v>316.791</v>
          </cell>
          <cell r="P55">
            <v>308.899</v>
          </cell>
          <cell r="Q55">
            <v>262.03399999999999</v>
          </cell>
          <cell r="R55">
            <v>292.09199999999998</v>
          </cell>
          <cell r="S55">
            <v>292.09199999999998</v>
          </cell>
          <cell r="T55">
            <v>284.23399999999998</v>
          </cell>
          <cell r="U55">
            <v>259.64299999999997</v>
          </cell>
          <cell r="V55">
            <v>293.83600000000001</v>
          </cell>
          <cell r="W55">
            <v>304.61700000000002</v>
          </cell>
          <cell r="X55">
            <v>304.61700000000002</v>
          </cell>
          <cell r="Y55">
            <v>286.64499999999998</v>
          </cell>
          <cell r="Z55">
            <v>280.108</v>
          </cell>
          <cell r="AA55">
            <v>285.88799999999998</v>
          </cell>
          <cell r="AB55">
            <v>303.14600000000002</v>
          </cell>
          <cell r="AC55">
            <v>303.14600000000002</v>
          </cell>
          <cell r="AD55">
            <v>293.056680003</v>
          </cell>
          <cell r="AE55">
            <v>301.4142770633182</v>
          </cell>
          <cell r="AF55">
            <v>320.89104001213639</v>
          </cell>
          <cell r="AG55">
            <v>332.84152018265456</v>
          </cell>
          <cell r="AH55">
            <v>332.84152018265456</v>
          </cell>
          <cell r="AI55">
            <v>334.0266583826546</v>
          </cell>
          <cell r="AJ55">
            <v>336.61458888265452</v>
          </cell>
        </row>
        <row r="56">
          <cell r="Q56">
            <v>325.12599999999998</v>
          </cell>
          <cell r="R56">
            <v>335.36</v>
          </cell>
          <cell r="S56">
            <v>335.36</v>
          </cell>
          <cell r="T56">
            <v>322.73699999999997</v>
          </cell>
          <cell r="U56">
            <v>315.68399999999997</v>
          </cell>
          <cell r="V56">
            <v>350.15899999999999</v>
          </cell>
          <cell r="W56">
            <v>332.31200000000001</v>
          </cell>
          <cell r="X56">
            <v>332.31200000000001</v>
          </cell>
          <cell r="Y56">
            <v>338.94</v>
          </cell>
          <cell r="Z56">
            <v>330.00299999999999</v>
          </cell>
          <cell r="AA56">
            <v>329.35299999999995</v>
          </cell>
        </row>
        <row r="57">
          <cell r="D57">
            <v>1.8184912756991765</v>
          </cell>
          <cell r="I57">
            <v>2.2754171674423063</v>
          </cell>
          <cell r="N57">
            <v>3.0213424610014492</v>
          </cell>
          <cell r="S57">
            <v>3.5053495928547789</v>
          </cell>
          <cell r="X57">
            <v>3.9771834345033077</v>
          </cell>
          <cell r="AC57">
            <v>3.7095732371964885</v>
          </cell>
          <cell r="AH57">
            <v>3.5381892232208787</v>
          </cell>
          <cell r="AI57">
            <v>3.5101703818009953</v>
          </cell>
          <cell r="AJ57">
            <v>3.441162884067321</v>
          </cell>
        </row>
        <row r="59">
          <cell r="D59">
            <v>405.88230000000004</v>
          </cell>
          <cell r="E59">
            <v>402.6676333333333</v>
          </cell>
          <cell r="F59">
            <v>407.1241</v>
          </cell>
          <cell r="G59">
            <v>415.23436666666663</v>
          </cell>
          <cell r="H59">
            <v>428.72180000000003</v>
          </cell>
          <cell r="I59">
            <v>413.43697499999996</v>
          </cell>
          <cell r="J59">
            <v>465.48219999999998</v>
          </cell>
          <cell r="K59">
            <v>495.30756666666667</v>
          </cell>
          <cell r="L59">
            <v>502.51333333333332</v>
          </cell>
          <cell r="M59">
            <v>500.26</v>
          </cell>
          <cell r="N59">
            <v>490.89077500000002</v>
          </cell>
          <cell r="O59">
            <v>499.42</v>
          </cell>
          <cell r="P59">
            <v>502.89</v>
          </cell>
          <cell r="Q59">
            <v>503.31</v>
          </cell>
          <cell r="R59">
            <v>513.84</v>
          </cell>
          <cell r="S59">
            <v>504.86500000000001</v>
          </cell>
          <cell r="T59">
            <v>538.67999999999995</v>
          </cell>
          <cell r="U59">
            <v>539.87</v>
          </cell>
          <cell r="V59">
            <v>539.11</v>
          </cell>
          <cell r="W59">
            <v>522</v>
          </cell>
          <cell r="X59">
            <v>534.91499999999996</v>
          </cell>
          <cell r="Y59">
            <v>527.46</v>
          </cell>
          <cell r="Z59">
            <v>536.22</v>
          </cell>
          <cell r="AA59">
            <v>542.79</v>
          </cell>
          <cell r="AB59">
            <v>549.82000000000005</v>
          </cell>
          <cell r="AC59">
            <v>539.15</v>
          </cell>
          <cell r="AD59">
            <v>550</v>
          </cell>
          <cell r="AE59">
            <v>550</v>
          </cell>
          <cell r="AF59">
            <v>550</v>
          </cell>
          <cell r="AG59">
            <v>550</v>
          </cell>
          <cell r="AH59">
            <v>550</v>
          </cell>
          <cell r="AI59">
            <v>550</v>
          </cell>
          <cell r="AJ59">
            <v>550</v>
          </cell>
        </row>
        <row r="60">
          <cell r="D60">
            <v>522.25598167659405</v>
          </cell>
          <cell r="E60">
            <v>148.49747422846539</v>
          </cell>
          <cell r="F60">
            <v>162.821055</v>
          </cell>
          <cell r="G60">
            <v>171.14524</v>
          </cell>
          <cell r="H60">
            <v>178.74525700000001</v>
          </cell>
          <cell r="I60">
            <v>661.20902622846506</v>
          </cell>
          <cell r="J60">
            <v>180.10874831608677</v>
          </cell>
          <cell r="K60">
            <v>191.76658830400001</v>
          </cell>
          <cell r="L60">
            <v>211.01106259200003</v>
          </cell>
          <cell r="M60">
            <v>221.448646876</v>
          </cell>
          <cell r="N60">
            <v>804.33504608808698</v>
          </cell>
          <cell r="O60">
            <v>217.529229613951</v>
          </cell>
          <cell r="P60">
            <v>233.15161132111999</v>
          </cell>
          <cell r="Q60">
            <v>254.19247528064</v>
          </cell>
          <cell r="R60">
            <v>250.51173122385498</v>
          </cell>
          <cell r="S60">
            <v>955.38504743956605</v>
          </cell>
          <cell r="T60">
            <v>233.23466129421001</v>
          </cell>
          <cell r="U60">
            <v>248.45802221168799</v>
          </cell>
          <cell r="V60">
            <v>260.46077838474696</v>
          </cell>
          <cell r="W60">
            <v>244.96376972745901</v>
          </cell>
          <cell r="X60">
            <v>987.11723161810403</v>
          </cell>
          <cell r="Y60">
            <v>233.25332194371214</v>
          </cell>
          <cell r="Z60">
            <v>253.31265889212784</v>
          </cell>
          <cell r="AA60">
            <v>189.738</v>
          </cell>
          <cell r="AB60">
            <v>288.26319839358973</v>
          </cell>
          <cell r="AC60">
            <v>1032.4549999999999</v>
          </cell>
          <cell r="AH60">
            <v>1129.03657765864</v>
          </cell>
          <cell r="AI60">
            <v>1255.26647121006</v>
          </cell>
          <cell r="AJ60">
            <v>1383.3542949703301</v>
          </cell>
        </row>
        <row r="61">
          <cell r="D61">
            <v>1286.7178038475538</v>
          </cell>
          <cell r="E61">
            <v>368.78423279066322</v>
          </cell>
          <cell r="F61">
            <v>399.92978799339068</v>
          </cell>
          <cell r="G61">
            <v>412.16540281548629</v>
          </cell>
          <cell r="H61">
            <v>416.92598090416675</v>
          </cell>
          <cell r="I61">
            <v>1599.2982394195997</v>
          </cell>
          <cell r="J61">
            <v>386.9293999127932</v>
          </cell>
          <cell r="K61">
            <v>387.16668431810081</v>
          </cell>
          <cell r="L61">
            <v>419.91137069397837</v>
          </cell>
          <cell r="M61">
            <v>442.66710685643466</v>
          </cell>
          <cell r="N61">
            <v>1638.5214126056596</v>
          </cell>
          <cell r="O61">
            <v>435.56371313513876</v>
          </cell>
          <cell r="P61">
            <v>463.62347893400147</v>
          </cell>
          <cell r="Q61">
            <v>505.04157533257836</v>
          </cell>
          <cell r="R61">
            <v>487.52866889275839</v>
          </cell>
          <cell r="S61">
            <v>1892.3574568242323</v>
          </cell>
          <cell r="T61">
            <v>432.97442135258416</v>
          </cell>
          <cell r="U61">
            <v>460.21824182060124</v>
          </cell>
          <cell r="V61">
            <v>483.13104632588329</v>
          </cell>
          <cell r="W61">
            <v>469.27925235145403</v>
          </cell>
          <cell r="X61">
            <v>1845.372127568126</v>
          </cell>
          <cell r="Y61">
            <v>442.21992557485328</v>
          </cell>
          <cell r="Z61">
            <v>472.40434689516957</v>
          </cell>
          <cell r="AA61">
            <v>349.56060354833363</v>
          </cell>
          <cell r="AB61">
            <v>524.28649083989262</v>
          </cell>
          <cell r="AC61">
            <v>1914.9680051933599</v>
          </cell>
          <cell r="AH61">
            <v>2052.7937775611636</v>
          </cell>
          <cell r="AI61">
            <v>2282.3026749273818</v>
          </cell>
          <cell r="AJ61">
            <v>2515.1896272187819</v>
          </cell>
        </row>
        <row r="68">
          <cell r="D68">
            <v>1995</v>
          </cell>
          <cell r="E68">
            <v>1.96</v>
          </cell>
          <cell r="F68">
            <v>2.96</v>
          </cell>
          <cell r="G68">
            <v>3.96</v>
          </cell>
          <cell r="H68">
            <v>4.96</v>
          </cell>
          <cell r="I68">
            <v>1996</v>
          </cell>
          <cell r="J68">
            <v>1.97</v>
          </cell>
          <cell r="K68">
            <v>2.97</v>
          </cell>
          <cell r="L68">
            <v>3.97</v>
          </cell>
          <cell r="M68">
            <v>4.97</v>
          </cell>
          <cell r="N68">
            <v>1997</v>
          </cell>
          <cell r="O68">
            <v>1.98</v>
          </cell>
          <cell r="P68">
            <v>2.98</v>
          </cell>
          <cell r="Q68">
            <v>3.98</v>
          </cell>
          <cell r="R68">
            <v>4.9800000000000004</v>
          </cell>
          <cell r="S68">
            <v>1998</v>
          </cell>
          <cell r="T68">
            <v>1.99</v>
          </cell>
          <cell r="U68">
            <v>2.99</v>
          </cell>
          <cell r="V68">
            <v>3.99</v>
          </cell>
          <cell r="W68">
            <v>4.99</v>
          </cell>
          <cell r="X68">
            <v>1999</v>
          </cell>
          <cell r="Y68">
            <v>1</v>
          </cell>
          <cell r="Z68">
            <v>2</v>
          </cell>
          <cell r="AA68">
            <v>3</v>
          </cell>
          <cell r="AB68">
            <v>4</v>
          </cell>
          <cell r="AC68">
            <v>2000</v>
          </cell>
          <cell r="AD68">
            <v>1.01</v>
          </cell>
          <cell r="AE68">
            <v>2.0099999999999998</v>
          </cell>
          <cell r="AF68">
            <v>3.01</v>
          </cell>
          <cell r="AG68">
            <v>4.01</v>
          </cell>
          <cell r="AH68">
            <v>2001</v>
          </cell>
          <cell r="AI68">
            <v>2002</v>
          </cell>
          <cell r="AJ68">
            <v>2003</v>
          </cell>
        </row>
        <row r="69">
          <cell r="T69" t="str">
            <v>actual</v>
          </cell>
          <cell r="U69" t="str">
            <v>actual</v>
          </cell>
          <cell r="V69" t="str">
            <v>actual</v>
          </cell>
          <cell r="W69" t="str">
            <v>actual</v>
          </cell>
          <cell r="X69" t="str">
            <v>actual</v>
          </cell>
          <cell r="Y69" t="str">
            <v>actual</v>
          </cell>
          <cell r="Z69" t="str">
            <v>actual</v>
          </cell>
          <cell r="AA69" t="str">
            <v>prog.</v>
          </cell>
          <cell r="AB69" t="str">
            <v>prog</v>
          </cell>
          <cell r="AC69" t="str">
            <v>prog.</v>
          </cell>
          <cell r="AD69" t="str">
            <v>prog</v>
          </cell>
          <cell r="AE69" t="str">
            <v>prog.</v>
          </cell>
          <cell r="AF69" t="str">
            <v>prog</v>
          </cell>
          <cell r="AG69" t="str">
            <v>prog.</v>
          </cell>
          <cell r="AH69" t="str">
            <v>prog</v>
          </cell>
          <cell r="AI69" t="str">
            <v>prog.</v>
          </cell>
          <cell r="AJ69" t="str">
            <v>prog</v>
          </cell>
        </row>
        <row r="71">
          <cell r="I71">
            <v>33.110381544223969</v>
          </cell>
          <cell r="J71">
            <v>53.89538921329293</v>
          </cell>
          <cell r="K71">
            <v>-4.9030668097338292</v>
          </cell>
          <cell r="L71">
            <v>-24.377024020480491</v>
          </cell>
          <cell r="M71">
            <v>0.11491099487312795</v>
          </cell>
          <cell r="N71">
            <v>5.45928406462113</v>
          </cell>
          <cell r="O71">
            <v>-12.951307162527868</v>
          </cell>
          <cell r="P71">
            <v>-1.4496056637943724</v>
          </cell>
          <cell r="Q71">
            <v>110.78963704245456</v>
          </cell>
          <cell r="R71">
            <v>59.435887338822425</v>
          </cell>
          <cell r="S71">
            <v>31.317739751630853</v>
          </cell>
          <cell r="T71">
            <v>-33.934144074042862</v>
          </cell>
          <cell r="U71">
            <v>2.9763802606041452</v>
          </cell>
          <cell r="V71">
            <v>-29.838415728337694</v>
          </cell>
          <cell r="W71">
            <v>-25.267372565241686</v>
          </cell>
          <cell r="X71">
            <v>-23.751420318900728</v>
          </cell>
          <cell r="Y71">
            <v>57.430483623296226</v>
          </cell>
          <cell r="Z71">
            <v>3.6205028884313606</v>
          </cell>
          <cell r="AA71">
            <v>-34.732845778042019</v>
          </cell>
          <cell r="AB71">
            <v>-34.4587397112075</v>
          </cell>
          <cell r="AC71">
            <v>-9.4738437300033524</v>
          </cell>
          <cell r="AD71">
            <v>-2.5986543094245036</v>
          </cell>
          <cell r="AE71">
            <v>14.651950918329646</v>
          </cell>
          <cell r="AF71">
            <v>53.47630240725195</v>
          </cell>
          <cell r="AG71">
            <v>-13.908064577156125</v>
          </cell>
          <cell r="AH71">
            <v>7.7797319608371822</v>
          </cell>
          <cell r="AI71">
            <v>-11.39051721326004</v>
          </cell>
          <cell r="AJ71">
            <v>-11.329014134098898</v>
          </cell>
        </row>
        <row r="72">
          <cell r="I72">
            <v>10.726678843816188</v>
          </cell>
          <cell r="J72">
            <v>37.539953006173249</v>
          </cell>
          <cell r="K72">
            <v>22.031697467758434</v>
          </cell>
          <cell r="L72">
            <v>-1.1164801195320706E-2</v>
          </cell>
          <cell r="M72">
            <v>-4.7251655675737396</v>
          </cell>
          <cell r="N72">
            <v>11.81776524094451</v>
          </cell>
          <cell r="O72">
            <v>-15.243443145096222</v>
          </cell>
          <cell r="P72">
            <v>-20.038205077263044</v>
          </cell>
          <cell r="Q72">
            <v>37.0107557556573</v>
          </cell>
          <cell r="R72">
            <v>53.298767991150015</v>
          </cell>
          <cell r="S72">
            <v>13.006206967151243</v>
          </cell>
          <cell r="T72">
            <v>-27.523917781499236</v>
          </cell>
          <cell r="U72">
            <v>1.5595269976910373</v>
          </cell>
          <cell r="V72">
            <v>-27.280727816485069</v>
          </cell>
          <cell r="W72">
            <v>-27.193262513990433</v>
          </cell>
          <cell r="X72">
            <v>-22.232657049640579</v>
          </cell>
          <cell r="Y72">
            <v>41.737278934421965</v>
          </cell>
          <cell r="Z72">
            <v>8.4905626128219751</v>
          </cell>
          <cell r="AA72">
            <v>-35.231089981772072</v>
          </cell>
          <cell r="AB72">
            <v>-20.775574569526285</v>
          </cell>
          <cell r="AC72">
            <v>-5.6792023572906629</v>
          </cell>
          <cell r="AD72">
            <v>-1.2849094898970037</v>
          </cell>
          <cell r="AE72">
            <v>3.4841408709952191</v>
          </cell>
          <cell r="AF72">
            <v>58.125514044387472</v>
          </cell>
          <cell r="AG72">
            <v>-8.3213269285295581</v>
          </cell>
          <cell r="AH72">
            <v>7.8105352430521293</v>
          </cell>
          <cell r="AI72">
            <v>-6.1136479842356124</v>
          </cell>
          <cell r="AJ72">
            <v>-11.178030281656987</v>
          </cell>
        </row>
        <row r="73">
          <cell r="I73">
            <v>16.431713278904112</v>
          </cell>
          <cell r="J73">
            <v>38.84557643526432</v>
          </cell>
          <cell r="K73">
            <v>26.671352766866562</v>
          </cell>
          <cell r="L73">
            <v>11.600640706049532</v>
          </cell>
          <cell r="M73">
            <v>7.1464202920621602</v>
          </cell>
          <cell r="N73">
            <v>19.244155089185242</v>
          </cell>
          <cell r="O73">
            <v>-6.9933037045875182</v>
          </cell>
          <cell r="P73">
            <v>-4.4063547629961448</v>
          </cell>
          <cell r="Q73">
            <v>2.8135379533537446</v>
          </cell>
          <cell r="R73">
            <v>18.740271685297898</v>
          </cell>
          <cell r="S73">
            <v>3.2198744559950114</v>
          </cell>
          <cell r="T73">
            <v>-25.553586790853828</v>
          </cell>
          <cell r="U73">
            <v>-17.22350577134101</v>
          </cell>
          <cell r="V73">
            <v>-13.896538577171569</v>
          </cell>
          <cell r="W73">
            <v>-16.246913284686443</v>
          </cell>
          <cell r="X73">
            <v>-17.925808579006443</v>
          </cell>
          <cell r="Y73">
            <v>21.693498629727742</v>
          </cell>
          <cell r="Z73">
            <v>13.184995837563363</v>
          </cell>
          <cell r="AA73">
            <v>-15.295547567203087</v>
          </cell>
          <cell r="AB73">
            <v>-13.454225717148731</v>
          </cell>
          <cell r="AC73">
            <v>-0.99185096213571455</v>
          </cell>
          <cell r="AD73">
            <v>-2.66177044605449</v>
          </cell>
          <cell r="AE73">
            <v>1.9119855273234947</v>
          </cell>
          <cell r="AF73">
            <v>37.210250844320427</v>
          </cell>
          <cell r="AG73">
            <v>5.4947807686811956</v>
          </cell>
          <cell r="AH73">
            <v>9.2684791594246576</v>
          </cell>
          <cell r="AI73">
            <v>-0.70030253702184098</v>
          </cell>
          <cell r="AJ73">
            <v>-7.2723489300444299</v>
          </cell>
        </row>
        <row r="74">
          <cell r="I74">
            <v>7.2129937246216258</v>
          </cell>
          <cell r="J74">
            <v>-14.949423665019992</v>
          </cell>
          <cell r="K74">
            <v>-26.339981508387282</v>
          </cell>
          <cell r="L74">
            <v>-30.728934462773069</v>
          </cell>
          <cell r="M74">
            <v>-3.5636363636363626</v>
          </cell>
          <cell r="N74">
            <v>-19.558945048891331</v>
          </cell>
          <cell r="O74">
            <v>59.203429677776228</v>
          </cell>
          <cell r="P74">
            <v>8.8258499497920013</v>
          </cell>
          <cell r="Q74">
            <v>-7.6267095736122172</v>
          </cell>
          <cell r="R74">
            <v>-33.112116641528416</v>
          </cell>
          <cell r="S74">
            <v>-2.0360993524031272</v>
          </cell>
          <cell r="T74">
            <v>11.418380820013894</v>
          </cell>
          <cell r="U74">
            <v>0.71099027846430829</v>
          </cell>
          <cell r="V74">
            <v>8.3260755965859516</v>
          </cell>
          <cell r="W74">
            <v>12.465053743235117</v>
          </cell>
          <cell r="X74">
            <v>8.0468563763784715</v>
          </cell>
          <cell r="Y74">
            <v>-4.9482305517240661</v>
          </cell>
          <cell r="Z74">
            <v>37.962909941673558</v>
          </cell>
          <cell r="AA74">
            <v>19.565846599131703</v>
          </cell>
          <cell r="AB74">
            <v>45.477200199160734</v>
          </cell>
          <cell r="AC74">
            <v>24.02649295157579</v>
          </cell>
          <cell r="AD74">
            <v>31.465533414548617</v>
          </cell>
          <cell r="AE74">
            <v>1.3058692990300642</v>
          </cell>
          <cell r="AF74">
            <v>21.049510057775422</v>
          </cell>
          <cell r="AG74">
            <v>12.769517301543559</v>
          </cell>
          <cell r="AH74">
            <v>15.341014790620406</v>
          </cell>
          <cell r="AI74">
            <v>12.489999999999995</v>
          </cell>
          <cell r="AJ74">
            <v>10.079999999999998</v>
          </cell>
        </row>
        <row r="75">
          <cell r="I75">
            <v>12.725729740157604</v>
          </cell>
          <cell r="J75">
            <v>22.40483123045405</v>
          </cell>
          <cell r="K75">
            <v>4.7071524781626408</v>
          </cell>
          <cell r="L75">
            <v>-6.696874981180045</v>
          </cell>
          <cell r="M75">
            <v>3.308815705180379</v>
          </cell>
          <cell r="N75">
            <v>4.4079210807834528</v>
          </cell>
          <cell r="O75">
            <v>7.0637675541380673</v>
          </cell>
          <cell r="P75">
            <v>-0.54949058155769137</v>
          </cell>
          <cell r="Q75">
            <v>-0.53700115873893139</v>
          </cell>
          <cell r="R75">
            <v>1.39661516315428</v>
          </cell>
          <cell r="S75">
            <v>1.671575746744594</v>
          </cell>
          <cell r="T75">
            <v>-13.879020680174023</v>
          </cell>
          <cell r="U75">
            <v>-11.503237883818784</v>
          </cell>
          <cell r="V75">
            <v>-7.273093988464808</v>
          </cell>
          <cell r="W75">
            <v>-9.9117349993449011</v>
          </cell>
          <cell r="X75">
            <v>-10.553821127987874</v>
          </cell>
          <cell r="Y75">
            <v>10.809750638638803</v>
          </cell>
          <cell r="Z75">
            <v>22.178758409030451</v>
          </cell>
          <cell r="AA75">
            <v>-3.1571668920186085</v>
          </cell>
          <cell r="AB75">
            <v>2.7785286283554598</v>
          </cell>
          <cell r="AC75">
            <v>7.5859699660603184</v>
          </cell>
          <cell r="AD75">
            <v>9.2973785231161798</v>
          </cell>
          <cell r="AE75">
            <v>1.6635582807773375</v>
          </cell>
          <cell r="AF75">
            <v>30.262936918501197</v>
          </cell>
          <cell r="AG75">
            <v>8.3310997688705157</v>
          </cell>
          <cell r="AH75">
            <v>11.668678504553355</v>
          </cell>
          <cell r="AI75">
            <v>4.6846811169466207</v>
          </cell>
          <cell r="AJ75">
            <v>0.34000000000000341</v>
          </cell>
        </row>
        <row r="76">
          <cell r="I76">
            <v>114.65257785433874</v>
          </cell>
          <cell r="J76">
            <v>8.6747505251714614</v>
          </cell>
          <cell r="K76">
            <v>10.002989369947016</v>
          </cell>
          <cell r="L76">
            <v>10.397213884992951</v>
          </cell>
          <cell r="M76">
            <v>73.581910112359594</v>
          </cell>
          <cell r="N76">
            <v>23.601292781477468</v>
          </cell>
          <cell r="O76">
            <v>-3.1950002411224858</v>
          </cell>
          <cell r="P76">
            <v>-20.682654966520374</v>
          </cell>
          <cell r="Q76">
            <v>-0.28128949404410264</v>
          </cell>
          <cell r="R76">
            <v>18.378976710337881</v>
          </cell>
          <cell r="S76">
            <v>7.7241007781864823E-2</v>
          </cell>
          <cell r="T76">
            <v>-3.2850996659935845</v>
          </cell>
          <cell r="U76">
            <v>27.71211181983621</v>
          </cell>
          <cell r="V76">
            <v>-11.297084289631869</v>
          </cell>
          <cell r="W76">
            <v>-7.9618943901343044</v>
          </cell>
          <cell r="X76">
            <v>-1.2995759973343866</v>
          </cell>
          <cell r="Y76">
            <v>3.0557340253406267</v>
          </cell>
          <cell r="Z76">
            <v>-8.5333469721437041</v>
          </cell>
          <cell r="AA76">
            <v>-45.172655370064859</v>
          </cell>
          <cell r="AB76">
            <v>-31.275103130804908</v>
          </cell>
          <cell r="AC76">
            <v>-22.067002864457237</v>
          </cell>
          <cell r="AD76">
            <v>46.566832352683178</v>
          </cell>
          <cell r="AE76">
            <v>4.6286214048934369</v>
          </cell>
          <cell r="AF76">
            <v>-33.951306008140833</v>
          </cell>
          <cell r="AG76">
            <v>-104.39509410800395</v>
          </cell>
          <cell r="AH76">
            <v>-22.600585878270195</v>
          </cell>
          <cell r="AI76">
            <v>-24.296720322695364</v>
          </cell>
          <cell r="AJ76">
            <v>-25.543048090144922</v>
          </cell>
        </row>
        <row r="77">
          <cell r="I77">
            <v>171.71305881775527</v>
          </cell>
          <cell r="J77">
            <v>47.237830117163838</v>
          </cell>
          <cell r="K77">
            <v>52.668406891938901</v>
          </cell>
          <cell r="L77">
            <v>25.58972900932919</v>
          </cell>
          <cell r="M77">
            <v>-3.4216358453329434</v>
          </cell>
          <cell r="N77">
            <v>24.266900263584887</v>
          </cell>
          <cell r="O77">
            <v>65.96911906552856</v>
          </cell>
          <cell r="P77">
            <v>46.708216090880967</v>
          </cell>
          <cell r="Q77">
            <v>19.319236251482479</v>
          </cell>
          <cell r="R77">
            <v>22.134884082099873</v>
          </cell>
          <cell r="S77">
            <v>35.361794038371045</v>
          </cell>
          <cell r="T77">
            <v>6.3395615618063914</v>
          </cell>
          <cell r="U77">
            <v>-16.297503245810404</v>
          </cell>
          <cell r="V77">
            <v>4.2806027597575422</v>
          </cell>
          <cell r="W77">
            <v>24.128759237547911</v>
          </cell>
          <cell r="X77">
            <v>3.8884984876066682</v>
          </cell>
          <cell r="Y77">
            <v>-0.25738540088325124</v>
          </cell>
          <cell r="Z77">
            <v>9.50120050498235</v>
          </cell>
          <cell r="AA77">
            <v>-5.7453629841817957</v>
          </cell>
          <cell r="AB77">
            <v>-2.3685329550608003</v>
          </cell>
          <cell r="AC77">
            <v>-0.10939978311054688</v>
          </cell>
          <cell r="AD77">
            <v>2.683774582755305</v>
          </cell>
          <cell r="AE77">
            <v>13.722860366583006</v>
          </cell>
          <cell r="AF77">
            <v>46.155061142115557</v>
          </cell>
          <cell r="AG77">
            <v>41.971588634327986</v>
          </cell>
          <cell r="AH77">
            <v>27.355765654206394</v>
          </cell>
          <cell r="AI77">
            <v>11.953575918132003</v>
          </cell>
          <cell r="AJ77">
            <v>8.8999999999999915</v>
          </cell>
        </row>
        <row r="78">
          <cell r="I78">
            <v>145.87373254256747</v>
          </cell>
          <cell r="J78">
            <v>27.341467498221078</v>
          </cell>
          <cell r="K78">
            <v>33.57147342765586</v>
          </cell>
          <cell r="L78">
            <v>19.69782621702474</v>
          </cell>
          <cell r="M78">
            <v>18.710015104953399</v>
          </cell>
          <cell r="N78">
            <v>24.003759623150671</v>
          </cell>
          <cell r="O78">
            <v>35.515309229977817</v>
          </cell>
          <cell r="P78">
            <v>21.866621176412295</v>
          </cell>
          <cell r="Q78">
            <v>12.30847034548448</v>
          </cell>
          <cell r="R78">
            <v>20.556418693271027</v>
          </cell>
          <cell r="S78">
            <v>21.457705868901272</v>
          </cell>
          <cell r="T78">
            <v>3.312260173757835</v>
          </cell>
          <cell r="U78">
            <v>-5.7388294153903416</v>
          </cell>
          <cell r="V78">
            <v>-0.66665868504209413</v>
          </cell>
          <cell r="W78">
            <v>10.885862374937204</v>
          </cell>
          <cell r="X78">
            <v>2.2039855707106142</v>
          </cell>
          <cell r="Y78">
            <v>0.71816300774885633</v>
          </cell>
          <cell r="Z78">
            <v>3.6389238319870572</v>
          </cell>
          <cell r="AA78">
            <v>-16.926904791040442</v>
          </cell>
          <cell r="AB78">
            <v>-12.269839153474564</v>
          </cell>
          <cell r="AC78">
            <v>-6.9944047757967525</v>
          </cell>
          <cell r="AD78">
            <v>15.905038676013248</v>
          </cell>
          <cell r="AE78">
            <v>11.113900993308562</v>
          </cell>
          <cell r="AF78">
            <v>31.161368775322188</v>
          </cell>
          <cell r="AG78">
            <v>2.6977521345032329</v>
          </cell>
          <cell r="AH78">
            <v>14.23006956853277</v>
          </cell>
          <cell r="AI78">
            <v>5.5</v>
          </cell>
          <cell r="AJ78">
            <v>4.5</v>
          </cell>
        </row>
        <row r="79">
          <cell r="I79">
            <v>22.921514130844074</v>
          </cell>
          <cell r="J79">
            <v>-1.649821905500275</v>
          </cell>
          <cell r="K79">
            <v>-12.362122872446989</v>
          </cell>
          <cell r="L79">
            <v>-19.433085627728772</v>
          </cell>
          <cell r="M79">
            <v>-3.5282700114689334</v>
          </cell>
          <cell r="N79">
            <v>-10.30808484055251</v>
          </cell>
          <cell r="O79">
            <v>61.369604838166197</v>
          </cell>
          <cell r="P79">
            <v>20.500983652071355</v>
          </cell>
          <cell r="Q79">
            <v>0.79804691533252026</v>
          </cell>
          <cell r="R79">
            <v>-19.337204997667044</v>
          </cell>
          <cell r="S79">
            <v>8.9009739770191487</v>
          </cell>
          <cell r="T79">
            <v>9.7459435891146313</v>
          </cell>
          <cell r="U79">
            <v>-5.6709753174612132</v>
          </cell>
          <cell r="V79">
            <v>6.8288351124222544</v>
          </cell>
          <cell r="W79">
            <v>16.868402858575848</v>
          </cell>
          <cell r="X79">
            <v>6.5352448788663224</v>
          </cell>
          <cell r="Y79">
            <v>-3.4514967920682693</v>
          </cell>
          <cell r="Z79">
            <v>28.486525763215241</v>
          </cell>
          <cell r="AA79">
            <v>10.421551939024212</v>
          </cell>
          <cell r="AB79">
            <v>26.292054872262142</v>
          </cell>
          <cell r="AC79">
            <v>15.470786991884978</v>
          </cell>
          <cell r="AD79">
            <v>21.978160079515078</v>
          </cell>
          <cell r="AE79">
            <v>4.8292481362887969</v>
          </cell>
          <cell r="AF79">
            <v>28.791559661825659</v>
          </cell>
          <cell r="AG79">
            <v>21.821616876029239</v>
          </cell>
          <cell r="AH79">
            <v>19.025355205617018</v>
          </cell>
          <cell r="AI79">
            <v>12.313992014687813</v>
          </cell>
          <cell r="AJ79">
            <v>9.6940685077512541</v>
          </cell>
        </row>
        <row r="80">
          <cell r="I80">
            <v>22.310170903682476</v>
          </cell>
          <cell r="J80">
            <v>23.128458886039311</v>
          </cell>
          <cell r="K80">
            <v>8.7145445314781966</v>
          </cell>
          <cell r="L80">
            <v>-2.7246319968485295</v>
          </cell>
          <cell r="M80">
            <v>5.5101786960640311</v>
          </cell>
          <cell r="N80">
            <v>7.2435249016606917</v>
          </cell>
          <cell r="O80">
            <v>11.376983852325637</v>
          </cell>
          <cell r="P80">
            <v>3.2742360594527895</v>
          </cell>
          <cell r="Q80">
            <v>1.8417690332019419</v>
          </cell>
          <cell r="R80">
            <v>4.4778242517465259</v>
          </cell>
          <cell r="S80">
            <v>4.982172873570363</v>
          </cell>
          <cell r="T80">
            <v>-10.708018237061651</v>
          </cell>
          <cell r="U80">
            <v>-10.342927762995927</v>
          </cell>
          <cell r="V80">
            <v>-5.9239565266915406</v>
          </cell>
          <cell r="W80">
            <v>-6.0524264329304032</v>
          </cell>
          <cell r="X80">
            <v>-8.0841961614767257</v>
          </cell>
          <cell r="Y80">
            <v>8.6560405727512375</v>
          </cell>
          <cell r="Z80">
            <v>18.255260155623262</v>
          </cell>
          <cell r="AA80">
            <v>-6.1263069831638006</v>
          </cell>
          <cell r="AB80">
            <v>-0.51738896386267186</v>
          </cell>
          <cell r="AC80">
            <v>4.4476203853822511</v>
          </cell>
          <cell r="AD80">
            <v>10.60454036308407</v>
          </cell>
          <cell r="AE80">
            <v>3.4162986680796905</v>
          </cell>
          <cell r="AF80">
            <v>30.434374742955441</v>
          </cell>
          <cell r="AG80">
            <v>7.2430337419207262</v>
          </cell>
          <cell r="AH80">
            <v>12.159607912607356</v>
          </cell>
          <cell r="AI80">
            <v>4.8438340394806829</v>
          </cell>
          <cell r="AJ80">
            <v>1.1571278507505269</v>
          </cell>
        </row>
        <row r="81">
          <cell r="I81">
            <v>11.76911544227886</v>
          </cell>
          <cell r="J81">
            <v>86.304849884526561</v>
          </cell>
          <cell r="K81">
            <v>135.86163522012581</v>
          </cell>
          <cell r="L81">
            <v>50.746606334841601</v>
          </cell>
          <cell r="M81">
            <v>270.85024154589382</v>
          </cell>
          <cell r="N81">
            <v>120.24591996422978</v>
          </cell>
          <cell r="O81">
            <v>62.17924879137226</v>
          </cell>
          <cell r="P81">
            <v>48.909391499120062</v>
          </cell>
          <cell r="Q81">
            <v>-84.176497073390365</v>
          </cell>
          <cell r="R81">
            <v>-63.202459422140009</v>
          </cell>
          <cell r="S81">
            <v>-38.689552966015661</v>
          </cell>
          <cell r="T81">
            <v>-10.937858289383172</v>
          </cell>
          <cell r="U81">
            <v>-62.434352840054437</v>
          </cell>
          <cell r="V81">
            <v>139.81333940359661</v>
          </cell>
          <cell r="W81">
            <v>42.79241008212972</v>
          </cell>
          <cell r="X81">
            <v>-9.0222944805183971</v>
          </cell>
          <cell r="Y81">
            <v>-89.958805355303824</v>
          </cell>
          <cell r="Z81">
            <v>40.432526017534428</v>
          </cell>
          <cell r="AA81">
            <v>58.893173548489131</v>
          </cell>
          <cell r="AB81">
            <v>-9.0936495934153072</v>
          </cell>
          <cell r="AC81">
            <v>-1.1459870306461823</v>
          </cell>
          <cell r="AD81">
            <v>281.95582290598367</v>
          </cell>
          <cell r="AE81">
            <v>-14.48946642855978</v>
          </cell>
          <cell r="AF81">
            <v>-13.721290508543333</v>
          </cell>
          <cell r="AG81">
            <v>-11.024208768163732</v>
          </cell>
          <cell r="AH81">
            <v>-6.6508619768183053</v>
          </cell>
          <cell r="AI81">
            <v>6.3684795054708871</v>
          </cell>
          <cell r="AJ81">
            <v>-4.6375388800546204</v>
          </cell>
        </row>
        <row r="82">
          <cell r="I82">
            <v>267.7929155313351</v>
          </cell>
          <cell r="J82">
            <v>7.1782148760330529</v>
          </cell>
          <cell r="K82">
            <v>-7.0466297435897332</v>
          </cell>
          <cell r="L82">
            <v>30.490563706563705</v>
          </cell>
          <cell r="M82">
            <v>-16.132124756335287</v>
          </cell>
          <cell r="N82">
            <v>0.45399318417544521</v>
          </cell>
          <cell r="O82">
            <v>26.087591502035238</v>
          </cell>
          <cell r="P82">
            <v>25.029879883750056</v>
          </cell>
          <cell r="Q82">
            <v>-24.944764419717515</v>
          </cell>
          <cell r="R82">
            <v>-43.618268965712815</v>
          </cell>
          <cell r="S82">
            <v>-4.6096105397926834</v>
          </cell>
          <cell r="T82">
            <v>-10.039700134032543</v>
          </cell>
          <cell r="U82">
            <v>-13.723141006406991</v>
          </cell>
          <cell r="V82">
            <v>65.733807555330969</v>
          </cell>
          <cell r="W82">
            <v>127.93080988383122</v>
          </cell>
          <cell r="X82">
            <v>24.230863018729337</v>
          </cell>
          <cell r="Y82">
            <v>-4.2487862633907838</v>
          </cell>
          <cell r="Z82">
            <v>4.3167734137885105</v>
          </cell>
          <cell r="AA82">
            <v>11.986451256874275</v>
          </cell>
          <cell r="AB82">
            <v>10.777522562442357</v>
          </cell>
          <cell r="AC82">
            <v>6.2199965716413175</v>
          </cell>
          <cell r="AD82">
            <v>6.4956425532921998</v>
          </cell>
          <cell r="AE82">
            <v>7.8600564794477634</v>
          </cell>
          <cell r="AF82">
            <v>1.9541206457094376</v>
          </cell>
          <cell r="AG82">
            <v>14.285714285714278</v>
          </cell>
          <cell r="AH82">
            <v>7.805467377714038</v>
          </cell>
          <cell r="AI82">
            <v>9.7826086956521721</v>
          </cell>
          <cell r="AJ82">
            <v>0.99009900990098743</v>
          </cell>
        </row>
        <row r="83">
          <cell r="I83">
            <v>-21.881254169446308</v>
          </cell>
          <cell r="J83">
            <v>-2.0056925996205024</v>
          </cell>
          <cell r="K83">
            <v>96.861507128309597</v>
          </cell>
          <cell r="L83">
            <v>44.065123010130264</v>
          </cell>
          <cell r="M83">
            <v>-19.445497630331758</v>
          </cell>
          <cell r="N83">
            <v>27.601195559350984</v>
          </cell>
          <cell r="O83">
            <v>-23.947098348275645</v>
          </cell>
          <cell r="P83">
            <v>-44.984947082009953</v>
          </cell>
          <cell r="Q83">
            <v>-33.046037629709986</v>
          </cell>
          <cell r="R83">
            <v>30.101390441450462</v>
          </cell>
          <cell r="S83">
            <v>-24.560470081180014</v>
          </cell>
          <cell r="T83">
            <v>0.33608310418576082</v>
          </cell>
          <cell r="U83">
            <v>-1.8466630310096406</v>
          </cell>
          <cell r="V83">
            <v>-19.634650021521892</v>
          </cell>
          <cell r="W83">
            <v>-36.114188446890559</v>
          </cell>
          <cell r="X83">
            <v>-16.808995341662907</v>
          </cell>
          <cell r="Y83">
            <v>-3.1723355381351013</v>
          </cell>
          <cell r="Z83">
            <v>20.773743246612852</v>
          </cell>
          <cell r="AA83">
            <v>-36.531451063941191</v>
          </cell>
          <cell r="AB83">
            <v>53.367547692195217</v>
          </cell>
          <cell r="AC83">
            <v>6.7409989403595318</v>
          </cell>
          <cell r="AD83">
            <v>4.8277200666171325</v>
          </cell>
          <cell r="AE83">
            <v>-20.682580693922361</v>
          </cell>
          <cell r="AF83">
            <v>70.603288525458112</v>
          </cell>
          <cell r="AG83">
            <v>4.6153846153846274</v>
          </cell>
          <cell r="AH83">
            <v>7.8960414634263287</v>
          </cell>
          <cell r="AI83">
            <v>8.518518518518519</v>
          </cell>
          <cell r="AJ83">
            <v>-10.836177474402731</v>
          </cell>
        </row>
        <row r="85">
          <cell r="D85">
            <v>299.5</v>
          </cell>
          <cell r="I85">
            <v>24.958333333333332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EA1BA5-94F5-42F3-BC2F-37C989CFCA13}">
  <sheetPr codeName="Sheet2">
    <pageSetUpPr fitToPage="1"/>
  </sheetPr>
  <dimension ref="A1:J13"/>
  <sheetViews>
    <sheetView zoomScale="68" zoomScaleNormal="68" workbookViewId="0">
      <selection activeCell="G9" sqref="G9"/>
    </sheetView>
  </sheetViews>
  <sheetFormatPr defaultColWidth="9.140625" defaultRowHeight="17.25"/>
  <cols>
    <col min="1" max="1" width="6.85546875" style="1" customWidth="1"/>
    <col min="2" max="2" width="11.42578125" style="1" customWidth="1"/>
    <col min="3" max="3" width="16.140625" style="1" customWidth="1"/>
    <col min="4" max="4" width="46.140625" style="1" customWidth="1"/>
    <col min="5" max="5" width="55.28515625" style="1" customWidth="1"/>
    <col min="6" max="6" width="59.5703125" style="1" customWidth="1"/>
    <col min="7" max="7" width="36.140625" style="44" customWidth="1"/>
    <col min="8" max="8" width="28.42578125" style="1" customWidth="1"/>
    <col min="9" max="9" width="17.140625" style="1" bestFit="1" customWidth="1"/>
    <col min="10" max="10" width="13.42578125" style="1" bestFit="1" customWidth="1"/>
    <col min="11" max="16384" width="9.140625" style="1"/>
  </cols>
  <sheetData>
    <row r="1" spans="1:10" ht="58.5" customHeight="1">
      <c r="A1" s="107" t="s">
        <v>71</v>
      </c>
      <c r="B1" s="107"/>
      <c r="C1" s="107"/>
      <c r="D1" s="107"/>
      <c r="E1" s="107"/>
      <c r="F1" s="107"/>
      <c r="G1" s="107"/>
    </row>
    <row r="2" spans="1:10">
      <c r="A2" s="48"/>
    </row>
    <row r="3" spans="1:10" ht="39.75" customHeight="1">
      <c r="A3" s="108" t="s">
        <v>75</v>
      </c>
      <c r="B3" s="108"/>
      <c r="C3" s="108"/>
      <c r="D3" s="108"/>
      <c r="E3" s="108"/>
      <c r="F3" s="108"/>
      <c r="G3" s="108"/>
    </row>
    <row r="4" spans="1:10" ht="21" customHeight="1">
      <c r="A4" s="65"/>
      <c r="B4" s="65"/>
      <c r="C4" s="65"/>
      <c r="D4" s="66"/>
      <c r="E4" s="65"/>
      <c r="F4" s="65"/>
      <c r="G4" s="77" t="s">
        <v>0</v>
      </c>
    </row>
    <row r="5" spans="1:10" ht="105" customHeight="1">
      <c r="A5" s="109" t="s">
        <v>31</v>
      </c>
      <c r="B5" s="109" t="s">
        <v>10</v>
      </c>
      <c r="C5" s="109"/>
      <c r="D5" s="109" t="s">
        <v>32</v>
      </c>
      <c r="E5" s="109" t="s">
        <v>33</v>
      </c>
      <c r="F5" s="109" t="s">
        <v>34</v>
      </c>
      <c r="G5" s="78" t="s">
        <v>63</v>
      </c>
    </row>
    <row r="6" spans="1:10" ht="53.25" customHeight="1">
      <c r="A6" s="109"/>
      <c r="B6" s="32" t="s">
        <v>12</v>
      </c>
      <c r="C6" s="32" t="s">
        <v>13</v>
      </c>
      <c r="D6" s="109"/>
      <c r="E6" s="109"/>
      <c r="F6" s="109"/>
      <c r="G6" s="37" t="s">
        <v>11</v>
      </c>
    </row>
    <row r="7" spans="1:10" ht="21.75" customHeight="1">
      <c r="A7" s="99" t="s">
        <v>7</v>
      </c>
      <c r="B7" s="100"/>
      <c r="C7" s="100"/>
      <c r="D7" s="100"/>
      <c r="E7" s="100"/>
      <c r="F7" s="101"/>
      <c r="G7" s="5">
        <f>+G8</f>
        <v>0</v>
      </c>
      <c r="H7" s="51"/>
      <c r="I7" s="51"/>
    </row>
    <row r="8" spans="1:10" s="47" customFormat="1" ht="48" customHeight="1">
      <c r="A8" s="102" t="s">
        <v>8</v>
      </c>
      <c r="B8" s="102"/>
      <c r="C8" s="102"/>
      <c r="D8" s="102"/>
      <c r="E8" s="102"/>
      <c r="F8" s="102"/>
      <c r="G8" s="67">
        <f>+G9+G12</f>
        <v>0</v>
      </c>
      <c r="H8" s="50"/>
    </row>
    <row r="9" spans="1:10" ht="89.25" customHeight="1">
      <c r="A9" s="105"/>
      <c r="B9" s="103">
        <v>1022</v>
      </c>
      <c r="C9" s="31"/>
      <c r="D9" s="68" t="s">
        <v>27</v>
      </c>
      <c r="E9" s="68" t="s">
        <v>35</v>
      </c>
      <c r="F9" s="68" t="s">
        <v>36</v>
      </c>
      <c r="G9" s="4">
        <f>+G10+G11</f>
        <v>285050</v>
      </c>
      <c r="H9" s="46"/>
      <c r="I9" s="46"/>
      <c r="J9" s="46"/>
    </row>
    <row r="10" spans="1:10" ht="127.5" customHeight="1">
      <c r="A10" s="106"/>
      <c r="B10" s="104"/>
      <c r="C10" s="38" t="s">
        <v>77</v>
      </c>
      <c r="D10" s="74" t="s">
        <v>78</v>
      </c>
      <c r="E10" s="74" t="s">
        <v>79</v>
      </c>
      <c r="F10" s="75" t="s">
        <v>37</v>
      </c>
      <c r="G10" s="4">
        <v>-64950</v>
      </c>
      <c r="H10" s="46"/>
      <c r="I10" s="73"/>
    </row>
    <row r="11" spans="1:10" s="63" customFormat="1" ht="132.75" customHeight="1">
      <c r="A11" s="106"/>
      <c r="B11" s="104"/>
      <c r="C11" s="69" t="s">
        <v>66</v>
      </c>
      <c r="D11" s="70" t="s">
        <v>65</v>
      </c>
      <c r="E11" s="70" t="s">
        <v>86</v>
      </c>
      <c r="F11" s="71" t="s">
        <v>37</v>
      </c>
      <c r="G11" s="64">
        <v>350000</v>
      </c>
      <c r="H11" s="62"/>
      <c r="I11" s="62"/>
    </row>
    <row r="12" spans="1:10" ht="89.25" customHeight="1">
      <c r="A12" s="81"/>
      <c r="B12" s="32">
        <v>1104</v>
      </c>
      <c r="C12" s="31"/>
      <c r="D12" s="68" t="s">
        <v>90</v>
      </c>
      <c r="E12" s="68" t="s">
        <v>91</v>
      </c>
      <c r="F12" s="68" t="s">
        <v>92</v>
      </c>
      <c r="G12" s="4">
        <f>+G13</f>
        <v>-285050</v>
      </c>
      <c r="H12" s="46"/>
      <c r="I12" s="46"/>
      <c r="J12" s="46"/>
    </row>
    <row r="13" spans="1:10" ht="127.5" customHeight="1">
      <c r="A13" s="31"/>
      <c r="B13" s="32"/>
      <c r="C13" s="84" t="s">
        <v>93</v>
      </c>
      <c r="D13" s="85" t="s">
        <v>94</v>
      </c>
      <c r="E13" s="85" t="s">
        <v>95</v>
      </c>
      <c r="F13" s="86" t="s">
        <v>37</v>
      </c>
      <c r="G13" s="4">
        <f>+G9*-1</f>
        <v>-285050</v>
      </c>
      <c r="H13" s="46"/>
      <c r="I13" s="73"/>
    </row>
  </sheetData>
  <mergeCells count="11">
    <mergeCell ref="A7:F7"/>
    <mergeCell ref="A8:F8"/>
    <mergeCell ref="B9:B11"/>
    <mergeCell ref="A9:A11"/>
    <mergeCell ref="A1:G1"/>
    <mergeCell ref="A3:G3"/>
    <mergeCell ref="A5:A6"/>
    <mergeCell ref="B5:C5"/>
    <mergeCell ref="D5:D6"/>
    <mergeCell ref="E5:E6"/>
    <mergeCell ref="F5:F6"/>
  </mergeCells>
  <pageMargins left="0.23622047244094499" right="0" top="0.74803149606299202" bottom="0.74803149606299202" header="0.31496062992126" footer="0.31496062992126"/>
  <pageSetup paperSize="9" scale="3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1A4BDB-A59E-4087-AA5F-0AA59ED0A85B}">
  <sheetPr codeName="Sheet3">
    <pageSetUpPr fitToPage="1"/>
  </sheetPr>
  <dimension ref="A1:L54"/>
  <sheetViews>
    <sheetView topLeftCell="A37" zoomScale="73" zoomScaleNormal="73" zoomScaleSheetLayoutView="100" workbookViewId="0">
      <selection activeCell="E20" sqref="E20:E28"/>
    </sheetView>
  </sheetViews>
  <sheetFormatPr defaultColWidth="9.140625" defaultRowHeight="17.25"/>
  <cols>
    <col min="1" max="1" width="6.85546875" style="7" customWidth="1"/>
    <col min="2" max="2" width="6" style="7" customWidth="1"/>
    <col min="3" max="3" width="7" style="7" customWidth="1"/>
    <col min="4" max="4" width="18.42578125" style="7" customWidth="1"/>
    <col min="5" max="5" width="14.7109375" style="7" customWidth="1"/>
    <col min="6" max="6" width="73.5703125" style="7" customWidth="1"/>
    <col min="7" max="7" width="50" style="45" customWidth="1"/>
    <col min="8" max="8" width="15.85546875" style="7" bestFit="1" customWidth="1"/>
    <col min="9" max="9" width="16" style="7" bestFit="1" customWidth="1"/>
    <col min="10" max="10" width="18.5703125" style="7" customWidth="1"/>
    <col min="11" max="16384" width="9.140625" style="7"/>
  </cols>
  <sheetData>
    <row r="1" spans="1:12" ht="65.25" customHeight="1">
      <c r="F1" s="107" t="s">
        <v>72</v>
      </c>
      <c r="G1" s="107"/>
    </row>
    <row r="2" spans="1:12" ht="17.25" customHeight="1">
      <c r="D2" s="119"/>
      <c r="E2" s="119"/>
      <c r="F2" s="119"/>
      <c r="G2" s="119"/>
    </row>
    <row r="3" spans="1:12" ht="47.25" customHeight="1">
      <c r="A3" s="120" t="s">
        <v>84</v>
      </c>
      <c r="B3" s="120"/>
      <c r="C3" s="120"/>
      <c r="D3" s="120"/>
      <c r="E3" s="120"/>
      <c r="F3" s="120"/>
      <c r="G3" s="120"/>
    </row>
    <row r="4" spans="1:12" ht="33" customHeight="1">
      <c r="A4" s="39"/>
      <c r="B4" s="39"/>
      <c r="C4" s="39"/>
      <c r="D4" s="35"/>
      <c r="E4" s="35"/>
      <c r="F4" s="35"/>
      <c r="G4" s="36" t="s">
        <v>38</v>
      </c>
    </row>
    <row r="5" spans="1:12" ht="76.5" customHeight="1">
      <c r="A5" s="109" t="s">
        <v>39</v>
      </c>
      <c r="B5" s="109"/>
      <c r="C5" s="109"/>
      <c r="D5" s="109" t="s">
        <v>10</v>
      </c>
      <c r="E5" s="109"/>
      <c r="F5" s="109" t="s">
        <v>40</v>
      </c>
      <c r="G5" s="79" t="s">
        <v>63</v>
      </c>
    </row>
    <row r="6" spans="1:12" ht="46.5">
      <c r="A6" s="43" t="s">
        <v>42</v>
      </c>
      <c r="B6" s="43" t="s">
        <v>43</v>
      </c>
      <c r="C6" s="43" t="s">
        <v>44</v>
      </c>
      <c r="D6" s="32" t="s">
        <v>5</v>
      </c>
      <c r="E6" s="32" t="s">
        <v>6</v>
      </c>
      <c r="F6" s="109"/>
      <c r="G6" s="37" t="s">
        <v>11</v>
      </c>
      <c r="H6" s="56"/>
      <c r="I6" s="56"/>
      <c r="J6" s="56"/>
      <c r="K6" s="52"/>
      <c r="L6" s="52"/>
    </row>
    <row r="7" spans="1:12" ht="24.75" customHeight="1">
      <c r="A7" s="110"/>
      <c r="B7" s="110"/>
      <c r="C7" s="110"/>
      <c r="D7" s="117"/>
      <c r="E7" s="117"/>
      <c r="F7" s="33" t="s">
        <v>45</v>
      </c>
      <c r="G7" s="23">
        <f>+G9</f>
        <v>0</v>
      </c>
      <c r="H7" s="53"/>
      <c r="I7" s="53"/>
      <c r="J7" s="53"/>
      <c r="K7" s="52"/>
      <c r="L7" s="52"/>
    </row>
    <row r="8" spans="1:12" ht="24.75" customHeight="1">
      <c r="A8" s="111"/>
      <c r="B8" s="111"/>
      <c r="C8" s="111"/>
      <c r="D8" s="118"/>
      <c r="E8" s="118"/>
      <c r="F8" s="31" t="s">
        <v>15</v>
      </c>
      <c r="G8" s="23"/>
      <c r="H8" s="57"/>
      <c r="I8" s="52"/>
      <c r="J8" s="52"/>
      <c r="K8" s="52"/>
      <c r="L8" s="52"/>
    </row>
    <row r="9" spans="1:12" ht="24.75" customHeight="1">
      <c r="A9" s="110"/>
      <c r="B9" s="110"/>
      <c r="C9" s="110"/>
      <c r="D9" s="110"/>
      <c r="E9" s="110"/>
      <c r="F9" s="25" t="s">
        <v>9</v>
      </c>
      <c r="G9" s="23">
        <f>+G11</f>
        <v>0</v>
      </c>
      <c r="H9" s="52"/>
      <c r="I9" s="52"/>
      <c r="J9" s="52"/>
      <c r="K9" s="52"/>
      <c r="L9" s="52"/>
    </row>
    <row r="10" spans="1:12" ht="24.75" customHeight="1">
      <c r="A10" s="111"/>
      <c r="B10" s="111"/>
      <c r="C10" s="111"/>
      <c r="D10" s="111"/>
      <c r="E10" s="111"/>
      <c r="F10" s="6" t="s">
        <v>15</v>
      </c>
      <c r="G10" s="23"/>
      <c r="H10" s="52"/>
      <c r="I10" s="52"/>
      <c r="J10" s="52"/>
      <c r="K10" s="52"/>
      <c r="L10" s="52"/>
    </row>
    <row r="11" spans="1:12" s="39" customFormat="1" ht="33.75" customHeight="1">
      <c r="A11" s="112" t="s">
        <v>46</v>
      </c>
      <c r="B11" s="76"/>
      <c r="C11" s="34"/>
      <c r="D11" s="34"/>
      <c r="E11" s="34"/>
      <c r="F11" s="72" t="s">
        <v>19</v>
      </c>
      <c r="G11" s="23">
        <f>+G12+G29</f>
        <v>0</v>
      </c>
      <c r="H11" s="52"/>
      <c r="I11" s="52"/>
      <c r="J11" s="52"/>
      <c r="K11" s="52"/>
      <c r="L11" s="52"/>
    </row>
    <row r="12" spans="1:12" s="39" customFormat="1" ht="41.25" customHeight="1">
      <c r="A12" s="112"/>
      <c r="B12" s="122" t="s">
        <v>30</v>
      </c>
      <c r="C12" s="113"/>
      <c r="D12" s="113"/>
      <c r="E12" s="113"/>
      <c r="F12" s="82" t="s">
        <v>96</v>
      </c>
      <c r="G12" s="23">
        <f>+G14</f>
        <v>-285050</v>
      </c>
    </row>
    <row r="13" spans="1:12" s="39" customFormat="1">
      <c r="A13" s="112"/>
      <c r="B13" s="123"/>
      <c r="C13" s="113"/>
      <c r="D13" s="113"/>
      <c r="E13" s="113"/>
      <c r="F13" s="83" t="s">
        <v>15</v>
      </c>
      <c r="G13" s="34"/>
    </row>
    <row r="14" spans="1:12" s="39" customFormat="1" ht="33">
      <c r="A14" s="112"/>
      <c r="B14" s="123"/>
      <c r="C14" s="122" t="s">
        <v>30</v>
      </c>
      <c r="D14" s="113"/>
      <c r="E14" s="113"/>
      <c r="F14" s="82" t="s">
        <v>97</v>
      </c>
      <c r="G14" s="23">
        <f>+G18</f>
        <v>-285050</v>
      </c>
    </row>
    <row r="15" spans="1:12" s="39" customFormat="1">
      <c r="A15" s="112"/>
      <c r="B15" s="123"/>
      <c r="C15" s="123"/>
      <c r="D15" s="113"/>
      <c r="E15" s="113"/>
      <c r="F15" s="83" t="s">
        <v>15</v>
      </c>
      <c r="G15" s="34"/>
    </row>
    <row r="16" spans="1:12" s="26" customFormat="1" ht="21" customHeight="1">
      <c r="A16" s="112"/>
      <c r="B16" s="123"/>
      <c r="C16" s="123"/>
      <c r="D16" s="114"/>
      <c r="E16" s="114"/>
      <c r="F16" s="25" t="s">
        <v>9</v>
      </c>
      <c r="G16" s="23">
        <f>+G18</f>
        <v>-285050</v>
      </c>
    </row>
    <row r="17" spans="1:7" ht="24" customHeight="1">
      <c r="A17" s="112"/>
      <c r="B17" s="123"/>
      <c r="C17" s="123"/>
      <c r="D17" s="114"/>
      <c r="E17" s="114"/>
      <c r="F17" s="6" t="s">
        <v>15</v>
      </c>
      <c r="G17" s="23"/>
    </row>
    <row r="18" spans="1:7" ht="51.75" customHeight="1">
      <c r="A18" s="112"/>
      <c r="B18" s="123"/>
      <c r="C18" s="123"/>
      <c r="D18" s="103">
        <v>1104</v>
      </c>
      <c r="E18" s="103"/>
      <c r="F18" s="25" t="s">
        <v>98</v>
      </c>
      <c r="G18" s="24">
        <f>+G24</f>
        <v>-285050</v>
      </c>
    </row>
    <row r="19" spans="1:7" ht="24.75" customHeight="1">
      <c r="A19" s="112"/>
      <c r="B19" s="123"/>
      <c r="C19" s="123"/>
      <c r="D19" s="104"/>
      <c r="E19" s="116"/>
      <c r="F19" s="33" t="s">
        <v>20</v>
      </c>
      <c r="G19" s="24"/>
    </row>
    <row r="20" spans="1:7" ht="40.5" customHeight="1">
      <c r="A20" s="112"/>
      <c r="B20" s="123"/>
      <c r="C20" s="123"/>
      <c r="D20" s="104"/>
      <c r="E20" s="103">
        <v>12004</v>
      </c>
      <c r="F20" s="6" t="s">
        <v>99</v>
      </c>
      <c r="G20" s="24">
        <f>+G22</f>
        <v>-285050</v>
      </c>
    </row>
    <row r="21" spans="1:7" ht="24.75" customHeight="1">
      <c r="A21" s="112"/>
      <c r="B21" s="123"/>
      <c r="C21" s="123"/>
      <c r="D21" s="104"/>
      <c r="E21" s="104"/>
      <c r="F21" s="6" t="s">
        <v>20</v>
      </c>
      <c r="G21" s="24"/>
    </row>
    <row r="22" spans="1:7" ht="24.75" customHeight="1">
      <c r="A22" s="112"/>
      <c r="B22" s="123"/>
      <c r="C22" s="123"/>
      <c r="D22" s="104"/>
      <c r="E22" s="104"/>
      <c r="F22" s="6" t="s">
        <v>9</v>
      </c>
      <c r="G22" s="24">
        <f>+G24</f>
        <v>-285050</v>
      </c>
    </row>
    <row r="23" spans="1:7" ht="38.25" customHeight="1">
      <c r="A23" s="112"/>
      <c r="B23" s="123"/>
      <c r="C23" s="123"/>
      <c r="D23" s="104"/>
      <c r="E23" s="104"/>
      <c r="F23" s="6" t="s">
        <v>21</v>
      </c>
      <c r="G23" s="24"/>
    </row>
    <row r="24" spans="1:7" ht="27" customHeight="1">
      <c r="A24" s="112"/>
      <c r="B24" s="123"/>
      <c r="C24" s="123"/>
      <c r="D24" s="104"/>
      <c r="E24" s="104"/>
      <c r="F24" s="6" t="s">
        <v>16</v>
      </c>
      <c r="G24" s="24">
        <f>+G26</f>
        <v>-285050</v>
      </c>
    </row>
    <row r="25" spans="1:7" ht="29.25" customHeight="1">
      <c r="A25" s="112"/>
      <c r="B25" s="123"/>
      <c r="C25" s="123"/>
      <c r="D25" s="104"/>
      <c r="E25" s="104"/>
      <c r="F25" s="6" t="s">
        <v>22</v>
      </c>
      <c r="G25" s="24">
        <f>+G26</f>
        <v>-285050</v>
      </c>
    </row>
    <row r="26" spans="1:7" ht="17.25" customHeight="1">
      <c r="A26" s="112"/>
      <c r="B26" s="123"/>
      <c r="C26" s="123"/>
      <c r="D26" s="104"/>
      <c r="E26" s="104"/>
      <c r="F26" s="6" t="s">
        <v>25</v>
      </c>
      <c r="G26" s="24">
        <f t="shared" ref="G26:G27" si="0">+G27</f>
        <v>-285050</v>
      </c>
    </row>
    <row r="27" spans="1:7" ht="36" customHeight="1">
      <c r="A27" s="112"/>
      <c r="B27" s="123"/>
      <c r="C27" s="123"/>
      <c r="D27" s="104"/>
      <c r="E27" s="104"/>
      <c r="F27" s="6" t="s">
        <v>26</v>
      </c>
      <c r="G27" s="24">
        <f t="shared" si="0"/>
        <v>-285050</v>
      </c>
    </row>
    <row r="28" spans="1:7" ht="36" customHeight="1">
      <c r="A28" s="112"/>
      <c r="B28" s="123"/>
      <c r="C28" s="123"/>
      <c r="D28" s="104"/>
      <c r="E28" s="116"/>
      <c r="F28" s="6" t="s">
        <v>76</v>
      </c>
      <c r="G28" s="24">
        <f>+'Հավելված 1'!G13</f>
        <v>-285050</v>
      </c>
    </row>
    <row r="29" spans="1:7" s="39" customFormat="1" ht="41.25" customHeight="1">
      <c r="A29" s="112"/>
      <c r="B29" s="121" t="s">
        <v>47</v>
      </c>
      <c r="C29" s="113"/>
      <c r="D29" s="113"/>
      <c r="E29" s="113"/>
      <c r="F29" s="25" t="s">
        <v>17</v>
      </c>
      <c r="G29" s="23">
        <f>+G31</f>
        <v>285050</v>
      </c>
    </row>
    <row r="30" spans="1:7" s="39" customFormat="1">
      <c r="A30" s="112"/>
      <c r="B30" s="121"/>
      <c r="C30" s="113"/>
      <c r="D30" s="113"/>
      <c r="E30" s="113"/>
      <c r="F30" s="6" t="s">
        <v>15</v>
      </c>
      <c r="G30" s="34"/>
    </row>
    <row r="31" spans="1:7" s="39" customFormat="1">
      <c r="A31" s="112"/>
      <c r="B31" s="121"/>
      <c r="C31" s="115" t="s">
        <v>30</v>
      </c>
      <c r="D31" s="113"/>
      <c r="E31" s="113"/>
      <c r="F31" s="25" t="s">
        <v>18</v>
      </c>
      <c r="G31" s="23">
        <f>+G33</f>
        <v>285050</v>
      </c>
    </row>
    <row r="32" spans="1:7" s="39" customFormat="1">
      <c r="A32" s="112"/>
      <c r="B32" s="121"/>
      <c r="C32" s="115"/>
      <c r="D32" s="113"/>
      <c r="E32" s="113"/>
      <c r="F32" s="6" t="s">
        <v>15</v>
      </c>
      <c r="G32" s="34"/>
    </row>
    <row r="33" spans="1:10" s="26" customFormat="1" ht="21" customHeight="1">
      <c r="A33" s="112"/>
      <c r="B33" s="121"/>
      <c r="C33" s="115"/>
      <c r="D33" s="114"/>
      <c r="E33" s="114"/>
      <c r="F33" s="25" t="s">
        <v>9</v>
      </c>
      <c r="G33" s="23">
        <f t="shared" ref="G33" si="1">+G35</f>
        <v>285050</v>
      </c>
    </row>
    <row r="34" spans="1:10" ht="24" customHeight="1">
      <c r="A34" s="112"/>
      <c r="B34" s="121"/>
      <c r="C34" s="115"/>
      <c r="D34" s="114"/>
      <c r="E34" s="114"/>
      <c r="F34" s="6" t="s">
        <v>15</v>
      </c>
      <c r="G34" s="23"/>
    </row>
    <row r="35" spans="1:10" s="41" customFormat="1" ht="20.25" customHeight="1">
      <c r="A35" s="112"/>
      <c r="B35" s="121"/>
      <c r="C35" s="115"/>
      <c r="D35" s="112">
        <v>1022</v>
      </c>
      <c r="E35" s="109"/>
      <c r="F35" s="25" t="str">
        <f>+'Հավելված 1'!D9</f>
        <v>Գյուղատնտեսության խթանման ծրագիր</v>
      </c>
      <c r="G35" s="40">
        <f>+G37+G46</f>
        <v>285050</v>
      </c>
    </row>
    <row r="36" spans="1:10" s="41" customFormat="1">
      <c r="A36" s="112"/>
      <c r="B36" s="121"/>
      <c r="C36" s="115"/>
      <c r="D36" s="112"/>
      <c r="E36" s="109"/>
      <c r="F36" s="33" t="s">
        <v>15</v>
      </c>
      <c r="G36" s="40"/>
    </row>
    <row r="37" spans="1:10" ht="51.75" customHeight="1">
      <c r="A37" s="112"/>
      <c r="B37" s="121"/>
      <c r="C37" s="115"/>
      <c r="D37" s="112"/>
      <c r="E37" s="112">
        <v>12013</v>
      </c>
      <c r="F37" s="6" t="s">
        <v>80</v>
      </c>
      <c r="G37" s="24">
        <f>+G39</f>
        <v>-64950</v>
      </c>
    </row>
    <row r="38" spans="1:10" ht="24.75" customHeight="1">
      <c r="A38" s="112"/>
      <c r="B38" s="121"/>
      <c r="C38" s="115"/>
      <c r="D38" s="112"/>
      <c r="E38" s="112"/>
      <c r="F38" s="6" t="s">
        <v>20</v>
      </c>
      <c r="G38" s="24"/>
    </row>
    <row r="39" spans="1:10" ht="27" customHeight="1">
      <c r="A39" s="112"/>
      <c r="B39" s="121"/>
      <c r="C39" s="115"/>
      <c r="D39" s="112"/>
      <c r="E39" s="112"/>
      <c r="F39" s="6" t="s">
        <v>9</v>
      </c>
      <c r="G39" s="24">
        <f>+G41</f>
        <v>-64950</v>
      </c>
    </row>
    <row r="40" spans="1:10" ht="42.75" customHeight="1">
      <c r="A40" s="112"/>
      <c r="B40" s="121"/>
      <c r="C40" s="115"/>
      <c r="D40" s="112"/>
      <c r="E40" s="112"/>
      <c r="F40" s="6" t="s">
        <v>21</v>
      </c>
      <c r="G40" s="24"/>
    </row>
    <row r="41" spans="1:10" ht="17.25" customHeight="1">
      <c r="A41" s="112"/>
      <c r="B41" s="121"/>
      <c r="C41" s="115"/>
      <c r="D41" s="112"/>
      <c r="E41" s="112"/>
      <c r="F41" s="6" t="s">
        <v>16</v>
      </c>
      <c r="G41" s="24">
        <f t="shared" ref="G41:G42" si="2">+G42</f>
        <v>-64950</v>
      </c>
    </row>
    <row r="42" spans="1:10">
      <c r="A42" s="112"/>
      <c r="B42" s="121"/>
      <c r="C42" s="115"/>
      <c r="D42" s="112"/>
      <c r="E42" s="112"/>
      <c r="F42" s="6" t="s">
        <v>22</v>
      </c>
      <c r="G42" s="24">
        <f t="shared" si="2"/>
        <v>-64950</v>
      </c>
    </row>
    <row r="43" spans="1:10" ht="24.75" customHeight="1">
      <c r="A43" s="112"/>
      <c r="B43" s="121"/>
      <c r="C43" s="115"/>
      <c r="D43" s="112"/>
      <c r="E43" s="112"/>
      <c r="F43" s="6" t="s">
        <v>25</v>
      </c>
      <c r="G43" s="24">
        <f t="shared" ref="G43:G44" si="3">G44</f>
        <v>-64950</v>
      </c>
    </row>
    <row r="44" spans="1:10" ht="24.75" customHeight="1">
      <c r="A44" s="112"/>
      <c r="B44" s="121"/>
      <c r="C44" s="115"/>
      <c r="D44" s="112"/>
      <c r="E44" s="112"/>
      <c r="F44" s="6" t="s">
        <v>26</v>
      </c>
      <c r="G44" s="24">
        <f t="shared" si="3"/>
        <v>-64950</v>
      </c>
    </row>
    <row r="45" spans="1:10" ht="35.25" customHeight="1">
      <c r="A45" s="112"/>
      <c r="B45" s="121"/>
      <c r="C45" s="115"/>
      <c r="D45" s="112"/>
      <c r="E45" s="112"/>
      <c r="F45" s="6" t="s">
        <v>76</v>
      </c>
      <c r="G45" s="24">
        <f>+'Հավելված 1'!G10</f>
        <v>-64950</v>
      </c>
    </row>
    <row r="46" spans="1:10" ht="41.25" customHeight="1">
      <c r="A46" s="112"/>
      <c r="B46" s="121"/>
      <c r="C46" s="115"/>
      <c r="D46" s="112"/>
      <c r="E46" s="112" t="s">
        <v>64</v>
      </c>
      <c r="F46" s="6" t="str">
        <f>+'Հավելված 1'!D11</f>
        <v xml:space="preserve"> Կոնյակի սպիրտի արտահանման աջակցության ծրագրի շրջանակներում տրամադրվող աջակցություն</v>
      </c>
      <c r="G46" s="24">
        <f>+G48</f>
        <v>350000</v>
      </c>
      <c r="H46" s="39"/>
      <c r="I46" s="39"/>
      <c r="J46" s="39"/>
    </row>
    <row r="47" spans="1:10" ht="32.25" customHeight="1">
      <c r="A47" s="112"/>
      <c r="B47" s="121"/>
      <c r="C47" s="115"/>
      <c r="D47" s="112"/>
      <c r="E47" s="112"/>
      <c r="F47" s="6" t="s">
        <v>20</v>
      </c>
      <c r="G47" s="24"/>
      <c r="H47" s="39"/>
      <c r="I47" s="39"/>
      <c r="J47" s="39"/>
    </row>
    <row r="48" spans="1:10">
      <c r="A48" s="112"/>
      <c r="B48" s="121"/>
      <c r="C48" s="115"/>
      <c r="D48" s="112"/>
      <c r="E48" s="112"/>
      <c r="F48" s="42" t="s">
        <v>9</v>
      </c>
      <c r="G48" s="24">
        <f>+G50</f>
        <v>350000</v>
      </c>
      <c r="H48" s="39"/>
      <c r="I48" s="39"/>
      <c r="J48" s="39"/>
    </row>
    <row r="49" spans="1:10" ht="34.5">
      <c r="A49" s="112"/>
      <c r="B49" s="121"/>
      <c r="C49" s="115"/>
      <c r="D49" s="112"/>
      <c r="E49" s="112"/>
      <c r="F49" s="6" t="s">
        <v>21</v>
      </c>
      <c r="G49" s="24"/>
      <c r="H49" s="39"/>
      <c r="I49" s="39"/>
      <c r="J49" s="39"/>
    </row>
    <row r="50" spans="1:10">
      <c r="A50" s="112"/>
      <c r="B50" s="121"/>
      <c r="C50" s="115"/>
      <c r="D50" s="112"/>
      <c r="E50" s="112"/>
      <c r="F50" s="6" t="s">
        <v>16</v>
      </c>
      <c r="G50" s="24">
        <f t="shared" ref="G50:G51" si="4">+G51</f>
        <v>350000</v>
      </c>
      <c r="H50" s="39"/>
      <c r="I50" s="39"/>
      <c r="J50" s="39"/>
    </row>
    <row r="51" spans="1:10">
      <c r="A51" s="112"/>
      <c r="B51" s="121"/>
      <c r="C51" s="115"/>
      <c r="D51" s="112"/>
      <c r="E51" s="112"/>
      <c r="F51" s="6" t="s">
        <v>22</v>
      </c>
      <c r="G51" s="24">
        <f t="shared" si="4"/>
        <v>350000</v>
      </c>
      <c r="H51" s="39"/>
      <c r="I51" s="39"/>
      <c r="J51" s="39"/>
    </row>
    <row r="52" spans="1:10">
      <c r="A52" s="112"/>
      <c r="B52" s="121"/>
      <c r="C52" s="115"/>
      <c r="D52" s="112"/>
      <c r="E52" s="112"/>
      <c r="F52" s="6" t="s">
        <v>23</v>
      </c>
      <c r="G52" s="24">
        <f t="shared" ref="G52" si="5">G53</f>
        <v>350000</v>
      </c>
      <c r="H52" s="39"/>
      <c r="I52" s="39"/>
      <c r="J52" s="39"/>
    </row>
    <row r="53" spans="1:10" ht="40.5" customHeight="1">
      <c r="A53" s="112"/>
      <c r="B53" s="121"/>
      <c r="C53" s="115"/>
      <c r="D53" s="112"/>
      <c r="E53" s="112"/>
      <c r="F53" s="6" t="s">
        <v>24</v>
      </c>
      <c r="G53" s="24">
        <f>G54</f>
        <v>350000</v>
      </c>
      <c r="H53" s="39"/>
      <c r="I53" s="39"/>
      <c r="J53" s="39"/>
    </row>
    <row r="54" spans="1:10" ht="22.5" customHeight="1">
      <c r="A54" s="112"/>
      <c r="B54" s="121"/>
      <c r="C54" s="115"/>
      <c r="D54" s="112"/>
      <c r="E54" s="112"/>
      <c r="F54" s="6" t="s">
        <v>29</v>
      </c>
      <c r="G54" s="24">
        <f>+'Հավելված 1'!G11</f>
        <v>350000</v>
      </c>
      <c r="H54" s="39"/>
      <c r="I54" s="39"/>
      <c r="J54" s="39"/>
    </row>
  </sheetData>
  <mergeCells count="42">
    <mergeCell ref="E18:E19"/>
    <mergeCell ref="B12:B28"/>
    <mergeCell ref="C14:C28"/>
    <mergeCell ref="D18:D28"/>
    <mergeCell ref="E12:E13"/>
    <mergeCell ref="D14:D15"/>
    <mergeCell ref="E14:E15"/>
    <mergeCell ref="D16:D17"/>
    <mergeCell ref="E16:E17"/>
    <mergeCell ref="A9:A10"/>
    <mergeCell ref="B9:B10"/>
    <mergeCell ref="C9:C10"/>
    <mergeCell ref="D9:D10"/>
    <mergeCell ref="C12:C13"/>
    <mergeCell ref="D12:D13"/>
    <mergeCell ref="E7:E8"/>
    <mergeCell ref="F1:G1"/>
    <mergeCell ref="D2:G2"/>
    <mergeCell ref="A3:G3"/>
    <mergeCell ref="A5:C5"/>
    <mergeCell ref="D5:E5"/>
    <mergeCell ref="F5:F6"/>
    <mergeCell ref="A7:A8"/>
    <mergeCell ref="B7:B8"/>
    <mergeCell ref="C7:C8"/>
    <mergeCell ref="D7:D8"/>
    <mergeCell ref="E9:E10"/>
    <mergeCell ref="A11:A54"/>
    <mergeCell ref="D29:D30"/>
    <mergeCell ref="E35:E36"/>
    <mergeCell ref="D31:D32"/>
    <mergeCell ref="E31:E32"/>
    <mergeCell ref="D33:D34"/>
    <mergeCell ref="E33:E34"/>
    <mergeCell ref="E37:E45"/>
    <mergeCell ref="E46:E54"/>
    <mergeCell ref="C31:C54"/>
    <mergeCell ref="E29:E30"/>
    <mergeCell ref="C29:C30"/>
    <mergeCell ref="D35:D54"/>
    <mergeCell ref="E20:E28"/>
    <mergeCell ref="B29:B54"/>
  </mergeCells>
  <pageMargins left="0.23622047244094491" right="0.19685039370078741" top="0.35433070866141736" bottom="0.23622047244094491" header="0.27559055118110237" footer="0.19685039370078741"/>
  <pageSetup paperSize="9" scale="51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54837-80BE-4E82-8709-4FD71B62BACD}">
  <sheetPr codeName="Sheet4">
    <pageSetUpPr fitToPage="1"/>
  </sheetPr>
  <dimension ref="A1:G15"/>
  <sheetViews>
    <sheetView zoomScale="89" zoomScaleNormal="89" workbookViewId="0">
      <selection activeCell="E20" sqref="E20"/>
    </sheetView>
  </sheetViews>
  <sheetFormatPr defaultRowHeight="13.5"/>
  <cols>
    <col min="1" max="1" width="17.85546875" style="21" customWidth="1"/>
    <col min="2" max="2" width="16.42578125" style="21" customWidth="1"/>
    <col min="3" max="3" width="10.5703125" style="21" customWidth="1"/>
    <col min="4" max="4" width="10.42578125" style="21" customWidth="1"/>
    <col min="5" max="5" width="55.140625" style="21" customWidth="1"/>
    <col min="6" max="6" width="80.5703125" style="21" customWidth="1"/>
    <col min="7" max="7" width="39.28515625" style="21" customWidth="1"/>
    <col min="8" max="9" width="9.140625" style="21"/>
    <col min="10" max="10" width="10.7109375" style="21" bestFit="1" customWidth="1"/>
    <col min="11" max="256" width="9.140625" style="21"/>
    <col min="257" max="257" width="13.7109375" style="21" customWidth="1"/>
    <col min="258" max="258" width="25.28515625" style="21" customWidth="1"/>
    <col min="259" max="259" width="21.42578125" style="21" customWidth="1"/>
    <col min="260" max="260" width="16.42578125" style="21" customWidth="1"/>
    <col min="261" max="261" width="15.85546875" style="21" customWidth="1"/>
    <col min="262" max="262" width="45" style="21" customWidth="1"/>
    <col min="263" max="263" width="25" style="21" customWidth="1"/>
    <col min="264" max="512" width="9.140625" style="21"/>
    <col min="513" max="513" width="13.7109375" style="21" customWidth="1"/>
    <col min="514" max="514" width="25.28515625" style="21" customWidth="1"/>
    <col min="515" max="515" width="21.42578125" style="21" customWidth="1"/>
    <col min="516" max="516" width="16.42578125" style="21" customWidth="1"/>
    <col min="517" max="517" width="15.85546875" style="21" customWidth="1"/>
    <col min="518" max="518" width="45" style="21" customWidth="1"/>
    <col min="519" max="519" width="25" style="21" customWidth="1"/>
    <col min="520" max="768" width="9.140625" style="21"/>
    <col min="769" max="769" width="13.7109375" style="21" customWidth="1"/>
    <col min="770" max="770" width="25.28515625" style="21" customWidth="1"/>
    <col min="771" max="771" width="21.42578125" style="21" customWidth="1"/>
    <col min="772" max="772" width="16.42578125" style="21" customWidth="1"/>
    <col min="773" max="773" width="15.85546875" style="21" customWidth="1"/>
    <col min="774" max="774" width="45" style="21" customWidth="1"/>
    <col min="775" max="775" width="25" style="21" customWidth="1"/>
    <col min="776" max="1024" width="9.140625" style="21"/>
    <col min="1025" max="1025" width="13.7109375" style="21" customWidth="1"/>
    <col min="1026" max="1026" width="25.28515625" style="21" customWidth="1"/>
    <col min="1027" max="1027" width="21.42578125" style="21" customWidth="1"/>
    <col min="1028" max="1028" width="16.42578125" style="21" customWidth="1"/>
    <col min="1029" max="1029" width="15.85546875" style="21" customWidth="1"/>
    <col min="1030" max="1030" width="45" style="21" customWidth="1"/>
    <col min="1031" max="1031" width="25" style="21" customWidth="1"/>
    <col min="1032" max="1280" width="9.140625" style="21"/>
    <col min="1281" max="1281" width="13.7109375" style="21" customWidth="1"/>
    <col min="1282" max="1282" width="25.28515625" style="21" customWidth="1"/>
    <col min="1283" max="1283" width="21.42578125" style="21" customWidth="1"/>
    <col min="1284" max="1284" width="16.42578125" style="21" customWidth="1"/>
    <col min="1285" max="1285" width="15.85546875" style="21" customWidth="1"/>
    <col min="1286" max="1286" width="45" style="21" customWidth="1"/>
    <col min="1287" max="1287" width="25" style="21" customWidth="1"/>
    <col min="1288" max="1536" width="9.140625" style="21"/>
    <col min="1537" max="1537" width="13.7109375" style="21" customWidth="1"/>
    <col min="1538" max="1538" width="25.28515625" style="21" customWidth="1"/>
    <col min="1539" max="1539" width="21.42578125" style="21" customWidth="1"/>
    <col min="1540" max="1540" width="16.42578125" style="21" customWidth="1"/>
    <col min="1541" max="1541" width="15.85546875" style="21" customWidth="1"/>
    <col min="1542" max="1542" width="45" style="21" customWidth="1"/>
    <col min="1543" max="1543" width="25" style="21" customWidth="1"/>
    <col min="1544" max="1792" width="9.140625" style="21"/>
    <col min="1793" max="1793" width="13.7109375" style="21" customWidth="1"/>
    <col min="1794" max="1794" width="25.28515625" style="21" customWidth="1"/>
    <col min="1795" max="1795" width="21.42578125" style="21" customWidth="1"/>
    <col min="1796" max="1796" width="16.42578125" style="21" customWidth="1"/>
    <col min="1797" max="1797" width="15.85546875" style="21" customWidth="1"/>
    <col min="1798" max="1798" width="45" style="21" customWidth="1"/>
    <col min="1799" max="1799" width="25" style="21" customWidth="1"/>
    <col min="1800" max="2048" width="9.140625" style="21"/>
    <col min="2049" max="2049" width="13.7109375" style="21" customWidth="1"/>
    <col min="2050" max="2050" width="25.28515625" style="21" customWidth="1"/>
    <col min="2051" max="2051" width="21.42578125" style="21" customWidth="1"/>
    <col min="2052" max="2052" width="16.42578125" style="21" customWidth="1"/>
    <col min="2053" max="2053" width="15.85546875" style="21" customWidth="1"/>
    <col min="2054" max="2054" width="45" style="21" customWidth="1"/>
    <col min="2055" max="2055" width="25" style="21" customWidth="1"/>
    <col min="2056" max="2304" width="9.140625" style="21"/>
    <col min="2305" max="2305" width="13.7109375" style="21" customWidth="1"/>
    <col min="2306" max="2306" width="25.28515625" style="21" customWidth="1"/>
    <col min="2307" max="2307" width="21.42578125" style="21" customWidth="1"/>
    <col min="2308" max="2308" width="16.42578125" style="21" customWidth="1"/>
    <col min="2309" max="2309" width="15.85546875" style="21" customWidth="1"/>
    <col min="2310" max="2310" width="45" style="21" customWidth="1"/>
    <col min="2311" max="2311" width="25" style="21" customWidth="1"/>
    <col min="2312" max="2560" width="9.140625" style="21"/>
    <col min="2561" max="2561" width="13.7109375" style="21" customWidth="1"/>
    <col min="2562" max="2562" width="25.28515625" style="21" customWidth="1"/>
    <col min="2563" max="2563" width="21.42578125" style="21" customWidth="1"/>
    <col min="2564" max="2564" width="16.42578125" style="21" customWidth="1"/>
    <col min="2565" max="2565" width="15.85546875" style="21" customWidth="1"/>
    <col min="2566" max="2566" width="45" style="21" customWidth="1"/>
    <col min="2567" max="2567" width="25" style="21" customWidth="1"/>
    <col min="2568" max="2816" width="9.140625" style="21"/>
    <col min="2817" max="2817" width="13.7109375" style="21" customWidth="1"/>
    <col min="2818" max="2818" width="25.28515625" style="21" customWidth="1"/>
    <col min="2819" max="2819" width="21.42578125" style="21" customWidth="1"/>
    <col min="2820" max="2820" width="16.42578125" style="21" customWidth="1"/>
    <col min="2821" max="2821" width="15.85546875" style="21" customWidth="1"/>
    <col min="2822" max="2822" width="45" style="21" customWidth="1"/>
    <col min="2823" max="2823" width="25" style="21" customWidth="1"/>
    <col min="2824" max="3072" width="9.140625" style="21"/>
    <col min="3073" max="3073" width="13.7109375" style="21" customWidth="1"/>
    <col min="3074" max="3074" width="25.28515625" style="21" customWidth="1"/>
    <col min="3075" max="3075" width="21.42578125" style="21" customWidth="1"/>
    <col min="3076" max="3076" width="16.42578125" style="21" customWidth="1"/>
    <col min="3077" max="3077" width="15.85546875" style="21" customWidth="1"/>
    <col min="3078" max="3078" width="45" style="21" customWidth="1"/>
    <col min="3079" max="3079" width="25" style="21" customWidth="1"/>
    <col min="3080" max="3328" width="9.140625" style="21"/>
    <col min="3329" max="3329" width="13.7109375" style="21" customWidth="1"/>
    <col min="3330" max="3330" width="25.28515625" style="21" customWidth="1"/>
    <col min="3331" max="3331" width="21.42578125" style="21" customWidth="1"/>
    <col min="3332" max="3332" width="16.42578125" style="21" customWidth="1"/>
    <col min="3333" max="3333" width="15.85546875" style="21" customWidth="1"/>
    <col min="3334" max="3334" width="45" style="21" customWidth="1"/>
    <col min="3335" max="3335" width="25" style="21" customWidth="1"/>
    <col min="3336" max="3584" width="9.140625" style="21"/>
    <col min="3585" max="3585" width="13.7109375" style="21" customWidth="1"/>
    <col min="3586" max="3586" width="25.28515625" style="21" customWidth="1"/>
    <col min="3587" max="3587" width="21.42578125" style="21" customWidth="1"/>
    <col min="3588" max="3588" width="16.42578125" style="21" customWidth="1"/>
    <col min="3589" max="3589" width="15.85546875" style="21" customWidth="1"/>
    <col min="3590" max="3590" width="45" style="21" customWidth="1"/>
    <col min="3591" max="3591" width="25" style="21" customWidth="1"/>
    <col min="3592" max="3840" width="9.140625" style="21"/>
    <col min="3841" max="3841" width="13.7109375" style="21" customWidth="1"/>
    <col min="3842" max="3842" width="25.28515625" style="21" customWidth="1"/>
    <col min="3843" max="3843" width="21.42578125" style="21" customWidth="1"/>
    <col min="3844" max="3844" width="16.42578125" style="21" customWidth="1"/>
    <col min="3845" max="3845" width="15.85546875" style="21" customWidth="1"/>
    <col min="3846" max="3846" width="45" style="21" customWidth="1"/>
    <col min="3847" max="3847" width="25" style="21" customWidth="1"/>
    <col min="3848" max="4096" width="9.140625" style="21"/>
    <col min="4097" max="4097" width="13.7109375" style="21" customWidth="1"/>
    <col min="4098" max="4098" width="25.28515625" style="21" customWidth="1"/>
    <col min="4099" max="4099" width="21.42578125" style="21" customWidth="1"/>
    <col min="4100" max="4100" width="16.42578125" style="21" customWidth="1"/>
    <col min="4101" max="4101" width="15.85546875" style="21" customWidth="1"/>
    <col min="4102" max="4102" width="45" style="21" customWidth="1"/>
    <col min="4103" max="4103" width="25" style="21" customWidth="1"/>
    <col min="4104" max="4352" width="9.140625" style="21"/>
    <col min="4353" max="4353" width="13.7109375" style="21" customWidth="1"/>
    <col min="4354" max="4354" width="25.28515625" style="21" customWidth="1"/>
    <col min="4355" max="4355" width="21.42578125" style="21" customWidth="1"/>
    <col min="4356" max="4356" width="16.42578125" style="21" customWidth="1"/>
    <col min="4357" max="4357" width="15.85546875" style="21" customWidth="1"/>
    <col min="4358" max="4358" width="45" style="21" customWidth="1"/>
    <col min="4359" max="4359" width="25" style="21" customWidth="1"/>
    <col min="4360" max="4608" width="9.140625" style="21"/>
    <col min="4609" max="4609" width="13.7109375" style="21" customWidth="1"/>
    <col min="4610" max="4610" width="25.28515625" style="21" customWidth="1"/>
    <col min="4611" max="4611" width="21.42578125" style="21" customWidth="1"/>
    <col min="4612" max="4612" width="16.42578125" style="21" customWidth="1"/>
    <col min="4613" max="4613" width="15.85546875" style="21" customWidth="1"/>
    <col min="4614" max="4614" width="45" style="21" customWidth="1"/>
    <col min="4615" max="4615" width="25" style="21" customWidth="1"/>
    <col min="4616" max="4864" width="9.140625" style="21"/>
    <col min="4865" max="4865" width="13.7109375" style="21" customWidth="1"/>
    <col min="4866" max="4866" width="25.28515625" style="21" customWidth="1"/>
    <col min="4867" max="4867" width="21.42578125" style="21" customWidth="1"/>
    <col min="4868" max="4868" width="16.42578125" style="21" customWidth="1"/>
    <col min="4869" max="4869" width="15.85546875" style="21" customWidth="1"/>
    <col min="4870" max="4870" width="45" style="21" customWidth="1"/>
    <col min="4871" max="4871" width="25" style="21" customWidth="1"/>
    <col min="4872" max="5120" width="9.140625" style="21"/>
    <col min="5121" max="5121" width="13.7109375" style="21" customWidth="1"/>
    <col min="5122" max="5122" width="25.28515625" style="21" customWidth="1"/>
    <col min="5123" max="5123" width="21.42578125" style="21" customWidth="1"/>
    <col min="5124" max="5124" width="16.42578125" style="21" customWidth="1"/>
    <col min="5125" max="5125" width="15.85546875" style="21" customWidth="1"/>
    <col min="5126" max="5126" width="45" style="21" customWidth="1"/>
    <col min="5127" max="5127" width="25" style="21" customWidth="1"/>
    <col min="5128" max="5376" width="9.140625" style="21"/>
    <col min="5377" max="5377" width="13.7109375" style="21" customWidth="1"/>
    <col min="5378" max="5378" width="25.28515625" style="21" customWidth="1"/>
    <col min="5379" max="5379" width="21.42578125" style="21" customWidth="1"/>
    <col min="5380" max="5380" width="16.42578125" style="21" customWidth="1"/>
    <col min="5381" max="5381" width="15.85546875" style="21" customWidth="1"/>
    <col min="5382" max="5382" width="45" style="21" customWidth="1"/>
    <col min="5383" max="5383" width="25" style="21" customWidth="1"/>
    <col min="5384" max="5632" width="9.140625" style="21"/>
    <col min="5633" max="5633" width="13.7109375" style="21" customWidth="1"/>
    <col min="5634" max="5634" width="25.28515625" style="21" customWidth="1"/>
    <col min="5635" max="5635" width="21.42578125" style="21" customWidth="1"/>
    <col min="5636" max="5636" width="16.42578125" style="21" customWidth="1"/>
    <col min="5637" max="5637" width="15.85546875" style="21" customWidth="1"/>
    <col min="5638" max="5638" width="45" style="21" customWidth="1"/>
    <col min="5639" max="5639" width="25" style="21" customWidth="1"/>
    <col min="5640" max="5888" width="9.140625" style="21"/>
    <col min="5889" max="5889" width="13.7109375" style="21" customWidth="1"/>
    <col min="5890" max="5890" width="25.28515625" style="21" customWidth="1"/>
    <col min="5891" max="5891" width="21.42578125" style="21" customWidth="1"/>
    <col min="5892" max="5892" width="16.42578125" style="21" customWidth="1"/>
    <col min="5893" max="5893" width="15.85546875" style="21" customWidth="1"/>
    <col min="5894" max="5894" width="45" style="21" customWidth="1"/>
    <col min="5895" max="5895" width="25" style="21" customWidth="1"/>
    <col min="5896" max="6144" width="9.140625" style="21"/>
    <col min="6145" max="6145" width="13.7109375" style="21" customWidth="1"/>
    <col min="6146" max="6146" width="25.28515625" style="21" customWidth="1"/>
    <col min="6147" max="6147" width="21.42578125" style="21" customWidth="1"/>
    <col min="6148" max="6148" width="16.42578125" style="21" customWidth="1"/>
    <col min="6149" max="6149" width="15.85546875" style="21" customWidth="1"/>
    <col min="6150" max="6150" width="45" style="21" customWidth="1"/>
    <col min="6151" max="6151" width="25" style="21" customWidth="1"/>
    <col min="6152" max="6400" width="9.140625" style="21"/>
    <col min="6401" max="6401" width="13.7109375" style="21" customWidth="1"/>
    <col min="6402" max="6402" width="25.28515625" style="21" customWidth="1"/>
    <col min="6403" max="6403" width="21.42578125" style="21" customWidth="1"/>
    <col min="6404" max="6404" width="16.42578125" style="21" customWidth="1"/>
    <col min="6405" max="6405" width="15.85546875" style="21" customWidth="1"/>
    <col min="6406" max="6406" width="45" style="21" customWidth="1"/>
    <col min="6407" max="6407" width="25" style="21" customWidth="1"/>
    <col min="6408" max="6656" width="9.140625" style="21"/>
    <col min="6657" max="6657" width="13.7109375" style="21" customWidth="1"/>
    <col min="6658" max="6658" width="25.28515625" style="21" customWidth="1"/>
    <col min="6659" max="6659" width="21.42578125" style="21" customWidth="1"/>
    <col min="6660" max="6660" width="16.42578125" style="21" customWidth="1"/>
    <col min="6661" max="6661" width="15.85546875" style="21" customWidth="1"/>
    <col min="6662" max="6662" width="45" style="21" customWidth="1"/>
    <col min="6663" max="6663" width="25" style="21" customWidth="1"/>
    <col min="6664" max="6912" width="9.140625" style="21"/>
    <col min="6913" max="6913" width="13.7109375" style="21" customWidth="1"/>
    <col min="6914" max="6914" width="25.28515625" style="21" customWidth="1"/>
    <col min="6915" max="6915" width="21.42578125" style="21" customWidth="1"/>
    <col min="6916" max="6916" width="16.42578125" style="21" customWidth="1"/>
    <col min="6917" max="6917" width="15.85546875" style="21" customWidth="1"/>
    <col min="6918" max="6918" width="45" style="21" customWidth="1"/>
    <col min="6919" max="6919" width="25" style="21" customWidth="1"/>
    <col min="6920" max="7168" width="9.140625" style="21"/>
    <col min="7169" max="7169" width="13.7109375" style="21" customWidth="1"/>
    <col min="7170" max="7170" width="25.28515625" style="21" customWidth="1"/>
    <col min="7171" max="7171" width="21.42578125" style="21" customWidth="1"/>
    <col min="7172" max="7172" width="16.42578125" style="21" customWidth="1"/>
    <col min="7173" max="7173" width="15.85546875" style="21" customWidth="1"/>
    <col min="7174" max="7174" width="45" style="21" customWidth="1"/>
    <col min="7175" max="7175" width="25" style="21" customWidth="1"/>
    <col min="7176" max="7424" width="9.140625" style="21"/>
    <col min="7425" max="7425" width="13.7109375" style="21" customWidth="1"/>
    <col min="7426" max="7426" width="25.28515625" style="21" customWidth="1"/>
    <col min="7427" max="7427" width="21.42578125" style="21" customWidth="1"/>
    <col min="7428" max="7428" width="16.42578125" style="21" customWidth="1"/>
    <col min="7429" max="7429" width="15.85546875" style="21" customWidth="1"/>
    <col min="7430" max="7430" width="45" style="21" customWidth="1"/>
    <col min="7431" max="7431" width="25" style="21" customWidth="1"/>
    <col min="7432" max="7680" width="9.140625" style="21"/>
    <col min="7681" max="7681" width="13.7109375" style="21" customWidth="1"/>
    <col min="7682" max="7682" width="25.28515625" style="21" customWidth="1"/>
    <col min="7683" max="7683" width="21.42578125" style="21" customWidth="1"/>
    <col min="7684" max="7684" width="16.42578125" style="21" customWidth="1"/>
    <col min="7685" max="7685" width="15.85546875" style="21" customWidth="1"/>
    <col min="7686" max="7686" width="45" style="21" customWidth="1"/>
    <col min="7687" max="7687" width="25" style="21" customWidth="1"/>
    <col min="7688" max="7936" width="9.140625" style="21"/>
    <col min="7937" max="7937" width="13.7109375" style="21" customWidth="1"/>
    <col min="7938" max="7938" width="25.28515625" style="21" customWidth="1"/>
    <col min="7939" max="7939" width="21.42578125" style="21" customWidth="1"/>
    <col min="7940" max="7940" width="16.42578125" style="21" customWidth="1"/>
    <col min="7941" max="7941" width="15.85546875" style="21" customWidth="1"/>
    <col min="7942" max="7942" width="45" style="21" customWidth="1"/>
    <col min="7943" max="7943" width="25" style="21" customWidth="1"/>
    <col min="7944" max="8192" width="9.140625" style="21"/>
    <col min="8193" max="8193" width="13.7109375" style="21" customWidth="1"/>
    <col min="8194" max="8194" width="25.28515625" style="21" customWidth="1"/>
    <col min="8195" max="8195" width="21.42578125" style="21" customWidth="1"/>
    <col min="8196" max="8196" width="16.42578125" style="21" customWidth="1"/>
    <col min="8197" max="8197" width="15.85546875" style="21" customWidth="1"/>
    <col min="8198" max="8198" width="45" style="21" customWidth="1"/>
    <col min="8199" max="8199" width="25" style="21" customWidth="1"/>
    <col min="8200" max="8448" width="9.140625" style="21"/>
    <col min="8449" max="8449" width="13.7109375" style="21" customWidth="1"/>
    <col min="8450" max="8450" width="25.28515625" style="21" customWidth="1"/>
    <col min="8451" max="8451" width="21.42578125" style="21" customWidth="1"/>
    <col min="8452" max="8452" width="16.42578125" style="21" customWidth="1"/>
    <col min="8453" max="8453" width="15.85546875" style="21" customWidth="1"/>
    <col min="8454" max="8454" width="45" style="21" customWidth="1"/>
    <col min="8455" max="8455" width="25" style="21" customWidth="1"/>
    <col min="8456" max="8704" width="9.140625" style="21"/>
    <col min="8705" max="8705" width="13.7109375" style="21" customWidth="1"/>
    <col min="8706" max="8706" width="25.28515625" style="21" customWidth="1"/>
    <col min="8707" max="8707" width="21.42578125" style="21" customWidth="1"/>
    <col min="8708" max="8708" width="16.42578125" style="21" customWidth="1"/>
    <col min="8709" max="8709" width="15.85546875" style="21" customWidth="1"/>
    <col min="8710" max="8710" width="45" style="21" customWidth="1"/>
    <col min="8711" max="8711" width="25" style="21" customWidth="1"/>
    <col min="8712" max="8960" width="9.140625" style="21"/>
    <col min="8961" max="8961" width="13.7109375" style="21" customWidth="1"/>
    <col min="8962" max="8962" width="25.28515625" style="21" customWidth="1"/>
    <col min="8963" max="8963" width="21.42578125" style="21" customWidth="1"/>
    <col min="8964" max="8964" width="16.42578125" style="21" customWidth="1"/>
    <col min="8965" max="8965" width="15.85546875" style="21" customWidth="1"/>
    <col min="8966" max="8966" width="45" style="21" customWidth="1"/>
    <col min="8967" max="8967" width="25" style="21" customWidth="1"/>
    <col min="8968" max="9216" width="9.140625" style="21"/>
    <col min="9217" max="9217" width="13.7109375" style="21" customWidth="1"/>
    <col min="9218" max="9218" width="25.28515625" style="21" customWidth="1"/>
    <col min="9219" max="9219" width="21.42578125" style="21" customWidth="1"/>
    <col min="9220" max="9220" width="16.42578125" style="21" customWidth="1"/>
    <col min="9221" max="9221" width="15.85546875" style="21" customWidth="1"/>
    <col min="9222" max="9222" width="45" style="21" customWidth="1"/>
    <col min="9223" max="9223" width="25" style="21" customWidth="1"/>
    <col min="9224" max="9472" width="9.140625" style="21"/>
    <col min="9473" max="9473" width="13.7109375" style="21" customWidth="1"/>
    <col min="9474" max="9474" width="25.28515625" style="21" customWidth="1"/>
    <col min="9475" max="9475" width="21.42578125" style="21" customWidth="1"/>
    <col min="9476" max="9476" width="16.42578125" style="21" customWidth="1"/>
    <col min="9477" max="9477" width="15.85546875" style="21" customWidth="1"/>
    <col min="9478" max="9478" width="45" style="21" customWidth="1"/>
    <col min="9479" max="9479" width="25" style="21" customWidth="1"/>
    <col min="9480" max="9728" width="9.140625" style="21"/>
    <col min="9729" max="9729" width="13.7109375" style="21" customWidth="1"/>
    <col min="9730" max="9730" width="25.28515625" style="21" customWidth="1"/>
    <col min="9731" max="9731" width="21.42578125" style="21" customWidth="1"/>
    <col min="9732" max="9732" width="16.42578125" style="21" customWidth="1"/>
    <col min="9733" max="9733" width="15.85546875" style="21" customWidth="1"/>
    <col min="9734" max="9734" width="45" style="21" customWidth="1"/>
    <col min="9735" max="9735" width="25" style="21" customWidth="1"/>
    <col min="9736" max="9984" width="9.140625" style="21"/>
    <col min="9985" max="9985" width="13.7109375" style="21" customWidth="1"/>
    <col min="9986" max="9986" width="25.28515625" style="21" customWidth="1"/>
    <col min="9987" max="9987" width="21.42578125" style="21" customWidth="1"/>
    <col min="9988" max="9988" width="16.42578125" style="21" customWidth="1"/>
    <col min="9989" max="9989" width="15.85546875" style="21" customWidth="1"/>
    <col min="9990" max="9990" width="45" style="21" customWidth="1"/>
    <col min="9991" max="9991" width="25" style="21" customWidth="1"/>
    <col min="9992" max="10240" width="9.140625" style="21"/>
    <col min="10241" max="10241" width="13.7109375" style="21" customWidth="1"/>
    <col min="10242" max="10242" width="25.28515625" style="21" customWidth="1"/>
    <col min="10243" max="10243" width="21.42578125" style="21" customWidth="1"/>
    <col min="10244" max="10244" width="16.42578125" style="21" customWidth="1"/>
    <col min="10245" max="10245" width="15.85546875" style="21" customWidth="1"/>
    <col min="10246" max="10246" width="45" style="21" customWidth="1"/>
    <col min="10247" max="10247" width="25" style="21" customWidth="1"/>
    <col min="10248" max="10496" width="9.140625" style="21"/>
    <col min="10497" max="10497" width="13.7109375" style="21" customWidth="1"/>
    <col min="10498" max="10498" width="25.28515625" style="21" customWidth="1"/>
    <col min="10499" max="10499" width="21.42578125" style="21" customWidth="1"/>
    <col min="10500" max="10500" width="16.42578125" style="21" customWidth="1"/>
    <col min="10501" max="10501" width="15.85546875" style="21" customWidth="1"/>
    <col min="10502" max="10502" width="45" style="21" customWidth="1"/>
    <col min="10503" max="10503" width="25" style="21" customWidth="1"/>
    <col min="10504" max="10752" width="9.140625" style="21"/>
    <col min="10753" max="10753" width="13.7109375" style="21" customWidth="1"/>
    <col min="10754" max="10754" width="25.28515625" style="21" customWidth="1"/>
    <col min="10755" max="10755" width="21.42578125" style="21" customWidth="1"/>
    <col min="10756" max="10756" width="16.42578125" style="21" customWidth="1"/>
    <col min="10757" max="10757" width="15.85546875" style="21" customWidth="1"/>
    <col min="10758" max="10758" width="45" style="21" customWidth="1"/>
    <col min="10759" max="10759" width="25" style="21" customWidth="1"/>
    <col min="10760" max="11008" width="9.140625" style="21"/>
    <col min="11009" max="11009" width="13.7109375" style="21" customWidth="1"/>
    <col min="11010" max="11010" width="25.28515625" style="21" customWidth="1"/>
    <col min="11011" max="11011" width="21.42578125" style="21" customWidth="1"/>
    <col min="11012" max="11012" width="16.42578125" style="21" customWidth="1"/>
    <col min="11013" max="11013" width="15.85546875" style="21" customWidth="1"/>
    <col min="11014" max="11014" width="45" style="21" customWidth="1"/>
    <col min="11015" max="11015" width="25" style="21" customWidth="1"/>
    <col min="11016" max="11264" width="9.140625" style="21"/>
    <col min="11265" max="11265" width="13.7109375" style="21" customWidth="1"/>
    <col min="11266" max="11266" width="25.28515625" style="21" customWidth="1"/>
    <col min="11267" max="11267" width="21.42578125" style="21" customWidth="1"/>
    <col min="11268" max="11268" width="16.42578125" style="21" customWidth="1"/>
    <col min="11269" max="11269" width="15.85546875" style="21" customWidth="1"/>
    <col min="11270" max="11270" width="45" style="21" customWidth="1"/>
    <col min="11271" max="11271" width="25" style="21" customWidth="1"/>
    <col min="11272" max="11520" width="9.140625" style="21"/>
    <col min="11521" max="11521" width="13.7109375" style="21" customWidth="1"/>
    <col min="11522" max="11522" width="25.28515625" style="21" customWidth="1"/>
    <col min="11523" max="11523" width="21.42578125" style="21" customWidth="1"/>
    <col min="11524" max="11524" width="16.42578125" style="21" customWidth="1"/>
    <col min="11525" max="11525" width="15.85546875" style="21" customWidth="1"/>
    <col min="11526" max="11526" width="45" style="21" customWidth="1"/>
    <col min="11527" max="11527" width="25" style="21" customWidth="1"/>
    <col min="11528" max="11776" width="9.140625" style="21"/>
    <col min="11777" max="11777" width="13.7109375" style="21" customWidth="1"/>
    <col min="11778" max="11778" width="25.28515625" style="21" customWidth="1"/>
    <col min="11779" max="11779" width="21.42578125" style="21" customWidth="1"/>
    <col min="11780" max="11780" width="16.42578125" style="21" customWidth="1"/>
    <col min="11781" max="11781" width="15.85546875" style="21" customWidth="1"/>
    <col min="11782" max="11782" width="45" style="21" customWidth="1"/>
    <col min="11783" max="11783" width="25" style="21" customWidth="1"/>
    <col min="11784" max="12032" width="9.140625" style="21"/>
    <col min="12033" max="12033" width="13.7109375" style="21" customWidth="1"/>
    <col min="12034" max="12034" width="25.28515625" style="21" customWidth="1"/>
    <col min="12035" max="12035" width="21.42578125" style="21" customWidth="1"/>
    <col min="12036" max="12036" width="16.42578125" style="21" customWidth="1"/>
    <col min="12037" max="12037" width="15.85546875" style="21" customWidth="1"/>
    <col min="12038" max="12038" width="45" style="21" customWidth="1"/>
    <col min="12039" max="12039" width="25" style="21" customWidth="1"/>
    <col min="12040" max="12288" width="9.140625" style="21"/>
    <col min="12289" max="12289" width="13.7109375" style="21" customWidth="1"/>
    <col min="12290" max="12290" width="25.28515625" style="21" customWidth="1"/>
    <col min="12291" max="12291" width="21.42578125" style="21" customWidth="1"/>
    <col min="12292" max="12292" width="16.42578125" style="21" customWidth="1"/>
    <col min="12293" max="12293" width="15.85546875" style="21" customWidth="1"/>
    <col min="12294" max="12294" width="45" style="21" customWidth="1"/>
    <col min="12295" max="12295" width="25" style="21" customWidth="1"/>
    <col min="12296" max="12544" width="9.140625" style="21"/>
    <col min="12545" max="12545" width="13.7109375" style="21" customWidth="1"/>
    <col min="12546" max="12546" width="25.28515625" style="21" customWidth="1"/>
    <col min="12547" max="12547" width="21.42578125" style="21" customWidth="1"/>
    <col min="12548" max="12548" width="16.42578125" style="21" customWidth="1"/>
    <col min="12549" max="12549" width="15.85546875" style="21" customWidth="1"/>
    <col min="12550" max="12550" width="45" style="21" customWidth="1"/>
    <col min="12551" max="12551" width="25" style="21" customWidth="1"/>
    <col min="12552" max="12800" width="9.140625" style="21"/>
    <col min="12801" max="12801" width="13.7109375" style="21" customWidth="1"/>
    <col min="12802" max="12802" width="25.28515625" style="21" customWidth="1"/>
    <col min="12803" max="12803" width="21.42578125" style="21" customWidth="1"/>
    <col min="12804" max="12804" width="16.42578125" style="21" customWidth="1"/>
    <col min="12805" max="12805" width="15.85546875" style="21" customWidth="1"/>
    <col min="12806" max="12806" width="45" style="21" customWidth="1"/>
    <col min="12807" max="12807" width="25" style="21" customWidth="1"/>
    <col min="12808" max="13056" width="9.140625" style="21"/>
    <col min="13057" max="13057" width="13.7109375" style="21" customWidth="1"/>
    <col min="13058" max="13058" width="25.28515625" style="21" customWidth="1"/>
    <col min="13059" max="13059" width="21.42578125" style="21" customWidth="1"/>
    <col min="13060" max="13060" width="16.42578125" style="21" customWidth="1"/>
    <col min="13061" max="13061" width="15.85546875" style="21" customWidth="1"/>
    <col min="13062" max="13062" width="45" style="21" customWidth="1"/>
    <col min="13063" max="13063" width="25" style="21" customWidth="1"/>
    <col min="13064" max="13312" width="9.140625" style="21"/>
    <col min="13313" max="13313" width="13.7109375" style="21" customWidth="1"/>
    <col min="13314" max="13314" width="25.28515625" style="21" customWidth="1"/>
    <col min="13315" max="13315" width="21.42578125" style="21" customWidth="1"/>
    <col min="13316" max="13316" width="16.42578125" style="21" customWidth="1"/>
    <col min="13317" max="13317" width="15.85546875" style="21" customWidth="1"/>
    <col min="13318" max="13318" width="45" style="21" customWidth="1"/>
    <col min="13319" max="13319" width="25" style="21" customWidth="1"/>
    <col min="13320" max="13568" width="9.140625" style="21"/>
    <col min="13569" max="13569" width="13.7109375" style="21" customWidth="1"/>
    <col min="13570" max="13570" width="25.28515625" style="21" customWidth="1"/>
    <col min="13571" max="13571" width="21.42578125" style="21" customWidth="1"/>
    <col min="13572" max="13572" width="16.42578125" style="21" customWidth="1"/>
    <col min="13573" max="13573" width="15.85546875" style="21" customWidth="1"/>
    <col min="13574" max="13574" width="45" style="21" customWidth="1"/>
    <col min="13575" max="13575" width="25" style="21" customWidth="1"/>
    <col min="13576" max="13824" width="9.140625" style="21"/>
    <col min="13825" max="13825" width="13.7109375" style="21" customWidth="1"/>
    <col min="13826" max="13826" width="25.28515625" style="21" customWidth="1"/>
    <col min="13827" max="13827" width="21.42578125" style="21" customWidth="1"/>
    <col min="13828" max="13828" width="16.42578125" style="21" customWidth="1"/>
    <col min="13829" max="13829" width="15.85546875" style="21" customWidth="1"/>
    <col min="13830" max="13830" width="45" style="21" customWidth="1"/>
    <col min="13831" max="13831" width="25" style="21" customWidth="1"/>
    <col min="13832" max="14080" width="9.140625" style="21"/>
    <col min="14081" max="14081" width="13.7109375" style="21" customWidth="1"/>
    <col min="14082" max="14082" width="25.28515625" style="21" customWidth="1"/>
    <col min="14083" max="14083" width="21.42578125" style="21" customWidth="1"/>
    <col min="14084" max="14084" width="16.42578125" style="21" customWidth="1"/>
    <col min="14085" max="14085" width="15.85546875" style="21" customWidth="1"/>
    <col min="14086" max="14086" width="45" style="21" customWidth="1"/>
    <col min="14087" max="14087" width="25" style="21" customWidth="1"/>
    <col min="14088" max="14336" width="9.140625" style="21"/>
    <col min="14337" max="14337" width="13.7109375" style="21" customWidth="1"/>
    <col min="14338" max="14338" width="25.28515625" style="21" customWidth="1"/>
    <col min="14339" max="14339" width="21.42578125" style="21" customWidth="1"/>
    <col min="14340" max="14340" width="16.42578125" style="21" customWidth="1"/>
    <col min="14341" max="14341" width="15.85546875" style="21" customWidth="1"/>
    <col min="14342" max="14342" width="45" style="21" customWidth="1"/>
    <col min="14343" max="14343" width="25" style="21" customWidth="1"/>
    <col min="14344" max="14592" width="9.140625" style="21"/>
    <col min="14593" max="14593" width="13.7109375" style="21" customWidth="1"/>
    <col min="14594" max="14594" width="25.28515625" style="21" customWidth="1"/>
    <col min="14595" max="14595" width="21.42578125" style="21" customWidth="1"/>
    <col min="14596" max="14596" width="16.42578125" style="21" customWidth="1"/>
    <col min="14597" max="14597" width="15.85546875" style="21" customWidth="1"/>
    <col min="14598" max="14598" width="45" style="21" customWidth="1"/>
    <col min="14599" max="14599" width="25" style="21" customWidth="1"/>
    <col min="14600" max="14848" width="9.140625" style="21"/>
    <col min="14849" max="14849" width="13.7109375" style="21" customWidth="1"/>
    <col min="14850" max="14850" width="25.28515625" style="21" customWidth="1"/>
    <col min="14851" max="14851" width="21.42578125" style="21" customWidth="1"/>
    <col min="14852" max="14852" width="16.42578125" style="21" customWidth="1"/>
    <col min="14853" max="14853" width="15.85546875" style="21" customWidth="1"/>
    <col min="14854" max="14854" width="45" style="21" customWidth="1"/>
    <col min="14855" max="14855" width="25" style="21" customWidth="1"/>
    <col min="14856" max="15104" width="9.140625" style="21"/>
    <col min="15105" max="15105" width="13.7109375" style="21" customWidth="1"/>
    <col min="15106" max="15106" width="25.28515625" style="21" customWidth="1"/>
    <col min="15107" max="15107" width="21.42578125" style="21" customWidth="1"/>
    <col min="15108" max="15108" width="16.42578125" style="21" customWidth="1"/>
    <col min="15109" max="15109" width="15.85546875" style="21" customWidth="1"/>
    <col min="15110" max="15110" width="45" style="21" customWidth="1"/>
    <col min="15111" max="15111" width="25" style="21" customWidth="1"/>
    <col min="15112" max="15360" width="9.140625" style="21"/>
    <col min="15361" max="15361" width="13.7109375" style="21" customWidth="1"/>
    <col min="15362" max="15362" width="25.28515625" style="21" customWidth="1"/>
    <col min="15363" max="15363" width="21.42578125" style="21" customWidth="1"/>
    <col min="15364" max="15364" width="16.42578125" style="21" customWidth="1"/>
    <col min="15365" max="15365" width="15.85546875" style="21" customWidth="1"/>
    <col min="15366" max="15366" width="45" style="21" customWidth="1"/>
    <col min="15367" max="15367" width="25" style="21" customWidth="1"/>
    <col min="15368" max="15616" width="9.140625" style="21"/>
    <col min="15617" max="15617" width="13.7109375" style="21" customWidth="1"/>
    <col min="15618" max="15618" width="25.28515625" style="21" customWidth="1"/>
    <col min="15619" max="15619" width="21.42578125" style="21" customWidth="1"/>
    <col min="15620" max="15620" width="16.42578125" style="21" customWidth="1"/>
    <col min="15621" max="15621" width="15.85546875" style="21" customWidth="1"/>
    <col min="15622" max="15622" width="45" style="21" customWidth="1"/>
    <col min="15623" max="15623" width="25" style="21" customWidth="1"/>
    <col min="15624" max="15872" width="9.140625" style="21"/>
    <col min="15873" max="15873" width="13.7109375" style="21" customWidth="1"/>
    <col min="15874" max="15874" width="25.28515625" style="21" customWidth="1"/>
    <col min="15875" max="15875" width="21.42578125" style="21" customWidth="1"/>
    <col min="15876" max="15876" width="16.42578125" style="21" customWidth="1"/>
    <col min="15877" max="15877" width="15.85546875" style="21" customWidth="1"/>
    <col min="15878" max="15878" width="45" style="21" customWidth="1"/>
    <col min="15879" max="15879" width="25" style="21" customWidth="1"/>
    <col min="15880" max="16128" width="9.140625" style="21"/>
    <col min="16129" max="16129" width="13.7109375" style="21" customWidth="1"/>
    <col min="16130" max="16130" width="25.28515625" style="21" customWidth="1"/>
    <col min="16131" max="16131" width="21.42578125" style="21" customWidth="1"/>
    <col min="16132" max="16132" width="16.42578125" style="21" customWidth="1"/>
    <col min="16133" max="16133" width="15.85546875" style="21" customWidth="1"/>
    <col min="16134" max="16134" width="45" style="21" customWidth="1"/>
    <col min="16135" max="16135" width="25" style="21" customWidth="1"/>
    <col min="16136" max="16384" width="9.140625" style="21"/>
  </cols>
  <sheetData>
    <row r="1" spans="1:7" s="9" customFormat="1" ht="17.25">
      <c r="A1" s="8"/>
      <c r="B1" s="8"/>
      <c r="C1" s="22"/>
      <c r="D1" s="131" t="s">
        <v>73</v>
      </c>
      <c r="E1" s="131"/>
      <c r="F1" s="131"/>
      <c r="G1" s="131"/>
    </row>
    <row r="2" spans="1:7" s="9" customFormat="1" ht="17.25">
      <c r="A2" s="8"/>
      <c r="B2" s="8"/>
      <c r="C2" s="131" t="s">
        <v>60</v>
      </c>
      <c r="D2" s="131"/>
      <c r="E2" s="131"/>
      <c r="F2" s="131"/>
      <c r="G2" s="131"/>
    </row>
    <row r="3" spans="1:7" s="9" customFormat="1" ht="17.25">
      <c r="A3" s="8"/>
      <c r="B3" s="8"/>
      <c r="C3" s="131" t="s">
        <v>48</v>
      </c>
      <c r="D3" s="131"/>
      <c r="E3" s="131"/>
      <c r="F3" s="131"/>
      <c r="G3" s="131"/>
    </row>
    <row r="4" spans="1:7" s="9" customFormat="1" ht="17.25">
      <c r="A4" s="8"/>
      <c r="B4" s="8"/>
      <c r="C4" s="132"/>
      <c r="D4" s="132"/>
      <c r="E4" s="132"/>
      <c r="F4" s="10"/>
      <c r="G4" s="10"/>
    </row>
    <row r="5" spans="1:7" s="9" customFormat="1" ht="17.25">
      <c r="A5" s="8"/>
      <c r="B5" s="8"/>
      <c r="C5" s="132"/>
      <c r="D5" s="132"/>
      <c r="E5" s="132"/>
      <c r="F5" s="10"/>
      <c r="G5" s="10"/>
    </row>
    <row r="6" spans="1:7" s="9" customFormat="1" ht="50.25" customHeight="1">
      <c r="A6" s="133" t="s">
        <v>87</v>
      </c>
      <c r="B6" s="133"/>
      <c r="C6" s="133"/>
      <c r="D6" s="133"/>
      <c r="E6" s="133"/>
      <c r="F6" s="133"/>
      <c r="G6" s="133"/>
    </row>
    <row r="7" spans="1:7" s="9" customFormat="1" ht="38.25" customHeight="1">
      <c r="A7" s="11"/>
      <c r="B7" s="11"/>
      <c r="C7" s="12"/>
      <c r="D7" s="12"/>
      <c r="E7" s="12"/>
      <c r="F7" s="11"/>
      <c r="G7" s="3" t="s">
        <v>38</v>
      </c>
    </row>
    <row r="8" spans="1:7" s="9" customFormat="1" ht="90.75" customHeight="1">
      <c r="A8" s="137" t="s">
        <v>1</v>
      </c>
      <c r="B8" s="138"/>
      <c r="C8" s="139" t="s">
        <v>2</v>
      </c>
      <c r="D8" s="139"/>
      <c r="E8" s="139"/>
      <c r="F8" s="139" t="s">
        <v>3</v>
      </c>
      <c r="G8" s="13" t="s">
        <v>89</v>
      </c>
    </row>
    <row r="9" spans="1:7" s="9" customFormat="1" ht="24.75" customHeight="1">
      <c r="A9" s="13" t="s">
        <v>5</v>
      </c>
      <c r="B9" s="13" t="s">
        <v>6</v>
      </c>
      <c r="C9" s="139"/>
      <c r="D9" s="139"/>
      <c r="E9" s="139"/>
      <c r="F9" s="139"/>
      <c r="G9" s="14" t="s">
        <v>4</v>
      </c>
    </row>
    <row r="10" spans="1:7" s="9" customFormat="1" ht="17.25">
      <c r="A10" s="15">
        <v>1</v>
      </c>
      <c r="B10" s="15">
        <v>2</v>
      </c>
      <c r="C10" s="140">
        <v>3</v>
      </c>
      <c r="D10" s="140"/>
      <c r="E10" s="140"/>
      <c r="F10" s="15">
        <v>4</v>
      </c>
      <c r="G10" s="16">
        <v>5</v>
      </c>
    </row>
    <row r="11" spans="1:7" s="9" customFormat="1" ht="27" customHeight="1">
      <c r="A11" s="141" t="s">
        <v>49</v>
      </c>
      <c r="B11" s="141"/>
      <c r="C11" s="141"/>
      <c r="D11" s="141"/>
      <c r="E11" s="141"/>
      <c r="F11" s="141"/>
      <c r="G11" s="17">
        <f>+G12</f>
        <v>350000</v>
      </c>
    </row>
    <row r="12" spans="1:7" s="9" customFormat="1" ht="27" customHeight="1">
      <c r="A12" s="127" t="s">
        <v>8</v>
      </c>
      <c r="B12" s="128"/>
      <c r="C12" s="128"/>
      <c r="D12" s="128"/>
      <c r="E12" s="128"/>
      <c r="F12" s="129"/>
      <c r="G12" s="18">
        <f>+G13</f>
        <v>350000</v>
      </c>
    </row>
    <row r="13" spans="1:7" s="9" customFormat="1" ht="36.75" customHeight="1">
      <c r="A13" s="19">
        <v>1022</v>
      </c>
      <c r="B13" s="134" t="str">
        <f>+'Հավելված 1'!D9</f>
        <v>Գյուղատնտեսության խթանման ծրագիր</v>
      </c>
      <c r="C13" s="135"/>
      <c r="D13" s="135"/>
      <c r="E13" s="136"/>
      <c r="F13" s="20"/>
      <c r="G13" s="18">
        <f>G14</f>
        <v>350000</v>
      </c>
    </row>
    <row r="14" spans="1:7" s="58" customFormat="1" ht="34.5" customHeight="1">
      <c r="A14" s="130"/>
      <c r="B14" s="27">
        <v>12015</v>
      </c>
      <c r="C14" s="124" t="str">
        <f>+'Հավելված 2'!F46</f>
        <v xml:space="preserve"> Կոնյակի սպիրտի արտահանման աջակցության ծրագրի շրջանակներում տրամադրվող աջակցություն</v>
      </c>
      <c r="D14" s="125"/>
      <c r="E14" s="126"/>
      <c r="F14" s="2" t="s">
        <v>8</v>
      </c>
      <c r="G14" s="59">
        <f>+G15</f>
        <v>350000</v>
      </c>
    </row>
    <row r="15" spans="1:7" s="58" customFormat="1" ht="48" customHeight="1">
      <c r="A15" s="130"/>
      <c r="B15" s="28"/>
      <c r="C15" s="29"/>
      <c r="D15" s="29"/>
      <c r="E15" s="60"/>
      <c r="F15" s="30" t="s">
        <v>67</v>
      </c>
      <c r="G15" s="61">
        <f>+'Հավելված 2'!G46</f>
        <v>350000</v>
      </c>
    </row>
  </sheetData>
  <mergeCells count="15">
    <mergeCell ref="C14:E14"/>
    <mergeCell ref="A12:F12"/>
    <mergeCell ref="A14:A15"/>
    <mergeCell ref="D1:G1"/>
    <mergeCell ref="C2:G2"/>
    <mergeCell ref="C3:G3"/>
    <mergeCell ref="C4:E4"/>
    <mergeCell ref="C5:E5"/>
    <mergeCell ref="A6:G6"/>
    <mergeCell ref="B13:E13"/>
    <mergeCell ref="A8:B8"/>
    <mergeCell ref="C8:E9"/>
    <mergeCell ref="F8:F9"/>
    <mergeCell ref="C10:E10"/>
    <mergeCell ref="A11:F11"/>
  </mergeCells>
  <pageMargins left="0.7" right="0.7" top="0.75" bottom="0.75" header="0.3" footer="0.3"/>
  <pageSetup paperSize="9" scale="38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C78EA9-899E-49FD-8161-1538BF569F91}">
  <dimension ref="A1:L24"/>
  <sheetViews>
    <sheetView tabSelected="1" topLeftCell="A7" zoomScale="64" zoomScaleNormal="64" workbookViewId="0">
      <selection activeCell="K19" sqref="K19"/>
    </sheetView>
  </sheetViews>
  <sheetFormatPr defaultRowHeight="17.25"/>
  <cols>
    <col min="1" max="1" width="12.85546875" style="1" customWidth="1"/>
    <col min="2" max="3" width="11.28515625" style="1" customWidth="1"/>
    <col min="4" max="4" width="17" style="1" customWidth="1"/>
    <col min="5" max="5" width="11.140625" style="1" customWidth="1"/>
    <col min="6" max="6" width="16.140625" style="1" customWidth="1"/>
    <col min="7" max="7" width="12.5703125" style="1" customWidth="1"/>
    <col min="8" max="8" width="27.28515625" style="1" customWidth="1"/>
    <col min="9" max="9" width="66.5703125" style="1" customWidth="1"/>
    <col min="10" max="10" width="45.85546875" style="51" customWidth="1"/>
    <col min="11" max="11" width="50.28515625" style="1" customWidth="1"/>
    <col min="12" max="12" width="23.7109375" style="1" customWidth="1"/>
    <col min="13" max="13" width="9.140625" style="1"/>
    <col min="14" max="14" width="14.7109375" style="1" bestFit="1" customWidth="1"/>
    <col min="15" max="16384" width="9.140625" style="1"/>
  </cols>
  <sheetData>
    <row r="1" spans="1:12" s="7" customFormat="1" ht="65.25" customHeight="1">
      <c r="A1" s="144" t="s">
        <v>74</v>
      </c>
      <c r="B1" s="144"/>
      <c r="C1" s="144"/>
      <c r="D1" s="144"/>
      <c r="E1" s="144"/>
      <c r="F1" s="144"/>
      <c r="G1" s="144"/>
      <c r="H1" s="144"/>
      <c r="I1" s="144"/>
      <c r="J1" s="144"/>
    </row>
    <row r="2" spans="1:12" s="7" customFormat="1" ht="47.25" customHeight="1">
      <c r="A2" s="120" t="s">
        <v>85</v>
      </c>
      <c r="B2" s="120"/>
      <c r="C2" s="120"/>
      <c r="D2" s="120"/>
      <c r="E2" s="120"/>
      <c r="F2" s="120"/>
      <c r="G2" s="120"/>
      <c r="H2" s="120"/>
      <c r="I2" s="120"/>
      <c r="J2" s="120"/>
    </row>
    <row r="3" spans="1:12" ht="20.25" customHeight="1">
      <c r="A3" s="49"/>
      <c r="B3" s="49"/>
      <c r="C3" s="49"/>
      <c r="D3" s="49"/>
      <c r="E3" s="49"/>
      <c r="F3" s="49"/>
      <c r="G3" s="49"/>
      <c r="H3" s="49"/>
      <c r="I3" s="49"/>
      <c r="J3" s="54" t="s">
        <v>0</v>
      </c>
    </row>
    <row r="4" spans="1:12" ht="78" customHeight="1">
      <c r="A4" s="113" t="s">
        <v>70</v>
      </c>
      <c r="B4" s="113" t="s">
        <v>50</v>
      </c>
      <c r="C4" s="113"/>
      <c r="D4" s="113" t="s">
        <v>51</v>
      </c>
      <c r="E4" s="113"/>
      <c r="F4" s="113"/>
      <c r="G4" s="113"/>
      <c r="H4" s="113" t="s">
        <v>52</v>
      </c>
      <c r="I4" s="113" t="s">
        <v>53</v>
      </c>
      <c r="J4" s="80" t="s">
        <v>41</v>
      </c>
    </row>
    <row r="5" spans="1:12" ht="34.5">
      <c r="A5" s="105"/>
      <c r="B5" s="38" t="s">
        <v>54</v>
      </c>
      <c r="C5" s="38" t="s">
        <v>55</v>
      </c>
      <c r="D5" s="38" t="s">
        <v>54</v>
      </c>
      <c r="E5" s="38" t="s">
        <v>55</v>
      </c>
      <c r="F5" s="38" t="s">
        <v>56</v>
      </c>
      <c r="G5" s="38" t="s">
        <v>57</v>
      </c>
      <c r="H5" s="105"/>
      <c r="I5" s="105"/>
      <c r="J5" s="55" t="s">
        <v>58</v>
      </c>
    </row>
    <row r="6" spans="1:12" ht="20.25" customHeight="1">
      <c r="A6" s="148" t="s">
        <v>59</v>
      </c>
      <c r="B6" s="148"/>
      <c r="C6" s="148"/>
      <c r="D6" s="148"/>
      <c r="E6" s="148"/>
      <c r="F6" s="148"/>
      <c r="G6" s="148"/>
      <c r="H6" s="148"/>
      <c r="I6" s="148"/>
      <c r="J6" s="5">
        <f>+J7</f>
        <v>0</v>
      </c>
    </row>
    <row r="7" spans="1:12" ht="30" customHeight="1">
      <c r="A7" s="149" t="s">
        <v>14</v>
      </c>
      <c r="B7" s="149"/>
      <c r="C7" s="149"/>
      <c r="D7" s="149"/>
      <c r="E7" s="149"/>
      <c r="F7" s="149"/>
      <c r="G7" s="149"/>
      <c r="H7" s="149"/>
      <c r="I7" s="149"/>
      <c r="J7" s="5">
        <f>+J8+J20</f>
        <v>0</v>
      </c>
      <c r="K7" s="51"/>
    </row>
    <row r="8" spans="1:12" s="39" customFormat="1" ht="30.75" customHeight="1">
      <c r="A8" s="6"/>
      <c r="B8" s="25" t="s">
        <v>61</v>
      </c>
      <c r="C8" s="143" t="s">
        <v>62</v>
      </c>
      <c r="D8" s="143"/>
      <c r="E8" s="143"/>
      <c r="F8" s="143"/>
      <c r="G8" s="143"/>
      <c r="H8" s="143"/>
      <c r="I8" s="143"/>
      <c r="J8" s="5">
        <f>+J9+J14</f>
        <v>285050</v>
      </c>
      <c r="K8" s="87"/>
      <c r="L8" s="87"/>
    </row>
    <row r="9" spans="1:12" s="39" customFormat="1" ht="35.25" customHeight="1">
      <c r="A9" s="6"/>
      <c r="B9" s="6"/>
      <c r="C9" s="6"/>
      <c r="D9" s="25" t="s">
        <v>105</v>
      </c>
      <c r="E9" s="143" t="str">
        <f>+'Հավելված 2'!F37</f>
        <v xml:space="preserve"> Հայաստանի Հանրապետությունում  արդյունաբերական խեցգետնաբուծության զարգացման ծրագիր</v>
      </c>
      <c r="F9" s="143"/>
      <c r="G9" s="143"/>
      <c r="H9" s="143"/>
      <c r="I9" s="143"/>
      <c r="J9" s="88">
        <v>-64950</v>
      </c>
    </row>
    <row r="10" spans="1:12" s="39" customFormat="1" ht="52.5" customHeight="1">
      <c r="A10" s="6"/>
      <c r="B10" s="6"/>
      <c r="C10" s="6"/>
      <c r="D10" s="6"/>
      <c r="E10" s="6"/>
      <c r="F10" s="143" t="s">
        <v>81</v>
      </c>
      <c r="G10" s="143"/>
      <c r="H10" s="143"/>
      <c r="I10" s="143"/>
      <c r="J10" s="143"/>
    </row>
    <row r="11" spans="1:12" s="39" customFormat="1" ht="20.25" customHeight="1">
      <c r="A11" s="6"/>
      <c r="B11" s="6"/>
      <c r="C11" s="6"/>
      <c r="D11" s="6"/>
      <c r="E11" s="6"/>
      <c r="F11" s="6"/>
      <c r="G11" s="143" t="s">
        <v>28</v>
      </c>
      <c r="H11" s="143"/>
      <c r="I11" s="143"/>
      <c r="J11" s="143"/>
    </row>
    <row r="12" spans="1:12" s="39" customFormat="1" ht="47.25" customHeight="1">
      <c r="A12" s="6"/>
      <c r="B12" s="6"/>
      <c r="C12" s="6"/>
      <c r="D12" s="6"/>
      <c r="E12" s="6"/>
      <c r="F12" s="6"/>
      <c r="G12" s="6"/>
      <c r="H12" s="145" t="s">
        <v>82</v>
      </c>
      <c r="I12" s="146"/>
      <c r="J12" s="147"/>
    </row>
    <row r="13" spans="1:12" s="39" customFormat="1" ht="37.5" customHeight="1">
      <c r="A13" s="6"/>
      <c r="B13" s="6"/>
      <c r="C13" s="6"/>
      <c r="D13" s="6"/>
      <c r="E13" s="6"/>
      <c r="F13" s="6"/>
      <c r="G13" s="6"/>
      <c r="H13" s="89"/>
      <c r="I13" s="42" t="s">
        <v>83</v>
      </c>
      <c r="J13" s="90">
        <v>-1</v>
      </c>
    </row>
    <row r="14" spans="1:12" s="39" customFormat="1" ht="39.75" customHeight="1">
      <c r="A14" s="6"/>
      <c r="B14" s="6"/>
      <c r="C14" s="6"/>
      <c r="D14" s="25" t="s">
        <v>68</v>
      </c>
      <c r="E14" s="143" t="str">
        <f>+'Հավելված 1'!D11</f>
        <v xml:space="preserve"> Կոնյակի սպիրտի արտահանման աջակցության ծրագրի շրջանակներում տրամադրվող աջակցություն</v>
      </c>
      <c r="F14" s="143"/>
      <c r="G14" s="143"/>
      <c r="H14" s="143"/>
      <c r="I14" s="143"/>
      <c r="J14" s="91">
        <f>+'Հավելված 1'!G11</f>
        <v>350000</v>
      </c>
      <c r="K14" s="92"/>
    </row>
    <row r="15" spans="1:12" s="39" customFormat="1" ht="57.75" customHeight="1">
      <c r="A15" s="6"/>
      <c r="B15" s="6"/>
      <c r="C15" s="6"/>
      <c r="D15" s="6"/>
      <c r="E15" s="6"/>
      <c r="F15" s="143" t="str">
        <f>+'Հավելված 1'!E11</f>
        <v>Կոնյակի և բրենդիի սպիրտ արտադրողի կողմից 100000 (100 % սպիրտի հաշվարկով) լիտրից հետո այլ խմբաքանակի իրացման իրավունքի ձեռքբերման համար վճարված լրացուցիչ 100 դրամ պետական տուրքի շրջանակում արտահան-
ված կոնյակի սպիրտին համարժեք տուրքի չափով աջակցություն</v>
      </c>
      <c r="G15" s="143"/>
      <c r="H15" s="143"/>
      <c r="I15" s="143"/>
      <c r="J15" s="143"/>
    </row>
    <row r="16" spans="1:12" s="39" customFormat="1" ht="33" customHeight="1">
      <c r="A16" s="6"/>
      <c r="B16" s="6"/>
      <c r="C16" s="6"/>
      <c r="D16" s="6"/>
      <c r="E16" s="6"/>
      <c r="F16" s="6"/>
      <c r="G16" s="143" t="s">
        <v>28</v>
      </c>
      <c r="H16" s="143"/>
      <c r="I16" s="143"/>
      <c r="J16" s="143"/>
    </row>
    <row r="17" spans="1:12" s="39" customFormat="1" ht="42" customHeight="1">
      <c r="A17" s="6"/>
      <c r="B17" s="6"/>
      <c r="C17" s="6"/>
      <c r="D17" s="6"/>
      <c r="E17" s="6"/>
      <c r="F17" s="6"/>
      <c r="G17" s="6"/>
      <c r="H17" s="143" t="s">
        <v>69</v>
      </c>
      <c r="I17" s="143"/>
      <c r="J17" s="143"/>
    </row>
    <row r="18" spans="1:12" s="95" customFormat="1" ht="47.25" customHeight="1">
      <c r="A18" s="31"/>
      <c r="B18" s="31"/>
      <c r="C18" s="31"/>
      <c r="D18" s="31"/>
      <c r="E18" s="31"/>
      <c r="F18" s="31"/>
      <c r="G18" s="31"/>
      <c r="H18" s="31"/>
      <c r="I18" s="93" t="s">
        <v>106</v>
      </c>
      <c r="J18" s="94">
        <f>3500000/1000</f>
        <v>3500</v>
      </c>
      <c r="L18" s="142"/>
    </row>
    <row r="19" spans="1:12" s="95" customFormat="1" ht="39" customHeight="1">
      <c r="A19" s="31"/>
      <c r="B19" s="31"/>
      <c r="C19" s="31"/>
      <c r="D19" s="31"/>
      <c r="E19" s="31"/>
      <c r="F19" s="31"/>
      <c r="G19" s="31"/>
      <c r="H19" s="31"/>
      <c r="I19" s="96" t="s">
        <v>88</v>
      </c>
      <c r="J19" s="97">
        <v>1</v>
      </c>
      <c r="L19" s="142"/>
    </row>
    <row r="20" spans="1:12" s="39" customFormat="1" ht="30.75" customHeight="1">
      <c r="A20" s="6"/>
      <c r="B20" s="98" t="s">
        <v>100</v>
      </c>
      <c r="C20" s="150" t="s">
        <v>101</v>
      </c>
      <c r="D20" s="150"/>
      <c r="E20" s="150"/>
      <c r="F20" s="150"/>
      <c r="G20" s="150"/>
      <c r="H20" s="150"/>
      <c r="I20" s="150"/>
      <c r="J20" s="5">
        <f>+J21+J25</f>
        <v>-285050</v>
      </c>
      <c r="K20" s="87"/>
      <c r="L20" s="87"/>
    </row>
    <row r="21" spans="1:12" s="39" customFormat="1" ht="35.25" customHeight="1">
      <c r="A21" s="6"/>
      <c r="B21" s="6"/>
      <c r="C21" s="6"/>
      <c r="D21" s="98" t="s">
        <v>102</v>
      </c>
      <c r="E21" s="150" t="s">
        <v>94</v>
      </c>
      <c r="F21" s="150"/>
      <c r="G21" s="150"/>
      <c r="H21" s="150"/>
      <c r="I21" s="150"/>
      <c r="J21" s="88">
        <f>+'Հավելված 1'!G13</f>
        <v>-285050</v>
      </c>
    </row>
    <row r="22" spans="1:12" s="39" customFormat="1" ht="52.5" customHeight="1">
      <c r="A22" s="6"/>
      <c r="B22" s="6"/>
      <c r="C22" s="6"/>
      <c r="D22" s="6"/>
      <c r="E22" s="6"/>
      <c r="F22" s="143" t="s">
        <v>103</v>
      </c>
      <c r="G22" s="143"/>
      <c r="H22" s="143"/>
      <c r="I22" s="143"/>
      <c r="J22" s="143"/>
    </row>
    <row r="23" spans="1:12" s="39" customFormat="1" ht="20.25" customHeight="1">
      <c r="A23" s="6"/>
      <c r="B23" s="6"/>
      <c r="C23" s="6"/>
      <c r="D23" s="6"/>
      <c r="E23" s="6"/>
      <c r="F23" s="6"/>
      <c r="G23" s="143" t="s">
        <v>28</v>
      </c>
      <c r="H23" s="143"/>
      <c r="I23" s="143"/>
      <c r="J23" s="143"/>
    </row>
    <row r="24" spans="1:12" s="39" customFormat="1" ht="47.25" customHeight="1">
      <c r="A24" s="6"/>
      <c r="B24" s="6"/>
      <c r="C24" s="6"/>
      <c r="D24" s="6"/>
      <c r="E24" s="6"/>
      <c r="F24" s="6"/>
      <c r="G24" s="6"/>
      <c r="H24" s="145" t="s">
        <v>104</v>
      </c>
      <c r="I24" s="146"/>
      <c r="J24" s="147"/>
    </row>
  </sheetData>
  <mergeCells count="24">
    <mergeCell ref="C20:I20"/>
    <mergeCell ref="E21:I21"/>
    <mergeCell ref="F22:J22"/>
    <mergeCell ref="G23:J23"/>
    <mergeCell ref="H24:J24"/>
    <mergeCell ref="C8:I8"/>
    <mergeCell ref="H12:J12"/>
    <mergeCell ref="E9:I9"/>
    <mergeCell ref="F10:J10"/>
    <mergeCell ref="A6:I6"/>
    <mergeCell ref="A7:I7"/>
    <mergeCell ref="A1:J1"/>
    <mergeCell ref="A2:J2"/>
    <mergeCell ref="A4:A5"/>
    <mergeCell ref="B4:C4"/>
    <mergeCell ref="D4:G4"/>
    <mergeCell ref="H4:H5"/>
    <mergeCell ref="I4:I5"/>
    <mergeCell ref="L18:L19"/>
    <mergeCell ref="G11:J11"/>
    <mergeCell ref="G16:J16"/>
    <mergeCell ref="H17:J17"/>
    <mergeCell ref="E14:I14"/>
    <mergeCell ref="F15:J1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Հավելված 1</vt:lpstr>
      <vt:lpstr>Հավելված 2</vt:lpstr>
      <vt:lpstr>Հավելված 3</vt:lpstr>
      <vt:lpstr>Հավելված 4</vt:lpstr>
      <vt:lpstr>'Հավելված 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https:/mul2-mineconomy.gov.am/tasks/1090362/oneclick?token=9cbb5416c61e4d6593723eae978d928c</cp:keywords>
  <cp:lastModifiedBy>Arayik D. Aramyan</cp:lastModifiedBy>
  <cp:lastPrinted>2026-05-20T06:41:51Z</cp:lastPrinted>
  <dcterms:created xsi:type="dcterms:W3CDTF">2023-03-09T21:03:30Z</dcterms:created>
  <dcterms:modified xsi:type="dcterms:W3CDTF">2026-10-21T06:10:09Z</dcterms:modified>
</cp:coreProperties>
</file>