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-120" yWindow="-120" windowWidth="20730" windowHeight="11760" tabRatio="753"/>
  </bookViews>
  <sheets>
    <sheet name="Հ1" sheetId="61" r:id="rId1"/>
    <sheet name="Հ2" sheetId="57" r:id="rId2"/>
    <sheet name="Հ3" sheetId="62" r:id="rId3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program">#REF!,#REF!,#REF!,#REF!,#REF!,#REF!,#REF!,#REF!,#REF!,#REF!,#REF!,#REF!,#REF!,#REF!,#REF!,#REF!,#REF!,#REF!,#REF!,#REF!</definedName>
    <definedName name="x">#REF!</definedName>
    <definedName name="_xlnm.Print_Titles" localSheetId="0">Հ1!$6:$7</definedName>
    <definedName name="Հավելված">#REF!</definedName>
    <definedName name="Մաս">#REF!</definedName>
    <definedName name="շախմատիստ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61" l="1"/>
  <c r="H20" i="57"/>
  <c r="H18" i="57"/>
  <c r="H16" i="57"/>
  <c r="H14" i="57"/>
  <c r="H12" i="57"/>
  <c r="H11" i="57"/>
  <c r="H10" i="57"/>
  <c r="E14" i="61"/>
  <c r="E12" i="61" s="1"/>
  <c r="E10" i="61" s="1"/>
  <c r="E8" i="61" s="1"/>
  <c r="E18" i="61" l="1"/>
  <c r="J19" i="62" s="1"/>
  <c r="J18" i="62" s="1"/>
  <c r="J17" i="62" s="1"/>
  <c r="J12" i="62"/>
  <c r="J11" i="62" s="1"/>
  <c r="J10" i="62" s="1"/>
  <c r="H37" i="57"/>
  <c r="H36" i="57" s="1"/>
  <c r="H35" i="57" s="1"/>
  <c r="H34" i="57" s="1"/>
  <c r="H33" i="57" s="1"/>
  <c r="H31" i="57" s="1"/>
  <c r="H30" i="57" s="1"/>
  <c r="H29" i="57" s="1"/>
  <c r="H28" i="57" s="1"/>
  <c r="H27" i="57" s="1"/>
  <c r="H26" i="57" s="1"/>
  <c r="H24" i="57" s="1"/>
  <c r="J9" i="62" l="1"/>
</calcChain>
</file>

<file path=xl/sharedStrings.xml><?xml version="1.0" encoding="utf-8"?>
<sst xmlns="http://schemas.openxmlformats.org/spreadsheetml/2006/main" count="204" uniqueCount="170">
  <si>
    <t xml:space="preserve"> </t>
  </si>
  <si>
    <t>ՀՀ կառավարության 2026թվականի</t>
  </si>
  <si>
    <t>-------------- ի № ---- -Ն որոշման</t>
  </si>
  <si>
    <t xml:space="preserve"> «ՀԱՅԱՍՏԱՆԻ ՀԱՆՐԱՊԵՏՈՒԹՅԱՆ 2026 ԹՎԱԿԱՆԻ ՊԵՏԱԿԱՆ ԲՅՈՒՋԵԻ ՄԱՍԻՆ» ՕՐԵՆՔԻ N 1 ՀԱՎԵԼՎԱԾԻ N 7 ԱՂՅՈՒՍԱԿՈՒՄ ԵՎ ՀԱՅԱՍՏԱՆԻ ՀԱՆՐԱՊԵՏՈՒԹՅԱՆ ԿԱՌԱՎԱՐՈՒԹՅԱՆ 2025 ԹՎԱԿԱՆԻ ԴԵԿՏԵՄԲԵՐԻ 25-Ի N 1910-Ն ՈՐՈՇՄԱՆ N 5 ՀԱՎԵԼՎԱԾԻ N 6 ԱՂՅՈՒՍԱԿՈՒՄ ԿԱՏԱՐՎՈՂ ՓՈՓՈԽՈՒԹՅՈՒՆՆԵՐԸ  ԵՎ ԼՐԱՑՈՒՄՆԵՐԸ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</si>
  <si>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</si>
  <si>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</si>
  <si>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</si>
  <si>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</si>
  <si>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>Միջոցառում</t>
  </si>
  <si>
    <t>Տարի</t>
  </si>
  <si>
    <t xml:space="preserve"> ԸՆԴԱՄԵՆԸ </t>
  </si>
  <si>
    <t>այդ թվում`</t>
  </si>
  <si>
    <t>Կապիտալ սուբվենցիաներ համայնքներին</t>
  </si>
  <si>
    <t>ՀՀ տարածքային կառավարման և ենթակառուցվածքների նախարարություն</t>
  </si>
  <si>
    <t xml:space="preserve"> Տարածքային զարգացում</t>
  </si>
  <si>
    <t xml:space="preserve"> այդ թվում`</t>
  </si>
  <si>
    <t xml:space="preserve"> 12027</t>
  </si>
  <si>
    <t xml:space="preserve"> Սուբվենցիաներ՛ մասնակցային բյուջետավորմամբ ձևավորված ծրագրերի իրականացման  համար</t>
  </si>
  <si>
    <t xml:space="preserve"> այդ թվում` ըստ կատարողների</t>
  </si>
  <si>
    <t xml:space="preserve"> ՀՀ կառավարություն</t>
  </si>
  <si>
    <t>այդ թվում` ըստ ուղղությունների</t>
  </si>
  <si>
    <t>ՀՀ Արագածոտնի մարզի Թալին համայնքի Արագածավան բնակավայրի մշակույթի տան վերանորոգման աշխատանքներ</t>
  </si>
  <si>
    <t>ՀՀ Արագածոտնի մարզի Թալին համայնքի Դավթաշեն բնակավայրում հանգստի գոտու կառուցման աշխատանքներ</t>
  </si>
  <si>
    <t>ՀՀ Արարատի մարզի Մասիս համայնքի Ղուկասավան բնակավայրի Սաթենի մսուր-մանկապարտեզ ՀՈԱԿ-ի տարածքում ուսումնական ջերմատան կառուցման աշխատանքներ</t>
  </si>
  <si>
    <t>ՀՀ Արարատի մարզի Մասիս համայնքի Այնթապ բնակավայրում առուների նորոգման/արդիականացման աշխատանքներ</t>
  </si>
  <si>
    <t>ՀՀ Արարատի մարզի Մասիս համայնքի Դարակերտ բնակավայրում ֆուտբոլի դաշտի  բարեկարգման աշխատանքներ</t>
  </si>
  <si>
    <t>ՀՀ Արարատի մարզի Մասիս համայնքի Նորաբաց և Դարբնիկ բնակավայրերի հասցեների տեղեկատվական համակարգի բարեկարգման աշխատանքներ</t>
  </si>
  <si>
    <t>ՀՀ Արարատի մարզի Մասիս համայնքի Ռանչպար բնակավայրում հանդիսությունների մոդուլային սրահի կառուցման աշխատանքներ</t>
  </si>
  <si>
    <t>ՀՀ Արարատի մարզի Մասիս համայնքի Սիս բնակավայրի գերեզմանատան ցանկապատման աշխատանքներ</t>
  </si>
  <si>
    <t>ՀՀ Արարատի մարզի Վեդի համայնքի Լուսառատ բնակավայրի տարածքի բարեկարգման, մարզահրապարակի և խաղահրապարակի կառուցման աշխատանքներ</t>
  </si>
  <si>
    <t>ՀՀ Արարատի մարզի Վեդի համայնքի Փոքր Վեդի բնակավայրի տարածքի բարեկարգման, շատրվանի, մարզահրապարակի և խաղահրապարակի կառուցման աշխատանքներ</t>
  </si>
  <si>
    <t>ՀՀ Արմավիրի մարզի Արաքս համայնքի Լուսագյուղի ֆուտբոլի դաշտի կառուցման աշխատանքներ</t>
  </si>
  <si>
    <t xml:space="preserve"> ՀՀ Արմավիրի մարզի Արաքս համայնքի Խորոնք բնակավայրում կանգառների կառուցման աշխատանքներ</t>
  </si>
  <si>
    <t>ՀՀ Արմավիրի մարզի Արաքս համայնքի Գրիբայեդով գյուղի մինի ֆուտբոլի դաշտի կառուցման աշխատանքներ</t>
  </si>
  <si>
    <t>ՀՀ Արմավիրի մարզի Մեծամոր համայնքի Նորապատ բնակավայրի հանրային այգու բարեկարգման աշխատանքներ՝ գետնային շատրվանային համակարգի ներդրմամբ</t>
  </si>
  <si>
    <t>ՀՀ Արմավիրի մարզի Մեծամոր համայնքի Տանձուտ բնակավայրի կանաչ համայնքի բարեկարգման աշխատանքներ</t>
  </si>
  <si>
    <t>ՀՀ Արմավիրի մարզի Վաղարշապատ համայնքի Մրգաստան բնակավայրում պուրակի բազմաֆունկցիոնալ ժամանցի վայրի կառուցման աշխատանքներ</t>
  </si>
  <si>
    <t>ՀՀ Գեղարքունիքի մարզի Սևան համայնքի Գեղամավան բնակավայրի մարզասրահի վերանորոգման աշխատանքներ</t>
  </si>
  <si>
    <t xml:space="preserve"> ՀՀ Գեղարքունիքի մարզի Սևան համայնքի Դդմաշեն բնակավայրում տրանսպորտային կանգառների տաղավարների և նստարանների  տեղադրման աշխատանքներ</t>
  </si>
  <si>
    <t>ՀՀ Գեղարքունիքի մարզի Սևան համայնքի Ծաղկունք բնակավայրի մանկապարտեզի չգործող մասնաշենքի վերանորոգման աշխատանքներ</t>
  </si>
  <si>
    <t>ՀՀ Գեղարքունիքի մարզի Սևան համայնքի Վարսեր բնակավայրում մինի ֆուտբոլի-բասկետբոլի դաշտի կառուցման աշխատանքներ</t>
  </si>
  <si>
    <t>ՀՀ Գեղարքունիքի մարզի Վարդենիս համայնքի Վարդենիս բնակավայրի Բանավան թաղամասում այգու կառուցման աշխատանքներ</t>
  </si>
  <si>
    <t>ՀՀ Լոռու մարզի Ալավերդի համայնքի Ալավերդի քաղաքի Սանահին Վանական Համալիրի բակի վերակառուցման,տարածքի բարեկարգման աշխատանքներ</t>
  </si>
  <si>
    <t>ՀՀ Լոռու մարզի Գյուլագարակ համայնքի Գարգառ բնակավայրի կենտրոնական զբոսայգու կառուցման աշխատանքներ</t>
  </si>
  <si>
    <t xml:space="preserve"> ՀՀ Լոռու մարզի Թումանյան համայնք, Դսեղի Հայրենական Մեծ Պատերազմի հուշարձանի տարածքի բարեկարգման աշխատանքներ</t>
  </si>
  <si>
    <t xml:space="preserve"> ՀՀ Լոռու մարզի Լերմոնտովո համայնքի Լերմոնտովո բնակավայրի Մուսսովայա, Կոսոգոռ և Աբասկինա գորա կոչվող արոտավայրեր տանող ճանապարհի վերանորոգման աշխատանքներ</t>
  </si>
  <si>
    <t>ՀՀ Լոռու մարզի Լոռի Բերդ համայնքի բնակավայրերի կենտրոնների և համայնքային կենտրոնների բարեկարգում, կանաչապատում և խաղահրապարակների համալրում մարզասարքերով</t>
  </si>
  <si>
    <t>ՀՀ Լոռու մարզի Սպիտակ համայնքի Հարթագյուղ բնակավայրի զբոսայգու կառուցման աշխատանքներ</t>
  </si>
  <si>
    <t>ՀՀ Լոռու մարզի Սպիտակ համայնքի Ջրաշեն բնակավայրի պուրակի կառուցման աշխատանքներ</t>
  </si>
  <si>
    <t>ՀՀ Լոռու մարզի Ստեփանավան համայնքի քաղաքային ժամանակակից շուկայի կառուցման աշխատանքներ</t>
  </si>
  <si>
    <t>ՀՀ Լոռու մարզի Տաշիր համայնքի Տաշիր բնակավայրի Երևանյան փողոցի (Մ3 մայրուղու հատված) բազմաբնակարան շենքերի ֆասադների փոխարինում և պատշգամբների ոճային վերակառուցման աշխատանքներ</t>
  </si>
  <si>
    <t>ՀՀ Լոռու մարզի Փամբակ համայնքի Փամբակ, Ազնվաձոր, Անտառամուտ, Արջուտ, Լեռնապատ, Դեբեդ, Եղեգնուտ, Վահագնի, Վահագնաձոր, Ձորագետ, Ձորագյուղ, Մարգահովիտ բնակավայրերում բացօթյա մարզահրապարակների կառուցման աշխատանքներ</t>
  </si>
  <si>
    <t>ՀՀ Լոռու մարզի Ֆիոլետովո համայնքի գյուղապետարանի բակի մաքրման և բարեկարգման աշխատանքներ</t>
  </si>
  <si>
    <t>ՀՀ Լոռու մարզի Ֆիոլետովո համայնքի գյուղապետարանի շենքի 2-րդ հարկի մասնակի վերանորոգման աշխատանքներ</t>
  </si>
  <si>
    <t>ՀՀ Կոտայքի մարզի Աբովյան համայնքի Բալահովիտ բնակավայրում ֆուտբոլի դաշտի և վազքուղու կառուցման աշխատանքներ</t>
  </si>
  <si>
    <t>ՀՀ Կոտայքի մարզի Ակունք համայնքի Զառ բնակավայրում խաղահրապարակի կառուցման աշխատաքներ</t>
  </si>
  <si>
    <t>ՀՀ Կոտայքի մարզի Ակունք համայնքի Կապուտան բնակավայրում մանկական խաղահրապարակի կառուցման աշխատաքներ</t>
  </si>
  <si>
    <t>ՀՀ Կոտայքի մարզի  Ակունք համայնքի Հատիս բնակավայրում խաղահրապարակի կառուցման աշխատաքներ</t>
  </si>
  <si>
    <t>ՀՀ Կոտայքի մարզի Բյուրեղավան համայնքի Նուռնուս 
բնակավայրի ոռոգման ներտնտեսային ցանցի կառուցման աշխատանքներ</t>
  </si>
  <si>
    <t>ՀՀ Կոտայքի մարզի Գառնի համայնքի նոր կանգառների կառուցման և գոյույթյուն ունեցողների վերկառուցուման աշխատանքներ</t>
  </si>
  <si>
    <t>ՀՀ Կոտայքի մարզի Հրազդան համայնքի Հրազդան քաղաքի միկրոշրջան թաղամասի 12-րդ դպրոցի հարակից տարածքի բարեկարգման աշխատանքներ</t>
  </si>
  <si>
    <t>ՀՀ Կոտայքի մարզի Չարենցավան համայնքի Չարենցավան քաղաքի քաղաքային այգու սպորտային հրապարակի կառուցման աշխատանքներ</t>
  </si>
  <si>
    <t>ՀՀ Կոտայքի մարզի Ջրվեժ համայնքի Զովք, Ջրվեժ և Ձորազբյուր բնակավայրերում հանրային այգու կառուցման աշխատանքներ</t>
  </si>
  <si>
    <t xml:space="preserve"> ՀՀ Շիրակի մարզի Ախուրյանի համայնքապետարանի շենքի դահլիճի վերանորոգման շինարարական աշխատանքներ</t>
  </si>
  <si>
    <t xml:space="preserve">ՀՀ Շիրակի մարզի Ախուրյան համայնքի Բայանդուր բնակավայրում մինի ֆուտբոլի դաշտի կառուցման շինարարական աշխատանքներ </t>
  </si>
  <si>
    <t>ՀՀ Շիրակի մարզի Ախուրյան համայնքի Վահրամաբերդ բնակավայրում մինի ֆուտբոլի դաշտի կառուցման շինարարական աշխատանքներ</t>
  </si>
  <si>
    <t>ՀՀ Շիրակի մարզի Ամասիա համայնքի Ամասիա բնակավայրի թիվ 1, 4, 8, 13, 31 շենքերի շքամուտքերի վերանորոգման աշխատանքներ</t>
  </si>
  <si>
    <t>ՀՀ Շիրակի մարզի Գյումրի համայնքի հաղթանակի Պուրակի վերանորոգման, բարեկարգման աշխատանքներ</t>
  </si>
  <si>
    <t>ՀՀ Սյունիքի մարզի Մեղրի համայնքի Մեղրի քաղաքի Արաքսաշեն թաղամասում կանաչապատ տարածքի կառուցման աշխատանքներ</t>
  </si>
  <si>
    <t>ՀՀ Սյունիքի մարզի Մեղրի քաղաքի դեպի բերդեր (ամրոցներ) տանող ճանապարհահատվածի (կածանի) վերակառուցման աշխատանքներ</t>
  </si>
  <si>
    <t>ՀՀ Սյունիքի մարզի Մեղրի համայնքի Մեղրի քաղաքի Վարդանիձոր գյուղում խաղահրապարակի կառուցման աշխատանքներ</t>
  </si>
  <si>
    <t xml:space="preserve">ՀՀ Սյունիքի մարզի Տեղ համայնքի Խնածախ բնակավայրում խաղասենյակի հիմնանորոգման և կահավորման աշխատանքներ </t>
  </si>
  <si>
    <t>ՀՀ Սյունիքի մարզի Տեղ համայնքի Խոզնավար բնակավայրում փոքր ֆուտբոլի դաշտի կառուցման աշխատանքներ</t>
  </si>
  <si>
    <t>ՀՀ Սյունիքի մարզի Տեղ համայնքի Կոռնիձոր բնակավայրի 4-րդ փողոց,11/1 հասցեում գրադարանի և խաղասենյակի հիմնանորոգման և կահավորման աշխատանքներ</t>
  </si>
  <si>
    <t xml:space="preserve">ՀՀ Սյունիքի մարզի Տեղ համայնքի Վաղատուր բնակավայրի խաղասենյակի հիմնանորոգման և կահավորման աշխատանքներ  </t>
  </si>
  <si>
    <t>ՀՀ Վայոց ձորի մարզի Եղեգիս համայնքի Արտաբույնք բնակավայրի մանկական խաղահրապարակի զինում և փոքրիկ զբոսայգու ստեղծման աշխատանքներ</t>
  </si>
  <si>
    <t>ՀՀ Վայոց ձորի մարզի Եղեգիս համայնքի Քարագլուխ և Շատին բնակավայրերում բետոնե հենապատերի կառուցման աշխատանքներ</t>
  </si>
  <si>
    <t>ՀՀ Վայոց ձորի մարզի Եղեգիս համայնքի Աղնջաձոր բնակավայրի երիտասարդական կենտրոնի ստեղծման աշխատանքներ և ՀՀ Վայոց ձորի մարզի Եղեգիս համայնքի Թառաթումբ բնակավայրի մշակույթի տան վերանորոգման աշխատանքներ</t>
  </si>
  <si>
    <t xml:space="preserve">ՀՀ Վայոց ձորի մարզի Եղեգնաձոր համայնքի Մալիշկա բնակավայրի փողոցների արտաքին լուսավորության ցանցի կառուցման աշխատանքներ </t>
  </si>
  <si>
    <t>ՀՀ Վայոց ձորի մարզի Ջերմուկ քաղաքի Ձախափնյա թաղամասում մարզա-խաղահրապարակի կառուցման շինարարական աշխատանքներ</t>
  </si>
  <si>
    <t>ՀՀ  Տավուշի մարզի Բերդ քաղաքի քաղաքային հրապարակի կառուցման աշխատանքներ</t>
  </si>
  <si>
    <t>ՀՀ  Տավուշի մարզի Դիլիջան  համայնքի Հովք գյուղի 3-րդ փողոց 51/1 հողամասի հասցեում «Հուշաղբյուրի կառուցման» աշխատանքներ</t>
  </si>
  <si>
    <t>ՀՀ Տավուշի մարզի Նոյեմբերյան համայնքի Կողբ բնակավայրի փողոցների արտաքին արհեստական լուսավորության ցանցի կառուցման աշխատանքներ</t>
  </si>
  <si>
    <t>ՀՀ Տավուշի մարզի Նոյեմբերյան համայնքի Բերդավան բնակավայրի  ֆուտբոլի  դաշտի հիմնանորոգման աշխատանքներ</t>
  </si>
  <si>
    <t>ՀԱՅԱՍՏԱՆԻ ՀԱՆՐԱՊԵՏՈՒԹՅԱՆ    
ՎԱՐՉԱՊԵՏԻ ԱՇԽԱՏԱԿԱԶՄԻ ՂԵԿԱՎԱՐ՝                                                                            Լ. ՄԱԿՈՒՆՑ</t>
  </si>
  <si>
    <t xml:space="preserve">ՀՀ կառավարության  2026 թվականի </t>
  </si>
  <si>
    <t>______________ ի    ___Ն որոշման</t>
  </si>
  <si>
    <t xml:space="preserve"> ՀԱՅԱՍՏԱՆԻ ՀԱՆՐԱՊԵՏՈՒԹՅԱՆ ԿԱՌԱՎԱՐՈՒԹՅԱՆ 2025 ԹՎԱԿԱՆԻ ԴԵԿՏԵՄԲԵՐԻ 25-Ի N 1910-Ն ՈՐՈՇՄԱՆ NN 3 ԵՎ 4 ՀԱՎԵԼՎԱԾՆԵՐՈՒՄ ԿԱՏԱՐՎՈՂ ՓՈՓՈԽՈՒԹՅՈՒՆՆԵՐԸ   ԵՎ ԼՐԱՑՈՒՄՆԵՐԸ 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</si>
  <si>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</si>
  <si>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</si>
  <si>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Բաժին</t>
  </si>
  <si>
    <t>Խումբ</t>
  </si>
  <si>
    <t>Դաս</t>
  </si>
  <si>
    <t>Ծրագիր</t>
  </si>
  <si>
    <t xml:space="preserve"> Տարի</t>
  </si>
  <si>
    <t>ԸՆԴԱՄԵՆԸ</t>
  </si>
  <si>
    <t>01</t>
  </si>
  <si>
    <t xml:space="preserve">ԸՆԴՀԱՆՈՒՐ ԲՆՈՒՅԹԻ ՀԱՆՐԱՅԻՆ ԾԱՌԱՅՈՒԹՅՈՒՆՆԵՐ </t>
  </si>
  <si>
    <t>08</t>
  </si>
  <si>
    <t>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</si>
  <si>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</si>
  <si>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>Տարածքային զարգացում</t>
  </si>
  <si>
    <t xml:space="preserve"> Սուբվենցիաներ` մասնակցային բյուջետավորմամբ ձևավորված ծրագրերի իրականացման  համար 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</si>
  <si>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</si>
  <si>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</si>
  <si>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</si>
  <si>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</si>
  <si>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</si>
  <si>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</si>
  <si>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ԸՆԹԱՑԻԿ ԾԱԽՍԵՐ</t>
  </si>
  <si>
    <t>ԴՐԱՄԱՇՆՈՐՀՆԵՐ</t>
  </si>
  <si>
    <t>Հավելված N 3</t>
  </si>
  <si>
    <t>ՀԱՅԱՍՏԱՆԻ ՀԱՆՐԱՊԵՏՈՒԹՅԱՆ ԿԱՌԱՎԱՐՈՒԹՅԱՆ 2025 ԹՎԱԿԱՆԻ ԴԵԿՏԵՄԲԵՐԻ 25-Ի ԹԻՎ 1910-Ն ՈՐՈՇՄԱՆ N 9.1 ՀԱՎԵԼՎԱԾՈՒՄ  ԿԱՏԱՐՎՈՂ ՓՈՓՈԽՈՒԹՅՈՒՆՆԵՐԸ  ԵՎ ԼՐԱՑՈՒՄՆԵՐԸ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</si>
  <si>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</si>
  <si>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</si>
  <si>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</si>
  <si>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</si>
  <si>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</si>
  <si>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
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</si>
  <si>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</si>
  <si>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</si>
  <si>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</si>
  <si>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</si>
  <si>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</si>
  <si>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Տարի </t>
  </si>
  <si>
    <t xml:space="preserve"> ՀՀ  տարածքային կառավարման և ենթակառուցվածքների նախարարություն </t>
  </si>
  <si>
    <t xml:space="preserve"> Տարածքային զարգացում </t>
  </si>
  <si>
    <t xml:space="preserve"> 1212 - 12027 </t>
  </si>
  <si>
    <t>Սուբվենցիաներ` մասնակցային բյուջետավորմամբ ձևավորված ծրագրերի իրականացման  համար</t>
  </si>
  <si>
    <t xml:space="preserve"> ՀՀ պետական բյուջեից մասնակցային բյուջետավորմամբ ձևավորված  ծրագրերի  իրականացման նպատակով սուբվենցիաների  տրամադրում </t>
  </si>
  <si>
    <t xml:space="preserve"> Տրանսֆերտների տրամադրում </t>
  </si>
  <si>
    <t xml:space="preserve">Շահառուների ընտրության չափորոշիչները`  ՀՀ բյուջետային համակարգի մասին օրենք </t>
  </si>
  <si>
    <t>Ազդակիր համայնքների քանակը, հատ</t>
  </si>
  <si>
    <t xml:space="preserve"> Շահառուների ընտրության չափորոշիչները`  ՀՀ բյուջետային համակարգի մասին օրենք </t>
  </si>
  <si>
    <t>ՀԱՅԱՍՏԱՆԻ ՀԱՆՐԱՊԵՏՈՒԹՅԱՆ    
ՎԱՐՉԱՊԵՏԻ ԱՇԽԱՏԱԿԱԶՄԻ 
ՂԵԿԱՎԱՐ՝                                                                                             Լ. ՄԱԿՈՒՆՑ</t>
  </si>
  <si>
    <t>Հավելված № 1</t>
  </si>
  <si>
    <t>հազար դրամներով</t>
  </si>
  <si>
    <t>Հավելված N 2</t>
  </si>
  <si>
    <t xml:space="preserve">ՀՀ կառավարություն </t>
  </si>
  <si>
    <t>ՀՀ Գեղարքունիքի մարզի Գավառ համայնքի Գավառ քաղաքի Կենտրոնական հրապարակ 3 հասցեում ժամանակակից կինոդահլիճի կապիտալ վերանորոգման աշխատանքներ</t>
  </si>
  <si>
    <t>ՀՀ Արագածոտնի մարզի Ծաղկահովիտ բնակավայրի աղբանոցի սանիտարական  գոտիավորման աշխատանքներ</t>
  </si>
  <si>
    <t>ՀՀ Կոտայքի մարզի Աբովյան համայնքի Կամարիս բնակավայրում այգու կառուցման աշխատանքներ</t>
  </si>
  <si>
    <t>ՀՀ Արմավիրի մարզի Մեծամոր համայնքի Բամբակաշատ բնակավայրի մշակույթի տան հարակից բակի բարեկարգման աշխատանքներ</t>
  </si>
  <si>
    <t>ՀՀ Գեղարքունիքի մարզի Մարտունի համայնքի Վարդենիկ բնակավայրի մշակույթի տան երրորդ հարկի վերանորոգման աշխատանքներ</t>
  </si>
  <si>
    <t>ՀՀ Գեղարքունիքի մարզի Մարտունի համայնքի թվով 5 բնակավայրերում անօդաչու թռչող սարքերի (դրոնների) լաբարատոր սենյակների վերանորոգման և ժամանակակից սարքավորումներով կահավորման աշխատանքներ</t>
  </si>
  <si>
    <t xml:space="preserve"> ՀՀ Արմավիրի մարզի Արմավիր համայնքի Այգեվան գյուղի մշակույթի տան հետնամասում արհեստական խոտածածկով մինի ֆուտբոլի դաշտի կառուցման աշխատանքներ</t>
  </si>
  <si>
    <t>ՀՀ Արարատի մարզի Արտաշատ համայնքի Այգեպատ բնակավայրում սպորտային համալիրի և հանգստի գոտու կառուցման աշխատանքներ</t>
  </si>
  <si>
    <t>ՀՀ Արարատի մարզի Արտաշատ համայնքի Կանաչուտ բնակավայրում բազմաֆունկցիոնալ խաղահարթակի և հանրային հանգստի գոտու կառուցման աշխատանքներ</t>
  </si>
  <si>
    <t>ՀՀ Արարատի մարզի Արտաշատ համայնքի Դվին բնակավայրում խաղահարթակի և հանրային հանգստի գոտու կառուցման աշխատանքներ</t>
  </si>
  <si>
    <t>ՀՀ Արարատի մարզի Արտաշատ համայնքի Այգեզարդ բնակավայրում բազմաֆունկցիոնալ խաղահարթակի և հանրային հանգստի գոտու կառուցման աշխատանքներ</t>
  </si>
  <si>
    <t>Արարատի մարզի Արտաշատ համայնքի Նարեկ բնակավայրում մանկական խաղահրապարակի և մեծերի համար հանգստի գոտու կառուցման աշխատանքների</t>
  </si>
  <si>
    <t>ՀՀ Արմավիրի մարզի Արմավիր համայնքի Արաքս գյուղում արհեստական խոտածածկով մինի ֆուտբոլի դաշտի կառուցման աշխատանքներ</t>
  </si>
  <si>
    <t>ՀՀ Սյունիքի մարզի Սիսիան համայնքի Անգեղակոթ, Շաղատ, Շաքի և Բալաք բնակավայրերում հուշարձանների և հարակից տարածքների բարեկարգման աշխատանքներ</t>
  </si>
  <si>
    <t>ՀՀ Սյունիքի մարզի Սիսիան համայնքի, Տոլորս, Սալվարդ և Թասիկ բնակավայրերում խաղահրապարակների և զբոսայգիների տարածքների բարեկարգման աշխատանքներ</t>
  </si>
  <si>
    <t>ՀՀ Սյունիքի մարզի Սիսիան համայնքի Շամբ բնակավայրում խաղահրապարակի և զբոսայգու տարածքների բարեկարգման աշխատանքներ</t>
  </si>
  <si>
    <t>ՀՀ Սյունիքի մարզի Սիսիան համայնքի Ույծ բնակավայրում խաղահրապարակի և զբոսայգու տարածքների բարեկարգման աշխատանքներ</t>
  </si>
  <si>
    <t>ՀՀ Տավուշի մարզի Իջևան համայնքի Ազատամուտ բնակավայրի մշակույթի տան դահլիճի վերանորոգման աշխատանքներ</t>
  </si>
  <si>
    <t>ՀՀ Տավուշի մարզի Իջևան համայնքի Մետաղագործների թաղամասի կոյուղու կառուցման աշխատանքներ</t>
  </si>
  <si>
    <t xml:space="preserve">ՀՀ Տավուշի մարզի Իջևան համայնքի Աչաջրի ֆուտբոլի մարզադաշտի վերանորոգման աշխատանքներ  </t>
  </si>
  <si>
    <t>ՀՀ Սյունիքի մարզի Գորիս համայնքի Վերիշեն բնակավայրի դեպի մանկապարտեզ տանող ճանապարհի ասֆալտապատման աշխատանքներ</t>
  </si>
  <si>
    <t>ՀՀ Սյունիքի մարզի Գորիս համայնքի Ակներ բնակավայրի վարչական ղեկավարի նստավայրի վերանորոգման աշխատանքներ</t>
  </si>
  <si>
    <t>ՀՀ Սյունիքի մարզի Գորիս համայնքի Խնձորեսկ բնակավայրի թանգարանի վերանորոգման աշխատանքներ</t>
  </si>
  <si>
    <t>ՀՀ Վայոց ձորի մարզի Արենի համայնքի  Արենի  բնակավայրում   զբոսայգի-պուրակի կառուցման աշխատանքներ</t>
  </si>
  <si>
    <t>ՀՀ Վայոց ձորի մարզի  Արենի համայնքի  Ռինդ բնակավայրում զբոսայգի-պուրակի կառուցման աշխատանքներ</t>
  </si>
  <si>
    <t>ՀՀ Արարատի մարզի Արտաշատ համայնքի Լանջազարդ բնակավայրի բազմաֆունկցիոնալ բացօթյա հանրային տարածքի կառուցման աշխատանքներ</t>
  </si>
  <si>
    <t>ՀՀ Սյունիքի մարզի Տեղ համայնքի Տեղ բնակավայրի Արցախի խճուղի 6/1 հասցեին հարող տարածքում խաղահրապարակ-ժամանցային կենտրոնի կառուցման աշխատանքներ</t>
  </si>
  <si>
    <t>ՀՀ Գեղարքունիքի մարզի Ճամբարակ համայնքում սպորտային այգու կառուցման աշխատանքներ</t>
  </si>
  <si>
    <t>ՀՀ Վայոց ձորի մարզի Վայք համայնքի Ազատեկ բնակավայրի խմելու ջրագծերի կառուցման աշխատանքներ</t>
  </si>
  <si>
    <t>ՀՀ Վայոց ձորի մարզի Եղեգեաձոր համայնքի  Գլաձոր բնակավայրի ջրամատակարարման համակարգի և  կապտաժի  վերանորոգման աշխատանքներ</t>
  </si>
  <si>
    <t>ՀՀ Վայոց ձորի մարզի Եղեգնաձոր քաղաքի լուսացույցների արդիականացում և կենտրոնական փողոցներում հասարակական տրանսպորտի կանգառների կառուցման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</si>
</sst>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3" formatCode="_-* #,##0.00\ _₽_-;\-* #,##0.00\ _₽_-;_-* &quot;-&quot;??\ _₽_-;_-@_-"/>
    <numFmt numFmtId="164" formatCode="_-* #,##0_-;\-* #,##0_-;_-* &quot;-&quot;_-;_-@_-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_-* #,##0.00\ _ _-;\-* #,##0.00\ _ _-;_-* &quot;-&quot;??\ _ _-;_-@_-"/>
    <numFmt numFmtId="168" formatCode="_-* #,##0.00_р_._-;\-* #,##0.00_р_._-;_-* &quot;-&quot;??_р_._-;_-@_-"/>
    <numFmt numFmtId="169" formatCode="_ * #,##0.00_)_€_ ;_ * \(#,##0.00\)_€_ ;_ * &quot;-&quot;??_)_€_ ;_ @_ "/>
    <numFmt numFmtId="170" formatCode="_ * #,##0.00_)\ _ _ ;_ * \(#,##0.00\)\ _ _ ;_ * &quot;-&quot;??_)\ _ _ ;_ @_ "/>
    <numFmt numFmtId="171" formatCode="_ * #,##0.00_)\ _ _ ;_ * \(#,##0.00\)\ _ _ ;_ * &quot;-&quot;??_)\ _ _ ;_ @_ "/>
    <numFmt numFmtId="172" formatCode="#,##0.0"/>
    <numFmt numFmtId="173" formatCode="00"/>
    <numFmt numFmtId="174" formatCode="_-* #,##0.00&quot;р.&quot;_-;\-* #,##0.00&quot;р.&quot;_-;_-* &quot;-&quot;??&quot;р.&quot;_-;_-@_-"/>
    <numFmt numFmtId="175" formatCode="##,##0.0;\(##,##0.0\);\-"/>
    <numFmt numFmtId="176" formatCode="General_)"/>
    <numFmt numFmtId="177" formatCode="_-* #,##0.00\ _֏_-;\-* #,##0.00\ _֏_-;_-* &quot;-&quot;??\ _֏_-;_-@_-"/>
    <numFmt numFmtId="178" formatCode="_ * #,##0.00_)\ _€_ ;_ * \(#,##0.00\)\ _€_ ;_ * &quot;-&quot;??_)\ _€_ ;_ @_ "/>
    <numFmt numFmtId="179" formatCode="##,##0;\(##,##0\);\-"/>
    <numFmt numFmtId="180" formatCode="_(* #,##0.0_);_(* \(#,##0.0\);_(* &quot;-&quot;??_);_(@_)"/>
    <numFmt numFmtId="181" formatCode="#,##0.0;[Red]#,##0.0"/>
    <numFmt numFmtId="182" formatCode="#,##0.0_);\(#,##0.0\)"/>
    <numFmt numFmtId="183" formatCode="_(* #,##0.000_);_(* \(#,##0.000\);_(* &quot;-&quot;??_);_(@_)"/>
    <numFmt numFmtId="184" formatCode="_-* #,##0.0\ _₽_-;\-* #,##0.0\ _₽_-;_-* &quot;-&quot;?\ _₽_-;_-@_-"/>
  </numFmts>
  <fonts count="118">
    <font>
      <sz val="11"/>
      <color theme="1"/>
      <name val="Calibri"/>
      <charset val="1"/>
      <scheme val="minor"/>
    </font>
    <font>
      <b/>
      <sz val="12"/>
      <name val="GHEA Grapalat"/>
      <family val="3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9"/>
      <color theme="1"/>
      <name val="GHEA Grapalat"/>
      <family val="3"/>
    </font>
    <font>
      <i/>
      <sz val="12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2"/>
      <name val="GHEA Grapalat"/>
      <family val="3"/>
    </font>
    <font>
      <i/>
      <sz val="11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charset val="134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Times Armeni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</font>
    <font>
      <sz val="11"/>
      <color theme="0"/>
      <name val="Times Armenian"/>
      <family val="1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20"/>
      <name val="Calibri"/>
      <family val="2"/>
    </font>
    <font>
      <sz val="11"/>
      <color rgb="FF9C0006"/>
      <name val="Times Armenian"/>
      <family val="1"/>
    </font>
    <font>
      <b/>
      <sz val="11"/>
      <color rgb="FFFA7D00"/>
      <name val="Calibri"/>
      <family val="2"/>
      <scheme val="minor"/>
    </font>
    <font>
      <b/>
      <sz val="11"/>
      <color indexed="52"/>
      <name val="Calibri"/>
      <family val="2"/>
    </font>
    <font>
      <b/>
      <sz val="11"/>
      <color rgb="FFFA7D00"/>
      <name val="Times Armenian"/>
      <family val="1"/>
    </font>
    <font>
      <b/>
      <sz val="11"/>
      <color theme="0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theme="0"/>
      <name val="Times Armenian"/>
      <family val="1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</font>
    <font>
      <sz val="9"/>
      <name val="Arial Armenian"/>
      <family val="2"/>
    </font>
    <font>
      <i/>
      <sz val="11"/>
      <color rgb="FF7F7F7F"/>
      <name val="Calibri"/>
      <family val="2"/>
      <scheme val="minor"/>
    </font>
    <font>
      <i/>
      <sz val="11"/>
      <color indexed="23"/>
      <name val="Calibri"/>
      <family val="2"/>
    </font>
    <font>
      <i/>
      <sz val="11"/>
      <color rgb="FF7F7F7F"/>
      <name val="Times Armenian"/>
      <family val="1"/>
    </font>
    <font>
      <sz val="11"/>
      <color rgb="FF006100"/>
      <name val="Calibri"/>
      <family val="2"/>
      <scheme val="minor"/>
    </font>
    <font>
      <sz val="11"/>
      <color indexed="17"/>
      <name val="Calibri"/>
      <family val="2"/>
    </font>
    <font>
      <sz val="11"/>
      <color rgb="FF006100"/>
      <name val="Times Armenian"/>
      <family val="1"/>
    </font>
    <font>
      <b/>
      <sz val="15"/>
      <color theme="3"/>
      <name val="Calibri"/>
      <family val="2"/>
      <scheme val="minor"/>
    </font>
    <font>
      <b/>
      <sz val="15"/>
      <color indexed="56"/>
      <name val="Calibri"/>
      <family val="2"/>
    </font>
    <font>
      <b/>
      <sz val="15"/>
      <color theme="3"/>
      <name val="Times Armenian"/>
      <family val="1"/>
    </font>
    <font>
      <b/>
      <sz val="13"/>
      <color theme="3"/>
      <name val="Calibri"/>
      <family val="2"/>
      <scheme val="minor"/>
    </font>
    <font>
      <b/>
      <sz val="13"/>
      <color indexed="56"/>
      <name val="Calibri"/>
      <family val="2"/>
    </font>
    <font>
      <b/>
      <sz val="13"/>
      <color theme="3"/>
      <name val="Times Armenian"/>
      <family val="1"/>
    </font>
    <font>
      <b/>
      <sz val="11"/>
      <color theme="3"/>
      <name val="Calibri"/>
      <family val="2"/>
      <scheme val="minor"/>
    </font>
    <font>
      <b/>
      <sz val="11"/>
      <color indexed="56"/>
      <name val="Calibri"/>
      <family val="2"/>
    </font>
    <font>
      <b/>
      <sz val="11"/>
      <color theme="3"/>
      <name val="Times Armenian"/>
      <family val="1"/>
    </font>
    <font>
      <sz val="11"/>
      <color rgb="FF3F3F76"/>
      <name val="Calibri"/>
      <family val="2"/>
      <scheme val="minor"/>
    </font>
    <font>
      <sz val="11"/>
      <color indexed="62"/>
      <name val="Calibri"/>
      <family val="2"/>
    </font>
    <font>
      <sz val="11"/>
      <color rgb="FF3F3F76"/>
      <name val="Times Armenian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1"/>
      <color rgb="FFFA7D00"/>
      <name val="Calibri"/>
      <family val="2"/>
      <scheme val="minor"/>
    </font>
    <font>
      <sz val="11"/>
      <color indexed="52"/>
      <name val="Calibri"/>
      <family val="2"/>
    </font>
    <font>
      <sz val="11"/>
      <color rgb="FFFA7D00"/>
      <name val="Times Armenian"/>
      <family val="1"/>
    </font>
    <font>
      <sz val="11"/>
      <color rgb="FF9C6500"/>
      <name val="Calibri"/>
      <family val="2"/>
      <scheme val="minor"/>
    </font>
    <font>
      <sz val="10"/>
      <color rgb="FF9C6500"/>
      <name val="Calibri"/>
      <family val="2"/>
      <scheme val="minor"/>
    </font>
    <font>
      <sz val="11"/>
      <color rgb="FF9C6500"/>
      <name val="Times Armenian"/>
      <family val="1"/>
    </font>
    <font>
      <sz val="11"/>
      <color indexed="60"/>
      <name val="Calibri"/>
      <family val="2"/>
    </font>
    <font>
      <sz val="11"/>
      <color rgb="FF9C57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scheme val="minor"/>
    </font>
    <font>
      <sz val="8"/>
      <name val="Arial Armenian"/>
      <family val="2"/>
    </font>
    <font>
      <sz val="8"/>
      <name val="GHEA Grapalat"/>
      <family val="3"/>
    </font>
    <font>
      <sz val="8"/>
      <name val="GHEA Grapalat"/>
      <family val="3"/>
    </font>
    <font>
      <sz val="12"/>
      <name val="Arial Armenian"/>
      <family val="2"/>
    </font>
    <font>
      <sz val="10"/>
      <name val="Arial LatArm"/>
      <family val="2"/>
    </font>
    <font>
      <sz val="11"/>
      <color theme="1"/>
      <name val="Sylfaen"/>
      <family val="1"/>
    </font>
    <font>
      <sz val="10"/>
      <name val="Arial Cyr"/>
      <family val="2"/>
      <charset val="204"/>
    </font>
    <font>
      <sz val="10"/>
      <color theme="1"/>
      <name val="Arial Armenian"/>
      <family val="2"/>
    </font>
    <font>
      <sz val="11"/>
      <color indexed="8"/>
      <name val="Arial Armenian"/>
      <family val="2"/>
    </font>
    <font>
      <sz val="10"/>
      <name val="Arial Unicode"/>
      <family val="2"/>
    </font>
    <font>
      <b/>
      <sz val="11"/>
      <color rgb="FF3F3F3F"/>
      <name val="Calibri"/>
      <family val="2"/>
      <scheme val="minor"/>
    </font>
    <font>
      <b/>
      <sz val="11"/>
      <color indexed="63"/>
      <name val="Calibri"/>
      <family val="2"/>
    </font>
    <font>
      <b/>
      <sz val="11"/>
      <color rgb="FF3F3F3F"/>
      <name val="Times Armenian"/>
      <family val="1"/>
    </font>
    <font>
      <b/>
      <sz val="8"/>
      <name val="GHEA Grapalat"/>
      <family val="3"/>
    </font>
    <font>
      <sz val="10"/>
      <name val="Helv"/>
      <charset val="204"/>
    </font>
    <font>
      <b/>
      <sz val="18"/>
      <color theme="3"/>
      <name val="Cambria"/>
      <family val="1"/>
      <scheme val="major"/>
    </font>
    <font>
      <b/>
      <sz val="18"/>
      <color indexed="56"/>
      <name val="Cambria"/>
      <family val="1"/>
    </font>
    <font>
      <sz val="18"/>
      <color theme="3"/>
      <name val="Cambria"/>
      <family val="1"/>
      <scheme val="major"/>
    </font>
    <font>
      <b/>
      <sz val="18"/>
      <color theme="3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theme="1"/>
      <name val="Times Armenian"/>
      <family val="1"/>
    </font>
    <font>
      <sz val="11"/>
      <color rgb="FFFF0000"/>
      <name val="Calibri"/>
      <family val="2"/>
      <scheme val="minor"/>
    </font>
    <font>
      <sz val="11"/>
      <color indexed="10"/>
      <name val="Calibri"/>
      <family val="2"/>
    </font>
    <font>
      <sz val="11"/>
      <color rgb="FFFF0000"/>
      <name val="Times Armenian"/>
      <family val="1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color indexed="12"/>
      <name val="Arial Cyr"/>
      <family val="2"/>
      <charset val="204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1"/>
      <scheme val="major"/>
    </font>
    <font>
      <sz val="11"/>
      <color rgb="FF000000"/>
      <name val="Calibri"/>
      <family val="2"/>
    </font>
    <font>
      <sz val="11"/>
      <color indexed="8"/>
      <name val="Arial LatArm"/>
      <family val="2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0"/>
      <color indexed="8"/>
      <name val="MS Sans Serif"/>
      <charset val="204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/>
      <top style="hair">
        <color auto="1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5">
    <xf numFmtId="0" fontId="0" fillId="0" borderId="0"/>
    <xf numFmtId="0" fontId="16" fillId="0" borderId="0"/>
    <xf numFmtId="0" fontId="17" fillId="0" borderId="0"/>
    <xf numFmtId="0" fontId="116" fillId="10" borderId="0" applyNumberFormat="0" applyBorder="0" applyAlignment="0" applyProtection="0"/>
    <xf numFmtId="0" fontId="18" fillId="33" borderId="0" applyNumberFormat="0" applyBorder="0" applyAlignment="0" applyProtection="0"/>
    <xf numFmtId="0" fontId="15" fillId="33" borderId="0" applyNumberFormat="0" applyBorder="0" applyAlignment="0" applyProtection="0"/>
    <xf numFmtId="0" fontId="19" fillId="10" borderId="0" applyNumberFormat="0" applyBorder="0" applyAlignment="0" applyProtection="0"/>
    <xf numFmtId="0" fontId="116" fillId="14" borderId="0" applyNumberFormat="0" applyBorder="0" applyAlignment="0" applyProtection="0"/>
    <xf numFmtId="0" fontId="18" fillId="34" borderId="0" applyNumberFormat="0" applyBorder="0" applyAlignment="0" applyProtection="0"/>
    <xf numFmtId="0" fontId="15" fillId="34" borderId="0" applyNumberFormat="0" applyBorder="0" applyAlignment="0" applyProtection="0"/>
    <xf numFmtId="0" fontId="19" fillId="14" borderId="0" applyNumberFormat="0" applyBorder="0" applyAlignment="0" applyProtection="0"/>
    <xf numFmtId="0" fontId="116" fillId="18" borderId="0" applyNumberFormat="0" applyBorder="0" applyAlignment="0" applyProtection="0"/>
    <xf numFmtId="0" fontId="18" fillId="35" borderId="0" applyNumberFormat="0" applyBorder="0" applyAlignment="0" applyProtection="0"/>
    <xf numFmtId="0" fontId="15" fillId="35" borderId="0" applyNumberFormat="0" applyBorder="0" applyAlignment="0" applyProtection="0"/>
    <xf numFmtId="0" fontId="19" fillId="18" borderId="0" applyNumberFormat="0" applyBorder="0" applyAlignment="0" applyProtection="0"/>
    <xf numFmtId="0" fontId="116" fillId="22" borderId="0" applyNumberFormat="0" applyBorder="0" applyAlignment="0" applyProtection="0"/>
    <xf numFmtId="0" fontId="18" fillId="36" borderId="0" applyNumberFormat="0" applyBorder="0" applyAlignment="0" applyProtection="0"/>
    <xf numFmtId="0" fontId="15" fillId="36" borderId="0" applyNumberFormat="0" applyBorder="0" applyAlignment="0" applyProtection="0"/>
    <xf numFmtId="0" fontId="19" fillId="22" borderId="0" applyNumberFormat="0" applyBorder="0" applyAlignment="0" applyProtection="0"/>
    <xf numFmtId="0" fontId="116" fillId="26" borderId="0" applyNumberFormat="0" applyBorder="0" applyAlignment="0" applyProtection="0"/>
    <xf numFmtId="0" fontId="18" fillId="37" borderId="0" applyNumberFormat="0" applyBorder="0" applyAlignment="0" applyProtection="0"/>
    <xf numFmtId="0" fontId="19" fillId="26" borderId="0" applyNumberFormat="0" applyBorder="0" applyAlignment="0" applyProtection="0"/>
    <xf numFmtId="0" fontId="116" fillId="30" borderId="0" applyNumberFormat="0" applyBorder="0" applyAlignment="0" applyProtection="0"/>
    <xf numFmtId="0" fontId="18" fillId="38" borderId="0" applyNumberFormat="0" applyBorder="0" applyAlignment="0" applyProtection="0"/>
    <xf numFmtId="0" fontId="19" fillId="3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116" fillId="11" borderId="0" applyNumberFormat="0" applyBorder="0" applyAlignment="0" applyProtection="0"/>
    <xf numFmtId="0" fontId="18" fillId="39" borderId="0" applyNumberFormat="0" applyBorder="0" applyAlignment="0" applyProtection="0"/>
    <xf numFmtId="0" fontId="19" fillId="11" borderId="0" applyNumberFormat="0" applyBorder="0" applyAlignment="0" applyProtection="0"/>
    <xf numFmtId="0" fontId="116" fillId="15" borderId="0" applyNumberFormat="0" applyBorder="0" applyAlignment="0" applyProtection="0"/>
    <xf numFmtId="0" fontId="18" fillId="16" borderId="0" applyNumberFormat="0" applyBorder="0" applyAlignment="0" applyProtection="0"/>
    <xf numFmtId="0" fontId="19" fillId="15" borderId="0" applyNumberFormat="0" applyBorder="0" applyAlignment="0" applyProtection="0"/>
    <xf numFmtId="0" fontId="116" fillId="19" borderId="0" applyNumberFormat="0" applyBorder="0" applyAlignment="0" applyProtection="0"/>
    <xf numFmtId="0" fontId="18" fillId="20" borderId="0" applyNumberFormat="0" applyBorder="0" applyAlignment="0" applyProtection="0"/>
    <xf numFmtId="0" fontId="15" fillId="20" borderId="0" applyNumberFormat="0" applyBorder="0" applyAlignment="0" applyProtection="0"/>
    <xf numFmtId="0" fontId="19" fillId="19" borderId="0" applyNumberFormat="0" applyBorder="0" applyAlignment="0" applyProtection="0"/>
    <xf numFmtId="0" fontId="116" fillId="23" borderId="0" applyNumberFormat="0" applyBorder="0" applyAlignment="0" applyProtection="0"/>
    <xf numFmtId="0" fontId="19" fillId="23" borderId="0" applyNumberFormat="0" applyBorder="0" applyAlignment="0" applyProtection="0"/>
    <xf numFmtId="0" fontId="116" fillId="27" borderId="0" applyNumberFormat="0" applyBorder="0" applyAlignment="0" applyProtection="0"/>
    <xf numFmtId="0" fontId="19" fillId="27" borderId="0" applyNumberFormat="0" applyBorder="0" applyAlignment="0" applyProtection="0"/>
    <xf numFmtId="0" fontId="116" fillId="31" borderId="0" applyNumberFormat="0" applyBorder="0" applyAlignment="0" applyProtection="0"/>
    <xf numFmtId="0" fontId="18" fillId="40" borderId="0" applyNumberFormat="0" applyBorder="0" applyAlignment="0" applyProtection="0"/>
    <xf numFmtId="0" fontId="19" fillId="3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1" fillId="41" borderId="0" applyNumberFormat="0" applyBorder="0" applyAlignment="0" applyProtection="0"/>
    <xf numFmtId="0" fontId="22" fillId="12" borderId="0" applyNumberFormat="0" applyBorder="0" applyAlignment="0" applyProtection="0"/>
    <xf numFmtId="0" fontId="23" fillId="41" borderId="0" applyNumberFormat="0" applyBorder="0" applyAlignment="0" applyProtection="0"/>
    <xf numFmtId="0" fontId="15" fillId="41" borderId="0" applyNumberFormat="0" applyBorder="0" applyAlignment="0" applyProtection="0"/>
    <xf numFmtId="0" fontId="14" fillId="41" borderId="0" applyNumberFormat="0" applyBorder="0" applyAlignment="0" applyProtection="0"/>
    <xf numFmtId="0" fontId="21" fillId="42" borderId="0" applyNumberFormat="0" applyBorder="0" applyAlignment="0" applyProtection="0"/>
    <xf numFmtId="0" fontId="22" fillId="16" borderId="0" applyNumberFormat="0" applyBorder="0" applyAlignment="0" applyProtection="0"/>
    <xf numFmtId="0" fontId="23" fillId="42" borderId="0" applyNumberFormat="0" applyBorder="0" applyAlignment="0" applyProtection="0"/>
    <xf numFmtId="0" fontId="15" fillId="42" borderId="0" applyNumberFormat="0" applyBorder="0" applyAlignment="0" applyProtection="0"/>
    <xf numFmtId="0" fontId="14" fillId="42" borderId="0" applyNumberFormat="0" applyBorder="0" applyAlignment="0" applyProtection="0"/>
    <xf numFmtId="0" fontId="21" fillId="43" borderId="0" applyNumberFormat="0" applyBorder="0" applyAlignment="0" applyProtection="0"/>
    <xf numFmtId="0" fontId="22" fillId="20" borderId="0" applyNumberFormat="0" applyBorder="0" applyAlignment="0" applyProtection="0"/>
    <xf numFmtId="0" fontId="23" fillId="43" borderId="0" applyNumberFormat="0" applyBorder="0" applyAlignment="0" applyProtection="0"/>
    <xf numFmtId="0" fontId="14" fillId="20" borderId="0" applyNumberFormat="0" applyBorder="0" applyAlignment="0" applyProtection="0"/>
    <xf numFmtId="0" fontId="15" fillId="43" borderId="0" applyNumberFormat="0" applyBorder="0" applyAlignment="0" applyProtection="0"/>
    <xf numFmtId="0" fontId="14" fillId="43" borderId="0" applyNumberFormat="0" applyBorder="0" applyAlignment="0" applyProtection="0"/>
    <xf numFmtId="0" fontId="21" fillId="44" borderId="0" applyNumberFormat="0" applyBorder="0" applyAlignment="0" applyProtection="0"/>
    <xf numFmtId="0" fontId="22" fillId="24" borderId="0" applyNumberFormat="0" applyBorder="0" applyAlignment="0" applyProtection="0"/>
    <xf numFmtId="0" fontId="23" fillId="44" borderId="0" applyNumberFormat="0" applyBorder="0" applyAlignment="0" applyProtection="0"/>
    <xf numFmtId="0" fontId="14" fillId="24" borderId="0" applyNumberFormat="0" applyBorder="0" applyAlignment="0" applyProtection="0"/>
    <xf numFmtId="0" fontId="15" fillId="44" borderId="0" applyNumberFormat="0" applyBorder="0" applyAlignment="0" applyProtection="0"/>
    <xf numFmtId="0" fontId="14" fillId="44" borderId="0" applyNumberFormat="0" applyBorder="0" applyAlignment="0" applyProtection="0"/>
    <xf numFmtId="0" fontId="21" fillId="45" borderId="0" applyNumberFormat="0" applyBorder="0" applyAlignment="0" applyProtection="0"/>
    <xf numFmtId="0" fontId="22" fillId="28" borderId="0" applyNumberFormat="0" applyBorder="0" applyAlignment="0" applyProtection="0"/>
    <xf numFmtId="0" fontId="23" fillId="45" borderId="0" applyNumberFormat="0" applyBorder="0" applyAlignment="0" applyProtection="0"/>
    <xf numFmtId="0" fontId="15" fillId="45" borderId="0" applyNumberFormat="0" applyBorder="0" applyAlignment="0" applyProtection="0"/>
    <xf numFmtId="0" fontId="14" fillId="45" borderId="0" applyNumberFormat="0" applyBorder="0" applyAlignment="0" applyProtection="0"/>
    <xf numFmtId="0" fontId="21" fillId="46" borderId="0" applyNumberFormat="0" applyBorder="0" applyAlignment="0" applyProtection="0"/>
    <xf numFmtId="0" fontId="22" fillId="32" borderId="0" applyNumberFormat="0" applyBorder="0" applyAlignment="0" applyProtection="0"/>
    <xf numFmtId="0" fontId="23" fillId="46" borderId="0" applyNumberFormat="0" applyBorder="0" applyAlignment="0" applyProtection="0"/>
    <xf numFmtId="0" fontId="14" fillId="32" borderId="0" applyNumberFormat="0" applyBorder="0" applyAlignment="0" applyProtection="0"/>
    <xf numFmtId="0" fontId="15" fillId="46" borderId="0" applyNumberFormat="0" applyBorder="0" applyAlignment="0" applyProtection="0"/>
    <xf numFmtId="0" fontId="14" fillId="46" borderId="0" applyNumberFormat="0" applyBorder="0" applyAlignment="0" applyProtection="0"/>
    <xf numFmtId="0" fontId="24" fillId="41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6" borderId="0" applyNumberFormat="0" applyBorder="0" applyAlignment="0" applyProtection="0"/>
    <xf numFmtId="0" fontId="21" fillId="9" borderId="0" applyNumberFormat="0" applyBorder="0" applyAlignment="0" applyProtection="0"/>
    <xf numFmtId="0" fontId="22" fillId="47" borderId="0" applyNumberFormat="0" applyBorder="0" applyAlignment="0" applyProtection="0"/>
    <xf numFmtId="0" fontId="23" fillId="9" borderId="0" applyNumberFormat="0" applyBorder="0" applyAlignment="0" applyProtection="0"/>
    <xf numFmtId="0" fontId="21" fillId="13" borderId="0" applyNumberFormat="0" applyBorder="0" applyAlignment="0" applyProtection="0"/>
    <xf numFmtId="0" fontId="22" fillId="48" borderId="0" applyNumberFormat="0" applyBorder="0" applyAlignment="0" applyProtection="0"/>
    <xf numFmtId="0" fontId="23" fillId="13" borderId="0" applyNumberFormat="0" applyBorder="0" applyAlignment="0" applyProtection="0"/>
    <xf numFmtId="0" fontId="21" fillId="17" borderId="0" applyNumberFormat="0" applyBorder="0" applyAlignment="0" applyProtection="0"/>
    <xf numFmtId="0" fontId="22" fillId="49" borderId="0" applyNumberFormat="0" applyBorder="0" applyAlignment="0" applyProtection="0"/>
    <xf numFmtId="0" fontId="23" fillId="17" borderId="0" applyNumberFormat="0" applyBorder="0" applyAlignment="0" applyProtection="0"/>
    <xf numFmtId="0" fontId="21" fillId="21" borderId="0" applyNumberFormat="0" applyBorder="0" applyAlignment="0" applyProtection="0"/>
    <xf numFmtId="0" fontId="23" fillId="21" borderId="0" applyNumberFormat="0" applyBorder="0" applyAlignment="0" applyProtection="0"/>
    <xf numFmtId="0" fontId="21" fillId="25" borderId="0" applyNumberFormat="0" applyBorder="0" applyAlignment="0" applyProtection="0"/>
    <xf numFmtId="0" fontId="23" fillId="25" borderId="0" applyNumberFormat="0" applyBorder="0" applyAlignment="0" applyProtection="0"/>
    <xf numFmtId="0" fontId="21" fillId="29" borderId="0" applyNumberFormat="0" applyBorder="0" applyAlignment="0" applyProtection="0"/>
    <xf numFmtId="0" fontId="22" fillId="50" borderId="0" applyNumberFormat="0" applyBorder="0" applyAlignment="0" applyProtection="0"/>
    <xf numFmtId="0" fontId="23" fillId="29" borderId="0" applyNumberFormat="0" applyBorder="0" applyAlignment="0" applyProtection="0"/>
    <xf numFmtId="0" fontId="25" fillId="7" borderId="0" applyNumberFormat="0" applyBorder="0" applyAlignment="0" applyProtection="0"/>
    <xf numFmtId="0" fontId="26" fillId="34" borderId="0" applyNumberFormat="0" applyBorder="0" applyAlignment="0" applyProtection="0"/>
    <xf numFmtId="0" fontId="27" fillId="7" borderId="0" applyNumberFormat="0" applyBorder="0" applyAlignment="0" applyProtection="0"/>
    <xf numFmtId="0" fontId="28" fillId="4" borderId="15" applyNumberFormat="0" applyAlignment="0" applyProtection="0"/>
    <xf numFmtId="0" fontId="29" fillId="51" borderId="20" applyNumberFormat="0" applyAlignment="0" applyProtection="0"/>
    <xf numFmtId="0" fontId="30" fillId="4" borderId="15" applyNumberFormat="0" applyAlignment="0" applyProtection="0"/>
    <xf numFmtId="0" fontId="31" fillId="5" borderId="17" applyNumberFormat="0" applyAlignment="0" applyProtection="0"/>
    <xf numFmtId="0" fontId="32" fillId="52" borderId="21" applyNumberFormat="0" applyAlignment="0" applyProtection="0"/>
    <xf numFmtId="0" fontId="33" fillId="5" borderId="17" applyNumberFormat="0" applyAlignment="0" applyProtection="0"/>
    <xf numFmtId="164" fontId="34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3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36" fillId="0" borderId="0" applyFont="0" applyFill="0" applyBorder="0" applyAlignment="0" applyProtection="0"/>
    <xf numFmtId="167" fontId="34" fillId="0" borderId="0" applyFont="0" applyFill="0" applyBorder="0" applyAlignment="0" applyProtection="0"/>
    <xf numFmtId="165" fontId="116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8" fillId="0" borderId="0" applyFont="0" applyFill="0" applyBorder="0" applyAlignment="0" applyProtection="0"/>
    <xf numFmtId="171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4" fontId="15" fillId="0" borderId="0" applyFont="0" applyFill="0" applyBorder="0" applyAlignment="0" applyProtection="0"/>
    <xf numFmtId="2" fontId="37" fillId="0" borderId="2" applyFill="0" applyBorder="0" applyAlignment="0">
      <alignment horizontal="right" vertical="center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6" borderId="0" applyNumberFormat="0" applyBorder="0" applyAlignment="0" applyProtection="0"/>
    <xf numFmtId="0" fontId="42" fillId="35" borderId="0" applyNumberFormat="0" applyBorder="0" applyAlignment="0" applyProtection="0"/>
    <xf numFmtId="0" fontId="43" fillId="6" borderId="0" applyNumberFormat="0" applyBorder="0" applyAlignment="0" applyProtection="0"/>
    <xf numFmtId="0" fontId="44" fillId="0" borderId="12" applyNumberFormat="0" applyFill="0" applyAlignment="0" applyProtection="0"/>
    <xf numFmtId="0" fontId="45" fillId="0" borderId="22" applyNumberFormat="0" applyFill="0" applyAlignment="0" applyProtection="0"/>
    <xf numFmtId="0" fontId="46" fillId="0" borderId="12" applyNumberFormat="0" applyFill="0" applyAlignment="0" applyProtection="0"/>
    <xf numFmtId="0" fontId="47" fillId="0" borderId="13" applyNumberFormat="0" applyFill="0" applyAlignment="0" applyProtection="0"/>
    <xf numFmtId="0" fontId="48" fillId="0" borderId="23" applyNumberFormat="0" applyFill="0" applyAlignment="0" applyProtection="0"/>
    <xf numFmtId="0" fontId="49" fillId="0" borderId="13" applyNumberFormat="0" applyFill="0" applyAlignment="0" applyProtection="0"/>
    <xf numFmtId="0" fontId="50" fillId="0" borderId="14" applyNumberFormat="0" applyFill="0" applyAlignment="0" applyProtection="0"/>
    <xf numFmtId="0" fontId="51" fillId="0" borderId="24" applyNumberFormat="0" applyFill="0" applyAlignment="0" applyProtection="0"/>
    <xf numFmtId="0" fontId="52" fillId="0" borderId="14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3" borderId="15" applyNumberFormat="0" applyAlignment="0" applyProtection="0"/>
    <xf numFmtId="0" fontId="54" fillId="38" borderId="20" applyNumberFormat="0" applyAlignment="0" applyProtection="0"/>
    <xf numFmtId="0" fontId="55" fillId="3" borderId="15" applyNumberFormat="0" applyAlignment="0" applyProtection="0"/>
    <xf numFmtId="38" fontId="56" fillId="0" borderId="0"/>
    <xf numFmtId="38" fontId="57" fillId="0" borderId="0"/>
    <xf numFmtId="38" fontId="58" fillId="0" borderId="0"/>
    <xf numFmtId="38" fontId="59" fillId="0" borderId="0"/>
    <xf numFmtId="0" fontId="60" fillId="0" borderId="0"/>
    <xf numFmtId="0" fontId="61" fillId="0" borderId="18" applyNumberFormat="0" applyFill="0" applyAlignment="0" applyProtection="0"/>
    <xf numFmtId="0" fontId="62" fillId="0" borderId="25" applyNumberFormat="0" applyFill="0" applyAlignment="0" applyProtection="0"/>
    <xf numFmtId="0" fontId="63" fillId="0" borderId="18" applyNumberFormat="0" applyFill="0" applyAlignment="0" applyProtection="0"/>
    <xf numFmtId="0" fontId="64" fillId="53" borderId="0" applyNumberFormat="0" applyBorder="0" applyAlignment="0" applyProtection="0"/>
    <xf numFmtId="0" fontId="65" fillId="53" borderId="0" applyNumberFormat="0" applyBorder="0" applyAlignment="0" applyProtection="0"/>
    <xf numFmtId="0" fontId="66" fillId="53" borderId="0" applyNumberFormat="0" applyBorder="0" applyAlignment="0" applyProtection="0"/>
    <xf numFmtId="0" fontId="67" fillId="8" borderId="0" applyNumberFormat="0" applyBorder="0" applyAlignment="0" applyProtection="0"/>
    <xf numFmtId="0" fontId="68" fillId="53" borderId="0" applyNumberFormat="0" applyBorder="0" applyAlignment="0" applyProtection="0"/>
    <xf numFmtId="0" fontId="69" fillId="53" borderId="0" applyNumberFormat="0" applyBorder="0" applyAlignment="0" applyProtection="0"/>
    <xf numFmtId="0" fontId="70" fillId="53" borderId="0" applyNumberFormat="0" applyBorder="0" applyAlignment="0" applyProtection="0"/>
    <xf numFmtId="0" fontId="71" fillId="0" borderId="0">
      <alignment horizontal="left" vertical="top" wrapText="1"/>
    </xf>
    <xf numFmtId="0" fontId="20" fillId="0" borderId="0"/>
    <xf numFmtId="0" fontId="72" fillId="0" borderId="0">
      <alignment horizontal="left" vertical="top" wrapText="1"/>
    </xf>
    <xf numFmtId="0" fontId="73" fillId="0" borderId="0"/>
    <xf numFmtId="1" fontId="74" fillId="0" borderId="0"/>
    <xf numFmtId="0" fontId="18" fillId="0" borderId="0"/>
    <xf numFmtId="0" fontId="75" fillId="0" borderId="0"/>
    <xf numFmtId="0" fontId="76" fillId="0" borderId="0"/>
    <xf numFmtId="0" fontId="77" fillId="0" borderId="0"/>
    <xf numFmtId="0" fontId="78" fillId="0" borderId="0"/>
    <xf numFmtId="0" fontId="19" fillId="0" borderId="0"/>
    <xf numFmtId="0" fontId="79" fillId="0" borderId="0"/>
    <xf numFmtId="0" fontId="15" fillId="0" borderId="0"/>
    <xf numFmtId="0" fontId="72" fillId="0" borderId="0">
      <alignment horizontal="left" vertical="top" wrapText="1"/>
    </xf>
    <xf numFmtId="0" fontId="80" fillId="0" borderId="0"/>
    <xf numFmtId="0" fontId="15" fillId="0" borderId="0"/>
    <xf numFmtId="0" fontId="15" fillId="54" borderId="26" applyNumberFormat="0" applyFont="0" applyAlignment="0" applyProtection="0"/>
    <xf numFmtId="0" fontId="34" fillId="2" borderId="11" applyNumberFormat="0" applyFont="0" applyAlignment="0" applyProtection="0"/>
    <xf numFmtId="0" fontId="18" fillId="2" borderId="11" applyNumberFormat="0" applyFont="0" applyAlignment="0" applyProtection="0"/>
    <xf numFmtId="0" fontId="116" fillId="54" borderId="26" applyNumberFormat="0" applyFont="0" applyAlignment="0" applyProtection="0"/>
    <xf numFmtId="0" fontId="81" fillId="4" borderId="16" applyNumberFormat="0" applyAlignment="0" applyProtection="0"/>
    <xf numFmtId="0" fontId="82" fillId="51" borderId="27" applyNumberFormat="0" applyAlignment="0" applyProtection="0"/>
    <xf numFmtId="0" fontId="83" fillId="4" borderId="16" applyNumberFormat="0" applyAlignment="0" applyProtection="0"/>
    <xf numFmtId="9" fontId="7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175" fontId="72" fillId="0" borderId="0" applyFill="0" applyBorder="0" applyProtection="0">
      <alignment horizontal="right" vertical="top"/>
    </xf>
    <xf numFmtId="175" fontId="84" fillId="0" borderId="0" applyFill="0" applyBorder="0" applyProtection="0">
      <alignment horizontal="right" vertical="top"/>
    </xf>
    <xf numFmtId="0" fontId="85" fillId="0" borderId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19" applyNumberFormat="0" applyFill="0" applyAlignment="0" applyProtection="0"/>
    <xf numFmtId="0" fontId="91" fillId="0" borderId="28" applyNumberFormat="0" applyFill="0" applyAlignment="0" applyProtection="0"/>
    <xf numFmtId="0" fontId="92" fillId="0" borderId="19" applyNumberFormat="0" applyFill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176" fontId="77" fillId="0" borderId="29">
      <protection locked="0"/>
    </xf>
    <xf numFmtId="0" fontId="96" fillId="3" borderId="15" applyNumberFormat="0" applyAlignment="0" applyProtection="0"/>
    <xf numFmtId="0" fontId="97" fillId="4" borderId="16" applyNumberFormat="0" applyAlignment="0" applyProtection="0"/>
    <xf numFmtId="0" fontId="98" fillId="4" borderId="15" applyNumberFormat="0" applyAlignment="0" applyProtection="0"/>
    <xf numFmtId="0" fontId="99" fillId="0" borderId="12" applyNumberFormat="0" applyFill="0" applyAlignment="0" applyProtection="0"/>
    <xf numFmtId="0" fontId="100" fillId="0" borderId="13" applyNumberFormat="0" applyFill="0" applyAlignment="0" applyProtection="0"/>
    <xf numFmtId="0" fontId="101" fillId="0" borderId="14" applyNumberFormat="0" applyFill="0" applyAlignment="0" applyProtection="0"/>
    <xf numFmtId="0" fontId="101" fillId="0" borderId="0" applyNumberFormat="0" applyFill="0" applyBorder="0" applyAlignment="0" applyProtection="0"/>
    <xf numFmtId="176" fontId="102" fillId="37" borderId="29"/>
    <xf numFmtId="0" fontId="103" fillId="0" borderId="19" applyNumberFormat="0" applyFill="0" applyAlignment="0" applyProtection="0"/>
    <xf numFmtId="0" fontId="104" fillId="5" borderId="17" applyNumberFormat="0" applyAlignment="0" applyProtection="0"/>
    <xf numFmtId="0" fontId="105" fillId="0" borderId="0" applyNumberFormat="0" applyFill="0" applyBorder="0" applyAlignment="0" applyProtection="0"/>
    <xf numFmtId="0" fontId="106" fillId="0" borderId="0"/>
    <xf numFmtId="0" fontId="35" fillId="0" borderId="0"/>
    <xf numFmtId="0" fontId="34" fillId="0" borderId="0"/>
    <xf numFmtId="0" fontId="107" fillId="0" borderId="0"/>
    <xf numFmtId="0" fontId="108" fillId="0" borderId="0"/>
    <xf numFmtId="0" fontId="109" fillId="0" borderId="0"/>
    <xf numFmtId="0" fontId="13" fillId="0" borderId="0"/>
    <xf numFmtId="0" fontId="110" fillId="7" borderId="0" applyNumberFormat="0" applyBorder="0" applyAlignment="0" applyProtection="0"/>
    <xf numFmtId="0" fontId="111" fillId="0" borderId="0" applyNumberFormat="0" applyFill="0" applyBorder="0" applyAlignment="0" applyProtection="0"/>
    <xf numFmtId="0" fontId="20" fillId="54" borderId="26" applyNumberFormat="0" applyFont="0" applyAlignment="0" applyProtection="0"/>
    <xf numFmtId="0" fontId="112" fillId="0" borderId="18" applyNumberFormat="0" applyFill="0" applyAlignment="0" applyProtection="0"/>
    <xf numFmtId="0" fontId="113" fillId="0" borderId="0"/>
    <xf numFmtId="0" fontId="114" fillId="0" borderId="0" applyNumberFormat="0" applyFill="0" applyBorder="0" applyAlignment="0" applyProtection="0"/>
    <xf numFmtId="43" fontId="35" fillId="0" borderId="0" applyFont="0" applyFill="0" applyBorder="0" applyAlignment="0" applyProtection="0"/>
    <xf numFmtId="168" fontId="34" fillId="0" borderId="0" applyFont="0" applyFill="0" applyBorder="0" applyAlignment="0" applyProtection="0"/>
    <xf numFmtId="177" fontId="15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34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115" fillId="6" borderId="0" applyNumberFormat="0" applyBorder="0" applyAlignment="0" applyProtection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7" fillId="0" borderId="2" xfId="236" applyFont="1" applyBorder="1" applyAlignment="1">
      <alignment horizontal="center" vertical="center" wrapText="1"/>
    </xf>
    <xf numFmtId="175" fontId="7" fillId="0" borderId="2" xfId="0" applyNumberFormat="1" applyFont="1" applyBorder="1" applyAlignment="1">
      <alignment horizontal="center" vertical="center" wrapText="1"/>
    </xf>
    <xf numFmtId="0" fontId="8" fillId="0" borderId="3" xfId="241" applyFont="1" applyBorder="1" applyAlignment="1">
      <alignment vertical="top"/>
    </xf>
    <xf numFmtId="0" fontId="8" fillId="0" borderId="4" xfId="241" applyFont="1" applyBorder="1" applyAlignment="1">
      <alignment vertical="top"/>
    </xf>
    <xf numFmtId="0" fontId="8" fillId="0" borderId="5" xfId="241" applyFont="1" applyBorder="1" applyAlignment="1">
      <alignment vertical="top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175" fontId="8" fillId="0" borderId="2" xfId="205" applyFont="1" applyBorder="1" applyAlignment="1">
      <alignment horizontal="center" vertical="center"/>
    </xf>
    <xf numFmtId="0" fontId="7" fillId="0" borderId="2" xfId="0" applyFont="1" applyBorder="1" applyAlignment="1">
      <alignment horizontal="left" vertical="top" wrapText="1"/>
    </xf>
    <xf numFmtId="179" fontId="7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180" fontId="4" fillId="0" borderId="5" xfId="0" applyNumberFormat="1" applyFont="1" applyBorder="1" applyAlignment="1">
      <alignment vertical="center"/>
    </xf>
    <xf numFmtId="0" fontId="1" fillId="0" borderId="2" xfId="187" applyFont="1" applyBorder="1" applyAlignment="1">
      <alignment vertical="center" wrapText="1"/>
    </xf>
    <xf numFmtId="0" fontId="1" fillId="0" borderId="5" xfId="187" applyFont="1" applyBorder="1" applyAlignment="1">
      <alignment vertical="center" wrapText="1"/>
    </xf>
    <xf numFmtId="0" fontId="1" fillId="0" borderId="2" xfId="187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181" fontId="9" fillId="0" borderId="5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8" fillId="0" borderId="2" xfId="176" applyFont="1" applyBorder="1">
      <alignment horizontal="left" vertical="top" wrapText="1"/>
    </xf>
    <xf numFmtId="0" fontId="10" fillId="0" borderId="2" xfId="176" applyFont="1" applyBorder="1">
      <alignment horizontal="left" vertical="top" wrapText="1"/>
    </xf>
    <xf numFmtId="180" fontId="3" fillId="0" borderId="5" xfId="0" applyNumberFormat="1" applyFont="1" applyBorder="1" applyAlignment="1">
      <alignment horizontal="left" vertical="center"/>
    </xf>
    <xf numFmtId="0" fontId="7" fillId="0" borderId="2" xfId="176" applyFont="1" applyBorder="1">
      <alignment horizontal="left" vertical="top" wrapText="1"/>
    </xf>
    <xf numFmtId="0" fontId="3" fillId="0" borderId="5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180" fontId="4" fillId="0" borderId="0" xfId="120" applyNumberFormat="1" applyFont="1" applyFill="1" applyAlignment="1">
      <alignment vertical="center"/>
    </xf>
    <xf numFmtId="180" fontId="4" fillId="0" borderId="0" xfId="120" applyNumberFormat="1" applyFont="1" applyFill="1" applyAlignment="1">
      <alignment horizontal="center" vertical="center"/>
    </xf>
    <xf numFmtId="0" fontId="9" fillId="0" borderId="0" xfId="189" applyFont="1" applyAlignment="1">
      <alignment horizontal="left" vertical="top" wrapText="1"/>
    </xf>
    <xf numFmtId="0" fontId="1" fillId="0" borderId="0" xfId="189" applyFont="1" applyAlignment="1">
      <alignment horizontal="left" vertical="top" wrapText="1"/>
    </xf>
    <xf numFmtId="0" fontId="1" fillId="0" borderId="0" xfId="237" applyFont="1"/>
    <xf numFmtId="0" fontId="9" fillId="0" borderId="0" xfId="0" applyFont="1"/>
    <xf numFmtId="0" fontId="9" fillId="0" borderId="0" xfId="237" applyFont="1"/>
    <xf numFmtId="0" fontId="11" fillId="0" borderId="1" xfId="237" applyFont="1" applyBorder="1" applyAlignment="1">
      <alignment horizontal="right" vertical="center"/>
    </xf>
    <xf numFmtId="0" fontId="9" fillId="0" borderId="2" xfId="189" applyFont="1" applyBorder="1" applyAlignment="1">
      <alignment horizontal="center" vertical="center" wrapText="1"/>
    </xf>
    <xf numFmtId="182" fontId="1" fillId="0" borderId="2" xfId="237" applyNumberFormat="1" applyFont="1" applyBorder="1" applyAlignment="1">
      <alignment horizontal="center" vertical="center" wrapText="1"/>
    </xf>
    <xf numFmtId="183" fontId="1" fillId="0" borderId="2" xfId="120" applyNumberFormat="1" applyFont="1" applyFill="1" applyBorder="1" applyAlignment="1">
      <alignment horizontal="center" vertical="center" wrapText="1"/>
    </xf>
    <xf numFmtId="180" fontId="1" fillId="0" borderId="2" xfId="120" applyNumberFormat="1" applyFont="1" applyFill="1" applyBorder="1" applyAlignment="1">
      <alignment horizontal="center" vertical="center" wrapText="1"/>
    </xf>
    <xf numFmtId="180" fontId="1" fillId="0" borderId="6" xfId="120" applyNumberFormat="1" applyFont="1" applyFill="1" applyBorder="1" applyAlignment="1">
      <alignment horizontal="center" vertical="center" wrapText="1"/>
    </xf>
    <xf numFmtId="49" fontId="9" fillId="0" borderId="2" xfId="237" applyNumberFormat="1" applyFont="1" applyBorder="1" applyAlignment="1">
      <alignment horizontal="center" vertical="center" wrapText="1"/>
    </xf>
    <xf numFmtId="182" fontId="9" fillId="0" borderId="2" xfId="237" applyNumberFormat="1" applyFont="1" applyBorder="1" applyAlignment="1">
      <alignment horizontal="center" vertical="center" wrapText="1"/>
    </xf>
    <xf numFmtId="165" fontId="1" fillId="0" borderId="2" xfId="12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184" fontId="9" fillId="0" borderId="0" xfId="0" applyNumberFormat="1" applyFont="1"/>
    <xf numFmtId="49" fontId="1" fillId="0" borderId="2" xfId="237" applyNumberFormat="1" applyFont="1" applyBorder="1" applyAlignment="1">
      <alignment horizontal="left" vertical="center" wrapText="1"/>
    </xf>
    <xf numFmtId="49" fontId="9" fillId="0" borderId="2" xfId="237" applyNumberFormat="1" applyFont="1" applyBorder="1" applyAlignment="1">
      <alignment horizontal="left" vertical="center" wrapText="1"/>
    </xf>
    <xf numFmtId="184" fontId="9" fillId="0" borderId="0" xfId="237" applyNumberFormat="1" applyFont="1"/>
    <xf numFmtId="0" fontId="3" fillId="0" borderId="30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9" fillId="0" borderId="0" xfId="237" applyFont="1" applyAlignment="1">
      <alignment vertical="center"/>
    </xf>
    <xf numFmtId="49" fontId="9" fillId="0" borderId="0" xfId="0" applyNumberFormat="1" applyFont="1" applyAlignment="1">
      <alignment horizontal="right"/>
    </xf>
    <xf numFmtId="0" fontId="9" fillId="0" borderId="0" xfId="237" applyFont="1" applyAlignment="1">
      <alignment horizontal="center" wrapText="1"/>
    </xf>
    <xf numFmtId="0" fontId="9" fillId="0" borderId="5" xfId="189" applyFont="1" applyBorder="1" applyAlignment="1">
      <alignment horizontal="center" vertical="center" wrapText="1"/>
    </xf>
    <xf numFmtId="182" fontId="1" fillId="0" borderId="2" xfId="237" applyNumberFormat="1" applyFont="1" applyBorder="1" applyAlignment="1">
      <alignment horizontal="left" vertical="center" wrapText="1"/>
    </xf>
    <xf numFmtId="0" fontId="9" fillId="0" borderId="2" xfId="176" applyFont="1" applyBorder="1">
      <alignment horizontal="left" vertical="top" wrapText="1"/>
    </xf>
    <xf numFmtId="180" fontId="3" fillId="0" borderId="2" xfId="0" applyNumberFormat="1" applyFont="1" applyBorder="1" applyAlignment="1">
      <alignment vertical="center" wrapText="1"/>
    </xf>
    <xf numFmtId="0" fontId="11" fillId="0" borderId="2" xfId="176" applyFont="1" applyBorder="1" applyAlignment="1">
      <alignment horizontal="left" vertical="center" wrapText="1"/>
    </xf>
    <xf numFmtId="0" fontId="1" fillId="0" borderId="2" xfId="237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180" fontId="3" fillId="0" borderId="2" xfId="0" applyNumberFormat="1" applyFont="1" applyBorder="1" applyAlignment="1">
      <alignment horizontal="left" vertical="center" wrapText="1"/>
    </xf>
    <xf numFmtId="0" fontId="9" fillId="0" borderId="2" xfId="237" applyFont="1" applyBorder="1" applyAlignment="1">
      <alignment horizontal="left" vertical="center" wrapText="1"/>
    </xf>
    <xf numFmtId="0" fontId="3" fillId="0" borderId="2" xfId="235" applyFont="1" applyBorder="1" applyAlignment="1">
      <alignment horizontal="left" vertical="center" wrapText="1"/>
    </xf>
    <xf numFmtId="180" fontId="2" fillId="0" borderId="2" xfId="0" applyNumberFormat="1" applyFont="1" applyBorder="1" applyAlignment="1">
      <alignment vertical="center" wrapText="1"/>
    </xf>
    <xf numFmtId="0" fontId="117" fillId="0" borderId="2" xfId="0" applyFont="1" applyBorder="1" applyAlignment="1">
      <alignment horizontal="left" vertical="center" wrapText="1"/>
    </xf>
    <xf numFmtId="180" fontId="9" fillId="0" borderId="0" xfId="237" applyNumberFormat="1" applyFont="1"/>
    <xf numFmtId="182" fontId="1" fillId="0" borderId="3" xfId="237" applyNumberFormat="1" applyFont="1" applyBorder="1" applyAlignment="1">
      <alignment horizontal="center" vertical="center" wrapText="1"/>
    </xf>
    <xf numFmtId="182" fontId="1" fillId="0" borderId="4" xfId="237" applyNumberFormat="1" applyFont="1" applyBorder="1" applyAlignment="1">
      <alignment horizontal="center" vertical="center" wrapText="1"/>
    </xf>
    <xf numFmtId="182" fontId="1" fillId="0" borderId="5" xfId="237" applyNumberFormat="1" applyFont="1" applyBorder="1" applyAlignment="1">
      <alignment horizontal="center" vertical="center" wrapText="1"/>
    </xf>
    <xf numFmtId="182" fontId="9" fillId="0" borderId="8" xfId="237" applyNumberFormat="1" applyFont="1" applyBorder="1" applyAlignment="1">
      <alignment horizontal="center" vertical="center" wrapText="1"/>
    </xf>
    <xf numFmtId="182" fontId="9" fillId="0" borderId="9" xfId="237" applyNumberFormat="1" applyFont="1" applyBorder="1" applyAlignment="1">
      <alignment horizontal="center" vertical="center" wrapText="1"/>
    </xf>
    <xf numFmtId="182" fontId="9" fillId="0" borderId="10" xfId="237" applyNumberFormat="1" applyFont="1" applyBorder="1" applyAlignment="1">
      <alignment horizontal="center" vertical="center" wrapText="1"/>
    </xf>
    <xf numFmtId="182" fontId="9" fillId="0" borderId="2" xfId="237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9" fillId="0" borderId="6" xfId="189" applyFont="1" applyBorder="1" applyAlignment="1">
      <alignment horizontal="center" vertical="center" wrapText="1"/>
    </xf>
    <xf numFmtId="0" fontId="9" fillId="0" borderId="7" xfId="189" applyFont="1" applyBorder="1" applyAlignment="1">
      <alignment horizontal="center" vertical="center" wrapText="1"/>
    </xf>
    <xf numFmtId="0" fontId="1" fillId="0" borderId="0" xfId="186" applyFont="1" applyAlignment="1">
      <alignment horizontal="center" vertical="center" wrapText="1"/>
    </xf>
    <xf numFmtId="0" fontId="9" fillId="0" borderId="2" xfId="189" applyFont="1" applyBorder="1" applyAlignment="1">
      <alignment horizontal="center" vertical="center" wrapText="1"/>
    </xf>
    <xf numFmtId="182" fontId="9" fillId="0" borderId="3" xfId="237" applyNumberFormat="1" applyFont="1" applyBorder="1" applyAlignment="1">
      <alignment horizontal="center" vertical="center" wrapText="1"/>
    </xf>
    <xf numFmtId="182" fontId="9" fillId="0" borderId="4" xfId="237" applyNumberFormat="1" applyFont="1" applyBorder="1" applyAlignment="1">
      <alignment horizontal="center" vertical="center" wrapText="1"/>
    </xf>
    <xf numFmtId="182" fontId="9" fillId="0" borderId="5" xfId="237" applyNumberFormat="1" applyFont="1" applyBorder="1" applyAlignment="1">
      <alignment horizontal="center" vertical="center" wrapText="1"/>
    </xf>
    <xf numFmtId="182" fontId="12" fillId="0" borderId="3" xfId="237" applyNumberFormat="1" applyFont="1" applyBorder="1" applyAlignment="1">
      <alignment horizontal="center" vertical="center" wrapText="1"/>
    </xf>
    <xf numFmtId="182" fontId="12" fillId="0" borderId="4" xfId="237" applyNumberFormat="1" applyFont="1" applyBorder="1" applyAlignment="1">
      <alignment horizontal="center" vertical="center" wrapText="1"/>
    </xf>
    <xf numFmtId="182" fontId="12" fillId="0" borderId="5" xfId="237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7" fillId="0" borderId="2" xfId="236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3" xfId="241" applyFont="1" applyBorder="1" applyAlignment="1">
      <alignment horizontal="left" vertical="top"/>
    </xf>
    <xf numFmtId="0" fontId="8" fillId="0" borderId="4" xfId="241" applyFont="1" applyBorder="1" applyAlignment="1">
      <alignment horizontal="left" vertical="top"/>
    </xf>
    <xf numFmtId="0" fontId="8" fillId="0" borderId="5" xfId="241" applyFont="1" applyBorder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6" fillId="55" borderId="2" xfId="0" applyFont="1" applyFill="1" applyBorder="1" applyAlignment="1">
      <alignment horizontal="left" vertical="center" wrapText="1"/>
    </xf>
  </cellXfs>
  <cellStyles count="255">
    <cellStyle name=" 1" xfId="1"/>
    <cellStyle name="_artabyuje 2" xfId="2"/>
    <cellStyle name="20% - Accent1 2" xfId="3"/>
    <cellStyle name="20% - Accent1 2 2" xfId="4"/>
    <cellStyle name="20% - Accent1 2 2 3" xfId="5"/>
    <cellStyle name="20% - Accent1 2 3" xfId="6"/>
    <cellStyle name="20% - Accent2 2" xfId="7"/>
    <cellStyle name="20% - Accent2 2 2" xfId="8"/>
    <cellStyle name="20% - Accent2 2 2 3" xfId="9"/>
    <cellStyle name="20% - Accent2 2 3" xfId="10"/>
    <cellStyle name="20% - Accent3 2" xfId="11"/>
    <cellStyle name="20% - Accent3 2 2" xfId="12"/>
    <cellStyle name="20% - Accent3 2 2 3" xfId="13"/>
    <cellStyle name="20% - Accent3 2 3" xfId="14"/>
    <cellStyle name="20% - Accent4 2" xfId="15"/>
    <cellStyle name="20% - Accent4 2 2" xfId="16"/>
    <cellStyle name="20% - Accent4 2 2 3" xfId="17"/>
    <cellStyle name="20% - Accent4 2 3" xfId="18"/>
    <cellStyle name="20% - Accent5 2" xfId="19"/>
    <cellStyle name="20% - Accent5 2 2" xfId="20"/>
    <cellStyle name="20% - Accent5 2 3" xfId="21"/>
    <cellStyle name="20% - Accent6 2" xfId="22"/>
    <cellStyle name="20% - Accent6 2 2" xfId="23"/>
    <cellStyle name="20% - Accent6 2 3" xfId="24"/>
    <cellStyle name="20% - Акцент1 3" xfId="25"/>
    <cellStyle name="20% - Акцент2 3" xfId="26"/>
    <cellStyle name="20% - Акцент3 3" xfId="27"/>
    <cellStyle name="20% - Акцент4 3" xfId="28"/>
    <cellStyle name="20% - Акцент5 3" xfId="29"/>
    <cellStyle name="20% - Акцент6 3" xfId="30"/>
    <cellStyle name="40% - Accent1 2" xfId="31"/>
    <cellStyle name="40% - Accent1 2 2" xfId="32"/>
    <cellStyle name="40% - Accent1 2 3" xfId="33"/>
    <cellStyle name="40% - Accent2 2" xfId="34"/>
    <cellStyle name="40% - Accent2 2 2" xfId="35"/>
    <cellStyle name="40% - Accent2 2 3" xfId="36"/>
    <cellStyle name="40% - Accent3 2" xfId="37"/>
    <cellStyle name="40% - Accent3 2 2" xfId="38"/>
    <cellStyle name="40% - Accent3 2 2 3" xfId="39"/>
    <cellStyle name="40% - Accent3 2 3" xfId="40"/>
    <cellStyle name="40% - Accent4 2" xfId="41"/>
    <cellStyle name="40% - Accent4 2 3" xfId="42"/>
    <cellStyle name="40% - Accent5 2" xfId="43"/>
    <cellStyle name="40% - Accent5 2 3" xfId="44"/>
    <cellStyle name="40% - Accent6 2" xfId="45"/>
    <cellStyle name="40% - Accent6 2 2" xfId="46"/>
    <cellStyle name="40% - Accent6 2 3" xfId="47"/>
    <cellStyle name="40% - Акцент1 3" xfId="48"/>
    <cellStyle name="40% - Акцент2 3" xfId="49"/>
    <cellStyle name="40% - Акцент3 3" xfId="50"/>
    <cellStyle name="40% - Акцент4 3" xfId="51"/>
    <cellStyle name="40% - Акцент5 3" xfId="52"/>
    <cellStyle name="40% - Акцент6 3" xfId="53"/>
    <cellStyle name="60% - Accent1 2" xfId="54"/>
    <cellStyle name="60% - Accent1 2 2" xfId="55"/>
    <cellStyle name="60% - Accent1 2 3" xfId="56"/>
    <cellStyle name="60% - Accent1 3" xfId="57"/>
    <cellStyle name="60% - Accent1 4" xfId="58"/>
    <cellStyle name="60% - Accent2 2" xfId="59"/>
    <cellStyle name="60% - Accent2 2 2" xfId="60"/>
    <cellStyle name="60% - Accent2 2 3" xfId="61"/>
    <cellStyle name="60% - Accent2 3" xfId="62"/>
    <cellStyle name="60% - Accent2 4" xfId="63"/>
    <cellStyle name="60% - Accent3 2" xfId="64"/>
    <cellStyle name="60% - Accent3 2 2" xfId="65"/>
    <cellStyle name="60% - Accent3 2 3" xfId="66"/>
    <cellStyle name="60% - Accent3 2 4" xfId="67"/>
    <cellStyle name="60% - Accent3 3" xfId="68"/>
    <cellStyle name="60% - Accent3 4" xfId="69"/>
    <cellStyle name="60% - Accent4 2" xfId="70"/>
    <cellStyle name="60% - Accent4 2 2" xfId="71"/>
    <cellStyle name="60% - Accent4 2 3" xfId="72"/>
    <cellStyle name="60% - Accent4 2 4" xfId="73"/>
    <cellStyle name="60% - Accent4 3" xfId="74"/>
    <cellStyle name="60% - Accent4 4" xfId="75"/>
    <cellStyle name="60% - Accent5 2" xfId="76"/>
    <cellStyle name="60% - Accent5 2 2" xfId="77"/>
    <cellStyle name="60% - Accent5 2 3" xfId="78"/>
    <cellStyle name="60% - Accent5 3" xfId="79"/>
    <cellStyle name="60% - Accent5 4" xfId="80"/>
    <cellStyle name="60% - Accent6 2" xfId="81"/>
    <cellStyle name="60% - Accent6 2 2" xfId="82"/>
    <cellStyle name="60% - Accent6 2 3" xfId="83"/>
    <cellStyle name="60% - Accent6 2 4" xfId="84"/>
    <cellStyle name="60% - Accent6 3" xfId="85"/>
    <cellStyle name="60% - Accent6 4" xfId="86"/>
    <cellStyle name="60% - Акцент1 3" xfId="87"/>
    <cellStyle name="60% - Акцент2 3" xfId="88"/>
    <cellStyle name="60% - Акцент3 3" xfId="89"/>
    <cellStyle name="60% - Акцент4 3" xfId="90"/>
    <cellStyle name="60% - Акцент5 3" xfId="91"/>
    <cellStyle name="60% - Акцент6 3" xfId="92"/>
    <cellStyle name="Accent1 2" xfId="93"/>
    <cellStyle name="Accent1 2 2" xfId="94"/>
    <cellStyle name="Accent1 2 3" xfId="95"/>
    <cellStyle name="Accent2 2" xfId="96"/>
    <cellStyle name="Accent2 2 2" xfId="97"/>
    <cellStyle name="Accent2 2 3" xfId="98"/>
    <cellStyle name="Accent3 2" xfId="99"/>
    <cellStyle name="Accent3 2 2" xfId="100"/>
    <cellStyle name="Accent3 2 3" xfId="101"/>
    <cellStyle name="Accent4 2" xfId="102"/>
    <cellStyle name="Accent4 2 3" xfId="103"/>
    <cellStyle name="Accent5 2" xfId="104"/>
    <cellStyle name="Accent5 2 3" xfId="105"/>
    <cellStyle name="Accent6 2" xfId="106"/>
    <cellStyle name="Accent6 2 2" xfId="107"/>
    <cellStyle name="Accent6 2 3" xfId="108"/>
    <cellStyle name="Bad 2" xfId="109"/>
    <cellStyle name="Bad 2 2" xfId="110"/>
    <cellStyle name="Bad 2 3" xfId="111"/>
    <cellStyle name="Calculation 2" xfId="112"/>
    <cellStyle name="Calculation 2 2" xfId="113"/>
    <cellStyle name="Calculation 2 3" xfId="114"/>
    <cellStyle name="Check Cell 2" xfId="115"/>
    <cellStyle name="Check Cell 2 2" xfId="116"/>
    <cellStyle name="Check Cell 2 3" xfId="117"/>
    <cellStyle name="Comma [0] 2" xfId="118"/>
    <cellStyle name="Comma 10" xfId="119"/>
    <cellStyle name="Comma 11" xfId="120"/>
    <cellStyle name="Comma 15" xfId="121"/>
    <cellStyle name="Comma 2 2 3 2" xfId="122"/>
    <cellStyle name="Comma 2 3 2 2" xfId="123"/>
    <cellStyle name="Comma 2 5 2" xfId="124"/>
    <cellStyle name="Comma 2 6" xfId="125"/>
    <cellStyle name="Comma 2 7" xfId="126"/>
    <cellStyle name="Comma 2 8" xfId="127"/>
    <cellStyle name="Comma 3 6" xfId="128"/>
    <cellStyle name="Comma 6 10" xfId="129"/>
    <cellStyle name="Comma 7" xfId="130"/>
    <cellStyle name="Comma 9" xfId="131"/>
    <cellStyle name="Currency 2" xfId="132"/>
    <cellStyle name="Currency 3" xfId="133"/>
    <cellStyle name="Currency 3 2" xfId="134"/>
    <cellStyle name="Currency 3 3" xfId="135"/>
    <cellStyle name="Currency 5" xfId="136"/>
    <cellStyle name="edRascen" xfId="137"/>
    <cellStyle name="Explanatory Text 2" xfId="138"/>
    <cellStyle name="Explanatory Text 2 2" xfId="139"/>
    <cellStyle name="Explanatory Text 2 3" xfId="140"/>
    <cellStyle name="Good 2" xfId="141"/>
    <cellStyle name="Good 2 2" xfId="142"/>
    <cellStyle name="Good 2 3" xfId="143"/>
    <cellStyle name="Heading 1 2" xfId="144"/>
    <cellStyle name="Heading 1 2 2" xfId="145"/>
    <cellStyle name="Heading 1 2 3" xfId="146"/>
    <cellStyle name="Heading 2 2" xfId="147"/>
    <cellStyle name="Heading 2 2 2" xfId="148"/>
    <cellStyle name="Heading 2 2 3" xfId="149"/>
    <cellStyle name="Heading 3 2" xfId="150"/>
    <cellStyle name="Heading 3 2 2" xfId="151"/>
    <cellStyle name="Heading 3 2 3" xfId="152"/>
    <cellStyle name="Heading 4 2" xfId="153"/>
    <cellStyle name="Heading 4 2 2" xfId="154"/>
    <cellStyle name="Heading 4 2 3" xfId="155"/>
    <cellStyle name="Input 2" xfId="156"/>
    <cellStyle name="Input 2 2" xfId="157"/>
    <cellStyle name="Input 2 3" xfId="158"/>
    <cellStyle name="KPMG Heading 1" xfId="159"/>
    <cellStyle name="KPMG Heading 2" xfId="160"/>
    <cellStyle name="KPMG Heading 3" xfId="161"/>
    <cellStyle name="KPMG Heading 4" xfId="162"/>
    <cellStyle name="KPMG Normal" xfId="163"/>
    <cellStyle name="Linked Cell 2" xfId="164"/>
    <cellStyle name="Linked Cell 2 2" xfId="165"/>
    <cellStyle name="Linked Cell 2 3" xfId="166"/>
    <cellStyle name="Neutral 2" xfId="167"/>
    <cellStyle name="Neutral 2 2" xfId="168"/>
    <cellStyle name="Neutral 2 4" xfId="169"/>
    <cellStyle name="Neutral 3" xfId="170"/>
    <cellStyle name="Neutral 4" xfId="171"/>
    <cellStyle name="Neutral 5" xfId="172"/>
    <cellStyle name="Neutral 6" xfId="173"/>
    <cellStyle name="Normal 10" xfId="174"/>
    <cellStyle name="Normal 10 10" xfId="175"/>
    <cellStyle name="Normal 12" xfId="176"/>
    <cellStyle name="Normal 2" xfId="177"/>
    <cellStyle name="Normal 2 2" xfId="178"/>
    <cellStyle name="Normal 2 2 2 2" xfId="179"/>
    <cellStyle name="Normal 2 2 2 3" xfId="180"/>
    <cellStyle name="Normal 2 2 6" xfId="181"/>
    <cellStyle name="Normal 2 4 2" xfId="182"/>
    <cellStyle name="Normal 3 3 2" xfId="183"/>
    <cellStyle name="Normal 4 2 2" xfId="184"/>
    <cellStyle name="Normal 4 7" xfId="185"/>
    <cellStyle name="Normal 5 2 3" xfId="186"/>
    <cellStyle name="Normal 8" xfId="187"/>
    <cellStyle name="Normal 8 2" xfId="188"/>
    <cellStyle name="Normal 8 3" xfId="189"/>
    <cellStyle name="Note 16" xfId="190"/>
    <cellStyle name="Note 2 2" xfId="191"/>
    <cellStyle name="Note 2 5" xfId="192"/>
    <cellStyle name="Note 8" xfId="193"/>
    <cellStyle name="Output 2" xfId="194"/>
    <cellStyle name="Output 2 2" xfId="195"/>
    <cellStyle name="Output 2 3" xfId="196"/>
    <cellStyle name="Percent 2" xfId="197"/>
    <cellStyle name="Percent 2 2" xfId="198"/>
    <cellStyle name="Percent 2 2 2 2" xfId="199"/>
    <cellStyle name="Percent 2 4" xfId="200"/>
    <cellStyle name="Percent 3" xfId="201"/>
    <cellStyle name="Percent 3 2" xfId="202"/>
    <cellStyle name="RowLevel_1_N6+artabyuje" xfId="203"/>
    <cellStyle name="SN_241" xfId="204"/>
    <cellStyle name="SN_b" xfId="205"/>
    <cellStyle name="Style 1 3" xfId="206"/>
    <cellStyle name="Title 2" xfId="207"/>
    <cellStyle name="Title 2 2" xfId="208"/>
    <cellStyle name="Title 2 3" xfId="209"/>
    <cellStyle name="Title 3" xfId="210"/>
    <cellStyle name="Total 2" xfId="211"/>
    <cellStyle name="Total 2 2" xfId="212"/>
    <cellStyle name="Total 2 3" xfId="213"/>
    <cellStyle name="Warning Text 2" xfId="214"/>
    <cellStyle name="Warning Text 2 2" xfId="215"/>
    <cellStyle name="Warning Text 2 3" xfId="216"/>
    <cellStyle name="Акцент1 3" xfId="217"/>
    <cellStyle name="Акцент2 3" xfId="218"/>
    <cellStyle name="Акцент3 3" xfId="219"/>
    <cellStyle name="Акцент4 3" xfId="220"/>
    <cellStyle name="Акцент5 3" xfId="221"/>
    <cellStyle name="Акцент6 3" xfId="222"/>
    <cellStyle name="Беззащитный" xfId="223"/>
    <cellStyle name="Ввод  3" xfId="224"/>
    <cellStyle name="Вывод 3" xfId="225"/>
    <cellStyle name="Вычисление 3" xfId="226"/>
    <cellStyle name="Заголовок 1 3" xfId="227"/>
    <cellStyle name="Заголовок 2 3" xfId="228"/>
    <cellStyle name="Заголовок 3 3" xfId="229"/>
    <cellStyle name="Заголовок 4 3" xfId="230"/>
    <cellStyle name="Защитный" xfId="231"/>
    <cellStyle name="Итог 3" xfId="232"/>
    <cellStyle name="Контрольная ячейка 3" xfId="233"/>
    <cellStyle name="Название 3" xfId="234"/>
    <cellStyle name="Обычный" xfId="0" builtinId="0"/>
    <cellStyle name="Обычный 14" xfId="235"/>
    <cellStyle name="Обычный 2" xfId="236"/>
    <cellStyle name="Обычный 3" xfId="237"/>
    <cellStyle name="Обычный 6" xfId="238"/>
    <cellStyle name="Обычный 6 2" xfId="239"/>
    <cellStyle name="Обычный 6 3" xfId="240"/>
    <cellStyle name="Обычный 8" xfId="241"/>
    <cellStyle name="Плохой 3" xfId="242"/>
    <cellStyle name="Пояснение 3" xfId="243"/>
    <cellStyle name="Примечание 4" xfId="244"/>
    <cellStyle name="Связанная ячейка 3" xfId="245"/>
    <cellStyle name="Стиль 1" xfId="246"/>
    <cellStyle name="Текст предупреждения 3" xfId="247"/>
    <cellStyle name="Финансовый 2" xfId="248"/>
    <cellStyle name="Финансовый 2 2" xfId="249"/>
    <cellStyle name="Финансовый 2 2 2" xfId="250"/>
    <cellStyle name="Финансовый 3" xfId="251"/>
    <cellStyle name="Финансовый 4" xfId="252"/>
    <cellStyle name="Финансовый 6" xfId="253"/>
    <cellStyle name="Хороший 3" xfId="25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8"/>
  <sheetViews>
    <sheetView tabSelected="1" topLeftCell="A46" zoomScale="90" zoomScaleNormal="90" workbookViewId="0">
      <selection activeCell="D49" sqref="D49"/>
    </sheetView>
  </sheetViews>
  <sheetFormatPr defaultColWidth="9" defaultRowHeight="17.25"/>
  <cols>
    <col min="1" max="1" width="0.42578125" style="56" customWidth="1"/>
    <col min="2" max="2" width="11.140625" style="56" customWidth="1"/>
    <col min="3" max="3" width="8.85546875" style="56" customWidth="1"/>
    <col min="4" max="4" width="83.7109375" style="56" customWidth="1"/>
    <col min="5" max="5" width="33" style="56" customWidth="1"/>
    <col min="6" max="6" width="9.140625" style="56"/>
    <col min="7" max="7" width="16.140625" style="56" customWidth="1"/>
    <col min="8" max="8" width="15" style="56" bestFit="1" customWidth="1"/>
    <col min="9" max="9" width="9.140625" style="56"/>
    <col min="10" max="10" width="16.85546875" style="56" bestFit="1" customWidth="1"/>
    <col min="11" max="13" width="9.140625" style="56"/>
    <col min="14" max="14" width="12.85546875" style="56" bestFit="1" customWidth="1"/>
    <col min="15" max="131" width="9.140625" style="56"/>
    <col min="132" max="132" width="5" style="56" customWidth="1"/>
    <col min="133" max="133" width="4.7109375" style="56" customWidth="1"/>
    <col min="134" max="134" width="5" style="56" customWidth="1"/>
    <col min="135" max="135" width="19.7109375" style="56" customWidth="1"/>
    <col min="136" max="136" width="49.85546875" style="56" customWidth="1"/>
    <col min="137" max="137" width="14.5703125" style="56" customWidth="1"/>
    <col min="138" max="138" width="13.7109375" style="56" customWidth="1"/>
    <col min="139" max="139" width="13.42578125" style="56" customWidth="1"/>
    <col min="140" max="140" width="15.42578125" style="56" customWidth="1"/>
    <col min="141" max="142" width="10.28515625" style="56" customWidth="1"/>
    <col min="143" max="387" width="9.140625" style="56"/>
    <col min="388" max="388" width="5" style="56" customWidth="1"/>
    <col min="389" max="389" width="4.7109375" style="56" customWidth="1"/>
    <col min="390" max="390" width="5" style="56" customWidth="1"/>
    <col min="391" max="391" width="19.7109375" style="56" customWidth="1"/>
    <col min="392" max="392" width="49.85546875" style="56" customWidth="1"/>
    <col min="393" max="393" width="14.5703125" style="56" customWidth="1"/>
    <col min="394" max="394" width="13.7109375" style="56" customWidth="1"/>
    <col min="395" max="395" width="13.42578125" style="56" customWidth="1"/>
    <col min="396" max="396" width="15.42578125" style="56" customWidth="1"/>
    <col min="397" max="398" width="10.28515625" style="56" customWidth="1"/>
    <col min="399" max="643" width="9.140625" style="56"/>
    <col min="644" max="644" width="5" style="56" customWidth="1"/>
    <col min="645" max="645" width="4.7109375" style="56" customWidth="1"/>
    <col min="646" max="646" width="5" style="56" customWidth="1"/>
    <col min="647" max="647" width="19.7109375" style="56" customWidth="1"/>
    <col min="648" max="648" width="49.85546875" style="56" customWidth="1"/>
    <col min="649" max="649" width="14.5703125" style="56" customWidth="1"/>
    <col min="650" max="650" width="13.7109375" style="56" customWidth="1"/>
    <col min="651" max="651" width="13.42578125" style="56" customWidth="1"/>
    <col min="652" max="652" width="15.42578125" style="56" customWidth="1"/>
    <col min="653" max="654" width="10.28515625" style="56" customWidth="1"/>
    <col min="655" max="899" width="9.140625" style="56"/>
    <col min="900" max="900" width="5" style="56" customWidth="1"/>
    <col min="901" max="901" width="4.7109375" style="56" customWidth="1"/>
    <col min="902" max="902" width="5" style="56" customWidth="1"/>
    <col min="903" max="903" width="19.7109375" style="56" customWidth="1"/>
    <col min="904" max="904" width="49.85546875" style="56" customWidth="1"/>
    <col min="905" max="905" width="14.5703125" style="56" customWidth="1"/>
    <col min="906" max="906" width="13.7109375" style="56" customWidth="1"/>
    <col min="907" max="907" width="13.42578125" style="56" customWidth="1"/>
    <col min="908" max="908" width="15.42578125" style="56" customWidth="1"/>
    <col min="909" max="910" width="10.28515625" style="56" customWidth="1"/>
    <col min="911" max="1155" width="9.140625" style="56"/>
    <col min="1156" max="1156" width="5" style="56" customWidth="1"/>
    <col min="1157" max="1157" width="4.7109375" style="56" customWidth="1"/>
    <col min="1158" max="1158" width="5" style="56" customWidth="1"/>
    <col min="1159" max="1159" width="19.7109375" style="56" customWidth="1"/>
    <col min="1160" max="1160" width="49.85546875" style="56" customWidth="1"/>
    <col min="1161" max="1161" width="14.5703125" style="56" customWidth="1"/>
    <col min="1162" max="1162" width="13.7109375" style="56" customWidth="1"/>
    <col min="1163" max="1163" width="13.42578125" style="56" customWidth="1"/>
    <col min="1164" max="1164" width="15.42578125" style="56" customWidth="1"/>
    <col min="1165" max="1166" width="10.28515625" style="56" customWidth="1"/>
    <col min="1167" max="1411" width="9.140625" style="56"/>
    <col min="1412" max="1412" width="5" style="56" customWidth="1"/>
    <col min="1413" max="1413" width="4.7109375" style="56" customWidth="1"/>
    <col min="1414" max="1414" width="5" style="56" customWidth="1"/>
    <col min="1415" max="1415" width="19.7109375" style="56" customWidth="1"/>
    <col min="1416" max="1416" width="49.85546875" style="56" customWidth="1"/>
    <col min="1417" max="1417" width="14.5703125" style="56" customWidth="1"/>
    <col min="1418" max="1418" width="13.7109375" style="56" customWidth="1"/>
    <col min="1419" max="1419" width="13.42578125" style="56" customWidth="1"/>
    <col min="1420" max="1420" width="15.42578125" style="56" customWidth="1"/>
    <col min="1421" max="1422" width="10.28515625" style="56" customWidth="1"/>
    <col min="1423" max="1667" width="9.140625" style="56"/>
    <col min="1668" max="1668" width="5" style="56" customWidth="1"/>
    <col min="1669" max="1669" width="4.7109375" style="56" customWidth="1"/>
    <col min="1670" max="1670" width="5" style="56" customWidth="1"/>
    <col min="1671" max="1671" width="19.7109375" style="56" customWidth="1"/>
    <col min="1672" max="1672" width="49.85546875" style="56" customWidth="1"/>
    <col min="1673" max="1673" width="14.5703125" style="56" customWidth="1"/>
    <col min="1674" max="1674" width="13.7109375" style="56" customWidth="1"/>
    <col min="1675" max="1675" width="13.42578125" style="56" customWidth="1"/>
    <col min="1676" max="1676" width="15.42578125" style="56" customWidth="1"/>
    <col min="1677" max="1678" width="10.28515625" style="56" customWidth="1"/>
    <col min="1679" max="1923" width="9.140625" style="56"/>
    <col min="1924" max="1924" width="5" style="56" customWidth="1"/>
    <col min="1925" max="1925" width="4.7109375" style="56" customWidth="1"/>
    <col min="1926" max="1926" width="5" style="56" customWidth="1"/>
    <col min="1927" max="1927" width="19.7109375" style="56" customWidth="1"/>
    <col min="1928" max="1928" width="49.85546875" style="56" customWidth="1"/>
    <col min="1929" max="1929" width="14.5703125" style="56" customWidth="1"/>
    <col min="1930" max="1930" width="13.7109375" style="56" customWidth="1"/>
    <col min="1931" max="1931" width="13.42578125" style="56" customWidth="1"/>
    <col min="1932" max="1932" width="15.42578125" style="56" customWidth="1"/>
    <col min="1933" max="1934" width="10.28515625" style="56" customWidth="1"/>
    <col min="1935" max="2179" width="9.140625" style="56"/>
    <col min="2180" max="2180" width="5" style="56" customWidth="1"/>
    <col min="2181" max="2181" width="4.7109375" style="56" customWidth="1"/>
    <col min="2182" max="2182" width="5" style="56" customWidth="1"/>
    <col min="2183" max="2183" width="19.7109375" style="56" customWidth="1"/>
    <col min="2184" max="2184" width="49.85546875" style="56" customWidth="1"/>
    <col min="2185" max="2185" width="14.5703125" style="56" customWidth="1"/>
    <col min="2186" max="2186" width="13.7109375" style="56" customWidth="1"/>
    <col min="2187" max="2187" width="13.42578125" style="56" customWidth="1"/>
    <col min="2188" max="2188" width="15.42578125" style="56" customWidth="1"/>
    <col min="2189" max="2190" width="10.28515625" style="56" customWidth="1"/>
    <col min="2191" max="2435" width="9.140625" style="56"/>
    <col min="2436" max="2436" width="5" style="56" customWidth="1"/>
    <col min="2437" max="2437" width="4.7109375" style="56" customWidth="1"/>
    <col min="2438" max="2438" width="5" style="56" customWidth="1"/>
    <col min="2439" max="2439" width="19.7109375" style="56" customWidth="1"/>
    <col min="2440" max="2440" width="49.85546875" style="56" customWidth="1"/>
    <col min="2441" max="2441" width="14.5703125" style="56" customWidth="1"/>
    <col min="2442" max="2442" width="13.7109375" style="56" customWidth="1"/>
    <col min="2443" max="2443" width="13.42578125" style="56" customWidth="1"/>
    <col min="2444" max="2444" width="15.42578125" style="56" customWidth="1"/>
    <col min="2445" max="2446" width="10.28515625" style="56" customWidth="1"/>
    <col min="2447" max="2691" width="9.140625" style="56"/>
    <col min="2692" max="2692" width="5" style="56" customWidth="1"/>
    <col min="2693" max="2693" width="4.7109375" style="56" customWidth="1"/>
    <col min="2694" max="2694" width="5" style="56" customWidth="1"/>
    <col min="2695" max="2695" width="19.7109375" style="56" customWidth="1"/>
    <col min="2696" max="2696" width="49.85546875" style="56" customWidth="1"/>
    <col min="2697" max="2697" width="14.5703125" style="56" customWidth="1"/>
    <col min="2698" max="2698" width="13.7109375" style="56" customWidth="1"/>
    <col min="2699" max="2699" width="13.42578125" style="56" customWidth="1"/>
    <col min="2700" max="2700" width="15.42578125" style="56" customWidth="1"/>
    <col min="2701" max="2702" width="10.28515625" style="56" customWidth="1"/>
    <col min="2703" max="2947" width="9.140625" style="56"/>
    <col min="2948" max="2948" width="5" style="56" customWidth="1"/>
    <col min="2949" max="2949" width="4.7109375" style="56" customWidth="1"/>
    <col min="2950" max="2950" width="5" style="56" customWidth="1"/>
    <col min="2951" max="2951" width="19.7109375" style="56" customWidth="1"/>
    <col min="2952" max="2952" width="49.85546875" style="56" customWidth="1"/>
    <col min="2953" max="2953" width="14.5703125" style="56" customWidth="1"/>
    <col min="2954" max="2954" width="13.7109375" style="56" customWidth="1"/>
    <col min="2955" max="2955" width="13.42578125" style="56" customWidth="1"/>
    <col min="2956" max="2956" width="15.42578125" style="56" customWidth="1"/>
    <col min="2957" max="2958" width="10.28515625" style="56" customWidth="1"/>
    <col min="2959" max="3203" width="9.140625" style="56"/>
    <col min="3204" max="3204" width="5" style="56" customWidth="1"/>
    <col min="3205" max="3205" width="4.7109375" style="56" customWidth="1"/>
    <col min="3206" max="3206" width="5" style="56" customWidth="1"/>
    <col min="3207" max="3207" width="19.7109375" style="56" customWidth="1"/>
    <col min="3208" max="3208" width="49.85546875" style="56" customWidth="1"/>
    <col min="3209" max="3209" width="14.5703125" style="56" customWidth="1"/>
    <col min="3210" max="3210" width="13.7109375" style="56" customWidth="1"/>
    <col min="3211" max="3211" width="13.42578125" style="56" customWidth="1"/>
    <col min="3212" max="3212" width="15.42578125" style="56" customWidth="1"/>
    <col min="3213" max="3214" width="10.28515625" style="56" customWidth="1"/>
    <col min="3215" max="3459" width="9.140625" style="56"/>
    <col min="3460" max="3460" width="5" style="56" customWidth="1"/>
    <col min="3461" max="3461" width="4.7109375" style="56" customWidth="1"/>
    <col min="3462" max="3462" width="5" style="56" customWidth="1"/>
    <col min="3463" max="3463" width="19.7109375" style="56" customWidth="1"/>
    <col min="3464" max="3464" width="49.85546875" style="56" customWidth="1"/>
    <col min="3465" max="3465" width="14.5703125" style="56" customWidth="1"/>
    <col min="3466" max="3466" width="13.7109375" style="56" customWidth="1"/>
    <col min="3467" max="3467" width="13.42578125" style="56" customWidth="1"/>
    <col min="3468" max="3468" width="15.42578125" style="56" customWidth="1"/>
    <col min="3469" max="3470" width="10.28515625" style="56" customWidth="1"/>
    <col min="3471" max="3715" width="9.140625" style="56"/>
    <col min="3716" max="3716" width="5" style="56" customWidth="1"/>
    <col min="3717" max="3717" width="4.7109375" style="56" customWidth="1"/>
    <col min="3718" max="3718" width="5" style="56" customWidth="1"/>
    <col min="3719" max="3719" width="19.7109375" style="56" customWidth="1"/>
    <col min="3720" max="3720" width="49.85546875" style="56" customWidth="1"/>
    <col min="3721" max="3721" width="14.5703125" style="56" customWidth="1"/>
    <col min="3722" max="3722" width="13.7109375" style="56" customWidth="1"/>
    <col min="3723" max="3723" width="13.42578125" style="56" customWidth="1"/>
    <col min="3724" max="3724" width="15.42578125" style="56" customWidth="1"/>
    <col min="3725" max="3726" width="10.28515625" style="56" customWidth="1"/>
    <col min="3727" max="3971" width="9.140625" style="56"/>
    <col min="3972" max="3972" width="5" style="56" customWidth="1"/>
    <col min="3973" max="3973" width="4.7109375" style="56" customWidth="1"/>
    <col min="3974" max="3974" width="5" style="56" customWidth="1"/>
    <col min="3975" max="3975" width="19.7109375" style="56" customWidth="1"/>
    <col min="3976" max="3976" width="49.85546875" style="56" customWidth="1"/>
    <col min="3977" max="3977" width="14.5703125" style="56" customWidth="1"/>
    <col min="3978" max="3978" width="13.7109375" style="56" customWidth="1"/>
    <col min="3979" max="3979" width="13.42578125" style="56" customWidth="1"/>
    <col min="3980" max="3980" width="15.42578125" style="56" customWidth="1"/>
    <col min="3981" max="3982" width="10.28515625" style="56" customWidth="1"/>
    <col min="3983" max="4227" width="9.140625" style="56"/>
    <col min="4228" max="4228" width="5" style="56" customWidth="1"/>
    <col min="4229" max="4229" width="4.7109375" style="56" customWidth="1"/>
    <col min="4230" max="4230" width="5" style="56" customWidth="1"/>
    <col min="4231" max="4231" width="19.7109375" style="56" customWidth="1"/>
    <col min="4232" max="4232" width="49.85546875" style="56" customWidth="1"/>
    <col min="4233" max="4233" width="14.5703125" style="56" customWidth="1"/>
    <col min="4234" max="4234" width="13.7109375" style="56" customWidth="1"/>
    <col min="4235" max="4235" width="13.42578125" style="56" customWidth="1"/>
    <col min="4236" max="4236" width="15.42578125" style="56" customWidth="1"/>
    <col min="4237" max="4238" width="10.28515625" style="56" customWidth="1"/>
    <col min="4239" max="4483" width="9.140625" style="56"/>
    <col min="4484" max="4484" width="5" style="56" customWidth="1"/>
    <col min="4485" max="4485" width="4.7109375" style="56" customWidth="1"/>
    <col min="4486" max="4486" width="5" style="56" customWidth="1"/>
    <col min="4487" max="4487" width="19.7109375" style="56" customWidth="1"/>
    <col min="4488" max="4488" width="49.85546875" style="56" customWidth="1"/>
    <col min="4489" max="4489" width="14.5703125" style="56" customWidth="1"/>
    <col min="4490" max="4490" width="13.7109375" style="56" customWidth="1"/>
    <col min="4491" max="4491" width="13.42578125" style="56" customWidth="1"/>
    <col min="4492" max="4492" width="15.42578125" style="56" customWidth="1"/>
    <col min="4493" max="4494" width="10.28515625" style="56" customWidth="1"/>
    <col min="4495" max="4739" width="9.140625" style="56"/>
    <col min="4740" max="4740" width="5" style="56" customWidth="1"/>
    <col min="4741" max="4741" width="4.7109375" style="56" customWidth="1"/>
    <col min="4742" max="4742" width="5" style="56" customWidth="1"/>
    <col min="4743" max="4743" width="19.7109375" style="56" customWidth="1"/>
    <col min="4744" max="4744" width="49.85546875" style="56" customWidth="1"/>
    <col min="4745" max="4745" width="14.5703125" style="56" customWidth="1"/>
    <col min="4746" max="4746" width="13.7109375" style="56" customWidth="1"/>
    <col min="4747" max="4747" width="13.42578125" style="56" customWidth="1"/>
    <col min="4748" max="4748" width="15.42578125" style="56" customWidth="1"/>
    <col min="4749" max="4750" width="10.28515625" style="56" customWidth="1"/>
    <col min="4751" max="4995" width="9.140625" style="56"/>
    <col min="4996" max="4996" width="5" style="56" customWidth="1"/>
    <col min="4997" max="4997" width="4.7109375" style="56" customWidth="1"/>
    <col min="4998" max="4998" width="5" style="56" customWidth="1"/>
    <col min="4999" max="4999" width="19.7109375" style="56" customWidth="1"/>
    <col min="5000" max="5000" width="49.85546875" style="56" customWidth="1"/>
    <col min="5001" max="5001" width="14.5703125" style="56" customWidth="1"/>
    <col min="5002" max="5002" width="13.7109375" style="56" customWidth="1"/>
    <col min="5003" max="5003" width="13.42578125" style="56" customWidth="1"/>
    <col min="5004" max="5004" width="15.42578125" style="56" customWidth="1"/>
    <col min="5005" max="5006" width="10.28515625" style="56" customWidth="1"/>
    <col min="5007" max="5251" width="9.140625" style="56"/>
    <col min="5252" max="5252" width="5" style="56" customWidth="1"/>
    <col min="5253" max="5253" width="4.7109375" style="56" customWidth="1"/>
    <col min="5254" max="5254" width="5" style="56" customWidth="1"/>
    <col min="5255" max="5255" width="19.7109375" style="56" customWidth="1"/>
    <col min="5256" max="5256" width="49.85546875" style="56" customWidth="1"/>
    <col min="5257" max="5257" width="14.5703125" style="56" customWidth="1"/>
    <col min="5258" max="5258" width="13.7109375" style="56" customWidth="1"/>
    <col min="5259" max="5259" width="13.42578125" style="56" customWidth="1"/>
    <col min="5260" max="5260" width="15.42578125" style="56" customWidth="1"/>
    <col min="5261" max="5262" width="10.28515625" style="56" customWidth="1"/>
    <col min="5263" max="5507" width="9.140625" style="56"/>
    <col min="5508" max="5508" width="5" style="56" customWidth="1"/>
    <col min="5509" max="5509" width="4.7109375" style="56" customWidth="1"/>
    <col min="5510" max="5510" width="5" style="56" customWidth="1"/>
    <col min="5511" max="5511" width="19.7109375" style="56" customWidth="1"/>
    <col min="5512" max="5512" width="49.85546875" style="56" customWidth="1"/>
    <col min="5513" max="5513" width="14.5703125" style="56" customWidth="1"/>
    <col min="5514" max="5514" width="13.7109375" style="56" customWidth="1"/>
    <col min="5515" max="5515" width="13.42578125" style="56" customWidth="1"/>
    <col min="5516" max="5516" width="15.42578125" style="56" customWidth="1"/>
    <col min="5517" max="5518" width="10.28515625" style="56" customWidth="1"/>
    <col min="5519" max="5763" width="9.140625" style="56"/>
    <col min="5764" max="5764" width="5" style="56" customWidth="1"/>
    <col min="5765" max="5765" width="4.7109375" style="56" customWidth="1"/>
    <col min="5766" max="5766" width="5" style="56" customWidth="1"/>
    <col min="5767" max="5767" width="19.7109375" style="56" customWidth="1"/>
    <col min="5768" max="5768" width="49.85546875" style="56" customWidth="1"/>
    <col min="5769" max="5769" width="14.5703125" style="56" customWidth="1"/>
    <col min="5770" max="5770" width="13.7109375" style="56" customWidth="1"/>
    <col min="5771" max="5771" width="13.42578125" style="56" customWidth="1"/>
    <col min="5772" max="5772" width="15.42578125" style="56" customWidth="1"/>
    <col min="5773" max="5774" width="10.28515625" style="56" customWidth="1"/>
    <col min="5775" max="6019" width="9.140625" style="56"/>
    <col min="6020" max="6020" width="5" style="56" customWidth="1"/>
    <col min="6021" max="6021" width="4.7109375" style="56" customWidth="1"/>
    <col min="6022" max="6022" width="5" style="56" customWidth="1"/>
    <col min="6023" max="6023" width="19.7109375" style="56" customWidth="1"/>
    <col min="6024" max="6024" width="49.85546875" style="56" customWidth="1"/>
    <col min="6025" max="6025" width="14.5703125" style="56" customWidth="1"/>
    <col min="6026" max="6026" width="13.7109375" style="56" customWidth="1"/>
    <col min="6027" max="6027" width="13.42578125" style="56" customWidth="1"/>
    <col min="6028" max="6028" width="15.42578125" style="56" customWidth="1"/>
    <col min="6029" max="6030" width="10.28515625" style="56" customWidth="1"/>
    <col min="6031" max="6275" width="9.140625" style="56"/>
    <col min="6276" max="6276" width="5" style="56" customWidth="1"/>
    <col min="6277" max="6277" width="4.7109375" style="56" customWidth="1"/>
    <col min="6278" max="6278" width="5" style="56" customWidth="1"/>
    <col min="6279" max="6279" width="19.7109375" style="56" customWidth="1"/>
    <col min="6280" max="6280" width="49.85546875" style="56" customWidth="1"/>
    <col min="6281" max="6281" width="14.5703125" style="56" customWidth="1"/>
    <col min="6282" max="6282" width="13.7109375" style="56" customWidth="1"/>
    <col min="6283" max="6283" width="13.42578125" style="56" customWidth="1"/>
    <col min="6284" max="6284" width="15.42578125" style="56" customWidth="1"/>
    <col min="6285" max="6286" width="10.28515625" style="56" customWidth="1"/>
    <col min="6287" max="6531" width="9.140625" style="56"/>
    <col min="6532" max="6532" width="5" style="56" customWidth="1"/>
    <col min="6533" max="6533" width="4.7109375" style="56" customWidth="1"/>
    <col min="6534" max="6534" width="5" style="56" customWidth="1"/>
    <col min="6535" max="6535" width="19.7109375" style="56" customWidth="1"/>
    <col min="6536" max="6536" width="49.85546875" style="56" customWidth="1"/>
    <col min="6537" max="6537" width="14.5703125" style="56" customWidth="1"/>
    <col min="6538" max="6538" width="13.7109375" style="56" customWidth="1"/>
    <col min="6539" max="6539" width="13.42578125" style="56" customWidth="1"/>
    <col min="6540" max="6540" width="15.42578125" style="56" customWidth="1"/>
    <col min="6541" max="6542" width="10.28515625" style="56" customWidth="1"/>
    <col min="6543" max="6787" width="9.140625" style="56"/>
    <col min="6788" max="6788" width="5" style="56" customWidth="1"/>
    <col min="6789" max="6789" width="4.7109375" style="56" customWidth="1"/>
    <col min="6790" max="6790" width="5" style="56" customWidth="1"/>
    <col min="6791" max="6791" width="19.7109375" style="56" customWidth="1"/>
    <col min="6792" max="6792" width="49.85546875" style="56" customWidth="1"/>
    <col min="6793" max="6793" width="14.5703125" style="56" customWidth="1"/>
    <col min="6794" max="6794" width="13.7109375" style="56" customWidth="1"/>
    <col min="6795" max="6795" width="13.42578125" style="56" customWidth="1"/>
    <col min="6796" max="6796" width="15.42578125" style="56" customWidth="1"/>
    <col min="6797" max="6798" width="10.28515625" style="56" customWidth="1"/>
    <col min="6799" max="7043" width="9.140625" style="56"/>
    <col min="7044" max="7044" width="5" style="56" customWidth="1"/>
    <col min="7045" max="7045" width="4.7109375" style="56" customWidth="1"/>
    <col min="7046" max="7046" width="5" style="56" customWidth="1"/>
    <col min="7047" max="7047" width="19.7109375" style="56" customWidth="1"/>
    <col min="7048" max="7048" width="49.85546875" style="56" customWidth="1"/>
    <col min="7049" max="7049" width="14.5703125" style="56" customWidth="1"/>
    <col min="7050" max="7050" width="13.7109375" style="56" customWidth="1"/>
    <col min="7051" max="7051" width="13.42578125" style="56" customWidth="1"/>
    <col min="7052" max="7052" width="15.42578125" style="56" customWidth="1"/>
    <col min="7053" max="7054" width="10.28515625" style="56" customWidth="1"/>
    <col min="7055" max="7299" width="9.140625" style="56"/>
    <col min="7300" max="7300" width="5" style="56" customWidth="1"/>
    <col min="7301" max="7301" width="4.7109375" style="56" customWidth="1"/>
    <col min="7302" max="7302" width="5" style="56" customWidth="1"/>
    <col min="7303" max="7303" width="19.7109375" style="56" customWidth="1"/>
    <col min="7304" max="7304" width="49.85546875" style="56" customWidth="1"/>
    <col min="7305" max="7305" width="14.5703125" style="56" customWidth="1"/>
    <col min="7306" max="7306" width="13.7109375" style="56" customWidth="1"/>
    <col min="7307" max="7307" width="13.42578125" style="56" customWidth="1"/>
    <col min="7308" max="7308" width="15.42578125" style="56" customWidth="1"/>
    <col min="7309" max="7310" width="10.28515625" style="56" customWidth="1"/>
    <col min="7311" max="7555" width="9.140625" style="56"/>
    <col min="7556" max="7556" width="5" style="56" customWidth="1"/>
    <col min="7557" max="7557" width="4.7109375" style="56" customWidth="1"/>
    <col min="7558" max="7558" width="5" style="56" customWidth="1"/>
    <col min="7559" max="7559" width="19.7109375" style="56" customWidth="1"/>
    <col min="7560" max="7560" width="49.85546875" style="56" customWidth="1"/>
    <col min="7561" max="7561" width="14.5703125" style="56" customWidth="1"/>
    <col min="7562" max="7562" width="13.7109375" style="56" customWidth="1"/>
    <col min="7563" max="7563" width="13.42578125" style="56" customWidth="1"/>
    <col min="7564" max="7564" width="15.42578125" style="56" customWidth="1"/>
    <col min="7565" max="7566" width="10.28515625" style="56" customWidth="1"/>
    <col min="7567" max="7811" width="9.140625" style="56"/>
    <col min="7812" max="7812" width="5" style="56" customWidth="1"/>
    <col min="7813" max="7813" width="4.7109375" style="56" customWidth="1"/>
    <col min="7814" max="7814" width="5" style="56" customWidth="1"/>
    <col min="7815" max="7815" width="19.7109375" style="56" customWidth="1"/>
    <col min="7816" max="7816" width="49.85546875" style="56" customWidth="1"/>
    <col min="7817" max="7817" width="14.5703125" style="56" customWidth="1"/>
    <col min="7818" max="7818" width="13.7109375" style="56" customWidth="1"/>
    <col min="7819" max="7819" width="13.42578125" style="56" customWidth="1"/>
    <col min="7820" max="7820" width="15.42578125" style="56" customWidth="1"/>
    <col min="7821" max="7822" width="10.28515625" style="56" customWidth="1"/>
    <col min="7823" max="8067" width="9.140625" style="56"/>
    <col min="8068" max="8068" width="5" style="56" customWidth="1"/>
    <col min="8069" max="8069" width="4.7109375" style="56" customWidth="1"/>
    <col min="8070" max="8070" width="5" style="56" customWidth="1"/>
    <col min="8071" max="8071" width="19.7109375" style="56" customWidth="1"/>
    <col min="8072" max="8072" width="49.85546875" style="56" customWidth="1"/>
    <col min="8073" max="8073" width="14.5703125" style="56" customWidth="1"/>
    <col min="8074" max="8074" width="13.7109375" style="56" customWidth="1"/>
    <col min="8075" max="8075" width="13.42578125" style="56" customWidth="1"/>
    <col min="8076" max="8076" width="15.42578125" style="56" customWidth="1"/>
    <col min="8077" max="8078" width="10.28515625" style="56" customWidth="1"/>
    <col min="8079" max="8323" width="9.140625" style="56"/>
    <col min="8324" max="8324" width="5" style="56" customWidth="1"/>
    <col min="8325" max="8325" width="4.7109375" style="56" customWidth="1"/>
    <col min="8326" max="8326" width="5" style="56" customWidth="1"/>
    <col min="8327" max="8327" width="19.7109375" style="56" customWidth="1"/>
    <col min="8328" max="8328" width="49.85546875" style="56" customWidth="1"/>
    <col min="8329" max="8329" width="14.5703125" style="56" customWidth="1"/>
    <col min="8330" max="8330" width="13.7109375" style="56" customWidth="1"/>
    <col min="8331" max="8331" width="13.42578125" style="56" customWidth="1"/>
    <col min="8332" max="8332" width="15.42578125" style="56" customWidth="1"/>
    <col min="8333" max="8334" width="10.28515625" style="56" customWidth="1"/>
    <col min="8335" max="8579" width="9.140625" style="56"/>
    <col min="8580" max="8580" width="5" style="56" customWidth="1"/>
    <col min="8581" max="8581" width="4.7109375" style="56" customWidth="1"/>
    <col min="8582" max="8582" width="5" style="56" customWidth="1"/>
    <col min="8583" max="8583" width="19.7109375" style="56" customWidth="1"/>
    <col min="8584" max="8584" width="49.85546875" style="56" customWidth="1"/>
    <col min="8585" max="8585" width="14.5703125" style="56" customWidth="1"/>
    <col min="8586" max="8586" width="13.7109375" style="56" customWidth="1"/>
    <col min="8587" max="8587" width="13.42578125" style="56" customWidth="1"/>
    <col min="8588" max="8588" width="15.42578125" style="56" customWidth="1"/>
    <col min="8589" max="8590" width="10.28515625" style="56" customWidth="1"/>
    <col min="8591" max="8835" width="9.140625" style="56"/>
    <col min="8836" max="8836" width="5" style="56" customWidth="1"/>
    <col min="8837" max="8837" width="4.7109375" style="56" customWidth="1"/>
    <col min="8838" max="8838" width="5" style="56" customWidth="1"/>
    <col min="8839" max="8839" width="19.7109375" style="56" customWidth="1"/>
    <col min="8840" max="8840" width="49.85546875" style="56" customWidth="1"/>
    <col min="8841" max="8841" width="14.5703125" style="56" customWidth="1"/>
    <col min="8842" max="8842" width="13.7109375" style="56" customWidth="1"/>
    <col min="8843" max="8843" width="13.42578125" style="56" customWidth="1"/>
    <col min="8844" max="8844" width="15.42578125" style="56" customWidth="1"/>
    <col min="8845" max="8846" width="10.28515625" style="56" customWidth="1"/>
    <col min="8847" max="9091" width="9.140625" style="56"/>
    <col min="9092" max="9092" width="5" style="56" customWidth="1"/>
    <col min="9093" max="9093" width="4.7109375" style="56" customWidth="1"/>
    <col min="9094" max="9094" width="5" style="56" customWidth="1"/>
    <col min="9095" max="9095" width="19.7109375" style="56" customWidth="1"/>
    <col min="9096" max="9096" width="49.85546875" style="56" customWidth="1"/>
    <col min="9097" max="9097" width="14.5703125" style="56" customWidth="1"/>
    <col min="9098" max="9098" width="13.7109375" style="56" customWidth="1"/>
    <col min="9099" max="9099" width="13.42578125" style="56" customWidth="1"/>
    <col min="9100" max="9100" width="15.42578125" style="56" customWidth="1"/>
    <col min="9101" max="9102" width="10.28515625" style="56" customWidth="1"/>
    <col min="9103" max="9347" width="9.140625" style="56"/>
    <col min="9348" max="9348" width="5" style="56" customWidth="1"/>
    <col min="9349" max="9349" width="4.7109375" style="56" customWidth="1"/>
    <col min="9350" max="9350" width="5" style="56" customWidth="1"/>
    <col min="9351" max="9351" width="19.7109375" style="56" customWidth="1"/>
    <col min="9352" max="9352" width="49.85546875" style="56" customWidth="1"/>
    <col min="9353" max="9353" width="14.5703125" style="56" customWidth="1"/>
    <col min="9354" max="9354" width="13.7109375" style="56" customWidth="1"/>
    <col min="9355" max="9355" width="13.42578125" style="56" customWidth="1"/>
    <col min="9356" max="9356" width="15.42578125" style="56" customWidth="1"/>
    <col min="9357" max="9358" width="10.28515625" style="56" customWidth="1"/>
    <col min="9359" max="9603" width="9.140625" style="56"/>
    <col min="9604" max="9604" width="5" style="56" customWidth="1"/>
    <col min="9605" max="9605" width="4.7109375" style="56" customWidth="1"/>
    <col min="9606" max="9606" width="5" style="56" customWidth="1"/>
    <col min="9607" max="9607" width="19.7109375" style="56" customWidth="1"/>
    <col min="9608" max="9608" width="49.85546875" style="56" customWidth="1"/>
    <col min="9609" max="9609" width="14.5703125" style="56" customWidth="1"/>
    <col min="9610" max="9610" width="13.7109375" style="56" customWidth="1"/>
    <col min="9611" max="9611" width="13.42578125" style="56" customWidth="1"/>
    <col min="9612" max="9612" width="15.42578125" style="56" customWidth="1"/>
    <col min="9613" max="9614" width="10.28515625" style="56" customWidth="1"/>
    <col min="9615" max="9859" width="9.140625" style="56"/>
    <col min="9860" max="9860" width="5" style="56" customWidth="1"/>
    <col min="9861" max="9861" width="4.7109375" style="56" customWidth="1"/>
    <col min="9862" max="9862" width="5" style="56" customWidth="1"/>
    <col min="9863" max="9863" width="19.7109375" style="56" customWidth="1"/>
    <col min="9864" max="9864" width="49.85546875" style="56" customWidth="1"/>
    <col min="9865" max="9865" width="14.5703125" style="56" customWidth="1"/>
    <col min="9866" max="9866" width="13.7109375" style="56" customWidth="1"/>
    <col min="9867" max="9867" width="13.42578125" style="56" customWidth="1"/>
    <col min="9868" max="9868" width="15.42578125" style="56" customWidth="1"/>
    <col min="9869" max="9870" width="10.28515625" style="56" customWidth="1"/>
    <col min="9871" max="10115" width="9.140625" style="56"/>
    <col min="10116" max="10116" width="5" style="56" customWidth="1"/>
    <col min="10117" max="10117" width="4.7109375" style="56" customWidth="1"/>
    <col min="10118" max="10118" width="5" style="56" customWidth="1"/>
    <col min="10119" max="10119" width="19.7109375" style="56" customWidth="1"/>
    <col min="10120" max="10120" width="49.85546875" style="56" customWidth="1"/>
    <col min="10121" max="10121" width="14.5703125" style="56" customWidth="1"/>
    <col min="10122" max="10122" width="13.7109375" style="56" customWidth="1"/>
    <col min="10123" max="10123" width="13.42578125" style="56" customWidth="1"/>
    <col min="10124" max="10124" width="15.42578125" style="56" customWidth="1"/>
    <col min="10125" max="10126" width="10.28515625" style="56" customWidth="1"/>
    <col min="10127" max="10371" width="9.140625" style="56"/>
    <col min="10372" max="10372" width="5" style="56" customWidth="1"/>
    <col min="10373" max="10373" width="4.7109375" style="56" customWidth="1"/>
    <col min="10374" max="10374" width="5" style="56" customWidth="1"/>
    <col min="10375" max="10375" width="19.7109375" style="56" customWidth="1"/>
    <col min="10376" max="10376" width="49.85546875" style="56" customWidth="1"/>
    <col min="10377" max="10377" width="14.5703125" style="56" customWidth="1"/>
    <col min="10378" max="10378" width="13.7109375" style="56" customWidth="1"/>
    <col min="10379" max="10379" width="13.42578125" style="56" customWidth="1"/>
    <col min="10380" max="10380" width="15.42578125" style="56" customWidth="1"/>
    <col min="10381" max="10382" width="10.28515625" style="56" customWidth="1"/>
    <col min="10383" max="10627" width="9.140625" style="56"/>
    <col min="10628" max="10628" width="5" style="56" customWidth="1"/>
    <col min="10629" max="10629" width="4.7109375" style="56" customWidth="1"/>
    <col min="10630" max="10630" width="5" style="56" customWidth="1"/>
    <col min="10631" max="10631" width="19.7109375" style="56" customWidth="1"/>
    <col min="10632" max="10632" width="49.85546875" style="56" customWidth="1"/>
    <col min="10633" max="10633" width="14.5703125" style="56" customWidth="1"/>
    <col min="10634" max="10634" width="13.7109375" style="56" customWidth="1"/>
    <col min="10635" max="10635" width="13.42578125" style="56" customWidth="1"/>
    <col min="10636" max="10636" width="15.42578125" style="56" customWidth="1"/>
    <col min="10637" max="10638" width="10.28515625" style="56" customWidth="1"/>
    <col min="10639" max="10883" width="9.140625" style="56"/>
    <col min="10884" max="10884" width="5" style="56" customWidth="1"/>
    <col min="10885" max="10885" width="4.7109375" style="56" customWidth="1"/>
    <col min="10886" max="10886" width="5" style="56" customWidth="1"/>
    <col min="10887" max="10887" width="19.7109375" style="56" customWidth="1"/>
    <col min="10888" max="10888" width="49.85546875" style="56" customWidth="1"/>
    <col min="10889" max="10889" width="14.5703125" style="56" customWidth="1"/>
    <col min="10890" max="10890" width="13.7109375" style="56" customWidth="1"/>
    <col min="10891" max="10891" width="13.42578125" style="56" customWidth="1"/>
    <col min="10892" max="10892" width="15.42578125" style="56" customWidth="1"/>
    <col min="10893" max="10894" width="10.28515625" style="56" customWidth="1"/>
    <col min="10895" max="11139" width="9.140625" style="56"/>
    <col min="11140" max="11140" width="5" style="56" customWidth="1"/>
    <col min="11141" max="11141" width="4.7109375" style="56" customWidth="1"/>
    <col min="11142" max="11142" width="5" style="56" customWidth="1"/>
    <col min="11143" max="11143" width="19.7109375" style="56" customWidth="1"/>
    <col min="11144" max="11144" width="49.85546875" style="56" customWidth="1"/>
    <col min="11145" max="11145" width="14.5703125" style="56" customWidth="1"/>
    <col min="11146" max="11146" width="13.7109375" style="56" customWidth="1"/>
    <col min="11147" max="11147" width="13.42578125" style="56" customWidth="1"/>
    <col min="11148" max="11148" width="15.42578125" style="56" customWidth="1"/>
    <col min="11149" max="11150" width="10.28515625" style="56" customWidth="1"/>
    <col min="11151" max="11395" width="9.140625" style="56"/>
    <col min="11396" max="11396" width="5" style="56" customWidth="1"/>
    <col min="11397" max="11397" width="4.7109375" style="56" customWidth="1"/>
    <col min="11398" max="11398" width="5" style="56" customWidth="1"/>
    <col min="11399" max="11399" width="19.7109375" style="56" customWidth="1"/>
    <col min="11400" max="11400" width="49.85546875" style="56" customWidth="1"/>
    <col min="11401" max="11401" width="14.5703125" style="56" customWidth="1"/>
    <col min="11402" max="11402" width="13.7109375" style="56" customWidth="1"/>
    <col min="11403" max="11403" width="13.42578125" style="56" customWidth="1"/>
    <col min="11404" max="11404" width="15.42578125" style="56" customWidth="1"/>
    <col min="11405" max="11406" width="10.28515625" style="56" customWidth="1"/>
    <col min="11407" max="11651" width="9.140625" style="56"/>
    <col min="11652" max="11652" width="5" style="56" customWidth="1"/>
    <col min="11653" max="11653" width="4.7109375" style="56" customWidth="1"/>
    <col min="11654" max="11654" width="5" style="56" customWidth="1"/>
    <col min="11655" max="11655" width="19.7109375" style="56" customWidth="1"/>
    <col min="11656" max="11656" width="49.85546875" style="56" customWidth="1"/>
    <col min="11657" max="11657" width="14.5703125" style="56" customWidth="1"/>
    <col min="11658" max="11658" width="13.7109375" style="56" customWidth="1"/>
    <col min="11659" max="11659" width="13.42578125" style="56" customWidth="1"/>
    <col min="11660" max="11660" width="15.42578125" style="56" customWidth="1"/>
    <col min="11661" max="11662" width="10.28515625" style="56" customWidth="1"/>
    <col min="11663" max="11907" width="9.140625" style="56"/>
    <col min="11908" max="11908" width="5" style="56" customWidth="1"/>
    <col min="11909" max="11909" width="4.7109375" style="56" customWidth="1"/>
    <col min="11910" max="11910" width="5" style="56" customWidth="1"/>
    <col min="11911" max="11911" width="19.7109375" style="56" customWidth="1"/>
    <col min="11912" max="11912" width="49.85546875" style="56" customWidth="1"/>
    <col min="11913" max="11913" width="14.5703125" style="56" customWidth="1"/>
    <col min="11914" max="11914" width="13.7109375" style="56" customWidth="1"/>
    <col min="11915" max="11915" width="13.42578125" style="56" customWidth="1"/>
    <col min="11916" max="11916" width="15.42578125" style="56" customWidth="1"/>
    <col min="11917" max="11918" width="10.28515625" style="56" customWidth="1"/>
    <col min="11919" max="12163" width="9.140625" style="56"/>
    <col min="12164" max="12164" width="5" style="56" customWidth="1"/>
    <col min="12165" max="12165" width="4.7109375" style="56" customWidth="1"/>
    <col min="12166" max="12166" width="5" style="56" customWidth="1"/>
    <col min="12167" max="12167" width="19.7109375" style="56" customWidth="1"/>
    <col min="12168" max="12168" width="49.85546875" style="56" customWidth="1"/>
    <col min="12169" max="12169" width="14.5703125" style="56" customWidth="1"/>
    <col min="12170" max="12170" width="13.7109375" style="56" customWidth="1"/>
    <col min="12171" max="12171" width="13.42578125" style="56" customWidth="1"/>
    <col min="12172" max="12172" width="15.42578125" style="56" customWidth="1"/>
    <col min="12173" max="12174" width="10.28515625" style="56" customWidth="1"/>
    <col min="12175" max="12419" width="9.140625" style="56"/>
    <col min="12420" max="12420" width="5" style="56" customWidth="1"/>
    <col min="12421" max="12421" width="4.7109375" style="56" customWidth="1"/>
    <col min="12422" max="12422" width="5" style="56" customWidth="1"/>
    <col min="12423" max="12423" width="19.7109375" style="56" customWidth="1"/>
    <col min="12424" max="12424" width="49.85546875" style="56" customWidth="1"/>
    <col min="12425" max="12425" width="14.5703125" style="56" customWidth="1"/>
    <col min="12426" max="12426" width="13.7109375" style="56" customWidth="1"/>
    <col min="12427" max="12427" width="13.42578125" style="56" customWidth="1"/>
    <col min="12428" max="12428" width="15.42578125" style="56" customWidth="1"/>
    <col min="12429" max="12430" width="10.28515625" style="56" customWidth="1"/>
    <col min="12431" max="12675" width="9.140625" style="56"/>
    <col min="12676" max="12676" width="5" style="56" customWidth="1"/>
    <col min="12677" max="12677" width="4.7109375" style="56" customWidth="1"/>
    <col min="12678" max="12678" width="5" style="56" customWidth="1"/>
    <col min="12679" max="12679" width="19.7109375" style="56" customWidth="1"/>
    <col min="12680" max="12680" width="49.85546875" style="56" customWidth="1"/>
    <col min="12681" max="12681" width="14.5703125" style="56" customWidth="1"/>
    <col min="12682" max="12682" width="13.7109375" style="56" customWidth="1"/>
    <col min="12683" max="12683" width="13.42578125" style="56" customWidth="1"/>
    <col min="12684" max="12684" width="15.42578125" style="56" customWidth="1"/>
    <col min="12685" max="12686" width="10.28515625" style="56" customWidth="1"/>
    <col min="12687" max="12931" width="9.140625" style="56"/>
    <col min="12932" max="12932" width="5" style="56" customWidth="1"/>
    <col min="12933" max="12933" width="4.7109375" style="56" customWidth="1"/>
    <col min="12934" max="12934" width="5" style="56" customWidth="1"/>
    <col min="12935" max="12935" width="19.7109375" style="56" customWidth="1"/>
    <col min="12936" max="12936" width="49.85546875" style="56" customWidth="1"/>
    <col min="12937" max="12937" width="14.5703125" style="56" customWidth="1"/>
    <col min="12938" max="12938" width="13.7109375" style="56" customWidth="1"/>
    <col min="12939" max="12939" width="13.42578125" style="56" customWidth="1"/>
    <col min="12940" max="12940" width="15.42578125" style="56" customWidth="1"/>
    <col min="12941" max="12942" width="10.28515625" style="56" customWidth="1"/>
    <col min="12943" max="13187" width="9.140625" style="56"/>
    <col min="13188" max="13188" width="5" style="56" customWidth="1"/>
    <col min="13189" max="13189" width="4.7109375" style="56" customWidth="1"/>
    <col min="13190" max="13190" width="5" style="56" customWidth="1"/>
    <col min="13191" max="13191" width="19.7109375" style="56" customWidth="1"/>
    <col min="13192" max="13192" width="49.85546875" style="56" customWidth="1"/>
    <col min="13193" max="13193" width="14.5703125" style="56" customWidth="1"/>
    <col min="13194" max="13194" width="13.7109375" style="56" customWidth="1"/>
    <col min="13195" max="13195" width="13.42578125" style="56" customWidth="1"/>
    <col min="13196" max="13196" width="15.42578125" style="56" customWidth="1"/>
    <col min="13197" max="13198" width="10.28515625" style="56" customWidth="1"/>
    <col min="13199" max="13443" width="9.140625" style="56"/>
    <col min="13444" max="13444" width="5" style="56" customWidth="1"/>
    <col min="13445" max="13445" width="4.7109375" style="56" customWidth="1"/>
    <col min="13446" max="13446" width="5" style="56" customWidth="1"/>
    <col min="13447" max="13447" width="19.7109375" style="56" customWidth="1"/>
    <col min="13448" max="13448" width="49.85546875" style="56" customWidth="1"/>
    <col min="13449" max="13449" width="14.5703125" style="56" customWidth="1"/>
    <col min="13450" max="13450" width="13.7109375" style="56" customWidth="1"/>
    <col min="13451" max="13451" width="13.42578125" style="56" customWidth="1"/>
    <col min="13452" max="13452" width="15.42578125" style="56" customWidth="1"/>
    <col min="13453" max="13454" width="10.28515625" style="56" customWidth="1"/>
    <col min="13455" max="13699" width="9.140625" style="56"/>
    <col min="13700" max="13700" width="5" style="56" customWidth="1"/>
    <col min="13701" max="13701" width="4.7109375" style="56" customWidth="1"/>
    <col min="13702" max="13702" width="5" style="56" customWidth="1"/>
    <col min="13703" max="13703" width="19.7109375" style="56" customWidth="1"/>
    <col min="13704" max="13704" width="49.85546875" style="56" customWidth="1"/>
    <col min="13705" max="13705" width="14.5703125" style="56" customWidth="1"/>
    <col min="13706" max="13706" width="13.7109375" style="56" customWidth="1"/>
    <col min="13707" max="13707" width="13.42578125" style="56" customWidth="1"/>
    <col min="13708" max="13708" width="15.42578125" style="56" customWidth="1"/>
    <col min="13709" max="13710" width="10.28515625" style="56" customWidth="1"/>
    <col min="13711" max="13955" width="9.140625" style="56"/>
    <col min="13956" max="13956" width="5" style="56" customWidth="1"/>
    <col min="13957" max="13957" width="4.7109375" style="56" customWidth="1"/>
    <col min="13958" max="13958" width="5" style="56" customWidth="1"/>
    <col min="13959" max="13959" width="19.7109375" style="56" customWidth="1"/>
    <col min="13960" max="13960" width="49.85546875" style="56" customWidth="1"/>
    <col min="13961" max="13961" width="14.5703125" style="56" customWidth="1"/>
    <col min="13962" max="13962" width="13.7109375" style="56" customWidth="1"/>
    <col min="13963" max="13963" width="13.42578125" style="56" customWidth="1"/>
    <col min="13964" max="13964" width="15.42578125" style="56" customWidth="1"/>
    <col min="13965" max="13966" width="10.28515625" style="56" customWidth="1"/>
    <col min="13967" max="14211" width="9.140625" style="56"/>
    <col min="14212" max="14212" width="5" style="56" customWidth="1"/>
    <col min="14213" max="14213" width="4.7109375" style="56" customWidth="1"/>
    <col min="14214" max="14214" width="5" style="56" customWidth="1"/>
    <col min="14215" max="14215" width="19.7109375" style="56" customWidth="1"/>
    <col min="14216" max="14216" width="49.85546875" style="56" customWidth="1"/>
    <col min="14217" max="14217" width="14.5703125" style="56" customWidth="1"/>
    <col min="14218" max="14218" width="13.7109375" style="56" customWidth="1"/>
    <col min="14219" max="14219" width="13.42578125" style="56" customWidth="1"/>
    <col min="14220" max="14220" width="15.42578125" style="56" customWidth="1"/>
    <col min="14221" max="14222" width="10.28515625" style="56" customWidth="1"/>
    <col min="14223" max="14467" width="9.140625" style="56"/>
    <col min="14468" max="14468" width="5" style="56" customWidth="1"/>
    <col min="14469" max="14469" width="4.7109375" style="56" customWidth="1"/>
    <col min="14470" max="14470" width="5" style="56" customWidth="1"/>
    <col min="14471" max="14471" width="19.7109375" style="56" customWidth="1"/>
    <col min="14472" max="14472" width="49.85546875" style="56" customWidth="1"/>
    <col min="14473" max="14473" width="14.5703125" style="56" customWidth="1"/>
    <col min="14474" max="14474" width="13.7109375" style="56" customWidth="1"/>
    <col min="14475" max="14475" width="13.42578125" style="56" customWidth="1"/>
    <col min="14476" max="14476" width="15.42578125" style="56" customWidth="1"/>
    <col min="14477" max="14478" width="10.28515625" style="56" customWidth="1"/>
    <col min="14479" max="14723" width="9.140625" style="56"/>
    <col min="14724" max="14724" width="5" style="56" customWidth="1"/>
    <col min="14725" max="14725" width="4.7109375" style="56" customWidth="1"/>
    <col min="14726" max="14726" width="5" style="56" customWidth="1"/>
    <col min="14727" max="14727" width="19.7109375" style="56" customWidth="1"/>
    <col min="14728" max="14728" width="49.85546875" style="56" customWidth="1"/>
    <col min="14729" max="14729" width="14.5703125" style="56" customWidth="1"/>
    <col min="14730" max="14730" width="13.7109375" style="56" customWidth="1"/>
    <col min="14731" max="14731" width="13.42578125" style="56" customWidth="1"/>
    <col min="14732" max="14732" width="15.42578125" style="56" customWidth="1"/>
    <col min="14733" max="14734" width="10.28515625" style="56" customWidth="1"/>
    <col min="14735" max="14979" width="9.140625" style="56"/>
    <col min="14980" max="14980" width="5" style="56" customWidth="1"/>
    <col min="14981" max="14981" width="4.7109375" style="56" customWidth="1"/>
    <col min="14982" max="14982" width="5" style="56" customWidth="1"/>
    <col min="14983" max="14983" width="19.7109375" style="56" customWidth="1"/>
    <col min="14984" max="14984" width="49.85546875" style="56" customWidth="1"/>
    <col min="14985" max="14985" width="14.5703125" style="56" customWidth="1"/>
    <col min="14986" max="14986" width="13.7109375" style="56" customWidth="1"/>
    <col min="14987" max="14987" width="13.42578125" style="56" customWidth="1"/>
    <col min="14988" max="14988" width="15.42578125" style="56" customWidth="1"/>
    <col min="14989" max="14990" width="10.28515625" style="56" customWidth="1"/>
    <col min="14991" max="15235" width="9.140625" style="56"/>
    <col min="15236" max="15236" width="5" style="56" customWidth="1"/>
    <col min="15237" max="15237" width="4.7109375" style="56" customWidth="1"/>
    <col min="15238" max="15238" width="5" style="56" customWidth="1"/>
    <col min="15239" max="15239" width="19.7109375" style="56" customWidth="1"/>
    <col min="15240" max="15240" width="49.85546875" style="56" customWidth="1"/>
    <col min="15241" max="15241" width="14.5703125" style="56" customWidth="1"/>
    <col min="15242" max="15242" width="13.7109375" style="56" customWidth="1"/>
    <col min="15243" max="15243" width="13.42578125" style="56" customWidth="1"/>
    <col min="15244" max="15244" width="15.42578125" style="56" customWidth="1"/>
    <col min="15245" max="15246" width="10.28515625" style="56" customWidth="1"/>
    <col min="15247" max="15491" width="9.140625" style="56"/>
    <col min="15492" max="15492" width="5" style="56" customWidth="1"/>
    <col min="15493" max="15493" width="4.7109375" style="56" customWidth="1"/>
    <col min="15494" max="15494" width="5" style="56" customWidth="1"/>
    <col min="15495" max="15495" width="19.7109375" style="56" customWidth="1"/>
    <col min="15496" max="15496" width="49.85546875" style="56" customWidth="1"/>
    <col min="15497" max="15497" width="14.5703125" style="56" customWidth="1"/>
    <col min="15498" max="15498" width="13.7109375" style="56" customWidth="1"/>
    <col min="15499" max="15499" width="13.42578125" style="56" customWidth="1"/>
    <col min="15500" max="15500" width="15.42578125" style="56" customWidth="1"/>
    <col min="15501" max="15502" width="10.28515625" style="56" customWidth="1"/>
    <col min="15503" max="15747" width="9.140625" style="56"/>
    <col min="15748" max="15748" width="5" style="56" customWidth="1"/>
    <col min="15749" max="15749" width="4.7109375" style="56" customWidth="1"/>
    <col min="15750" max="15750" width="5" style="56" customWidth="1"/>
    <col min="15751" max="15751" width="19.7109375" style="56" customWidth="1"/>
    <col min="15752" max="15752" width="49.85546875" style="56" customWidth="1"/>
    <col min="15753" max="15753" width="14.5703125" style="56" customWidth="1"/>
    <col min="15754" max="15754" width="13.7109375" style="56" customWidth="1"/>
    <col min="15755" max="15755" width="13.42578125" style="56" customWidth="1"/>
    <col min="15756" max="15756" width="15.42578125" style="56" customWidth="1"/>
    <col min="15757" max="15758" width="10.28515625" style="56" customWidth="1"/>
    <col min="15759" max="16003" width="9.140625" style="56"/>
    <col min="16004" max="16004" width="5" style="56" customWidth="1"/>
    <col min="16005" max="16005" width="4.7109375" style="56" customWidth="1"/>
    <col min="16006" max="16006" width="5" style="56" customWidth="1"/>
    <col min="16007" max="16007" width="19.7109375" style="56" customWidth="1"/>
    <col min="16008" max="16008" width="49.85546875" style="56" customWidth="1"/>
    <col min="16009" max="16009" width="14.5703125" style="56" customWidth="1"/>
    <col min="16010" max="16010" width="13.7109375" style="56" customWidth="1"/>
    <col min="16011" max="16011" width="13.42578125" style="56" customWidth="1"/>
    <col min="16012" max="16012" width="15.42578125" style="56" customWidth="1"/>
    <col min="16013" max="16014" width="10.28515625" style="56" customWidth="1"/>
    <col min="16015" max="16384" width="9.140625" style="56"/>
  </cols>
  <sheetData>
    <row r="1" spans="2:5" ht="25.5" customHeight="1">
      <c r="C1" s="56" t="s">
        <v>0</v>
      </c>
      <c r="E1" s="72" t="s">
        <v>135</v>
      </c>
    </row>
    <row r="2" spans="2:5" ht="23.25" customHeight="1">
      <c r="D2" s="73"/>
      <c r="E2" s="72" t="s">
        <v>1</v>
      </c>
    </row>
    <row r="3" spans="2:5" ht="18" customHeight="1">
      <c r="D3" s="73"/>
      <c r="E3" s="74" t="s">
        <v>2</v>
      </c>
    </row>
    <row r="4" spans="2:5" ht="80.25" customHeight="1">
      <c r="B4" s="99" t="s">
        <v>3</v>
      </c>
      <c r="C4" s="99"/>
      <c r="D4" s="99"/>
      <c r="E4" s="99"/>
    </row>
    <row r="5" spans="2:5" ht="20.25" customHeight="1">
      <c r="C5" s="75"/>
      <c r="D5" s="75"/>
      <c r="E5" s="57" t="s">
        <v>136</v>
      </c>
    </row>
    <row r="6" spans="2:5" s="52" customFormat="1" ht="105" customHeight="1">
      <c r="B6" s="100" t="s">
        <v>4</v>
      </c>
      <c r="C6" s="100"/>
      <c r="D6" s="97" t="s">
        <v>5</v>
      </c>
      <c r="E6" s="76" t="s">
        <v>6</v>
      </c>
    </row>
    <row r="7" spans="2:5" s="52" customFormat="1" ht="31.5" customHeight="1">
      <c r="B7" s="58" t="s">
        <v>7</v>
      </c>
      <c r="C7" s="58" t="s">
        <v>8</v>
      </c>
      <c r="D7" s="98"/>
      <c r="E7" s="58" t="s">
        <v>9</v>
      </c>
    </row>
    <row r="8" spans="2:5" s="53" customFormat="1">
      <c r="B8" s="59"/>
      <c r="C8" s="59"/>
      <c r="D8" s="77" t="s">
        <v>10</v>
      </c>
      <c r="E8" s="60">
        <f>+E10</f>
        <v>0</v>
      </c>
    </row>
    <row r="9" spans="2:5" s="53" customFormat="1">
      <c r="B9" s="101" t="s">
        <v>11</v>
      </c>
      <c r="C9" s="102"/>
      <c r="D9" s="103"/>
      <c r="E9" s="61"/>
    </row>
    <row r="10" spans="2:5" s="53" customFormat="1">
      <c r="B10" s="104" t="s">
        <v>12</v>
      </c>
      <c r="C10" s="105"/>
      <c r="D10" s="106"/>
      <c r="E10" s="61">
        <f>+E12</f>
        <v>0</v>
      </c>
    </row>
    <row r="11" spans="2:5" s="52" customFormat="1">
      <c r="B11" s="101" t="s">
        <v>11</v>
      </c>
      <c r="C11" s="102"/>
      <c r="D11" s="103"/>
      <c r="E11" s="61"/>
    </row>
    <row r="12" spans="2:5" s="54" customFormat="1">
      <c r="B12" s="89" t="s">
        <v>13</v>
      </c>
      <c r="C12" s="90"/>
      <c r="D12" s="91"/>
      <c r="E12" s="61">
        <f>+E14</f>
        <v>0</v>
      </c>
    </row>
    <row r="13" spans="2:5">
      <c r="B13" s="92" t="s">
        <v>11</v>
      </c>
      <c r="C13" s="93"/>
      <c r="D13" s="94"/>
      <c r="E13" s="62"/>
    </row>
    <row r="14" spans="2:5" s="54" customFormat="1">
      <c r="B14" s="63">
        <v>1212</v>
      </c>
      <c r="C14" s="95" t="s">
        <v>14</v>
      </c>
      <c r="D14" s="95"/>
      <c r="E14" s="61">
        <f>+E16</f>
        <v>0</v>
      </c>
    </row>
    <row r="15" spans="2:5" s="55" customFormat="1">
      <c r="B15" s="64"/>
      <c r="C15" s="64"/>
      <c r="D15" s="64" t="s">
        <v>15</v>
      </c>
      <c r="E15" s="61"/>
    </row>
    <row r="16" spans="2:5" s="54" customFormat="1" ht="40.5" customHeight="1">
      <c r="B16" s="59"/>
      <c r="C16" s="78" t="s">
        <v>16</v>
      </c>
      <c r="D16" s="78" t="s">
        <v>17</v>
      </c>
      <c r="E16" s="65">
        <v>0</v>
      </c>
    </row>
    <row r="17" spans="2:10" s="55" customFormat="1">
      <c r="B17" s="66"/>
      <c r="C17" s="78"/>
      <c r="D17" s="78" t="s">
        <v>18</v>
      </c>
      <c r="E17" s="79"/>
    </row>
    <row r="18" spans="2:10" s="55" customFormat="1">
      <c r="B18" s="66"/>
      <c r="C18" s="78"/>
      <c r="D18" s="80" t="s">
        <v>19</v>
      </c>
      <c r="E18" s="79">
        <f>-E19</f>
        <v>-1708776.3615999995</v>
      </c>
      <c r="G18" s="67"/>
    </row>
    <row r="19" spans="2:10" s="54" customFormat="1" ht="25.5" customHeight="1">
      <c r="B19" s="68"/>
      <c r="C19" s="81"/>
      <c r="D19" s="82" t="s">
        <v>13</v>
      </c>
      <c r="E19" s="83">
        <f>SUM(E21:E114)</f>
        <v>1708776.3615999995</v>
      </c>
    </row>
    <row r="20" spans="2:10" ht="21" customHeight="1">
      <c r="B20" s="69"/>
      <c r="C20" s="84"/>
      <c r="D20" s="85" t="s">
        <v>20</v>
      </c>
      <c r="E20" s="86"/>
      <c r="G20" s="70"/>
    </row>
    <row r="21" spans="2:10" ht="40.5" customHeight="1">
      <c r="B21" s="69"/>
      <c r="C21" s="84"/>
      <c r="D21" s="122" t="s">
        <v>140</v>
      </c>
      <c r="E21" s="86">
        <v>24960.7</v>
      </c>
      <c r="G21" s="70"/>
      <c r="J21" s="70"/>
    </row>
    <row r="22" spans="2:10" ht="42.75" customHeight="1">
      <c r="B22" s="69"/>
      <c r="C22" s="84"/>
      <c r="D22" s="82" t="s">
        <v>21</v>
      </c>
      <c r="E22" s="86">
        <v>35746.400000000001</v>
      </c>
      <c r="G22" s="70"/>
      <c r="H22" s="70"/>
      <c r="J22" s="70"/>
    </row>
    <row r="23" spans="2:10" ht="42" customHeight="1">
      <c r="B23" s="69"/>
      <c r="C23" s="84"/>
      <c r="D23" s="82" t="s">
        <v>22</v>
      </c>
      <c r="E23" s="86">
        <v>9183.1</v>
      </c>
      <c r="G23" s="70"/>
    </row>
    <row r="24" spans="2:10" ht="54.75" customHeight="1">
      <c r="B24" s="69"/>
      <c r="C24" s="84"/>
      <c r="D24" s="82" t="s">
        <v>149</v>
      </c>
      <c r="E24" s="86">
        <v>6400</v>
      </c>
      <c r="G24" s="70"/>
    </row>
    <row r="25" spans="2:10" ht="42" customHeight="1">
      <c r="B25" s="69"/>
      <c r="C25" s="84"/>
      <c r="D25" s="82" t="s">
        <v>146</v>
      </c>
      <c r="E25" s="86">
        <v>40433.4</v>
      </c>
      <c r="G25" s="70"/>
    </row>
    <row r="26" spans="2:10" ht="42" customHeight="1">
      <c r="B26" s="69"/>
      <c r="C26" s="84"/>
      <c r="D26" s="82" t="s">
        <v>148</v>
      </c>
      <c r="E26" s="86">
        <v>16000</v>
      </c>
      <c r="G26" s="70"/>
    </row>
    <row r="27" spans="2:10" ht="57.75" customHeight="1">
      <c r="B27" s="69"/>
      <c r="C27" s="84"/>
      <c r="D27" s="82" t="s">
        <v>164</v>
      </c>
      <c r="E27" s="86">
        <v>12000</v>
      </c>
      <c r="G27" s="70"/>
    </row>
    <row r="28" spans="2:10" ht="64.5" customHeight="1">
      <c r="B28" s="69"/>
      <c r="C28" s="84"/>
      <c r="D28" s="82" t="s">
        <v>147</v>
      </c>
      <c r="E28" s="86">
        <v>5600</v>
      </c>
      <c r="G28" s="70"/>
    </row>
    <row r="29" spans="2:10" ht="59.25" customHeight="1">
      <c r="B29" s="69"/>
      <c r="C29" s="84"/>
      <c r="D29" s="82" t="s">
        <v>150</v>
      </c>
      <c r="E29" s="86">
        <v>8000</v>
      </c>
      <c r="G29" s="70"/>
    </row>
    <row r="30" spans="2:10" ht="68.25" customHeight="1">
      <c r="B30" s="69"/>
      <c r="C30" s="84"/>
      <c r="D30" s="82" t="s">
        <v>23</v>
      </c>
      <c r="E30" s="86">
        <v>5000</v>
      </c>
      <c r="J30" s="70"/>
    </row>
    <row r="31" spans="2:10" ht="48.75" customHeight="1">
      <c r="B31" s="69"/>
      <c r="C31" s="84"/>
      <c r="D31" s="82" t="s">
        <v>24</v>
      </c>
      <c r="E31" s="86">
        <v>7200</v>
      </c>
      <c r="J31" s="70"/>
    </row>
    <row r="32" spans="2:10" ht="48.75" customHeight="1">
      <c r="B32" s="69"/>
      <c r="C32" s="84"/>
      <c r="D32" s="82" t="s">
        <v>25</v>
      </c>
      <c r="E32" s="86">
        <v>14000</v>
      </c>
    </row>
    <row r="33" spans="2:5" ht="53.25" customHeight="1">
      <c r="B33" s="69"/>
      <c r="C33" s="84"/>
      <c r="D33" s="82" t="s">
        <v>26</v>
      </c>
      <c r="E33" s="86">
        <v>3460</v>
      </c>
    </row>
    <row r="34" spans="2:5" ht="44.25" customHeight="1">
      <c r="B34" s="69"/>
      <c r="C34" s="84"/>
      <c r="D34" s="82" t="s">
        <v>27</v>
      </c>
      <c r="E34" s="86">
        <v>26244.400000000001</v>
      </c>
    </row>
    <row r="35" spans="2:5" ht="41.25" customHeight="1">
      <c r="B35" s="69"/>
      <c r="C35" s="84"/>
      <c r="D35" s="82" t="s">
        <v>28</v>
      </c>
      <c r="E35" s="86">
        <v>11000</v>
      </c>
    </row>
    <row r="36" spans="2:5" ht="57" customHeight="1">
      <c r="B36" s="69"/>
      <c r="C36" s="84"/>
      <c r="D36" s="82" t="s">
        <v>29</v>
      </c>
      <c r="E36" s="86">
        <v>15000</v>
      </c>
    </row>
    <row r="37" spans="2:5" ht="57" customHeight="1">
      <c r="B37" s="69"/>
      <c r="C37" s="84"/>
      <c r="D37" s="82" t="s">
        <v>30</v>
      </c>
      <c r="E37" s="86">
        <v>29917.5</v>
      </c>
    </row>
    <row r="38" spans="2:5" ht="50.25" customHeight="1">
      <c r="B38" s="69"/>
      <c r="C38" s="84"/>
      <c r="D38" s="82" t="s">
        <v>31</v>
      </c>
      <c r="E38" s="86">
        <v>11814.7</v>
      </c>
    </row>
    <row r="39" spans="2:5" ht="45.75" customHeight="1">
      <c r="B39" s="69"/>
      <c r="C39" s="84"/>
      <c r="D39" s="82" t="s">
        <v>32</v>
      </c>
      <c r="E39" s="86">
        <v>7000</v>
      </c>
    </row>
    <row r="40" spans="2:5" ht="51" customHeight="1">
      <c r="B40" s="69"/>
      <c r="C40" s="84"/>
      <c r="D40" s="82" t="s">
        <v>33</v>
      </c>
      <c r="E40" s="86">
        <v>13325.8</v>
      </c>
    </row>
    <row r="41" spans="2:5" ht="55.5" customHeight="1">
      <c r="B41" s="69"/>
      <c r="C41" s="84"/>
      <c r="D41" s="82" t="s">
        <v>145</v>
      </c>
      <c r="E41" s="86">
        <v>23958.1</v>
      </c>
    </row>
    <row r="42" spans="2:5" ht="47.25" customHeight="1">
      <c r="B42" s="69"/>
      <c r="C42" s="84"/>
      <c r="D42" s="82" t="s">
        <v>151</v>
      </c>
      <c r="E42" s="86">
        <v>19484.599999999999</v>
      </c>
    </row>
    <row r="43" spans="2:5" ht="43.5" customHeight="1">
      <c r="B43" s="69"/>
      <c r="C43" s="84"/>
      <c r="D43" s="82" t="s">
        <v>142</v>
      </c>
      <c r="E43" s="86">
        <v>10000</v>
      </c>
    </row>
    <row r="44" spans="2:5" ht="57" customHeight="1">
      <c r="B44" s="69"/>
      <c r="C44" s="84"/>
      <c r="D44" s="82" t="s">
        <v>34</v>
      </c>
      <c r="E44" s="86">
        <v>41377.5</v>
      </c>
    </row>
    <row r="45" spans="2:5" ht="44.25" customHeight="1">
      <c r="B45" s="69"/>
      <c r="C45" s="84"/>
      <c r="D45" s="82" t="s">
        <v>35</v>
      </c>
      <c r="E45" s="86">
        <v>13000</v>
      </c>
    </row>
    <row r="46" spans="2:5" ht="52.5" customHeight="1">
      <c r="B46" s="69"/>
      <c r="C46" s="84"/>
      <c r="D46" s="82" t="s">
        <v>36</v>
      </c>
      <c r="E46" s="86">
        <v>60989</v>
      </c>
    </row>
    <row r="47" spans="2:5" ht="64.5" customHeight="1">
      <c r="B47" s="69"/>
      <c r="C47" s="84"/>
      <c r="D47" s="82" t="s">
        <v>139</v>
      </c>
      <c r="E47" s="86">
        <v>47136.3</v>
      </c>
    </row>
    <row r="48" spans="2:5" ht="46.5" customHeight="1">
      <c r="B48" s="69"/>
      <c r="C48" s="84"/>
      <c r="D48" s="49" t="s">
        <v>166</v>
      </c>
      <c r="E48" s="86">
        <v>29700.9</v>
      </c>
    </row>
    <row r="49" spans="2:5" ht="48" customHeight="1">
      <c r="B49" s="69"/>
      <c r="C49" s="84"/>
      <c r="D49" s="82" t="s">
        <v>143</v>
      </c>
      <c r="E49" s="86">
        <v>40805.9</v>
      </c>
    </row>
    <row r="50" spans="2:5" ht="80.25" customHeight="1">
      <c r="B50" s="69"/>
      <c r="C50" s="84"/>
      <c r="D50" s="82" t="s">
        <v>144</v>
      </c>
      <c r="E50" s="86">
        <v>26000</v>
      </c>
    </row>
    <row r="51" spans="2:5" ht="46.5" customHeight="1">
      <c r="B51" s="69"/>
      <c r="C51" s="84"/>
      <c r="D51" s="82" t="s">
        <v>37</v>
      </c>
      <c r="E51" s="86">
        <v>10124.6</v>
      </c>
    </row>
    <row r="52" spans="2:5" ht="51" customHeight="1">
      <c r="B52" s="69"/>
      <c r="C52" s="84"/>
      <c r="D52" s="82" t="s">
        <v>38</v>
      </c>
      <c r="E52" s="86">
        <v>9200</v>
      </c>
    </row>
    <row r="53" spans="2:5" ht="40.5" customHeight="1">
      <c r="B53" s="69"/>
      <c r="C53" s="84"/>
      <c r="D53" s="82" t="s">
        <v>39</v>
      </c>
      <c r="E53" s="86">
        <v>10300</v>
      </c>
    </row>
    <row r="54" spans="2:5" ht="40.5" customHeight="1">
      <c r="B54" s="69"/>
      <c r="C54" s="84"/>
      <c r="D54" s="82" t="s">
        <v>40</v>
      </c>
      <c r="E54" s="86">
        <v>10200</v>
      </c>
    </row>
    <row r="55" spans="2:5" ht="40.5" customHeight="1">
      <c r="B55" s="69"/>
      <c r="C55" s="84"/>
      <c r="D55" s="82" t="s">
        <v>41</v>
      </c>
      <c r="E55" s="86">
        <v>31377.4</v>
      </c>
    </row>
    <row r="56" spans="2:5" ht="59.25" customHeight="1">
      <c r="B56" s="69"/>
      <c r="C56" s="84"/>
      <c r="D56" s="82" t="s">
        <v>42</v>
      </c>
      <c r="E56" s="86">
        <v>47928.7</v>
      </c>
    </row>
    <row r="57" spans="2:5" ht="46.5" customHeight="1">
      <c r="B57" s="69"/>
      <c r="C57" s="84"/>
      <c r="D57" s="82" t="s">
        <v>43</v>
      </c>
      <c r="E57" s="86">
        <v>23639.599999999999</v>
      </c>
    </row>
    <row r="58" spans="2:5" ht="46.5" customHeight="1">
      <c r="B58" s="69"/>
      <c r="C58" s="84"/>
      <c r="D58" s="82" t="s">
        <v>44</v>
      </c>
      <c r="E58" s="86">
        <v>23044.400000000001</v>
      </c>
    </row>
    <row r="59" spans="2:5" ht="59.25" customHeight="1">
      <c r="B59" s="69"/>
      <c r="C59" s="84"/>
      <c r="D59" s="82" t="s">
        <v>45</v>
      </c>
      <c r="E59" s="86">
        <v>13329.6</v>
      </c>
    </row>
    <row r="60" spans="2:5" ht="61.5" customHeight="1">
      <c r="B60" s="69"/>
      <c r="C60" s="84"/>
      <c r="D60" s="82" t="s">
        <v>46</v>
      </c>
      <c r="E60" s="86">
        <v>22297.9</v>
      </c>
    </row>
    <row r="61" spans="2:5" ht="45" customHeight="1">
      <c r="B61" s="69"/>
      <c r="C61" s="84"/>
      <c r="D61" s="82" t="s">
        <v>47</v>
      </c>
      <c r="E61" s="86">
        <v>16600</v>
      </c>
    </row>
    <row r="62" spans="2:5" ht="48.95" customHeight="1">
      <c r="B62" s="69"/>
      <c r="C62" s="84"/>
      <c r="D62" s="82" t="s">
        <v>48</v>
      </c>
      <c r="E62" s="86">
        <v>27545.7</v>
      </c>
    </row>
    <row r="63" spans="2:5" ht="42" customHeight="1">
      <c r="B63" s="69"/>
      <c r="C63" s="84"/>
      <c r="D63" s="82" t="s">
        <v>49</v>
      </c>
      <c r="E63" s="86">
        <v>28392.400000000001</v>
      </c>
    </row>
    <row r="64" spans="2:5" ht="55.5" customHeight="1">
      <c r="B64" s="69"/>
      <c r="C64" s="84"/>
      <c r="D64" s="82" t="s">
        <v>50</v>
      </c>
      <c r="E64" s="86">
        <v>37650.300000000003</v>
      </c>
    </row>
    <row r="65" spans="2:7" ht="75" customHeight="1">
      <c r="B65" s="69"/>
      <c r="C65" s="84"/>
      <c r="D65" s="82" t="s">
        <v>51</v>
      </c>
      <c r="E65" s="86">
        <v>27032.400000000001</v>
      </c>
    </row>
    <row r="66" spans="2:7" ht="44.25" customHeight="1">
      <c r="B66" s="69"/>
      <c r="C66" s="84"/>
      <c r="D66" s="82" t="s">
        <v>52</v>
      </c>
      <c r="E66" s="79">
        <v>1990.4</v>
      </c>
    </row>
    <row r="67" spans="2:7" ht="48" customHeight="1">
      <c r="B67" s="69"/>
      <c r="C67" s="84"/>
      <c r="D67" s="82" t="s">
        <v>53</v>
      </c>
      <c r="E67" s="86">
        <v>1219.0944</v>
      </c>
      <c r="G67" s="88"/>
    </row>
    <row r="68" spans="2:7" ht="48" customHeight="1">
      <c r="B68" s="69"/>
      <c r="C68" s="84"/>
      <c r="D68" s="82" t="s">
        <v>54</v>
      </c>
      <c r="E68" s="86">
        <v>25000</v>
      </c>
    </row>
    <row r="69" spans="2:7" ht="43.5" customHeight="1">
      <c r="B69" s="69"/>
      <c r="C69" s="84"/>
      <c r="D69" s="82" t="s">
        <v>141</v>
      </c>
      <c r="E69" s="86">
        <v>24450.5</v>
      </c>
    </row>
    <row r="70" spans="2:7" ht="48" customHeight="1">
      <c r="B70" s="69"/>
      <c r="C70" s="84"/>
      <c r="D70" s="82" t="s">
        <v>55</v>
      </c>
      <c r="E70" s="86">
        <v>7000</v>
      </c>
    </row>
    <row r="71" spans="2:7" ht="48" customHeight="1">
      <c r="B71" s="69"/>
      <c r="C71" s="84"/>
      <c r="D71" s="82" t="s">
        <v>56</v>
      </c>
      <c r="E71" s="86">
        <v>12000</v>
      </c>
    </row>
    <row r="72" spans="2:7" ht="48" customHeight="1">
      <c r="B72" s="69"/>
      <c r="C72" s="84"/>
      <c r="D72" s="82" t="s">
        <v>57</v>
      </c>
      <c r="E72" s="86">
        <v>4771.8</v>
      </c>
    </row>
    <row r="73" spans="2:7" ht="40.5" customHeight="1">
      <c r="B73" s="69"/>
      <c r="C73" s="84"/>
      <c r="D73" s="82" t="s">
        <v>58</v>
      </c>
      <c r="E73" s="86">
        <v>20184.8</v>
      </c>
    </row>
    <row r="74" spans="2:7" ht="40.5" customHeight="1">
      <c r="B74" s="69"/>
      <c r="C74" s="84"/>
      <c r="D74" s="82" t="s">
        <v>59</v>
      </c>
      <c r="E74" s="86">
        <v>25294.5</v>
      </c>
    </row>
    <row r="75" spans="2:7" ht="57.75" customHeight="1">
      <c r="B75" s="69"/>
      <c r="C75" s="84"/>
      <c r="D75" s="82" t="s">
        <v>60</v>
      </c>
      <c r="E75" s="86">
        <v>41296.603199999998</v>
      </c>
    </row>
    <row r="76" spans="2:7" ht="48.75" customHeight="1">
      <c r="B76" s="69"/>
      <c r="C76" s="84"/>
      <c r="D76" s="82" t="s">
        <v>61</v>
      </c>
      <c r="E76" s="86">
        <v>34678</v>
      </c>
    </row>
    <row r="77" spans="2:7" ht="41.25" customHeight="1">
      <c r="B77" s="69"/>
      <c r="C77" s="84"/>
      <c r="D77" s="82" t="s">
        <v>62</v>
      </c>
      <c r="E77" s="86">
        <v>22873.1</v>
      </c>
    </row>
    <row r="78" spans="2:7" ht="40.5" customHeight="1">
      <c r="B78" s="69"/>
      <c r="C78" s="84"/>
      <c r="D78" s="82" t="s">
        <v>63</v>
      </c>
      <c r="E78" s="86">
        <v>26000</v>
      </c>
    </row>
    <row r="79" spans="2:7" ht="42.75" customHeight="1">
      <c r="B79" s="69"/>
      <c r="C79" s="84"/>
      <c r="D79" s="82" t="s">
        <v>64</v>
      </c>
      <c r="E79" s="79">
        <v>11000</v>
      </c>
    </row>
    <row r="80" spans="2:7" ht="49.5" customHeight="1">
      <c r="B80" s="69"/>
      <c r="C80" s="84"/>
      <c r="D80" s="82" t="s">
        <v>65</v>
      </c>
      <c r="E80" s="79">
        <v>12557.7</v>
      </c>
    </row>
    <row r="81" spans="2:7" ht="49.5" customHeight="1">
      <c r="B81" s="69"/>
      <c r="C81" s="84"/>
      <c r="D81" s="82" t="s">
        <v>66</v>
      </c>
      <c r="E81" s="79">
        <v>24891.8</v>
      </c>
    </row>
    <row r="82" spans="2:7" ht="36.75" customHeight="1">
      <c r="B82" s="69"/>
      <c r="C82" s="84"/>
      <c r="D82" s="82" t="s">
        <v>67</v>
      </c>
      <c r="E82" s="86">
        <v>69859.399999999994</v>
      </c>
    </row>
    <row r="83" spans="2:7" ht="42.75" customHeight="1">
      <c r="B83" s="69"/>
      <c r="C83" s="84"/>
      <c r="D83" s="82" t="s">
        <v>159</v>
      </c>
      <c r="E83" s="86">
        <v>18534.7</v>
      </c>
      <c r="G83" s="70"/>
    </row>
    <row r="84" spans="2:7" ht="43.5" customHeight="1">
      <c r="B84" s="69"/>
      <c r="C84" s="84"/>
      <c r="D84" s="82" t="s">
        <v>160</v>
      </c>
      <c r="E84" s="86">
        <v>12000</v>
      </c>
    </row>
    <row r="85" spans="2:7" ht="44.25" customHeight="1">
      <c r="B85" s="69"/>
      <c r="C85" s="84"/>
      <c r="D85" s="82" t="s">
        <v>161</v>
      </c>
      <c r="E85" s="86">
        <v>5600</v>
      </c>
    </row>
    <row r="86" spans="2:7" ht="39" customHeight="1">
      <c r="B86" s="69"/>
      <c r="C86" s="84"/>
      <c r="D86" s="82" t="s">
        <v>68</v>
      </c>
      <c r="E86" s="86">
        <v>9817.9</v>
      </c>
    </row>
    <row r="87" spans="2:7" ht="46.5" customHeight="1">
      <c r="B87" s="69"/>
      <c r="C87" s="84"/>
      <c r="D87" s="82" t="s">
        <v>69</v>
      </c>
      <c r="E87" s="86">
        <v>2200</v>
      </c>
    </row>
    <row r="88" spans="2:7" ht="41.25" customHeight="1">
      <c r="B88" s="69"/>
      <c r="C88" s="84"/>
      <c r="D88" s="82" t="s">
        <v>70</v>
      </c>
      <c r="E88" s="86">
        <v>15000</v>
      </c>
    </row>
    <row r="89" spans="2:7" ht="65.25" customHeight="1">
      <c r="B89" s="69"/>
      <c r="C89" s="84"/>
      <c r="D89" s="82" t="s">
        <v>152</v>
      </c>
      <c r="E89" s="86">
        <v>22895</v>
      </c>
    </row>
    <row r="90" spans="2:7" ht="56.25" customHeight="1">
      <c r="B90" s="69"/>
      <c r="C90" s="84"/>
      <c r="D90" s="82" t="s">
        <v>153</v>
      </c>
      <c r="E90" s="86">
        <v>9000</v>
      </c>
    </row>
    <row r="91" spans="2:7" ht="60.75" customHeight="1">
      <c r="B91" s="69"/>
      <c r="C91" s="84"/>
      <c r="D91" s="82" t="s">
        <v>154</v>
      </c>
      <c r="E91" s="86">
        <v>5000</v>
      </c>
    </row>
    <row r="92" spans="2:7" ht="58.5" customHeight="1">
      <c r="B92" s="69"/>
      <c r="C92" s="84"/>
      <c r="D92" s="82" t="s">
        <v>155</v>
      </c>
      <c r="E92" s="86">
        <v>7000</v>
      </c>
    </row>
    <row r="93" spans="2:7" ht="47.25" customHeight="1">
      <c r="B93" s="69"/>
      <c r="C93" s="84"/>
      <c r="D93" s="82" t="s">
        <v>71</v>
      </c>
      <c r="E93" s="86">
        <v>4400</v>
      </c>
    </row>
    <row r="94" spans="2:7" ht="42" customHeight="1">
      <c r="B94" s="69"/>
      <c r="C94" s="84"/>
      <c r="D94" s="82" t="s">
        <v>72</v>
      </c>
      <c r="E94" s="86">
        <v>5500.4</v>
      </c>
    </row>
    <row r="95" spans="2:7" ht="56.25" customHeight="1">
      <c r="B95" s="69"/>
      <c r="C95" s="84"/>
      <c r="D95" s="82" t="s">
        <v>73</v>
      </c>
      <c r="E95" s="86">
        <v>1400</v>
      </c>
    </row>
    <row r="96" spans="2:7" ht="51.75" customHeight="1">
      <c r="B96" s="69"/>
      <c r="C96" s="84"/>
      <c r="D96" s="82" t="s">
        <v>74</v>
      </c>
      <c r="E96" s="79">
        <v>3300</v>
      </c>
    </row>
    <row r="97" spans="2:7" ht="54" customHeight="1">
      <c r="B97" s="69"/>
      <c r="C97" s="84"/>
      <c r="D97" s="82" t="s">
        <v>165</v>
      </c>
      <c r="E97" s="79">
        <v>8300</v>
      </c>
    </row>
    <row r="98" spans="2:7" ht="40.5" customHeight="1">
      <c r="B98" s="69"/>
      <c r="C98" s="84"/>
      <c r="D98" s="82" t="s">
        <v>162</v>
      </c>
      <c r="E98" s="79">
        <v>15283.4</v>
      </c>
      <c r="G98" s="70"/>
    </row>
    <row r="99" spans="2:7" ht="51" customHeight="1">
      <c r="B99" s="69"/>
      <c r="C99" s="84"/>
      <c r="D99" s="87" t="s">
        <v>163</v>
      </c>
      <c r="E99" s="79">
        <v>10000</v>
      </c>
    </row>
    <row r="100" spans="2:7" ht="55.5" customHeight="1">
      <c r="B100" s="69"/>
      <c r="C100" s="84"/>
      <c r="D100" s="82" t="s">
        <v>75</v>
      </c>
      <c r="E100" s="86">
        <v>5900</v>
      </c>
    </row>
    <row r="101" spans="2:7" ht="48" customHeight="1">
      <c r="B101" s="69"/>
      <c r="C101" s="84"/>
      <c r="D101" s="82" t="s">
        <v>76</v>
      </c>
      <c r="E101" s="86">
        <v>7800</v>
      </c>
    </row>
    <row r="102" spans="2:7" ht="75.75" customHeight="1">
      <c r="B102" s="69"/>
      <c r="C102" s="84"/>
      <c r="D102" s="82" t="s">
        <v>77</v>
      </c>
      <c r="E102" s="86">
        <v>9324.7000000000007</v>
      </c>
    </row>
    <row r="103" spans="2:7" ht="45" customHeight="1">
      <c r="B103" s="69"/>
      <c r="C103" s="84"/>
      <c r="D103" s="82" t="s">
        <v>78</v>
      </c>
      <c r="E103" s="86">
        <v>6489.9</v>
      </c>
    </row>
    <row r="104" spans="2:7" ht="63" customHeight="1">
      <c r="B104" s="69"/>
      <c r="C104" s="84"/>
      <c r="D104" s="82" t="s">
        <v>169</v>
      </c>
      <c r="E104" s="86">
        <v>8744</v>
      </c>
    </row>
    <row r="105" spans="2:7" ht="56.25" customHeight="1">
      <c r="B105" s="69"/>
      <c r="C105" s="84"/>
      <c r="D105" s="82" t="s">
        <v>168</v>
      </c>
      <c r="E105" s="86">
        <v>12456</v>
      </c>
    </row>
    <row r="106" spans="2:7" ht="50.25" customHeight="1">
      <c r="B106" s="69"/>
      <c r="C106" s="84"/>
      <c r="D106" s="82" t="s">
        <v>79</v>
      </c>
      <c r="E106" s="86">
        <v>22970.6</v>
      </c>
    </row>
    <row r="107" spans="2:7" ht="50.25" customHeight="1">
      <c r="B107" s="69"/>
      <c r="C107" s="84"/>
      <c r="D107" s="82" t="s">
        <v>167</v>
      </c>
      <c r="E107" s="86">
        <v>27191.9</v>
      </c>
    </row>
    <row r="108" spans="2:7" ht="40.5" customHeight="1">
      <c r="B108" s="69"/>
      <c r="C108" s="84"/>
      <c r="D108" s="82" t="s">
        <v>80</v>
      </c>
      <c r="E108" s="86">
        <v>38249.599999999999</v>
      </c>
    </row>
    <row r="109" spans="2:7" ht="49.5" customHeight="1">
      <c r="B109" s="69"/>
      <c r="C109" s="84"/>
      <c r="D109" s="82" t="s">
        <v>81</v>
      </c>
      <c r="E109" s="86">
        <v>11840.864</v>
      </c>
    </row>
    <row r="110" spans="2:7" ht="49.5" customHeight="1">
      <c r="B110" s="69"/>
      <c r="C110" s="84"/>
      <c r="D110" s="87" t="s">
        <v>158</v>
      </c>
      <c r="E110" s="86">
        <v>20537.900000000001</v>
      </c>
      <c r="G110" s="70"/>
    </row>
    <row r="111" spans="2:7" ht="49.5" customHeight="1">
      <c r="B111" s="69"/>
      <c r="C111" s="84"/>
      <c r="D111" s="82" t="s">
        <v>156</v>
      </c>
      <c r="E111" s="86">
        <v>14000</v>
      </c>
    </row>
    <row r="112" spans="2:7" ht="49.5" customHeight="1">
      <c r="B112" s="69"/>
      <c r="C112" s="84"/>
      <c r="D112" s="82" t="s">
        <v>157</v>
      </c>
      <c r="E112" s="86">
        <v>11000</v>
      </c>
    </row>
    <row r="113" spans="2:5" ht="49.5" customHeight="1">
      <c r="B113" s="69"/>
      <c r="C113" s="84"/>
      <c r="D113" s="82" t="s">
        <v>82</v>
      </c>
      <c r="E113" s="86">
        <v>28570.5</v>
      </c>
    </row>
    <row r="114" spans="2:5" ht="50.25" customHeight="1">
      <c r="B114" s="69"/>
      <c r="C114" s="84"/>
      <c r="D114" s="82" t="s">
        <v>83</v>
      </c>
      <c r="E114" s="86">
        <v>10000</v>
      </c>
    </row>
    <row r="115" spans="2:5" ht="24.75" customHeight="1">
      <c r="E115" s="88"/>
    </row>
    <row r="116" spans="2:5" s="1" customFormat="1" ht="60" customHeight="1">
      <c r="B116" s="96" t="s">
        <v>84</v>
      </c>
      <c r="C116" s="96"/>
      <c r="D116" s="96"/>
      <c r="E116" s="96"/>
    </row>
    <row r="117" spans="2:5" s="1" customFormat="1"/>
    <row r="118" spans="2:5" s="23" customFormat="1">
      <c r="E118" s="50"/>
    </row>
  </sheetData>
  <mergeCells count="10">
    <mergeCell ref="B4:E4"/>
    <mergeCell ref="B6:C6"/>
    <mergeCell ref="B9:D9"/>
    <mergeCell ref="B10:D10"/>
    <mergeCell ref="B11:D11"/>
    <mergeCell ref="B12:D12"/>
    <mergeCell ref="B13:D13"/>
    <mergeCell ref="C14:D14"/>
    <mergeCell ref="B116:E116"/>
    <mergeCell ref="D6:D7"/>
  </mergeCells>
  <pageMargins left="0" right="0" top="0" bottom="0" header="0.15748031496063" footer="0.15748031496063"/>
  <pageSetup scale="62" fitToHeight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1"/>
  <sheetViews>
    <sheetView topLeftCell="A10" workbookViewId="0">
      <selection activeCell="L9" sqref="L9"/>
    </sheetView>
  </sheetViews>
  <sheetFormatPr defaultColWidth="9.140625" defaultRowHeight="17.25"/>
  <cols>
    <col min="1" max="1" width="5.42578125" style="3" customWidth="1"/>
    <col min="2" max="2" width="8.5703125" style="3" customWidth="1"/>
    <col min="3" max="3" width="8.42578125" style="3" customWidth="1"/>
    <col min="4" max="4" width="7.5703125" style="3" customWidth="1"/>
    <col min="5" max="5" width="10.5703125" style="3" customWidth="1"/>
    <col min="6" max="6" width="9.7109375" style="3" customWidth="1"/>
    <col min="7" max="7" width="81.140625" style="3" customWidth="1"/>
    <col min="8" max="8" width="29.42578125" style="3" customWidth="1"/>
    <col min="9" max="16384" width="9.140625" style="3"/>
  </cols>
  <sheetData>
    <row r="1" spans="2:8">
      <c r="G1" s="109" t="s">
        <v>137</v>
      </c>
      <c r="H1" s="109"/>
    </row>
    <row r="2" spans="2:8">
      <c r="G2" s="109" t="s">
        <v>85</v>
      </c>
      <c r="H2" s="109"/>
    </row>
    <row r="3" spans="2:8">
      <c r="G3" s="109" t="s">
        <v>86</v>
      </c>
      <c r="H3" s="109"/>
    </row>
    <row r="5" spans="2:8" ht="37.5" customHeight="1">
      <c r="B5" s="110" t="s">
        <v>87</v>
      </c>
      <c r="C5" s="110"/>
      <c r="D5" s="110"/>
      <c r="E5" s="110"/>
      <c r="F5" s="110"/>
      <c r="G5" s="110"/>
      <c r="H5" s="110"/>
    </row>
    <row r="7" spans="2:8">
      <c r="H7" s="57" t="s">
        <v>136</v>
      </c>
    </row>
    <row r="8" spans="2:8" s="21" customFormat="1" ht="117.95" customHeight="1">
      <c r="B8" s="108" t="s">
        <v>88</v>
      </c>
      <c r="C8" s="108"/>
      <c r="D8" s="108"/>
      <c r="E8" s="108" t="s">
        <v>4</v>
      </c>
      <c r="F8" s="108"/>
      <c r="G8" s="108" t="s">
        <v>89</v>
      </c>
      <c r="H8" s="71" t="s">
        <v>6</v>
      </c>
    </row>
    <row r="9" spans="2:8" s="21" customFormat="1" ht="41.25" customHeight="1">
      <c r="B9" s="71" t="s">
        <v>90</v>
      </c>
      <c r="C9" s="71" t="s">
        <v>91</v>
      </c>
      <c r="D9" s="71" t="s">
        <v>92</v>
      </c>
      <c r="E9" s="71" t="s">
        <v>93</v>
      </c>
      <c r="F9" s="71" t="s">
        <v>8</v>
      </c>
      <c r="G9" s="108"/>
      <c r="H9" s="71" t="s">
        <v>94</v>
      </c>
    </row>
    <row r="10" spans="2:8" s="22" customFormat="1" ht="17.25" customHeight="1">
      <c r="B10" s="24"/>
      <c r="C10" s="24"/>
      <c r="D10" s="24"/>
      <c r="E10" s="25"/>
      <c r="F10" s="26"/>
      <c r="G10" s="27" t="s">
        <v>95</v>
      </c>
      <c r="H10" s="28">
        <f>H11</f>
        <v>0</v>
      </c>
    </row>
    <row r="11" spans="2:8" s="22" customFormat="1" ht="34.5">
      <c r="B11" s="29"/>
      <c r="C11" s="30"/>
      <c r="D11" s="29"/>
      <c r="E11" s="29"/>
      <c r="F11" s="29"/>
      <c r="G11" s="31" t="s">
        <v>13</v>
      </c>
      <c r="H11" s="28">
        <f>H12</f>
        <v>0</v>
      </c>
    </row>
    <row r="12" spans="2:8" s="22" customFormat="1">
      <c r="B12" s="32" t="s">
        <v>96</v>
      </c>
      <c r="C12" s="32"/>
      <c r="D12" s="32"/>
      <c r="E12" s="32"/>
      <c r="F12" s="32"/>
      <c r="G12" s="33" t="s">
        <v>97</v>
      </c>
      <c r="H12" s="28">
        <f>H14</f>
        <v>0</v>
      </c>
    </row>
    <row r="13" spans="2:8" s="22" customFormat="1">
      <c r="B13" s="32"/>
      <c r="C13" s="32"/>
      <c r="D13" s="32"/>
      <c r="E13" s="32"/>
      <c r="F13" s="32"/>
      <c r="G13" s="32" t="s">
        <v>15</v>
      </c>
      <c r="H13" s="28"/>
    </row>
    <row r="14" spans="2:8" s="22" customFormat="1" ht="34.5">
      <c r="B14" s="32"/>
      <c r="C14" s="32" t="s">
        <v>98</v>
      </c>
      <c r="D14" s="32"/>
      <c r="E14" s="32"/>
      <c r="F14" s="32"/>
      <c r="G14" s="33" t="s">
        <v>99</v>
      </c>
      <c r="H14" s="28">
        <f>H16</f>
        <v>0</v>
      </c>
    </row>
    <row r="15" spans="2:8" s="22" customFormat="1">
      <c r="B15" s="34"/>
      <c r="C15" s="34"/>
      <c r="D15" s="34"/>
      <c r="E15" s="35"/>
      <c r="F15" s="35"/>
      <c r="G15" s="36" t="s">
        <v>15</v>
      </c>
      <c r="H15" s="28"/>
    </row>
    <row r="16" spans="2:8" s="22" customFormat="1" ht="34.5">
      <c r="B16" s="32"/>
      <c r="C16" s="32"/>
      <c r="D16" s="32" t="s">
        <v>96</v>
      </c>
      <c r="E16" s="32"/>
      <c r="F16" s="32"/>
      <c r="G16" s="33" t="s">
        <v>99</v>
      </c>
      <c r="H16" s="28">
        <f>H18</f>
        <v>0</v>
      </c>
    </row>
    <row r="17" spans="2:8" s="22" customFormat="1">
      <c r="B17" s="32"/>
      <c r="C17" s="32"/>
      <c r="D17" s="32"/>
      <c r="E17" s="32"/>
      <c r="F17" s="32"/>
      <c r="G17" s="32" t="s">
        <v>15</v>
      </c>
      <c r="H17" s="28"/>
    </row>
    <row r="18" spans="2:8" s="22" customFormat="1" ht="34.5">
      <c r="B18" s="34"/>
      <c r="C18" s="34"/>
      <c r="D18" s="34"/>
      <c r="E18" s="35"/>
      <c r="F18" s="35"/>
      <c r="G18" s="37" t="s">
        <v>100</v>
      </c>
      <c r="H18" s="28">
        <f>H20</f>
        <v>0</v>
      </c>
    </row>
    <row r="19" spans="2:8" s="22" customFormat="1">
      <c r="B19" s="32"/>
      <c r="C19" s="32"/>
      <c r="D19" s="32"/>
      <c r="E19" s="32"/>
      <c r="F19" s="32"/>
      <c r="G19" s="32" t="s">
        <v>15</v>
      </c>
      <c r="H19" s="28"/>
    </row>
    <row r="20" spans="2:8" s="21" customFormat="1" ht="18.75" customHeight="1">
      <c r="B20" s="38"/>
      <c r="C20" s="38"/>
      <c r="D20" s="38"/>
      <c r="E20" s="32">
        <v>1212</v>
      </c>
      <c r="F20" s="32"/>
      <c r="G20" s="32" t="s">
        <v>101</v>
      </c>
      <c r="H20" s="28">
        <f>H22</f>
        <v>0</v>
      </c>
    </row>
    <row r="21" spans="2:8" s="21" customFormat="1">
      <c r="B21" s="38"/>
      <c r="C21" s="38"/>
      <c r="D21" s="38"/>
      <c r="E21" s="32"/>
      <c r="F21" s="32"/>
      <c r="G21" s="32" t="s">
        <v>15</v>
      </c>
      <c r="H21" s="28"/>
    </row>
    <row r="22" spans="2:8" s="21" customFormat="1" ht="34.5">
      <c r="B22" s="38"/>
      <c r="C22" s="38"/>
      <c r="D22" s="38"/>
      <c r="E22" s="32"/>
      <c r="F22" s="32">
        <v>12027</v>
      </c>
      <c r="G22" s="32" t="s">
        <v>102</v>
      </c>
      <c r="H22" s="28">
        <v>0</v>
      </c>
    </row>
    <row r="23" spans="2:8" s="21" customFormat="1">
      <c r="B23" s="39"/>
      <c r="C23" s="39"/>
      <c r="D23" s="39"/>
      <c r="E23" s="40"/>
      <c r="F23" s="40"/>
      <c r="G23" s="38" t="s">
        <v>18</v>
      </c>
      <c r="H23" s="41"/>
    </row>
    <row r="24" spans="2:8" s="22" customFormat="1">
      <c r="B24" s="42"/>
      <c r="C24" s="42"/>
      <c r="D24" s="42"/>
      <c r="E24" s="43"/>
      <c r="F24" s="44"/>
      <c r="G24" s="45" t="s">
        <v>19</v>
      </c>
      <c r="H24" s="46">
        <f>H26</f>
        <v>-1708776.3615999995</v>
      </c>
    </row>
    <row r="25" spans="2:8" s="21" customFormat="1" ht="33">
      <c r="B25" s="39"/>
      <c r="C25" s="39"/>
      <c r="D25" s="39"/>
      <c r="E25" s="40"/>
      <c r="F25" s="47"/>
      <c r="G25" s="47" t="s">
        <v>103</v>
      </c>
      <c r="H25" s="48"/>
    </row>
    <row r="26" spans="2:8" s="21" customFormat="1">
      <c r="B26" s="39"/>
      <c r="C26" s="39"/>
      <c r="D26" s="39"/>
      <c r="E26" s="40"/>
      <c r="F26" s="47"/>
      <c r="G26" s="47" t="s">
        <v>104</v>
      </c>
      <c r="H26" s="46">
        <f>H27</f>
        <v>-1708776.3615999995</v>
      </c>
    </row>
    <row r="27" spans="2:8" s="21" customFormat="1">
      <c r="B27" s="39"/>
      <c r="C27" s="39"/>
      <c r="D27" s="39"/>
      <c r="E27" s="40"/>
      <c r="F27" s="47"/>
      <c r="G27" s="47" t="s">
        <v>105</v>
      </c>
      <c r="H27" s="46">
        <f>H28</f>
        <v>-1708776.3615999995</v>
      </c>
    </row>
    <row r="28" spans="2:8" s="21" customFormat="1">
      <c r="B28" s="39"/>
      <c r="C28" s="39"/>
      <c r="D28" s="39"/>
      <c r="E28" s="40"/>
      <c r="F28" s="47"/>
      <c r="G28" s="47" t="s">
        <v>106</v>
      </c>
      <c r="H28" s="46">
        <f>H29</f>
        <v>-1708776.3615999995</v>
      </c>
    </row>
    <row r="29" spans="2:8" s="21" customFormat="1">
      <c r="B29" s="39"/>
      <c r="C29" s="39"/>
      <c r="D29" s="39"/>
      <c r="E29" s="40"/>
      <c r="F29" s="47"/>
      <c r="G29" s="47" t="s">
        <v>107</v>
      </c>
      <c r="H29" s="46">
        <f>H30</f>
        <v>-1708776.3615999995</v>
      </c>
    </row>
    <row r="30" spans="2:8" s="21" customFormat="1">
      <c r="B30" s="39"/>
      <c r="C30" s="39"/>
      <c r="D30" s="39"/>
      <c r="E30" s="40"/>
      <c r="F30" s="47"/>
      <c r="G30" s="47" t="s">
        <v>108</v>
      </c>
      <c r="H30" s="46">
        <f>-H31</f>
        <v>-1708776.3615999995</v>
      </c>
    </row>
    <row r="31" spans="2:8" s="21" customFormat="1" ht="34.5">
      <c r="B31" s="39"/>
      <c r="C31" s="39"/>
      <c r="D31" s="39"/>
      <c r="E31" s="40"/>
      <c r="F31" s="47"/>
      <c r="G31" s="38" t="s">
        <v>100</v>
      </c>
      <c r="H31" s="46">
        <f>H33</f>
        <v>1708776.3615999995</v>
      </c>
    </row>
    <row r="32" spans="2:8" s="21" customFormat="1" ht="36" customHeight="1">
      <c r="B32" s="39"/>
      <c r="C32" s="39"/>
      <c r="D32" s="39"/>
      <c r="E32" s="40"/>
      <c r="F32" s="47"/>
      <c r="G32" s="49" t="s">
        <v>103</v>
      </c>
      <c r="H32" s="46"/>
    </row>
    <row r="33" spans="2:8" s="21" customFormat="1">
      <c r="B33" s="39"/>
      <c r="C33" s="39"/>
      <c r="D33" s="39"/>
      <c r="E33" s="40"/>
      <c r="F33" s="47"/>
      <c r="G33" s="38" t="s">
        <v>104</v>
      </c>
      <c r="H33" s="46">
        <f>H34</f>
        <v>1708776.3615999995</v>
      </c>
    </row>
    <row r="34" spans="2:8" s="21" customFormat="1">
      <c r="B34" s="39"/>
      <c r="C34" s="39"/>
      <c r="D34" s="39"/>
      <c r="E34" s="40"/>
      <c r="F34" s="47"/>
      <c r="G34" s="36" t="s">
        <v>109</v>
      </c>
      <c r="H34" s="46">
        <f>H35</f>
        <v>1708776.3615999995</v>
      </c>
    </row>
    <row r="35" spans="2:8" s="21" customFormat="1">
      <c r="B35" s="39"/>
      <c r="C35" s="39"/>
      <c r="D35" s="39"/>
      <c r="E35" s="40"/>
      <c r="F35" s="47"/>
      <c r="G35" s="36" t="s">
        <v>110</v>
      </c>
      <c r="H35" s="46">
        <f>H36</f>
        <v>1708776.3615999995</v>
      </c>
    </row>
    <row r="36" spans="2:8" s="21" customFormat="1">
      <c r="B36" s="39"/>
      <c r="C36" s="39"/>
      <c r="D36" s="39"/>
      <c r="E36" s="40"/>
      <c r="F36" s="47"/>
      <c r="G36" s="47" t="s">
        <v>107</v>
      </c>
      <c r="H36" s="46">
        <f>H37</f>
        <v>1708776.3615999995</v>
      </c>
    </row>
    <row r="37" spans="2:8" s="21" customFormat="1">
      <c r="B37" s="39"/>
      <c r="C37" s="39"/>
      <c r="D37" s="39"/>
      <c r="E37" s="40"/>
      <c r="F37" s="47"/>
      <c r="G37" s="38" t="s">
        <v>108</v>
      </c>
      <c r="H37" s="46">
        <f>Հ1!E19</f>
        <v>1708776.3615999995</v>
      </c>
    </row>
    <row r="40" spans="2:8" s="1" customFormat="1" ht="60" customHeight="1">
      <c r="B40" s="96" t="s">
        <v>84</v>
      </c>
      <c r="C40" s="96"/>
      <c r="D40" s="96"/>
      <c r="E40" s="96"/>
      <c r="F40" s="96"/>
      <c r="G40" s="96"/>
      <c r="H40" s="96"/>
    </row>
    <row r="41" spans="2:8" s="23" customFormat="1">
      <c r="D41" s="107"/>
      <c r="E41" s="107"/>
      <c r="F41" s="50"/>
      <c r="G41" s="51"/>
    </row>
  </sheetData>
  <mergeCells count="9">
    <mergeCell ref="B40:H40"/>
    <mergeCell ref="D41:E41"/>
    <mergeCell ref="G8:G9"/>
    <mergeCell ref="G1:H1"/>
    <mergeCell ref="G2:H2"/>
    <mergeCell ref="G3:H3"/>
    <mergeCell ref="B5:H5"/>
    <mergeCell ref="B8:D8"/>
    <mergeCell ref="E8:F8"/>
  </mergeCells>
  <pageMargins left="0.7" right="0.7" top="0.75" bottom="0.75" header="0.3" footer="0.3"/>
  <pageSetup scale="47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opLeftCell="A16" workbookViewId="0">
      <selection activeCell="L22" sqref="L22"/>
    </sheetView>
  </sheetViews>
  <sheetFormatPr defaultColWidth="9.140625" defaultRowHeight="17.25"/>
  <cols>
    <col min="1" max="1" width="7" style="3" customWidth="1"/>
    <col min="2" max="2" width="12.85546875" style="3" customWidth="1"/>
    <col min="3" max="3" width="27.140625" style="3" customWidth="1"/>
    <col min="4" max="4" width="14.85546875" style="3" customWidth="1"/>
    <col min="5" max="5" width="12.28515625" style="3" customWidth="1"/>
    <col min="6" max="6" width="20.28515625" style="3" customWidth="1"/>
    <col min="7" max="7" width="13.7109375" style="3" customWidth="1"/>
    <col min="8" max="8" width="21.42578125" style="3" customWidth="1"/>
    <col min="9" max="9" width="33.28515625" style="3" customWidth="1"/>
    <col min="10" max="10" width="26.7109375" style="3" customWidth="1"/>
    <col min="11" max="16384" width="9.140625" style="3"/>
  </cols>
  <sheetData>
    <row r="1" spans="1:10">
      <c r="J1" s="4" t="s">
        <v>111</v>
      </c>
    </row>
    <row r="2" spans="1:10">
      <c r="J2" s="4" t="s">
        <v>85</v>
      </c>
    </row>
    <row r="3" spans="1:10">
      <c r="J3" s="4" t="s">
        <v>86</v>
      </c>
    </row>
    <row r="4" spans="1:10">
      <c r="G4" s="4"/>
    </row>
    <row r="5" spans="1:10" ht="44.25" customHeight="1">
      <c r="A5" s="120" t="s">
        <v>112</v>
      </c>
      <c r="B5" s="120"/>
      <c r="C5" s="120"/>
      <c r="D5" s="120"/>
      <c r="E5" s="120"/>
      <c r="F5" s="120"/>
      <c r="G5" s="120"/>
      <c r="H5" s="120"/>
      <c r="I5" s="120"/>
      <c r="J5" s="120"/>
    </row>
    <row r="6" spans="1:10">
      <c r="A6" s="5"/>
      <c r="B6" s="5"/>
      <c r="C6" s="5"/>
      <c r="D6" s="5"/>
      <c r="E6" s="121"/>
      <c r="F6" s="121"/>
      <c r="G6" s="121"/>
      <c r="J6" s="57" t="s">
        <v>136</v>
      </c>
    </row>
    <row r="7" spans="1:10" ht="99" customHeight="1">
      <c r="A7" s="112" t="s">
        <v>113</v>
      </c>
      <c r="B7" s="112" t="s">
        <v>114</v>
      </c>
      <c r="C7" s="112"/>
      <c r="D7" s="112" t="s">
        <v>115</v>
      </c>
      <c r="E7" s="112"/>
      <c r="F7" s="112"/>
      <c r="G7" s="112"/>
      <c r="H7" s="112" t="s">
        <v>116</v>
      </c>
      <c r="I7" s="112" t="s">
        <v>117</v>
      </c>
      <c r="J7" s="6" t="s">
        <v>118</v>
      </c>
    </row>
    <row r="8" spans="1:10" ht="40.5" customHeight="1">
      <c r="A8" s="112"/>
      <c r="B8" s="6" t="s">
        <v>119</v>
      </c>
      <c r="C8" s="6" t="s">
        <v>120</v>
      </c>
      <c r="D8" s="6" t="s">
        <v>121</v>
      </c>
      <c r="E8" s="6" t="s">
        <v>120</v>
      </c>
      <c r="F8" s="6" t="s">
        <v>122</v>
      </c>
      <c r="G8" s="6" t="s">
        <v>123</v>
      </c>
      <c r="H8" s="112"/>
      <c r="I8" s="112"/>
      <c r="J8" s="6" t="s">
        <v>124</v>
      </c>
    </row>
    <row r="9" spans="1:10">
      <c r="A9" s="117" t="s">
        <v>10</v>
      </c>
      <c r="B9" s="118"/>
      <c r="C9" s="118"/>
      <c r="D9" s="118"/>
      <c r="E9" s="118"/>
      <c r="F9" s="118"/>
      <c r="G9" s="118"/>
      <c r="H9" s="118"/>
      <c r="I9" s="119"/>
      <c r="J9" s="7">
        <f>J10+J17</f>
        <v>0</v>
      </c>
    </row>
    <row r="10" spans="1:10">
      <c r="A10" s="8" t="s">
        <v>125</v>
      </c>
      <c r="B10" s="9"/>
      <c r="C10" s="9"/>
      <c r="D10" s="9"/>
      <c r="E10" s="9"/>
      <c r="F10" s="9"/>
      <c r="G10" s="9"/>
      <c r="H10" s="9"/>
      <c r="I10" s="10"/>
      <c r="J10" s="7">
        <f>J11</f>
        <v>1708776.3615999995</v>
      </c>
    </row>
    <row r="11" spans="1:10" ht="33">
      <c r="A11" s="11"/>
      <c r="B11" s="11">
        <v>1212</v>
      </c>
      <c r="C11" s="11" t="s">
        <v>126</v>
      </c>
      <c r="D11" s="11"/>
      <c r="E11" s="11"/>
      <c r="F11" s="11"/>
      <c r="G11" s="11"/>
      <c r="H11" s="11"/>
      <c r="I11" s="11"/>
      <c r="J11" s="7">
        <f>J12</f>
        <v>1708776.3615999995</v>
      </c>
    </row>
    <row r="12" spans="1:10" ht="17.25" customHeight="1">
      <c r="A12" s="11"/>
      <c r="B12" s="11"/>
      <c r="C12" s="11"/>
      <c r="D12" s="12" t="s">
        <v>127</v>
      </c>
      <c r="E12" s="113" t="s">
        <v>128</v>
      </c>
      <c r="F12" s="113"/>
      <c r="G12" s="113"/>
      <c r="H12" s="113"/>
      <c r="I12" s="113"/>
      <c r="J12" s="13">
        <f>Հ1!E19</f>
        <v>1708776.3615999995</v>
      </c>
    </row>
    <row r="13" spans="1:10" ht="17.25" customHeight="1">
      <c r="A13" s="11"/>
      <c r="B13" s="11"/>
      <c r="C13" s="11"/>
      <c r="D13" s="14"/>
      <c r="E13" s="14"/>
      <c r="F13" s="114" t="s">
        <v>129</v>
      </c>
      <c r="G13" s="115"/>
      <c r="H13" s="115"/>
      <c r="I13" s="115"/>
      <c r="J13" s="116"/>
    </row>
    <row r="14" spans="1:10" ht="17.25" customHeight="1">
      <c r="A14" s="11"/>
      <c r="B14" s="11"/>
      <c r="C14" s="11"/>
      <c r="D14" s="14"/>
      <c r="E14" s="14"/>
      <c r="F14" s="14"/>
      <c r="G14" s="113" t="s">
        <v>130</v>
      </c>
      <c r="H14" s="113"/>
      <c r="I14" s="113"/>
      <c r="J14" s="113"/>
    </row>
    <row r="15" spans="1:10" ht="35.25" customHeight="1">
      <c r="A15" s="11"/>
      <c r="B15" s="11"/>
      <c r="C15" s="11"/>
      <c r="D15" s="14"/>
      <c r="E15" s="14"/>
      <c r="F15" s="14"/>
      <c r="G15" s="14"/>
      <c r="H15" s="113" t="s">
        <v>131</v>
      </c>
      <c r="I15" s="113"/>
      <c r="J15" s="113"/>
    </row>
    <row r="16" spans="1:10" ht="36.75" customHeight="1">
      <c r="A16" s="11"/>
      <c r="B16" s="11"/>
      <c r="C16" s="11"/>
      <c r="D16" s="14"/>
      <c r="E16" s="14"/>
      <c r="F16" s="14"/>
      <c r="G16" s="14"/>
      <c r="H16" s="14"/>
      <c r="I16" s="14" t="s">
        <v>132</v>
      </c>
      <c r="J16" s="11">
        <v>47</v>
      </c>
    </row>
    <row r="17" spans="1:10">
      <c r="A17" s="117" t="s">
        <v>138</v>
      </c>
      <c r="B17" s="118"/>
      <c r="C17" s="118"/>
      <c r="D17" s="118"/>
      <c r="E17" s="118"/>
      <c r="F17" s="118"/>
      <c r="G17" s="118"/>
      <c r="H17" s="118"/>
      <c r="I17" s="119"/>
      <c r="J17" s="7">
        <f>J18</f>
        <v>-1708776.3615999995</v>
      </c>
    </row>
    <row r="18" spans="1:10" ht="33">
      <c r="A18" s="11"/>
      <c r="B18" s="11">
        <v>1212</v>
      </c>
      <c r="C18" s="11" t="s">
        <v>126</v>
      </c>
      <c r="D18" s="11"/>
      <c r="E18" s="11"/>
      <c r="F18" s="11"/>
      <c r="G18" s="11"/>
      <c r="H18" s="11"/>
      <c r="I18" s="11"/>
      <c r="J18" s="7">
        <f>J19</f>
        <v>-1708776.3615999995</v>
      </c>
    </row>
    <row r="19" spans="1:10" ht="17.25" customHeight="1">
      <c r="A19" s="11"/>
      <c r="B19" s="11"/>
      <c r="C19" s="11"/>
      <c r="D19" s="12" t="s">
        <v>127</v>
      </c>
      <c r="E19" s="113" t="s">
        <v>128</v>
      </c>
      <c r="F19" s="113"/>
      <c r="G19" s="113"/>
      <c r="H19" s="113"/>
      <c r="I19" s="113"/>
      <c r="J19" s="13">
        <f>Հ1!E18</f>
        <v>-1708776.3615999995</v>
      </c>
    </row>
    <row r="20" spans="1:10" ht="17.25" customHeight="1">
      <c r="A20" s="11"/>
      <c r="B20" s="11"/>
      <c r="C20" s="11"/>
      <c r="D20" s="14"/>
      <c r="E20" s="14"/>
      <c r="F20" s="114" t="s">
        <v>129</v>
      </c>
      <c r="G20" s="115"/>
      <c r="H20" s="115"/>
      <c r="I20" s="115"/>
      <c r="J20" s="116"/>
    </row>
    <row r="21" spans="1:10" ht="17.25" customHeight="1">
      <c r="A21" s="11"/>
      <c r="B21" s="11"/>
      <c r="C21" s="11"/>
      <c r="D21" s="14"/>
      <c r="E21" s="14"/>
      <c r="F21" s="14"/>
      <c r="G21" s="113" t="s">
        <v>130</v>
      </c>
      <c r="H21" s="113"/>
      <c r="I21" s="113"/>
      <c r="J21" s="113"/>
    </row>
    <row r="22" spans="1:10" ht="35.25" customHeight="1">
      <c r="A22" s="11"/>
      <c r="B22" s="11"/>
      <c r="C22" s="11"/>
      <c r="D22" s="14"/>
      <c r="E22" s="14"/>
      <c r="F22" s="14"/>
      <c r="G22" s="14"/>
      <c r="H22" s="113" t="s">
        <v>133</v>
      </c>
      <c r="I22" s="113"/>
      <c r="J22" s="113"/>
    </row>
    <row r="23" spans="1:10" ht="34.5" customHeight="1">
      <c r="A23" s="11"/>
      <c r="B23" s="11"/>
      <c r="C23" s="11"/>
      <c r="D23" s="14"/>
      <c r="E23" s="14"/>
      <c r="F23" s="14"/>
      <c r="G23" s="14"/>
      <c r="H23" s="14"/>
      <c r="I23" s="14" t="s">
        <v>132</v>
      </c>
      <c r="J23" s="15">
        <v>-47</v>
      </c>
    </row>
    <row r="24" spans="1:10">
      <c r="A24" s="16"/>
      <c r="B24" s="16"/>
      <c r="C24" s="16"/>
      <c r="D24" s="16"/>
      <c r="E24" s="16"/>
      <c r="F24" s="16"/>
      <c r="G24" s="16"/>
      <c r="H24" s="16"/>
      <c r="I24" s="16"/>
      <c r="J24" s="16"/>
    </row>
    <row r="25" spans="1:10">
      <c r="A25" s="16"/>
      <c r="B25" s="16"/>
      <c r="C25" s="16"/>
      <c r="D25" s="16"/>
      <c r="E25" s="16"/>
      <c r="F25" s="16"/>
      <c r="G25" s="16"/>
      <c r="H25" s="16"/>
      <c r="I25" s="16"/>
      <c r="J25" s="16"/>
    </row>
    <row r="26" spans="1:10" s="1" customFormat="1" ht="60" customHeight="1">
      <c r="B26" s="96" t="s">
        <v>134</v>
      </c>
      <c r="C26" s="96"/>
      <c r="D26" s="96"/>
      <c r="E26" s="96"/>
      <c r="F26" s="96"/>
      <c r="G26" s="96"/>
      <c r="H26" s="96"/>
      <c r="I26" s="96"/>
    </row>
    <row r="27" spans="1:10">
      <c r="A27" s="16"/>
      <c r="B27" s="16"/>
      <c r="C27" s="16"/>
      <c r="D27" s="16"/>
      <c r="E27" s="16"/>
      <c r="F27" s="16"/>
      <c r="G27" s="16"/>
      <c r="H27" s="16"/>
      <c r="I27" s="16"/>
      <c r="J27" s="16"/>
    </row>
    <row r="28" spans="1:10">
      <c r="B28" s="17"/>
      <c r="C28" s="17"/>
      <c r="D28" s="17"/>
      <c r="E28" s="17"/>
      <c r="F28" s="17"/>
      <c r="G28" s="17"/>
      <c r="H28" s="17"/>
    </row>
    <row r="31" spans="1:10" s="2" customFormat="1">
      <c r="A31" s="18"/>
      <c r="B31" s="19"/>
      <c r="C31" s="19"/>
      <c r="D31" s="19"/>
      <c r="E31" s="19"/>
      <c r="F31" s="20"/>
    </row>
    <row r="32" spans="1:10" s="2" customFormat="1">
      <c r="A32" s="18"/>
      <c r="B32" s="18"/>
      <c r="C32" s="18"/>
      <c r="D32" s="18"/>
      <c r="E32" s="18"/>
      <c r="F32" s="18"/>
    </row>
    <row r="33" spans="2:7">
      <c r="B33" s="111"/>
      <c r="C33" s="111"/>
      <c r="D33" s="111"/>
      <c r="E33" s="111"/>
      <c r="F33" s="111"/>
      <c r="G33" s="111"/>
    </row>
  </sheetData>
  <mergeCells count="19">
    <mergeCell ref="A5:J5"/>
    <mergeCell ref="E6:G6"/>
    <mergeCell ref="B7:C7"/>
    <mergeCell ref="D7:G7"/>
    <mergeCell ref="A9:I9"/>
    <mergeCell ref="B33:G33"/>
    <mergeCell ref="A7:A8"/>
    <mergeCell ref="H7:H8"/>
    <mergeCell ref="I7:I8"/>
    <mergeCell ref="E19:I19"/>
    <mergeCell ref="F20:J20"/>
    <mergeCell ref="G21:J21"/>
    <mergeCell ref="H22:J22"/>
    <mergeCell ref="B26:I26"/>
    <mergeCell ref="E12:I12"/>
    <mergeCell ref="F13:J13"/>
    <mergeCell ref="G14:J14"/>
    <mergeCell ref="H15:J15"/>
    <mergeCell ref="A17:I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Հ1</vt:lpstr>
      <vt:lpstr>Հ2</vt:lpstr>
      <vt:lpstr>Հ3</vt:lpstr>
      <vt:lpstr>Հ1!Заголовки_для_печати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Xanum Petrosyan</dc:creator>
  <cp:keywords>https:/mul2-mta.gov.am/tasks/1543915/oneclick/2Havelvacner.xlsx?token=7a5fa1b7ece2a32a349fe18a18f1dbcd</cp:keywords>
  <cp:lastModifiedBy>USER</cp:lastModifiedBy>
  <cp:lastPrinted>2026-10-13T16:26:15Z</cp:lastPrinted>
  <dcterms:created xsi:type="dcterms:W3CDTF">2020-05-26T05:50:00Z</dcterms:created>
  <dcterms:modified xsi:type="dcterms:W3CDTF">2026-10-15T04:59:41Z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61875C6A52DF4115A56DF9536E3FD172_12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