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share.yerevan.am\Base\finance\Narek\Budget 2026\Պետական նախագծեր 2026\մետրո արդյունք\"/>
    </mc:Choice>
  </mc:AlternateContent>
  <xr:revisionPtr revIDLastSave="0" documentId="13_ncr:1_{BC8CE109-0595-4914-B4EA-DC358474CE6B}" xr6:coauthVersionLast="47" xr6:coauthVersionMax="47" xr10:uidLastSave="{00000000-0000-0000-0000-000000000000}"/>
  <bookViews>
    <workbookView xWindow="-120" yWindow="-120" windowWidth="29040" windowHeight="15720" tabRatio="423" activeTab="5" xr2:uid="{00000000-000D-0000-FFFF-FFFF00000000}"/>
  </bookViews>
  <sheets>
    <sheet name="1" sheetId="66" r:id="rId1"/>
    <sheet name="2" sheetId="70" r:id="rId2"/>
    <sheet name="3" sheetId="60" r:id="rId3"/>
    <sheet name="4" sheetId="69" r:id="rId4"/>
    <sheet name="5" sheetId="74" r:id="rId5"/>
    <sheet name="6" sheetId="67" r:id="rId6"/>
  </sheets>
  <externalReferences>
    <externalReference r:id="rId7"/>
  </externalReferences>
  <definedNames>
    <definedName name="_xlnm._FilterDatabase" localSheetId="0" hidden="1">'1'!$D$1:$E$14</definedName>
    <definedName name="_xlnm._FilterDatabase" localSheetId="1" hidden="1">'2'!$D$1:$E$10</definedName>
    <definedName name="_xlnm._FilterDatabase" localSheetId="3" hidden="1">'4'!$A$1:$B$10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>#REF!</definedName>
    <definedName name="åû" localSheetId="0">#REF!</definedName>
    <definedName name="åû" localSheetId="1">#REF!</definedName>
    <definedName name="åû" localSheetId="3">#REF!</definedName>
    <definedName name="åû">#REF!</definedName>
    <definedName name="davit" localSheetId="0">#REF!</definedName>
    <definedName name="davit" localSheetId="1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>#REF!</definedName>
    <definedName name="ggg" localSheetId="0">#REF!</definedName>
    <definedName name="ggg" localSheetId="1">#REF!</definedName>
    <definedName name="ggg" localSheetId="3">#REF!</definedName>
    <definedName name="ggg">#REF!</definedName>
    <definedName name="hav">#REF!</definedName>
    <definedName name="havelvac">#REF!</definedName>
    <definedName name="mas" localSheetId="0">#REF!</definedName>
    <definedName name="mas" localSheetId="1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3">#REF!</definedName>
    <definedName name="mass">#REF!</definedName>
    <definedName name="PANature" localSheetId="0">#REF!</definedName>
    <definedName name="PANature" localSheetId="1">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 localSheetId="1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'1'!$A$1:$G$24</definedName>
    <definedName name="_xlnm.Print_Area" localSheetId="1">'2'!$A$1:$G$66</definedName>
    <definedName name="_xlnm.Print_Area" localSheetId="3">'4'!$A$1:$D$24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3">#REF!</definedName>
    <definedName name="x">#REF!</definedName>
    <definedName name="Հավելված" localSheetId="0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0">#REF!</definedName>
    <definedName name="Մաս" localSheetId="1">#REF!</definedName>
    <definedName name="Մաս" localSheetId="3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67" l="1"/>
  <c r="J30" i="67" s="1"/>
  <c r="J29" i="67" s="1"/>
  <c r="G60" i="70"/>
  <c r="G59" i="70" s="1"/>
  <c r="G58" i="70" s="1"/>
  <c r="G57" i="70" s="1"/>
  <c r="G55" i="70" s="1"/>
  <c r="G53" i="70" s="1"/>
  <c r="G51" i="70" s="1"/>
  <c r="G49" i="70" s="1"/>
  <c r="G47" i="70" s="1"/>
  <c r="G45" i="70" s="1"/>
  <c r="G43" i="70" s="1"/>
  <c r="G41" i="70" s="1"/>
  <c r="G17" i="66"/>
  <c r="G16" i="66" s="1"/>
  <c r="G10" i="66" s="1"/>
  <c r="G7" i="66"/>
  <c r="J12" i="67"/>
  <c r="E12" i="74"/>
  <c r="E13" i="74"/>
  <c r="D15" i="69"/>
  <c r="D18" i="69"/>
  <c r="G31" i="70"/>
  <c r="G40" i="70"/>
  <c r="E15" i="60" s="1"/>
  <c r="G12" i="60"/>
  <c r="F12" i="60"/>
  <c r="J25" i="67" l="1"/>
  <c r="H14" i="60"/>
  <c r="E12" i="60"/>
  <c r="G7" i="70"/>
  <c r="G30" i="70" l="1"/>
  <c r="G29" i="70" s="1"/>
  <c r="G28" i="70" s="1"/>
  <c r="G27" i="70" s="1"/>
  <c r="G25" i="70" s="1"/>
  <c r="G23" i="70" s="1"/>
  <c r="H12" i="60"/>
  <c r="H11" i="60" s="1"/>
  <c r="D14" i="60"/>
  <c r="G13" i="66" l="1"/>
  <c r="G12" i="66" s="1"/>
  <c r="G39" i="70" l="1"/>
  <c r="G38" i="70" s="1"/>
  <c r="G37" i="70" s="1"/>
  <c r="G36" i="70" s="1"/>
  <c r="G34" i="70" s="1"/>
  <c r="G32" i="70" s="1"/>
  <c r="G21" i="70" s="1"/>
  <c r="G19" i="70" s="1"/>
  <c r="G17" i="70" s="1"/>
  <c r="G15" i="70" s="1"/>
  <c r="G13" i="70" s="1"/>
  <c r="G11" i="70" s="1"/>
  <c r="G9" i="70" s="1"/>
  <c r="J11" i="67"/>
  <c r="D13" i="69"/>
  <c r="D15" i="60" l="1"/>
  <c r="D12" i="60" s="1"/>
  <c r="D16" i="69"/>
  <c r="D11" i="60" l="1"/>
  <c r="E11" i="60"/>
  <c r="D11" i="69"/>
  <c r="D9" i="69" s="1"/>
  <c r="F11" i="60"/>
  <c r="J10" i="67" l="1"/>
  <c r="J9" i="67" s="1"/>
  <c r="E11" i="74"/>
  <c r="E9" i="74" s="1"/>
  <c r="G11" i="60"/>
</calcChain>
</file>

<file path=xl/sharedStrings.xml><?xml version="1.0" encoding="utf-8"?>
<sst xmlns="http://schemas.openxmlformats.org/spreadsheetml/2006/main" count="250" uniqueCount="144">
  <si>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</si>
  <si>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</si>
  <si>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</si>
  <si>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</si>
  <si>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</si>
  <si>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այդ թվում`</t>
  </si>
  <si>
    <t xml:space="preserve"> ՈՉ ՖԻՆԱՆՍԱԿԱՆ ԱԿՏԻՎՆԵՐԻ ԳԾՈՎ ԾԱԽՍԵՐ</t>
  </si>
  <si>
    <t xml:space="preserve"> Ծրագիր</t>
  </si>
  <si>
    <t>Տարի</t>
  </si>
  <si>
    <t xml:space="preserve"> այդ թվում` բյուջետային ծախսերի տնտեսագիտական դասակարգման հոդվածներ</t>
  </si>
  <si>
    <t xml:space="preserve"> ՀԻՄՆԱԿԱՆ ՄԻՋՈՑՆԵՐ</t>
  </si>
  <si>
    <t>Քաղաքային զարգացում</t>
  </si>
  <si>
    <t>ՀՀ տարածքային կառավարման և ենթակառուցվածքների նախարարություն</t>
  </si>
  <si>
    <t>Բյուջետային գլխավոր կարգադրիչների, ծրագրերի, միջոցառումների և ուղղությունների անվանումները</t>
  </si>
  <si>
    <t>Ընդամենը</t>
  </si>
  <si>
    <t>ՀՀ ՏԱՐԱԾՔԱՅԻՆ ԿԱՌԱՎԱՐՄԱՆ ԵՎ ԵՆԹԱԿԱՌՈՒՑՎԱԾՔՆԵՐԻ ՆԱԽԱՐԱՐՈՒԹՅՈՒՆ</t>
  </si>
  <si>
    <t>Ծրագրային դասիչ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</si>
  <si>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</si>
  <si>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</si>
  <si>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</si>
  <si>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</si>
  <si>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</si>
  <si>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ՀԱՅԱՍՏԱՆԻ ՀԱՆՐԱՊԵՏՈՒԹՅԱՆ</t>
  </si>
  <si>
    <t>ՎԱՐՉԱՊԵՏԻ  ԱՇԽԱՏԱԿԱԶՄԻ</t>
  </si>
  <si>
    <t xml:space="preserve">ՂԵԿԱՎԱՐ՝      </t>
  </si>
  <si>
    <t xml:space="preserve"> </t>
  </si>
  <si>
    <t xml:space="preserve"> ՇԵՆՔԵՐ ԵՎ ՇԻՆՈՒԹՅՈՒՆՆԵՐ</t>
  </si>
  <si>
    <t>Հավելված N 1</t>
  </si>
  <si>
    <t>Հավելված N 2</t>
  </si>
  <si>
    <t xml:space="preserve"> -----------------ի N -----------Ն որոշման</t>
  </si>
  <si>
    <t xml:space="preserve">
Ծրագրային դասիչը</t>
  </si>
  <si>
    <t xml:space="preserve"> 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</si>
  <si>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</si>
  <si>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</si>
  <si>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- Շենքերի և շինությունների շինարարություն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</si>
  <si>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</si>
  <si>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</si>
  <si>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</si>
  <si>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</si>
  <si>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</si>
  <si>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</si>
  <si>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</si>
  <si>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</si>
  <si>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</si>
  <si>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</si>
  <si>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</si>
  <si>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Հանրության կողմից անմիջականորեն օգտագործվող ակտիվների հետ կապված միջոցառումներ </t>
  </si>
  <si>
    <t xml:space="preserve">Քաղաքային զարգացում </t>
  </si>
  <si>
    <t>Հավելված N 3</t>
  </si>
  <si>
    <t>հազար դրամներով</t>
  </si>
  <si>
    <t>այդ թվում՝</t>
  </si>
  <si>
    <t>Գործառական դասիչը</t>
  </si>
  <si>
    <t>Բաժին</t>
  </si>
  <si>
    <t>Խումբ</t>
  </si>
  <si>
    <t xml:space="preserve"> Դաս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</si>
  <si>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</si>
  <si>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Բյուջետային գլխավոր կարգադրիչների, ծրագրերի,
միջոցառումների, միջոցառումները կատարող պետական
մարմինների և ուղղությունների անվանումները </t>
  </si>
  <si>
    <t xml:space="preserve"> 1157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</si>
  <si>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</si>
  <si>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</si>
  <si>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</si>
  <si>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</si>
  <si>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</si>
  <si>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</si>
  <si>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 xml:space="preserve">այդ թվում՝ </t>
  </si>
  <si>
    <t>ԸՆԴԱՄԵՆԸ</t>
  </si>
  <si>
    <t>1157</t>
  </si>
  <si>
    <t>Քաղաքային ենթակառուցվածքների զարգացում</t>
  </si>
  <si>
    <t>Քաղաքային ենթակառուցվածքների արդիականացում և բարելավում</t>
  </si>
  <si>
    <t>Հանրության կողմից անմիջականորեն օգտագործվող ակտիվների հետ կապված միջոցառումներ</t>
  </si>
  <si>
    <t xml:space="preserve">ՎԱՐՉԱՊԵՏԻ  ԱՇԽԱՏԱԿԱԶՄԻ ՂԵԿԱՎԱՐ՝    </t>
  </si>
  <si>
    <t>Հավելված N 4</t>
  </si>
  <si>
    <t>Հավելված N 5</t>
  </si>
  <si>
    <t xml:space="preserve"> ՀՀ կառավարության 2026 թվականի</t>
  </si>
  <si>
    <t xml:space="preserve">ՀՀ կառավարության  2026 թվականի </t>
  </si>
  <si>
    <t xml:space="preserve"> ԲԳԿ/ԲՍԿ </t>
  </si>
  <si>
    <t xml:space="preserve">                ՀԱՅԱՍՏԱՆԻ ՀԱՆՐԱՊԵՏՈՒԹՅԱՆ</t>
  </si>
  <si>
    <t xml:space="preserve">                   ՎԱՐՉԱՊԵՏԻ ԱՇԽԱՏԱԿԱԶՄԻ</t>
  </si>
  <si>
    <t>ՀՀ կառավարության 2026 թվականի</t>
  </si>
  <si>
    <t xml:space="preserve">Ծրագրերի, միջոցառումների անվանումները </t>
  </si>
  <si>
    <t>ՀՀԱՅԱՍՏԱՆԻ ՀԱՆՐԱՊԵՏՈՒԹՅԱՆ ԿԱՌԱՎԱՐՈՒԹՅԱՆ 2025 ԹՎԱԿԱՆԻ ԴԵԿՏԵՄԲԵՐԻ 25-Ի N 1910-Ն ՈՐՈՇՄԱՆ NN 3 ԵՎ 4 ՀԱՎԵԼՎԱԾՆԵՐՈՒՄ ԿԱՏԱՐՎՈՂ ՓՈՓՈԽՈՒԹՅՈՒՆԸ ԵՎ ԼՐԱՑՈՒՄԸ</t>
  </si>
  <si>
    <t>Հավելված N 6</t>
  </si>
  <si>
    <t>1157 - 21002</t>
  </si>
  <si>
    <t>Երևանի մետրոպոլիտենի ենթակառուցվածքների կառուցում</t>
  </si>
  <si>
    <t xml:space="preserve"> 21002</t>
  </si>
  <si>
    <t xml:space="preserve"> Երևանի մետրոպոլիտենի ենթակառուցվածքների կառուցում</t>
  </si>
  <si>
    <t xml:space="preserve">  Խողովակաշարային և այլ տրանսպորտ</t>
  </si>
  <si>
    <t>05</t>
  </si>
  <si>
    <t xml:space="preserve"> Տրանսպորտ</t>
  </si>
  <si>
    <t xml:space="preserve"> ՏՆՏԵՍԱԿԱՆ ՀԱՐԱԲԵՐՈՒԹՅՈՒՆՆԵՐ</t>
  </si>
  <si>
    <t>04</t>
  </si>
  <si>
    <t xml:space="preserve"> ՀԱՅԱՍՏԱՆԻ ՀԱՆՐԱՊԵՏՈՒԹՅԱՆ ԿԱՌԱՎԱՐՈՒԹՅԱՆ 2025 ԹՎԱԿԱՆԻ ԴԵԿՏԵՄԲԵՐԻ 25-Ի N 1910-Ն ՈՐՈՇՄԱՆ N 8 ՀԱՎԵԼՎԱԾՈՒՄ ԿԱՏԱՐՎՈՂ ՓՈՓՈԽՈՒԹՅՈՒՆԸ ԵՎ ԼՐԱՑՈՒՄԸ</t>
  </si>
  <si>
    <t xml:space="preserve"> 1157 - 21002 </t>
  </si>
  <si>
    <t xml:space="preserve"> Երևանի մետրոպոլիտենի ենթակառուցվածքների կառուցում </t>
  </si>
  <si>
    <t xml:space="preserve"> Հանրության կողմից անմիջականորեն օգտագործվող ակտիվների հետ կապված միջոցառումներ  </t>
  </si>
  <si>
    <t>Ցուցանիշների փոփոխությունը 
(ավելացումները նշված են դրական նշանով, իսկ նվազեցումները՝ փակագծերում)</t>
  </si>
  <si>
    <t>«ՀԱՅԱՍՏԱՆԻ ՀԱՆՐԱՊԵՏՈՒԹՅԱՆ 2026 ԹՎԱԿԱՆԻ ՊԵՏԱԿԱՆ ԲՅՈՒՋԵԻ ՄԱՍԻՆ» ՕՐԵՆՔԻ N 1 ՀԱՎԵԼՎԱԾԻ N 3 ԱՂՅՈՒՍԱԿՈՒՄ ԿԱՏԱՐՎՈՂ  ՓՈՓՈԽՈՒԹՅՈՒՆԸ ԵՎ ԼՐԱՑՈՒՄԸ</t>
  </si>
  <si>
    <t xml:space="preserve"> ԱՅԱՍՏԱՆԻ ՀԱՆՐԱՊԵՏՈՒԹՅԱՆ ԿԱՌԱՎԱՐՈՒԹՅԱՆ 2025 ԹՎԱԿԱՆԻ ԴԵԿՏԵՄԲԵՐԻ 25-Ի N 1910-Ն ՈՐՈՇՄԱՆ
N 5 ՀԱՎԵԼՎԱԾԻ N 2 ԱՂՅՈՒՍԱԿՈՒՄ ԿԱՏԱՐՎՈՂ ՓՈՓՈԽՈՒԹՅՈՒՆԸ ԵՎ ԼՐԱՑՈՒՄԸ </t>
  </si>
  <si>
    <t>1157 - 21001</t>
  </si>
  <si>
    <t>Երևանի մետրոպոլիտենի ենթակառուցվածքների նորոգում</t>
  </si>
  <si>
    <t xml:space="preserve"> 21001</t>
  </si>
  <si>
    <t xml:space="preserve"> Երևանի մետրոպոլիտենի ենթակառուցվածքների նորոգում</t>
  </si>
  <si>
    <t xml:space="preserve"> ՄԵՔԵՆԱՆԵՐ  ԵՎ  ՍԱՐՔԱՎՈՐՈՒՄՆԵՐ</t>
  </si>
  <si>
    <t xml:space="preserve"> - Այլ մեքենաներ և սարքավորումներ</t>
  </si>
  <si>
    <t xml:space="preserve"> 1157 - 21001 </t>
  </si>
  <si>
    <t xml:space="preserve"> Երևանի մետրոպոլիտենի ենթակառուցվածքների նորոգում </t>
  </si>
  <si>
    <t xml:space="preserve"> Շահառուների ընտրության չափորոշիչները` ՀՀ բնակչություն </t>
  </si>
  <si>
    <t>Վագոնների նորոգում /հատ/</t>
  </si>
  <si>
    <t xml:space="preserve">ՀԱՅԱՍՏԱՆԻ ՀԱՆՐԱՊԵՏՈՒԹՅԱՆ ԿԱՌԱՎԱՐՈՒԹՅԱՆ 2025 ԹՎԱԿԱՆԻ ԴԵԿՏԵՄԲԵՐԻ25-Ի N 1910-Ն ՈՐՈՇՄԱՆ
NN 9 ԵՎ 9.1 ՀԱՎԵԼՎԱԾՆԵՐՈՒՄ ԿԱՏԱՐՎՈՂ ՓՈՓՈԽՈՒԹՅՈՒՆԸ ԵՎ ԼՐԱՑՈՒՄՆԵՐԸ </t>
  </si>
  <si>
    <t xml:space="preserve">Դեպոյի վարչական շենքի մասնակի վերանորոգում  </t>
  </si>
  <si>
    <t>Հաստոցների ձեռքբերում և վերանորոգում /հաստոց/</t>
  </si>
  <si>
    <t>Կայարանային համալիրներում կրող կոնստրուկցաների փոխարինում /կայարան/</t>
  </si>
  <si>
    <t>Ազդանշանման, կենտրոնացման և բլոկավորման, կապի համակարգերի մալուխների հիմնանորոգում/կմ/</t>
  </si>
  <si>
    <t>Ազդանշանման, կենտրոնացման և բլոկավորման, կապի համակարգերի էլեկտրոնային սարքերի և սարքավորումների հիմնանորոգում /հատ/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</si>
  <si>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</si>
  <si>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</si>
  <si>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</si>
  <si>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</si>
  <si>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</si>
  <si>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</si>
  <si>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</si>
  <si>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</si>
  <si>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Լ. ՄԱԿՈՒՆՑ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</si>
  <si>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</si>
  <si>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</si>
  <si>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</si>
  <si>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</si>
  <si>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</si>
  <si>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</si>
  <si>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</si>
  <si>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</si>
  <si>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</si>
  <si>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 xml:space="preserve">                 ՂԵԿԱՎԱՐ ՝                                                                   Լ. ՄԱԿՈՒՆՑ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</si>
  <si>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</si>
  <si>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</si>
  <si>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</si>
  <si>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</si>
  <si>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</si>
  <si>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</si>
  <si>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</si>
  <si>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Գծի տնտեսության արդիականացում/Փայտակոճերի, ռելսերի, գծի ամրացման դետալների ձեռքբերում /հատ/</t>
  </si>
  <si>
    <t>Տնտեսական գնացքների  վերանորոգում, ձեռքբերում</t>
  </si>
  <si>
    <t xml:space="preserve"> «ՀԱՅԱՍՏԱՆԻ ՀԱՆՐԱՊԵՏՈՒԹՅԱՆ 2026 ԹՎԱԿԱՆԻ ՊԵՏԱԿԱՆ ԲՅՈՒՋԵԻ ՄԱՍԻՆ» ՀԱՅԱՍՏԱՆԻ ՀԱՆՐԱՊԵՏՈՒԹՅԱՆ ՕՐԵՆՔԻ N 1
ՀԱՎԵԼՎԱԾԻ N 2 ԱՂՅՈՒՍԱԿՈՒՄ ԿԱՏԱՐՎՈՂ ՎԵՐԱԲԱՇԽՈՒՄԸ ԵՎ ՀԱՅԱՍՏԱՆԻ ՀԱՆՐԱՊԵՏՈՒԹՅԱՆ ԿԱՌԱՎԱՐՈՒԹՅԱՆ 2025 ԹՎԱԿԱՆԻ ԴԵԿՏԵՄԲԵՐԻ 25-Ի N 1910-Ն ՈՐՈՇՄԱՆ N 5 ՀԱՎԵԼՎԱԾԻ
N 1 ԱՂՅՈՒՍԱԿՈՒՄ ԿԱՏԱՐՎՈՂ ՓՈՓՈԽՈՒԹՅՈՒՆԸ ԵՎ ԼՐԱՑՈՒՄՆԵՐԸ</t>
  </si>
  <si>
    <t>Ավտոլաբորատորիա /հատ/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</si>
</sst>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0_);\(0\)"/>
    <numFmt numFmtId="176" formatCode="_ * #,##0.00_)&quot; &quot;_ _ ;_ * \(#,##0.00\)&quot; &quot;_ _ ;_ * &quot;-&quot;??_)&quot; &quot;_ _ ;_ @_ "/>
  </numFmts>
  <fonts count="13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1"/>
      <color rgb="FF9C6500"/>
      <name val="Calibri"/>
      <family val="2"/>
      <charset val="204"/>
      <scheme val="minor"/>
    </font>
    <font>
      <b/>
      <i/>
      <sz val="11"/>
      <name val="GHEA Grapalat"/>
      <family val="3"/>
    </font>
    <font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u/>
      <sz val="11"/>
      <name val="GHEA Grapalat"/>
      <family val="3"/>
    </font>
    <font>
      <u/>
      <sz val="11"/>
      <name val="GHEA Grapalat"/>
      <family val="3"/>
    </font>
    <font>
      <b/>
      <sz val="18"/>
      <color theme="3"/>
      <name val="Cambria"/>
      <family val="2"/>
      <charset val="1"/>
      <scheme val="major"/>
    </font>
    <font>
      <b/>
      <sz val="8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492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8" fontId="18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1" fillId="0" borderId="0"/>
    <xf numFmtId="0" fontId="22" fillId="0" borderId="0"/>
    <xf numFmtId="167" fontId="21" fillId="0" borderId="0" applyFont="0" applyFill="0" applyBorder="0" applyAlignment="0" applyProtection="0"/>
    <xf numFmtId="0" fontId="17" fillId="0" borderId="0"/>
    <xf numFmtId="43" fontId="24" fillId="0" borderId="0" applyFont="0" applyFill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7" fillId="3" borderId="0" applyNumberFormat="0" applyBorder="0" applyAlignment="0" applyProtection="0"/>
    <xf numFmtId="0" fontId="28" fillId="6" borderId="5" applyNumberFormat="0" applyAlignment="0" applyProtection="0"/>
    <xf numFmtId="0" fontId="29" fillId="7" borderId="8" applyNumberFormat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35" fillId="5" borderId="5" applyNumberFormat="0" applyAlignment="0" applyProtection="0"/>
    <xf numFmtId="0" fontId="36" fillId="0" borderId="7" applyNumberFormat="0" applyFill="0" applyAlignment="0" applyProtection="0"/>
    <xf numFmtId="0" fontId="37" fillId="4" borderId="0" applyNumberFormat="0" applyBorder="0" applyAlignment="0" applyProtection="0"/>
    <xf numFmtId="0" fontId="38" fillId="0" borderId="0"/>
    <xf numFmtId="0" fontId="18" fillId="0" borderId="0">
      <alignment horizontal="left" vertical="top" wrapText="1"/>
    </xf>
    <xf numFmtId="0" fontId="15" fillId="0" borderId="0"/>
    <xf numFmtId="0" fontId="25" fillId="8" borderId="9" applyNumberFormat="0" applyFont="0" applyAlignment="0" applyProtection="0"/>
    <xf numFmtId="0" fontId="21" fillId="8" borderId="9" applyNumberFormat="0" applyFont="0" applyAlignment="0" applyProtection="0"/>
    <xf numFmtId="0" fontId="40" fillId="6" borderId="6" applyNumberFormat="0" applyAlignment="0" applyProtection="0"/>
    <xf numFmtId="9" fontId="1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5" fillId="0" borderId="0"/>
    <xf numFmtId="0" fontId="20" fillId="0" borderId="0"/>
    <xf numFmtId="0" fontId="46" fillId="4" borderId="0" applyNumberFormat="0" applyBorder="0" applyAlignment="0" applyProtection="0"/>
    <xf numFmtId="0" fontId="23" fillId="0" borderId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6" borderId="0" applyNumberFormat="0" applyBorder="0" applyAlignment="0" applyProtection="0"/>
    <xf numFmtId="0" fontId="39" fillId="42" borderId="0" applyNumberFormat="0" applyBorder="0" applyAlignment="0" applyProtection="0"/>
    <xf numFmtId="0" fontId="39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50" borderId="0" applyNumberFormat="0" applyBorder="0" applyAlignment="0" applyProtection="0"/>
    <xf numFmtId="0" fontId="48" fillId="34" borderId="0" applyNumberFormat="0" applyBorder="0" applyAlignment="0" applyProtection="0"/>
    <xf numFmtId="0" fontId="49" fillId="51" borderId="11" applyNumberFormat="0" applyAlignment="0" applyProtection="0"/>
    <xf numFmtId="0" fontId="50" fillId="52" borderId="12" applyNumberFormat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41" borderId="11" applyNumberFormat="0" applyAlignment="0" applyProtection="0"/>
    <xf numFmtId="0" fontId="57" fillId="0" borderId="16" applyNumberFormat="0" applyFill="0" applyAlignment="0" applyProtection="0"/>
    <xf numFmtId="0" fontId="58" fillId="53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21" fillId="0" borderId="0"/>
    <xf numFmtId="0" fontId="15" fillId="0" borderId="0"/>
    <xf numFmtId="0" fontId="15" fillId="0" borderId="0"/>
    <xf numFmtId="0" fontId="20" fillId="54" borderId="17" applyNumberFormat="0" applyFont="0" applyAlignment="0" applyProtection="0"/>
    <xf numFmtId="0" fontId="59" fillId="51" borderId="18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15" fillId="0" borderId="0"/>
    <xf numFmtId="0" fontId="21" fillId="0" borderId="0"/>
    <xf numFmtId="0" fontId="18" fillId="0" borderId="0">
      <alignment horizontal="left" vertical="top" wrapText="1"/>
    </xf>
    <xf numFmtId="0" fontId="23" fillId="0" borderId="0"/>
    <xf numFmtId="0" fontId="66" fillId="0" borderId="0"/>
    <xf numFmtId="0" fontId="15" fillId="0" borderId="0"/>
    <xf numFmtId="0" fontId="15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8" fillId="0" borderId="0" applyFont="0" applyFill="0" applyBorder="0" applyAlignment="0" applyProtection="0">
      <alignment horizontal="left" vertical="top" wrapText="1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69" fillId="9" borderId="0" applyNumberFormat="0" applyBorder="0" applyAlignment="0" applyProtection="0"/>
    <xf numFmtId="0" fontId="69" fillId="13" borderId="0" applyNumberFormat="0" applyBorder="0" applyAlignment="0" applyProtection="0"/>
    <xf numFmtId="0" fontId="69" fillId="17" borderId="0" applyNumberFormat="0" applyBorder="0" applyAlignment="0" applyProtection="0"/>
    <xf numFmtId="0" fontId="69" fillId="21" borderId="0" applyNumberFormat="0" applyBorder="0" applyAlignment="0" applyProtection="0"/>
    <xf numFmtId="0" fontId="69" fillId="25" borderId="0" applyNumberFormat="0" applyBorder="0" applyAlignment="0" applyProtection="0"/>
    <xf numFmtId="0" fontId="69" fillId="29" borderId="0" applyNumberFormat="0" applyBorder="0" applyAlignment="0" applyProtection="0"/>
    <xf numFmtId="0" fontId="70" fillId="3" borderId="0" applyNumberFormat="0" applyBorder="0" applyAlignment="0" applyProtection="0"/>
    <xf numFmtId="0" fontId="71" fillId="6" borderId="5" applyNumberFormat="0" applyAlignment="0" applyProtection="0"/>
    <xf numFmtId="0" fontId="72" fillId="7" borderId="8" applyNumberFormat="0" applyAlignment="0" applyProtection="0"/>
    <xf numFmtId="0" fontId="73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8" fillId="5" borderId="5" applyNumberFormat="0" applyAlignment="0" applyProtection="0"/>
    <xf numFmtId="0" fontId="79" fillId="0" borderId="7" applyNumberFormat="0" applyFill="0" applyAlignment="0" applyProtection="0"/>
    <xf numFmtId="0" fontId="46" fillId="4" borderId="0" applyNumberFormat="0" applyBorder="0" applyAlignment="0" applyProtection="0"/>
    <xf numFmtId="0" fontId="80" fillId="6" borderId="6" applyNumberFormat="0" applyAlignment="0" applyProtection="0"/>
    <xf numFmtId="0" fontId="68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82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12" fillId="0" borderId="0"/>
    <xf numFmtId="167" fontId="12" fillId="0" borderId="0" applyFont="0" applyFill="0" applyBorder="0" applyAlignment="0" applyProtection="0"/>
    <xf numFmtId="0" fontId="12" fillId="8" borderId="9" applyNumberFormat="0" applyFont="0" applyAlignment="0" applyProtection="0"/>
    <xf numFmtId="43" fontId="12" fillId="0" borderId="0" applyFont="0" applyFill="0" applyBorder="0" applyAlignment="0" applyProtection="0"/>
    <xf numFmtId="0" fontId="49" fillId="51" borderId="21" applyNumberFormat="0" applyAlignment="0" applyProtection="0"/>
    <xf numFmtId="43" fontId="12" fillId="0" borderId="0" applyFont="0" applyFill="0" applyBorder="0" applyAlignment="0" applyProtection="0"/>
    <xf numFmtId="0" fontId="56" fillId="41" borderId="21" applyNumberFormat="0" applyAlignment="0" applyProtection="0"/>
    <xf numFmtId="0" fontId="12" fillId="0" borderId="0"/>
    <xf numFmtId="0" fontId="20" fillId="54" borderId="22" applyNumberFormat="0" applyFont="0" applyAlignment="0" applyProtection="0"/>
    <xf numFmtId="0" fontId="59" fillId="51" borderId="23" applyNumberFormat="0" applyAlignment="0" applyProtection="0"/>
    <xf numFmtId="0" fontId="61" fillId="0" borderId="24" applyNumberFormat="0" applyFill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0" fontId="11" fillId="8" borderId="9" applyNumberFormat="0" applyFont="0" applyAlignment="0" applyProtection="0"/>
    <xf numFmtId="43" fontId="11" fillId="0" borderId="0" applyFont="0" applyFill="0" applyBorder="0" applyAlignment="0" applyProtection="0"/>
    <xf numFmtId="0" fontId="56" fillId="41" borderId="25" applyNumberFormat="0" applyAlignment="0" applyProtection="0"/>
    <xf numFmtId="0" fontId="59" fillId="51" borderId="27" applyNumberFormat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49" fillId="51" borderId="25" applyNumberForma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61" fillId="0" borderId="28" applyNumberFormat="0" applyFill="0" applyAlignment="0" applyProtection="0"/>
    <xf numFmtId="0" fontId="20" fillId="54" borderId="26" applyNumberFormat="0" applyFont="0" applyAlignment="0" applyProtection="0"/>
    <xf numFmtId="0" fontId="18" fillId="0" borderId="0">
      <alignment horizontal="left" vertical="top" wrapText="1"/>
    </xf>
    <xf numFmtId="165" fontId="17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7" fillId="10" borderId="0" applyNumberFormat="0" applyBorder="0" applyAlignment="0" applyProtection="0"/>
    <xf numFmtId="0" fontId="11" fillId="14" borderId="0" applyNumberFormat="0" applyBorder="0" applyAlignment="0" applyProtection="0"/>
    <xf numFmtId="0" fontId="17" fillId="14" borderId="0" applyNumberFormat="0" applyBorder="0" applyAlignment="0" applyProtection="0"/>
    <xf numFmtId="0" fontId="11" fillId="18" borderId="0" applyNumberFormat="0" applyBorder="0" applyAlignment="0" applyProtection="0"/>
    <xf numFmtId="0" fontId="17" fillId="18" borderId="0" applyNumberFormat="0" applyBorder="0" applyAlignment="0" applyProtection="0"/>
    <xf numFmtId="0" fontId="11" fillId="22" borderId="0" applyNumberFormat="0" applyBorder="0" applyAlignment="0" applyProtection="0"/>
    <xf numFmtId="0" fontId="17" fillId="22" borderId="0" applyNumberFormat="0" applyBorder="0" applyAlignment="0" applyProtection="0"/>
    <xf numFmtId="0" fontId="11" fillId="26" borderId="0" applyNumberFormat="0" applyBorder="0" applyAlignment="0" applyProtection="0"/>
    <xf numFmtId="0" fontId="17" fillId="26" borderId="0" applyNumberFormat="0" applyBorder="0" applyAlignment="0" applyProtection="0"/>
    <xf numFmtId="0" fontId="11" fillId="30" borderId="0" applyNumberFormat="0" applyBorder="0" applyAlignment="0" applyProtection="0"/>
    <xf numFmtId="0" fontId="17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7" fillId="11" borderId="0" applyNumberFormat="0" applyBorder="0" applyAlignment="0" applyProtection="0"/>
    <xf numFmtId="0" fontId="11" fillId="15" borderId="0" applyNumberFormat="0" applyBorder="0" applyAlignment="0" applyProtection="0"/>
    <xf numFmtId="0" fontId="17" fillId="15" borderId="0" applyNumberFormat="0" applyBorder="0" applyAlignment="0" applyProtection="0"/>
    <xf numFmtId="0" fontId="11" fillId="19" borderId="0" applyNumberFormat="0" applyBorder="0" applyAlignment="0" applyProtection="0"/>
    <xf numFmtId="0" fontId="17" fillId="19" borderId="0" applyNumberFormat="0" applyBorder="0" applyAlignment="0" applyProtection="0"/>
    <xf numFmtId="0" fontId="11" fillId="23" borderId="0" applyNumberFormat="0" applyBorder="0" applyAlignment="0" applyProtection="0"/>
    <xf numFmtId="0" fontId="17" fillId="23" borderId="0" applyNumberFormat="0" applyBorder="0" applyAlignment="0" applyProtection="0"/>
    <xf numFmtId="0" fontId="11" fillId="27" borderId="0" applyNumberFormat="0" applyBorder="0" applyAlignment="0" applyProtection="0"/>
    <xf numFmtId="0" fontId="17" fillId="27" borderId="0" applyNumberFormat="0" applyBorder="0" applyAlignment="0" applyProtection="0"/>
    <xf numFmtId="0" fontId="11" fillId="31" borderId="0" applyNumberFormat="0" applyBorder="0" applyAlignment="0" applyProtection="0"/>
    <xf numFmtId="0" fontId="17" fillId="31" borderId="0" applyNumberFormat="0" applyBorder="0" applyAlignment="0" applyProtection="0"/>
    <xf numFmtId="0" fontId="69" fillId="12" borderId="0" applyNumberFormat="0" applyBorder="0" applyAlignment="0" applyProtection="0"/>
    <xf numFmtId="0" fontId="85" fillId="12" borderId="0" applyNumberFormat="0" applyBorder="0" applyAlignment="0" applyProtection="0"/>
    <xf numFmtId="0" fontId="69" fillId="16" borderId="0" applyNumberFormat="0" applyBorder="0" applyAlignment="0" applyProtection="0"/>
    <xf numFmtId="0" fontId="85" fillId="16" borderId="0" applyNumberFormat="0" applyBorder="0" applyAlignment="0" applyProtection="0"/>
    <xf numFmtId="0" fontId="69" fillId="20" borderId="0" applyNumberFormat="0" applyBorder="0" applyAlignment="0" applyProtection="0"/>
    <xf numFmtId="0" fontId="85" fillId="20" borderId="0" applyNumberFormat="0" applyBorder="0" applyAlignment="0" applyProtection="0"/>
    <xf numFmtId="0" fontId="69" fillId="24" borderId="0" applyNumberFormat="0" applyBorder="0" applyAlignment="0" applyProtection="0"/>
    <xf numFmtId="0" fontId="85" fillId="24" borderId="0" applyNumberFormat="0" applyBorder="0" applyAlignment="0" applyProtection="0"/>
    <xf numFmtId="0" fontId="69" fillId="28" borderId="0" applyNumberFormat="0" applyBorder="0" applyAlignment="0" applyProtection="0"/>
    <xf numFmtId="0" fontId="85" fillId="28" borderId="0" applyNumberFormat="0" applyBorder="0" applyAlignment="0" applyProtection="0"/>
    <xf numFmtId="0" fontId="69" fillId="32" borderId="0" applyNumberFormat="0" applyBorder="0" applyAlignment="0" applyProtection="0"/>
    <xf numFmtId="0" fontId="85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8" borderId="9" applyNumberFormat="0" applyFont="0" applyAlignment="0" applyProtection="0"/>
    <xf numFmtId="0" fontId="63" fillId="0" borderId="0"/>
    <xf numFmtId="0" fontId="69" fillId="9" borderId="0" applyNumberFormat="0" applyBorder="0" applyAlignment="0" applyProtection="0"/>
    <xf numFmtId="0" fontId="85" fillId="9" borderId="0" applyNumberFormat="0" applyBorder="0" applyAlignment="0" applyProtection="0"/>
    <xf numFmtId="0" fontId="69" fillId="13" borderId="0" applyNumberFormat="0" applyBorder="0" applyAlignment="0" applyProtection="0"/>
    <xf numFmtId="0" fontId="85" fillId="13" borderId="0" applyNumberFormat="0" applyBorder="0" applyAlignment="0" applyProtection="0"/>
    <xf numFmtId="0" fontId="69" fillId="17" borderId="0" applyNumberFormat="0" applyBorder="0" applyAlignment="0" applyProtection="0"/>
    <xf numFmtId="0" fontId="85" fillId="17" borderId="0" applyNumberFormat="0" applyBorder="0" applyAlignment="0" applyProtection="0"/>
    <xf numFmtId="0" fontId="69" fillId="21" borderId="0" applyNumberFormat="0" applyBorder="0" applyAlignment="0" applyProtection="0"/>
    <xf numFmtId="0" fontId="85" fillId="21" borderId="0" applyNumberFormat="0" applyBorder="0" applyAlignment="0" applyProtection="0"/>
    <xf numFmtId="0" fontId="69" fillId="25" borderId="0" applyNumberFormat="0" applyBorder="0" applyAlignment="0" applyProtection="0"/>
    <xf numFmtId="0" fontId="85" fillId="25" borderId="0" applyNumberFormat="0" applyBorder="0" applyAlignment="0" applyProtection="0"/>
    <xf numFmtId="0" fontId="69" fillId="29" borderId="0" applyNumberFormat="0" applyBorder="0" applyAlignment="0" applyProtection="0"/>
    <xf numFmtId="0" fontId="85" fillId="29" borderId="0" applyNumberFormat="0" applyBorder="0" applyAlignment="0" applyProtection="0"/>
    <xf numFmtId="0" fontId="78" fillId="5" borderId="5" applyNumberFormat="0" applyAlignment="0" applyProtection="0"/>
    <xf numFmtId="0" fontId="86" fillId="5" borderId="5" applyNumberFormat="0" applyAlignment="0" applyProtection="0"/>
    <xf numFmtId="0" fontId="80" fillId="6" borderId="6" applyNumberFormat="0" applyAlignment="0" applyProtection="0"/>
    <xf numFmtId="0" fontId="87" fillId="6" borderId="6" applyNumberFormat="0" applyAlignment="0" applyProtection="0"/>
    <xf numFmtId="0" fontId="71" fillId="6" borderId="5" applyNumberFormat="0" applyAlignment="0" applyProtection="0"/>
    <xf numFmtId="0" fontId="88" fillId="6" borderId="5" applyNumberFormat="0" applyAlignment="0" applyProtection="0"/>
    <xf numFmtId="0" fontId="75" fillId="0" borderId="2" applyNumberFormat="0" applyFill="0" applyAlignment="0" applyProtection="0"/>
    <xf numFmtId="0" fontId="89" fillId="0" borderId="2" applyNumberFormat="0" applyFill="0" applyAlignment="0" applyProtection="0"/>
    <xf numFmtId="0" fontId="76" fillId="0" borderId="3" applyNumberFormat="0" applyFill="0" applyAlignment="0" applyProtection="0"/>
    <xf numFmtId="0" fontId="90" fillId="0" borderId="3" applyNumberFormat="0" applyFill="0" applyAlignment="0" applyProtection="0"/>
    <xf numFmtId="0" fontId="77" fillId="0" borderId="4" applyNumberFormat="0" applyFill="0" applyAlignment="0" applyProtection="0"/>
    <xf numFmtId="0" fontId="91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92" fillId="0" borderId="10" applyNumberFormat="0" applyFill="0" applyAlignment="0" applyProtection="0"/>
    <xf numFmtId="0" fontId="72" fillId="7" borderId="8" applyNumberFormat="0" applyAlignment="0" applyProtection="0"/>
    <xf numFmtId="0" fontId="93" fillId="7" borderId="8" applyNumberFormat="0" applyAlignment="0" applyProtection="0"/>
    <xf numFmtId="0" fontId="94" fillId="4" borderId="0" applyNumberFormat="0" applyBorder="0" applyAlignment="0" applyProtection="0"/>
    <xf numFmtId="0" fontId="95" fillId="4" borderId="0" applyNumberFormat="0" applyBorder="0" applyAlignment="0" applyProtection="0"/>
    <xf numFmtId="0" fontId="20" fillId="0" borderId="0"/>
    <xf numFmtId="0" fontId="70" fillId="3" borderId="0" applyNumberFormat="0" applyBorder="0" applyAlignment="0" applyProtection="0"/>
    <xf numFmtId="0" fontId="96" fillId="3" borderId="0" applyNumberFormat="0" applyBorder="0" applyAlignment="0" applyProtection="0"/>
    <xf numFmtId="0" fontId="7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1" fillId="8" borderId="9" applyNumberFormat="0" applyFont="0" applyAlignment="0" applyProtection="0"/>
    <xf numFmtId="0" fontId="79" fillId="0" borderId="7" applyNumberFormat="0" applyFill="0" applyAlignment="0" applyProtection="0"/>
    <xf numFmtId="0" fontId="98" fillId="0" borderId="7" applyNumberFormat="0" applyFill="0" applyAlignment="0" applyProtection="0"/>
    <xf numFmtId="0" fontId="8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70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74" fillId="2" borderId="0" applyNumberFormat="0" applyBorder="0" applyAlignment="0" applyProtection="0"/>
    <xf numFmtId="0" fontId="100" fillId="2" borderId="0" applyNumberFormat="0" applyBorder="0" applyAlignment="0" applyProtection="0"/>
    <xf numFmtId="43" fontId="23" fillId="0" borderId="0" applyFont="0" applyFill="0" applyBorder="0" applyAlignment="0" applyProtection="0"/>
    <xf numFmtId="0" fontId="94" fillId="4" borderId="0" applyNumberFormat="0" applyBorder="0" applyAlignment="0" applyProtection="0"/>
    <xf numFmtId="0" fontId="11" fillId="8" borderId="9" applyNumberFormat="0" applyFont="0" applyAlignment="0" applyProtection="0"/>
    <xf numFmtId="0" fontId="15" fillId="0" borderId="0"/>
    <xf numFmtId="0" fontId="102" fillId="0" borderId="0"/>
    <xf numFmtId="0" fontId="39" fillId="33" borderId="0" applyNumberFormat="0" applyBorder="0" applyAlignment="0" applyProtection="0"/>
    <xf numFmtId="0" fontId="103" fillId="33" borderId="0" applyNumberFormat="0" applyBorder="0" applyAlignment="0" applyProtection="0"/>
    <xf numFmtId="0" fontId="17" fillId="10" borderId="0" applyNumberFormat="0" applyBorder="0" applyAlignment="0" applyProtection="0"/>
    <xf numFmtId="0" fontId="39" fillId="34" borderId="0" applyNumberFormat="0" applyBorder="0" applyAlignment="0" applyProtection="0"/>
    <xf numFmtId="0" fontId="103" fillId="34" borderId="0" applyNumberFormat="0" applyBorder="0" applyAlignment="0" applyProtection="0"/>
    <xf numFmtId="0" fontId="17" fillId="14" borderId="0" applyNumberFormat="0" applyBorder="0" applyAlignment="0" applyProtection="0"/>
    <xf numFmtId="0" fontId="39" fillId="35" borderId="0" applyNumberFormat="0" applyBorder="0" applyAlignment="0" applyProtection="0"/>
    <xf numFmtId="0" fontId="103" fillId="35" borderId="0" applyNumberFormat="0" applyBorder="0" applyAlignment="0" applyProtection="0"/>
    <xf numFmtId="0" fontId="17" fillId="18" borderId="0" applyNumberFormat="0" applyBorder="0" applyAlignment="0" applyProtection="0"/>
    <xf numFmtId="0" fontId="39" fillId="36" borderId="0" applyNumberFormat="0" applyBorder="0" applyAlignment="0" applyProtection="0"/>
    <xf numFmtId="0" fontId="103" fillId="36" borderId="0" applyNumberFormat="0" applyBorder="0" applyAlignment="0" applyProtection="0"/>
    <xf numFmtId="0" fontId="17" fillId="22" borderId="0" applyNumberFormat="0" applyBorder="0" applyAlignment="0" applyProtection="0"/>
    <xf numFmtId="0" fontId="39" fillId="40" borderId="0" applyNumberFormat="0" applyBorder="0" applyAlignment="0" applyProtection="0"/>
    <xf numFmtId="0" fontId="103" fillId="40" borderId="0" applyNumberFormat="0" applyBorder="0" applyAlignment="0" applyProtection="0"/>
    <xf numFmtId="0" fontId="17" fillId="26" borderId="0" applyNumberFormat="0" applyBorder="0" applyAlignment="0" applyProtection="0"/>
    <xf numFmtId="0" fontId="39" fillId="41" borderId="0" applyNumberFormat="0" applyBorder="0" applyAlignment="0" applyProtection="0"/>
    <xf numFmtId="0" fontId="103" fillId="41" borderId="0" applyNumberFormat="0" applyBorder="0" applyAlignment="0" applyProtection="0"/>
    <xf numFmtId="0" fontId="17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39" fillId="42" borderId="0" applyNumberFormat="0" applyBorder="0" applyAlignment="0" applyProtection="0"/>
    <xf numFmtId="0" fontId="103" fillId="42" borderId="0" applyNumberFormat="0" applyBorder="0" applyAlignment="0" applyProtection="0"/>
    <xf numFmtId="0" fontId="17" fillId="11" borderId="0" applyNumberFormat="0" applyBorder="0" applyAlignment="0" applyProtection="0"/>
    <xf numFmtId="0" fontId="39" fillId="43" borderId="0" applyNumberFormat="0" applyBorder="0" applyAlignment="0" applyProtection="0"/>
    <xf numFmtId="0" fontId="103" fillId="43" borderId="0" applyNumberFormat="0" applyBorder="0" applyAlignment="0" applyProtection="0"/>
    <xf numFmtId="0" fontId="17" fillId="15" borderId="0" applyNumberFormat="0" applyBorder="0" applyAlignment="0" applyProtection="0"/>
    <xf numFmtId="0" fontId="39" fillId="37" borderId="0" applyNumberFormat="0" applyBorder="0" applyAlignment="0" applyProtection="0"/>
    <xf numFmtId="0" fontId="103" fillId="37" borderId="0" applyNumberFormat="0" applyBorder="0" applyAlignment="0" applyProtection="0"/>
    <xf numFmtId="0" fontId="17" fillId="19" borderId="0" applyNumberFormat="0" applyBorder="0" applyAlignment="0" applyProtection="0"/>
    <xf numFmtId="0" fontId="39" fillId="36" borderId="0" applyNumberFormat="0" applyBorder="0" applyAlignment="0" applyProtection="0"/>
    <xf numFmtId="0" fontId="103" fillId="36" borderId="0" applyNumberFormat="0" applyBorder="0" applyAlignment="0" applyProtection="0"/>
    <xf numFmtId="0" fontId="17" fillId="23" borderId="0" applyNumberFormat="0" applyBorder="0" applyAlignment="0" applyProtection="0"/>
    <xf numFmtId="0" fontId="39" fillId="42" borderId="0" applyNumberFormat="0" applyBorder="0" applyAlignment="0" applyProtection="0"/>
    <xf numFmtId="0" fontId="103" fillId="42" borderId="0" applyNumberFormat="0" applyBorder="0" applyAlignment="0" applyProtection="0"/>
    <xf numFmtId="0" fontId="17" fillId="27" borderId="0" applyNumberFormat="0" applyBorder="0" applyAlignment="0" applyProtection="0"/>
    <xf numFmtId="0" fontId="39" fillId="44" borderId="0" applyNumberFormat="0" applyBorder="0" applyAlignment="0" applyProtection="0"/>
    <xf numFmtId="0" fontId="103" fillId="44" borderId="0" applyNumberFormat="0" applyBorder="0" applyAlignment="0" applyProtection="0"/>
    <xf numFmtId="0" fontId="17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47" fillId="45" borderId="0" applyNumberFormat="0" applyBorder="0" applyAlignment="0" applyProtection="0"/>
    <xf numFmtId="0" fontId="85" fillId="12" borderId="0" applyNumberFormat="0" applyBorder="0" applyAlignment="0" applyProtection="0"/>
    <xf numFmtId="0" fontId="47" fillId="43" borderId="0" applyNumberFormat="0" applyBorder="0" applyAlignment="0" applyProtection="0"/>
    <xf numFmtId="0" fontId="85" fillId="16" borderId="0" applyNumberFormat="0" applyBorder="0" applyAlignment="0" applyProtection="0"/>
    <xf numFmtId="0" fontId="47" fillId="37" borderId="0" applyNumberFormat="0" applyBorder="0" applyAlignment="0" applyProtection="0"/>
    <xf numFmtId="0" fontId="85" fillId="20" borderId="0" applyNumberFormat="0" applyBorder="0" applyAlignment="0" applyProtection="0"/>
    <xf numFmtId="0" fontId="47" fillId="38" borderId="0" applyNumberFormat="0" applyBorder="0" applyAlignment="0" applyProtection="0"/>
    <xf numFmtId="0" fontId="85" fillId="24" borderId="0" applyNumberFormat="0" applyBorder="0" applyAlignment="0" applyProtection="0"/>
    <xf numFmtId="0" fontId="47" fillId="46" borderId="0" applyNumberFormat="0" applyBorder="0" applyAlignment="0" applyProtection="0"/>
    <xf numFmtId="0" fontId="85" fillId="28" borderId="0" applyNumberFormat="0" applyBorder="0" applyAlignment="0" applyProtection="0"/>
    <xf numFmtId="0" fontId="47" fillId="39" borderId="0" applyNumberFormat="0" applyBorder="0" applyAlignment="0" applyProtection="0"/>
    <xf numFmtId="0" fontId="85" fillId="32" borderId="0" applyNumberFormat="0" applyBorder="0" applyAlignment="0" applyProtection="0"/>
    <xf numFmtId="0" fontId="47" fillId="47" borderId="0" applyNumberFormat="0" applyBorder="0" applyAlignment="0" applyProtection="0"/>
    <xf numFmtId="0" fontId="85" fillId="9" borderId="0" applyNumberFormat="0" applyBorder="0" applyAlignment="0" applyProtection="0"/>
    <xf numFmtId="0" fontId="47" fillId="48" borderId="0" applyNumberFormat="0" applyBorder="0" applyAlignment="0" applyProtection="0"/>
    <xf numFmtId="0" fontId="85" fillId="13" borderId="0" applyNumberFormat="0" applyBorder="0" applyAlignment="0" applyProtection="0"/>
    <xf numFmtId="0" fontId="47" fillId="49" borderId="0" applyNumberFormat="0" applyBorder="0" applyAlignment="0" applyProtection="0"/>
    <xf numFmtId="0" fontId="85" fillId="17" borderId="0" applyNumberFormat="0" applyBorder="0" applyAlignment="0" applyProtection="0"/>
    <xf numFmtId="0" fontId="47" fillId="38" borderId="0" applyNumberFormat="0" applyBorder="0" applyAlignment="0" applyProtection="0"/>
    <xf numFmtId="0" fontId="85" fillId="21" borderId="0" applyNumberFormat="0" applyBorder="0" applyAlignment="0" applyProtection="0"/>
    <xf numFmtId="0" fontId="47" fillId="46" borderId="0" applyNumberFormat="0" applyBorder="0" applyAlignment="0" applyProtection="0"/>
    <xf numFmtId="0" fontId="85" fillId="25" borderId="0" applyNumberFormat="0" applyBorder="0" applyAlignment="0" applyProtection="0"/>
    <xf numFmtId="0" fontId="47" fillId="50" borderId="0" applyNumberFormat="0" applyBorder="0" applyAlignment="0" applyProtection="0"/>
    <xf numFmtId="0" fontId="85" fillId="29" borderId="0" applyNumberFormat="0" applyBorder="0" applyAlignment="0" applyProtection="0"/>
    <xf numFmtId="0" fontId="48" fillId="34" borderId="0" applyNumberFormat="0" applyBorder="0" applyAlignment="0" applyProtection="0"/>
    <xf numFmtId="0" fontId="96" fillId="3" borderId="0" applyNumberFormat="0" applyBorder="0" applyAlignment="0" applyProtection="0"/>
    <xf numFmtId="0" fontId="49" fillId="51" borderId="25" applyNumberFormat="0" applyAlignment="0" applyProtection="0"/>
    <xf numFmtId="0" fontId="49" fillId="51" borderId="25" applyNumberFormat="0" applyAlignment="0" applyProtection="0"/>
    <xf numFmtId="0" fontId="49" fillId="51" borderId="25" applyNumberFormat="0" applyAlignment="0" applyProtection="0"/>
    <xf numFmtId="0" fontId="49" fillId="51" borderId="25" applyNumberFormat="0" applyAlignment="0" applyProtection="0"/>
    <xf numFmtId="0" fontId="49" fillId="51" borderId="25" applyNumberFormat="0" applyAlignment="0" applyProtection="0"/>
    <xf numFmtId="0" fontId="88" fillId="6" borderId="5" applyNumberFormat="0" applyAlignment="0" applyProtection="0"/>
    <xf numFmtId="0" fontId="50" fillId="52" borderId="12" applyNumberFormat="0" applyAlignment="0" applyProtection="0"/>
    <xf numFmtId="0" fontId="93" fillId="7" borderId="8" applyNumberFormat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3" fontId="18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100" fillId="2" borderId="0" applyNumberFormat="0" applyBorder="0" applyAlignment="0" applyProtection="0"/>
    <xf numFmtId="0" fontId="53" fillId="0" borderId="13" applyNumberFormat="0" applyFill="0" applyAlignment="0" applyProtection="0"/>
    <xf numFmtId="0" fontId="89" fillId="0" borderId="2" applyNumberFormat="0" applyFill="0" applyAlignment="0" applyProtection="0"/>
    <xf numFmtId="0" fontId="54" fillId="0" borderId="14" applyNumberFormat="0" applyFill="0" applyAlignment="0" applyProtection="0"/>
    <xf numFmtId="0" fontId="90" fillId="0" borderId="3" applyNumberFormat="0" applyFill="0" applyAlignment="0" applyProtection="0"/>
    <xf numFmtId="0" fontId="55" fillId="0" borderId="15" applyNumberFormat="0" applyFill="0" applyAlignment="0" applyProtection="0"/>
    <xf numFmtId="0" fontId="91" fillId="0" borderId="4" applyNumberFormat="0" applyFill="0" applyAlignment="0" applyProtection="0"/>
    <xf numFmtId="0" fontId="55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56" fillId="41" borderId="25" applyNumberFormat="0" applyAlignment="0" applyProtection="0"/>
    <xf numFmtId="0" fontId="56" fillId="41" borderId="25" applyNumberFormat="0" applyAlignment="0" applyProtection="0"/>
    <xf numFmtId="0" fontId="56" fillId="41" borderId="25" applyNumberFormat="0" applyAlignment="0" applyProtection="0"/>
    <xf numFmtId="0" fontId="56" fillId="41" borderId="25" applyNumberFormat="0" applyAlignment="0" applyProtection="0"/>
    <xf numFmtId="0" fontId="56" fillId="41" borderId="25" applyNumberFormat="0" applyAlignment="0" applyProtection="0"/>
    <xf numFmtId="0" fontId="86" fillId="5" borderId="5" applyNumberFormat="0" applyAlignment="0" applyProtection="0"/>
    <xf numFmtId="38" fontId="104" fillId="0" borderId="0"/>
    <xf numFmtId="38" fontId="105" fillId="0" borderId="0"/>
    <xf numFmtId="38" fontId="106" fillId="0" borderId="0"/>
    <xf numFmtId="38" fontId="107" fillId="0" borderId="0"/>
    <xf numFmtId="0" fontId="108" fillId="0" borderId="0"/>
    <xf numFmtId="0" fontId="108" fillId="0" borderId="0"/>
    <xf numFmtId="0" fontId="109" fillId="0" borderId="0"/>
    <xf numFmtId="0" fontId="57" fillId="0" borderId="16" applyNumberFormat="0" applyFill="0" applyAlignment="0" applyProtection="0"/>
    <xf numFmtId="0" fontId="98" fillId="0" borderId="7" applyNumberFormat="0" applyFill="0" applyAlignment="0" applyProtection="0"/>
    <xf numFmtId="0" fontId="46" fillId="4" borderId="0" applyNumberFormat="0" applyBorder="0" applyAlignment="0" applyProtection="0"/>
    <xf numFmtId="0" fontId="110" fillId="53" borderId="0" applyNumberFormat="0" applyBorder="0" applyAlignment="0" applyProtection="0"/>
    <xf numFmtId="0" fontId="95" fillId="4" borderId="0" applyNumberFormat="0" applyBorder="0" applyAlignment="0" applyProtection="0"/>
    <xf numFmtId="0" fontId="58" fillId="53" borderId="0" applyNumberFormat="0" applyBorder="0" applyAlignment="0" applyProtection="0"/>
    <xf numFmtId="0" fontId="16" fillId="0" borderId="0">
      <alignment horizontal="left" vertical="top" wrapText="1"/>
    </xf>
    <xf numFmtId="0" fontId="11" fillId="0" borderId="0"/>
    <xf numFmtId="0" fontId="11" fillId="0" borderId="0"/>
    <xf numFmtId="0" fontId="6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" fontId="64" fillId="0" borderId="0"/>
    <xf numFmtId="1" fontId="64" fillId="0" borderId="0"/>
    <xf numFmtId="0" fontId="13" fillId="0" borderId="0"/>
    <xf numFmtId="1" fontId="64" fillId="0" borderId="0"/>
    <xf numFmtId="0" fontId="15" fillId="0" borderId="0"/>
    <xf numFmtId="0" fontId="17" fillId="0" borderId="0"/>
    <xf numFmtId="0" fontId="20" fillId="0" borderId="0"/>
    <xf numFmtId="0" fontId="15" fillId="0" borderId="0"/>
    <xf numFmtId="0" fontId="45" fillId="0" borderId="0"/>
    <xf numFmtId="0" fontId="11" fillId="0" borderId="0"/>
    <xf numFmtId="0" fontId="23" fillId="0" borderId="0"/>
    <xf numFmtId="0" fontId="15" fillId="0" borderId="0"/>
    <xf numFmtId="0" fontId="15" fillId="0" borderId="0"/>
    <xf numFmtId="0" fontId="65" fillId="0" borderId="0"/>
    <xf numFmtId="0" fontId="11" fillId="0" borderId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59" fillId="51" borderId="27" applyNumberFormat="0" applyAlignment="0" applyProtection="0"/>
    <xf numFmtId="0" fontId="87" fillId="6" borderId="6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92" fillId="0" borderId="10" applyNumberFormat="0" applyFill="0" applyAlignment="0" applyProtection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74" fontId="102" fillId="0" borderId="29">
      <protection locked="0"/>
    </xf>
    <xf numFmtId="174" fontId="111" fillId="56" borderId="29"/>
    <xf numFmtId="0" fontId="41" fillId="0" borderId="0" applyNumberForma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1" fontId="64" fillId="0" borderId="0"/>
    <xf numFmtId="0" fontId="2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/>
    <xf numFmtId="0" fontId="39" fillId="0" borderId="0"/>
    <xf numFmtId="0" fontId="17" fillId="0" borderId="0"/>
    <xf numFmtId="0" fontId="20" fillId="0" borderId="0"/>
    <xf numFmtId="0" fontId="20" fillId="0" borderId="0"/>
    <xf numFmtId="0" fontId="17" fillId="8" borderId="9" applyNumberFormat="0" applyFont="0" applyAlignment="0" applyProtection="0"/>
    <xf numFmtId="166" fontId="23" fillId="0" borderId="0" applyFont="0" applyFill="0" applyBorder="0" applyAlignment="0" applyProtection="0"/>
    <xf numFmtId="170" fontId="4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12" fillId="0" borderId="0"/>
    <xf numFmtId="0" fontId="41" fillId="0" borderId="0" applyNumberFormat="0" applyFill="0" applyBorder="0" applyAlignment="0" applyProtection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0" fillId="3" borderId="0" applyNumberFormat="0" applyBorder="0" applyAlignment="0" applyProtection="0"/>
    <xf numFmtId="0" fontId="78" fillId="5" borderId="5" applyNumberFormat="0" applyAlignment="0" applyProtection="0"/>
    <xf numFmtId="0" fontId="80" fillId="6" borderId="6" applyNumberFormat="0" applyAlignment="0" applyProtection="0"/>
    <xf numFmtId="0" fontId="71" fillId="6" borderId="5" applyNumberFormat="0" applyAlignment="0" applyProtection="0"/>
    <xf numFmtId="0" fontId="79" fillId="0" borderId="7" applyNumberFormat="0" applyFill="0" applyAlignment="0" applyProtection="0"/>
    <xf numFmtId="0" fontId="72" fillId="7" borderId="8" applyNumberFormat="0" applyAlignment="0" applyProtection="0"/>
    <xf numFmtId="0" fontId="8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69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6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69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69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69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69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9" applyNumberFormat="0" applyFont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49" fillId="51" borderId="41" applyNumberFormat="0" applyAlignment="0" applyProtection="0"/>
    <xf numFmtId="43" fontId="8" fillId="0" borderId="0" applyFont="0" applyFill="0" applyBorder="0" applyAlignment="0" applyProtection="0"/>
    <xf numFmtId="0" fontId="56" fillId="41" borderId="41" applyNumberFormat="0" applyAlignment="0" applyProtection="0"/>
    <xf numFmtId="0" fontId="8" fillId="0" borderId="0"/>
    <xf numFmtId="0" fontId="20" fillId="54" borderId="42" applyNumberFormat="0" applyFont="0" applyAlignment="0" applyProtection="0"/>
    <xf numFmtId="0" fontId="59" fillId="51" borderId="43" applyNumberFormat="0" applyAlignment="0" applyProtection="0"/>
    <xf numFmtId="0" fontId="61" fillId="0" borderId="44" applyNumberFormat="0" applyFill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0" fillId="0" borderId="0"/>
    <xf numFmtId="43" fontId="20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17" fillId="0" borderId="0"/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20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94" fillId="4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8" fillId="0" borderId="0">
      <alignment horizontal="left" vertical="top" wrapText="1"/>
    </xf>
    <xf numFmtId="168" fontId="117" fillId="0" borderId="0" applyFill="0" applyBorder="0" applyProtection="0">
      <alignment horizontal="right" vertical="top"/>
    </xf>
    <xf numFmtId="0" fontId="120" fillId="4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0" fontId="15" fillId="0" borderId="0"/>
    <xf numFmtId="0" fontId="15" fillId="0" borderId="0"/>
    <xf numFmtId="43" fontId="17" fillId="0" borderId="0" applyFont="0" applyFill="0" applyBorder="0" applyAlignment="0" applyProtection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168" fontId="121" fillId="0" borderId="0" applyFill="0" applyBorder="0" applyProtection="0">
      <alignment horizontal="right" vertical="top"/>
    </xf>
    <xf numFmtId="0" fontId="20" fillId="0" borderId="0"/>
    <xf numFmtId="0" fontId="122" fillId="4" borderId="0" applyNumberFormat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8" borderId="9" applyNumberFormat="0" applyFont="0" applyAlignment="0" applyProtection="0"/>
    <xf numFmtId="0" fontId="129" fillId="0" borderId="0" applyNumberFormat="0" applyFill="0" applyBorder="0" applyAlignment="0" applyProtection="0"/>
    <xf numFmtId="0" fontId="15" fillId="0" borderId="0"/>
    <xf numFmtId="0" fontId="45" fillId="0" borderId="0"/>
    <xf numFmtId="0" fontId="39" fillId="0" borderId="0"/>
    <xf numFmtId="0" fontId="39" fillId="0" borderId="0"/>
    <xf numFmtId="0" fontId="45" fillId="0" borderId="0"/>
    <xf numFmtId="0" fontId="45" fillId="0" borderId="0"/>
    <xf numFmtId="0" fontId="20" fillId="0" borderId="0"/>
    <xf numFmtId="0" fontId="18" fillId="0" borderId="0">
      <alignment horizontal="left" vertical="top" wrapText="1"/>
    </xf>
    <xf numFmtId="164" fontId="17" fillId="0" borderId="0" applyFont="0" applyFill="0" applyBorder="0" applyAlignment="0" applyProtection="0"/>
    <xf numFmtId="0" fontId="18" fillId="0" borderId="0">
      <alignment horizontal="left" vertical="top" wrapText="1"/>
    </xf>
    <xf numFmtId="168" fontId="130" fillId="0" borderId="0" applyFill="0" applyBorder="0" applyProtection="0">
      <alignment horizontal="right" vertical="top"/>
    </xf>
    <xf numFmtId="0" fontId="1" fillId="0" borderId="0"/>
    <xf numFmtId="0" fontId="1" fillId="0" borderId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0" fillId="3" borderId="0" applyNumberFormat="0" applyBorder="0" applyAlignment="0" applyProtection="0"/>
    <xf numFmtId="0" fontId="120" fillId="4" borderId="0" applyNumberFormat="0" applyBorder="0" applyAlignment="0" applyProtection="0"/>
    <xf numFmtId="0" fontId="78" fillId="5" borderId="5" applyNumberFormat="0" applyAlignment="0" applyProtection="0"/>
    <xf numFmtId="0" fontId="80" fillId="6" borderId="6" applyNumberFormat="0" applyAlignment="0" applyProtection="0"/>
    <xf numFmtId="0" fontId="71" fillId="6" borderId="5" applyNumberFormat="0" applyAlignment="0" applyProtection="0"/>
    <xf numFmtId="0" fontId="79" fillId="0" borderId="7" applyNumberFormat="0" applyFill="0" applyAlignment="0" applyProtection="0"/>
    <xf numFmtId="0" fontId="72" fillId="7" borderId="8" applyNumberFormat="0" applyAlignment="0" applyProtection="0"/>
    <xf numFmtId="0" fontId="82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73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6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6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6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6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6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6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8" fontId="130" fillId="0" borderId="0" applyFill="0" applyBorder="0" applyProtection="0">
      <alignment horizontal="right" vertical="top"/>
    </xf>
    <xf numFmtId="0" fontId="1" fillId="0" borderId="0"/>
  </cellStyleXfs>
  <cellXfs count="203">
    <xf numFmtId="0" fontId="0" fillId="0" borderId="0" xfId="0"/>
    <xf numFmtId="0" fontId="19" fillId="0" borderId="0" xfId="7" applyFont="1" applyAlignment="1">
      <alignment vertical="center" wrapText="1"/>
    </xf>
    <xf numFmtId="0" fontId="84" fillId="0" borderId="0" xfId="0" applyFont="1"/>
    <xf numFmtId="0" fontId="19" fillId="0" borderId="0" xfId="0" applyFont="1" applyAlignment="1">
      <alignment vertical="center" wrapText="1"/>
    </xf>
    <xf numFmtId="0" fontId="19" fillId="0" borderId="0" xfId="121" applyFont="1"/>
    <xf numFmtId="172" fontId="19" fillId="0" borderId="0" xfId="0" applyNumberFormat="1" applyFont="1" applyAlignment="1">
      <alignment vertical="center" wrapText="1"/>
    </xf>
    <xf numFmtId="49" fontId="19" fillId="0" borderId="0" xfId="0" applyNumberFormat="1" applyFont="1" applyAlignment="1">
      <alignment horizontal="center" vertical="center" wrapText="1"/>
    </xf>
    <xf numFmtId="172" fontId="19" fillId="0" borderId="1" xfId="0" applyNumberFormat="1" applyFont="1" applyBorder="1" applyAlignment="1">
      <alignment horizontal="right" vertical="center" wrapText="1"/>
    </xf>
    <xf numFmtId="0" fontId="84" fillId="0" borderId="0" xfId="0" applyFont="1" applyAlignment="1">
      <alignment horizontal="left"/>
    </xf>
    <xf numFmtId="0" fontId="19" fillId="0" borderId="0" xfId="0" applyFont="1" applyAlignment="1">
      <alignment horizontal="center" vertical="center" wrapText="1"/>
    </xf>
    <xf numFmtId="172" fontId="19" fillId="0" borderId="0" xfId="0" applyNumberFormat="1" applyFont="1" applyAlignment="1">
      <alignment horizontal="center" vertical="center" wrapText="1"/>
    </xf>
    <xf numFmtId="0" fontId="84" fillId="0" borderId="0" xfId="0" applyFont="1" applyAlignment="1">
      <alignment horizontal="right"/>
    </xf>
    <xf numFmtId="169" fontId="19" fillId="0" borderId="0" xfId="0" applyNumberFormat="1" applyFont="1" applyAlignment="1">
      <alignment horizontal="center" vertical="center" wrapText="1"/>
    </xf>
    <xf numFmtId="168" fontId="114" fillId="0" borderId="20" xfId="6" applyFont="1" applyBorder="1">
      <alignment horizontal="right" vertical="top"/>
    </xf>
    <xf numFmtId="0" fontId="19" fillId="55" borderId="0" xfId="1133" applyFont="1" applyFill="1"/>
    <xf numFmtId="169" fontId="19" fillId="55" borderId="0" xfId="1133" applyNumberFormat="1" applyFont="1" applyFill="1" applyAlignment="1">
      <alignment horizontal="center"/>
    </xf>
    <xf numFmtId="0" fontId="83" fillId="55" borderId="0" xfId="1133" applyFont="1" applyFill="1"/>
    <xf numFmtId="0" fontId="19" fillId="55" borderId="0" xfId="1133" applyFont="1" applyFill="1" applyAlignment="1">
      <alignment horizontal="left" indent="15"/>
    </xf>
    <xf numFmtId="0" fontId="19" fillId="55" borderId="0" xfId="1133" applyFont="1" applyFill="1" applyAlignment="1">
      <alignment horizontal="right"/>
    </xf>
    <xf numFmtId="0" fontId="83" fillId="55" borderId="0" xfId="1133" applyFont="1" applyFill="1" applyAlignment="1">
      <alignment wrapText="1"/>
    </xf>
    <xf numFmtId="0" fontId="19" fillId="55" borderId="0" xfId="1133" applyFont="1" applyFill="1" applyAlignment="1">
      <alignment wrapText="1"/>
    </xf>
    <xf numFmtId="43" fontId="83" fillId="55" borderId="0" xfId="1133" applyNumberFormat="1" applyFont="1" applyFill="1"/>
    <xf numFmtId="0" fontId="114" fillId="55" borderId="20" xfId="0" applyFont="1" applyFill="1" applyBorder="1" applyAlignment="1">
      <alignment horizontal="center" vertical="top" wrapText="1"/>
    </xf>
    <xf numFmtId="0" fontId="114" fillId="55" borderId="0" xfId="0" applyFont="1" applyFill="1" applyAlignment="1">
      <alignment horizontal="center" vertical="top" wrapText="1"/>
    </xf>
    <xf numFmtId="0" fontId="114" fillId="55" borderId="0" xfId="0" applyFont="1" applyFill="1" applyAlignment="1">
      <alignment horizontal="left" vertical="top" wrapText="1"/>
    </xf>
    <xf numFmtId="169" fontId="19" fillId="0" borderId="0" xfId="6" applyNumberFormat="1" applyFont="1" applyFill="1" applyBorder="1" applyAlignment="1">
      <alignment horizontal="center" vertical="center"/>
    </xf>
    <xf numFmtId="172" fontId="114" fillId="55" borderId="0" xfId="1293" applyNumberFormat="1" applyFont="1" applyFill="1" applyBorder="1" applyAlignment="1">
      <alignment horizontal="right" vertical="top"/>
    </xf>
    <xf numFmtId="172" fontId="19" fillId="0" borderId="0" xfId="0" applyNumberFormat="1" applyFont="1" applyAlignment="1">
      <alignment horizontal="right" vertical="center" wrapText="1"/>
    </xf>
    <xf numFmtId="0" fontId="19" fillId="0" borderId="20" xfId="0" applyFont="1" applyBorder="1" applyAlignment="1">
      <alignment horizontal="left" vertical="top" wrapText="1"/>
    </xf>
    <xf numFmtId="172" fontId="114" fillId="55" borderId="20" xfId="1293" applyNumberFormat="1" applyFont="1" applyFill="1" applyBorder="1" applyAlignment="1">
      <alignment horizontal="right" vertical="top"/>
    </xf>
    <xf numFmtId="0" fontId="115" fillId="0" borderId="0" xfId="0" applyFont="1" applyAlignment="1">
      <alignment horizontal="right"/>
    </xf>
    <xf numFmtId="0" fontId="19" fillId="0" borderId="0" xfId="121" applyFont="1" applyAlignment="1">
      <alignment horizontal="center" vertical="center" wrapText="1"/>
    </xf>
    <xf numFmtId="0" fontId="114" fillId="0" borderId="20" xfId="0" applyFont="1" applyBorder="1" applyAlignment="1">
      <alignment horizontal="center" vertical="center" wrapText="1"/>
    </xf>
    <xf numFmtId="0" fontId="115" fillId="0" borderId="0" xfId="0" applyFont="1" applyAlignment="1">
      <alignment horizontal="right" vertical="center"/>
    </xf>
    <xf numFmtId="0" fontId="101" fillId="0" borderId="20" xfId="0" applyFont="1" applyBorder="1" applyAlignment="1">
      <alignment horizontal="left" vertical="top"/>
    </xf>
    <xf numFmtId="168" fontId="101" fillId="0" borderId="20" xfId="1362" applyFont="1" applyBorder="1">
      <alignment horizontal="right" vertical="top"/>
    </xf>
    <xf numFmtId="0" fontId="116" fillId="0" borderId="20" xfId="0" applyFont="1" applyBorder="1" applyAlignment="1">
      <alignment horizontal="center" vertical="center" wrapText="1"/>
    </xf>
    <xf numFmtId="0" fontId="118" fillId="0" borderId="20" xfId="0" applyFont="1" applyBorder="1" applyAlignment="1">
      <alignment horizontal="center" vertical="center" wrapText="1"/>
    </xf>
    <xf numFmtId="0" fontId="115" fillId="0" borderId="20" xfId="0" applyFont="1" applyBorder="1" applyAlignment="1">
      <alignment horizontal="right"/>
    </xf>
    <xf numFmtId="0" fontId="119" fillId="0" borderId="20" xfId="0" applyFont="1" applyBorder="1" applyAlignment="1">
      <alignment horizontal="left" vertical="top" wrapText="1"/>
    </xf>
    <xf numFmtId="0" fontId="119" fillId="0" borderId="20" xfId="0" applyFont="1" applyBorder="1" applyAlignment="1">
      <alignment horizontal="center" vertical="top" wrapText="1"/>
    </xf>
    <xf numFmtId="0" fontId="118" fillId="0" borderId="51" xfId="1383" applyFont="1" applyBorder="1" applyAlignment="1">
      <alignment horizontal="left" vertical="top" wrapText="1"/>
    </xf>
    <xf numFmtId="0" fontId="119" fillId="0" borderId="53" xfId="1383" applyFont="1" applyBorder="1" applyAlignment="1">
      <alignment horizontal="left" vertical="top" wrapText="1"/>
    </xf>
    <xf numFmtId="168" fontId="123" fillId="0" borderId="20" xfId="0" applyNumberFormat="1" applyFont="1" applyBorder="1" applyAlignment="1">
      <alignment horizontal="right"/>
    </xf>
    <xf numFmtId="0" fontId="118" fillId="0" borderId="53" xfId="1383" applyFont="1" applyBorder="1" applyAlignment="1">
      <alignment horizontal="center" vertical="top" wrapText="1"/>
    </xf>
    <xf numFmtId="0" fontId="118" fillId="0" borderId="20" xfId="1383" applyFont="1" applyBorder="1" applyAlignment="1">
      <alignment horizontal="center" vertical="top" wrapText="1"/>
    </xf>
    <xf numFmtId="0" fontId="118" fillId="0" borderId="52" xfId="1383" applyFont="1" applyBorder="1" applyAlignment="1">
      <alignment horizontal="left" vertical="top" wrapText="1"/>
    </xf>
    <xf numFmtId="0" fontId="119" fillId="0" borderId="20" xfId="1383" applyFont="1" applyBorder="1" applyAlignment="1">
      <alignment horizontal="center" vertical="top" wrapText="1"/>
    </xf>
    <xf numFmtId="0" fontId="119" fillId="0" borderId="20" xfId="1383" applyFont="1" applyBorder="1" applyAlignment="1">
      <alignment horizontal="left" vertical="top" wrapText="1"/>
    </xf>
    <xf numFmtId="0" fontId="84" fillId="0" borderId="0" xfId="1415" applyFont="1"/>
    <xf numFmtId="0" fontId="84" fillId="0" borderId="0" xfId="1415" applyFont="1" applyAlignment="1">
      <alignment horizontal="right"/>
    </xf>
    <xf numFmtId="0" fontId="113" fillId="0" borderId="0" xfId="1415" applyFont="1"/>
    <xf numFmtId="0" fontId="116" fillId="55" borderId="20" xfId="1415" applyFont="1" applyFill="1" applyBorder="1" applyAlignment="1">
      <alignment horizontal="left" vertical="top" wrapText="1"/>
    </xf>
    <xf numFmtId="0" fontId="114" fillId="55" borderId="20" xfId="1415" applyFont="1" applyFill="1" applyBorder="1" applyAlignment="1">
      <alignment horizontal="left" vertical="top" wrapText="1"/>
    </xf>
    <xf numFmtId="49" fontId="19" fillId="0" borderId="0" xfId="1415" applyNumberFormat="1" applyFont="1" applyAlignment="1">
      <alignment vertical="top" wrapText="1"/>
    </xf>
    <xf numFmtId="0" fontId="101" fillId="0" borderId="0" xfId="1415" applyFont="1" applyAlignment="1">
      <alignment horizontal="left" vertical="top"/>
    </xf>
    <xf numFmtId="0" fontId="101" fillId="0" borderId="0" xfId="1415" applyFont="1" applyAlignment="1">
      <alignment vertical="top"/>
    </xf>
    <xf numFmtId="0" fontId="101" fillId="0" borderId="0" xfId="1415" applyFont="1" applyAlignment="1">
      <alignment horizontal="center"/>
    </xf>
    <xf numFmtId="0" fontId="19" fillId="0" borderId="0" xfId="1415" applyFont="1"/>
    <xf numFmtId="0" fontId="19" fillId="0" borderId="0" xfId="1415" applyFont="1" applyAlignment="1">
      <alignment horizontal="right" vertical="top" wrapText="1"/>
    </xf>
    <xf numFmtId="168" fontId="84" fillId="0" borderId="0" xfId="1415" applyNumberFormat="1" applyFont="1" applyAlignment="1">
      <alignment horizontal="right" vertical="top" wrapText="1"/>
    </xf>
    <xf numFmtId="0" fontId="113" fillId="0" borderId="0" xfId="1415" applyFont="1" applyAlignment="1">
      <alignment horizontal="left"/>
    </xf>
    <xf numFmtId="0" fontId="19" fillId="0" borderId="0" xfId="1415" applyFont="1" applyAlignment="1">
      <alignment horizontal="center"/>
    </xf>
    <xf numFmtId="169" fontId="114" fillId="57" borderId="20" xfId="1133" applyNumberFormat="1" applyFont="1" applyFill="1" applyBorder="1" applyAlignment="1">
      <alignment horizontal="center" wrapText="1"/>
    </xf>
    <xf numFmtId="49" fontId="116" fillId="0" borderId="20" xfId="0" applyNumberFormat="1" applyFont="1" applyBorder="1" applyAlignment="1">
      <alignment horizontal="center" vertical="center" wrapText="1"/>
    </xf>
    <xf numFmtId="168" fontId="118" fillId="0" borderId="20" xfId="1362" applyFont="1" applyBorder="1">
      <alignment horizontal="right" vertical="top"/>
    </xf>
    <xf numFmtId="0" fontId="114" fillId="0" borderId="20" xfId="0" applyFont="1" applyBorder="1" applyAlignment="1">
      <alignment horizontal="right" vertical="center" wrapText="1"/>
    </xf>
    <xf numFmtId="0" fontId="116" fillId="0" borderId="20" xfId="1415" applyFont="1" applyBorder="1" applyAlignment="1">
      <alignment horizontal="center" vertical="center" wrapText="1"/>
    </xf>
    <xf numFmtId="0" fontId="114" fillId="0" borderId="20" xfId="0" applyFont="1" applyBorder="1" applyAlignment="1">
      <alignment horizontal="left" vertical="top" wrapText="1"/>
    </xf>
    <xf numFmtId="0" fontId="114" fillId="0" borderId="20" xfId="0" applyFont="1" applyBorder="1" applyAlignment="1">
      <alignment horizontal="left" vertical="center" wrapText="1"/>
    </xf>
    <xf numFmtId="169" fontId="115" fillId="57" borderId="20" xfId="1133" applyNumberFormat="1" applyFont="1" applyFill="1" applyBorder="1" applyAlignment="1">
      <alignment horizontal="center" wrapText="1"/>
    </xf>
    <xf numFmtId="0" fontId="118" fillId="0" borderId="20" xfId="0" applyFont="1" applyBorder="1" applyAlignment="1">
      <alignment horizontal="left" vertical="top" wrapText="1"/>
    </xf>
    <xf numFmtId="0" fontId="116" fillId="0" borderId="20" xfId="0" applyFont="1" applyBorder="1" applyAlignment="1">
      <alignment horizontal="center" vertical="top" wrapText="1"/>
    </xf>
    <xf numFmtId="0" fontId="114" fillId="0" borderId="50" xfId="1415" applyFont="1" applyBorder="1" applyAlignment="1">
      <alignment horizontal="center" vertical="top" wrapText="1"/>
    </xf>
    <xf numFmtId="0" fontId="116" fillId="0" borderId="20" xfId="0" applyFont="1" applyBorder="1" applyAlignment="1">
      <alignment horizontal="left" vertical="top" wrapText="1"/>
    </xf>
    <xf numFmtId="0" fontId="114" fillId="0" borderId="20" xfId="1415" applyFont="1" applyBorder="1" applyAlignment="1">
      <alignment vertical="top" wrapText="1"/>
    </xf>
    <xf numFmtId="168" fontId="116" fillId="55" borderId="20" xfId="6" applyFont="1" applyFill="1" applyBorder="1" applyAlignment="1">
      <alignment horizontal="center" vertical="center"/>
    </xf>
    <xf numFmtId="0" fontId="114" fillId="55" borderId="20" xfId="1133" applyFont="1" applyFill="1" applyBorder="1" applyAlignment="1">
      <alignment horizontal="center" textRotation="90" wrapText="1"/>
    </xf>
    <xf numFmtId="0" fontId="114" fillId="0" borderId="20" xfId="1415" applyFont="1" applyBorder="1" applyAlignment="1">
      <alignment horizontal="center" vertical="top" wrapText="1"/>
    </xf>
    <xf numFmtId="0" fontId="124" fillId="0" borderId="20" xfId="1415" applyFont="1" applyBorder="1" applyAlignment="1">
      <alignment horizontal="center" vertical="center"/>
    </xf>
    <xf numFmtId="168" fontId="116" fillId="0" borderId="20" xfId="1362" applyFont="1" applyBorder="1">
      <alignment horizontal="right" vertical="top"/>
    </xf>
    <xf numFmtId="0" fontId="125" fillId="0" borderId="0" xfId="1415" applyFont="1" applyAlignment="1">
      <alignment horizontal="right"/>
    </xf>
    <xf numFmtId="0" fontId="116" fillId="0" borderId="20" xfId="1415" applyFont="1" applyBorder="1" applyAlignment="1">
      <alignment horizontal="left" vertical="top" wrapText="1"/>
    </xf>
    <xf numFmtId="168" fontId="116" fillId="0" borderId="20" xfId="6" applyFont="1" applyFill="1" applyBorder="1" applyAlignment="1">
      <alignment horizontal="center" vertical="center"/>
    </xf>
    <xf numFmtId="0" fontId="114" fillId="55" borderId="40" xfId="1133" applyFont="1" applyFill="1" applyBorder="1" applyAlignment="1">
      <alignment horizontal="center" textRotation="90" wrapText="1"/>
    </xf>
    <xf numFmtId="0" fontId="114" fillId="55" borderId="20" xfId="1133" applyFont="1" applyFill="1" applyBorder="1" applyAlignment="1">
      <alignment horizontal="center" vertical="center"/>
    </xf>
    <xf numFmtId="0" fontId="114" fillId="55" borderId="20" xfId="1133" applyFont="1" applyFill="1" applyBorder="1" applyAlignment="1">
      <alignment horizontal="left" vertical="top" wrapText="1"/>
    </xf>
    <xf numFmtId="0" fontId="116" fillId="55" borderId="20" xfId="1133" applyFont="1" applyFill="1" applyBorder="1" applyAlignment="1">
      <alignment horizontal="left" vertical="top" wrapText="1"/>
    </xf>
    <xf numFmtId="0" fontId="126" fillId="0" borderId="20" xfId="0" applyFont="1" applyBorder="1" applyAlignment="1">
      <alignment horizontal="center" vertical="center" wrapText="1"/>
    </xf>
    <xf numFmtId="0" fontId="124" fillId="0" borderId="20" xfId="0" applyFont="1" applyBorder="1" applyAlignment="1">
      <alignment horizontal="left" vertical="top" wrapText="1"/>
    </xf>
    <xf numFmtId="0" fontId="114" fillId="0" borderId="20" xfId="7" applyFont="1" applyBorder="1" applyAlignment="1">
      <alignment vertical="top" wrapText="1"/>
    </xf>
    <xf numFmtId="0" fontId="127" fillId="0" borderId="20" xfId="0" applyFont="1" applyBorder="1" applyAlignment="1">
      <alignment horizontal="center" vertical="top" wrapText="1"/>
    </xf>
    <xf numFmtId="0" fontId="115" fillId="0" borderId="20" xfId="0" applyFont="1" applyBorder="1" applyAlignment="1">
      <alignment horizontal="center" vertical="top" wrapText="1"/>
    </xf>
    <xf numFmtId="0" fontId="115" fillId="0" borderId="20" xfId="0" applyFont="1" applyBorder="1" applyAlignment="1">
      <alignment horizontal="left" vertical="top" wrapText="1"/>
    </xf>
    <xf numFmtId="0" fontId="124" fillId="0" borderId="20" xfId="0" applyFont="1" applyBorder="1" applyAlignment="1">
      <alignment horizontal="center" vertical="center" textRotation="90" wrapText="1"/>
    </xf>
    <xf numFmtId="49" fontId="114" fillId="0" borderId="20" xfId="0" applyNumberFormat="1" applyFont="1" applyBorder="1" applyAlignment="1">
      <alignment horizontal="center" vertical="center" textRotation="90" wrapText="1"/>
    </xf>
    <xf numFmtId="172" fontId="114" fillId="0" borderId="20" xfId="0" applyNumberFormat="1" applyFont="1" applyBorder="1" applyAlignment="1">
      <alignment horizontal="center" vertical="center" wrapText="1"/>
    </xf>
    <xf numFmtId="168" fontId="114" fillId="0" borderId="20" xfId="6" applyFont="1" applyBorder="1" applyAlignment="1">
      <alignment horizontal="center" vertical="center"/>
    </xf>
    <xf numFmtId="0" fontId="128" fillId="0" borderId="20" xfId="0" applyFont="1" applyBorder="1" applyAlignment="1">
      <alignment horizontal="center" vertical="center" wrapText="1"/>
    </xf>
    <xf numFmtId="0" fontId="127" fillId="55" borderId="20" xfId="13" applyFont="1" applyFill="1" applyBorder="1" applyAlignment="1">
      <alignment horizontal="center" vertical="center" wrapText="1"/>
    </xf>
    <xf numFmtId="168" fontId="116" fillId="0" borderId="20" xfId="6" applyFont="1" applyBorder="1" applyAlignment="1">
      <alignment horizontal="center" vertical="center"/>
    </xf>
    <xf numFmtId="0" fontId="114" fillId="55" borderId="20" xfId="1133" applyFont="1" applyFill="1" applyBorder="1"/>
    <xf numFmtId="0" fontId="116" fillId="0" borderId="20" xfId="7" applyFont="1" applyBorder="1" applyAlignment="1">
      <alignment vertical="top" wrapText="1"/>
    </xf>
    <xf numFmtId="0" fontId="126" fillId="0" borderId="20" xfId="0" applyFont="1" applyBorder="1" applyAlignment="1">
      <alignment horizontal="left" vertical="top" wrapText="1"/>
    </xf>
    <xf numFmtId="0" fontId="114" fillId="0" borderId="20" xfId="891" applyFont="1" applyBorder="1">
      <alignment horizontal="left" vertical="top" wrapText="1"/>
    </xf>
    <xf numFmtId="0" fontId="115" fillId="0" borderId="20" xfId="891" applyFont="1" applyBorder="1">
      <alignment horizontal="left" vertical="top" wrapText="1"/>
    </xf>
    <xf numFmtId="0" fontId="116" fillId="0" borderId="20" xfId="7" applyFont="1" applyBorder="1" applyAlignment="1">
      <alignment horizontal="right" vertical="top" wrapText="1"/>
    </xf>
    <xf numFmtId="169" fontId="114" fillId="55" borderId="20" xfId="1133" applyNumberFormat="1" applyFont="1" applyFill="1" applyBorder="1" applyAlignment="1">
      <alignment horizontal="center" vertical="center" wrapText="1"/>
    </xf>
    <xf numFmtId="0" fontId="114" fillId="55" borderId="20" xfId="0" applyFont="1" applyFill="1" applyBorder="1" applyAlignment="1">
      <alignment vertical="center" wrapText="1"/>
    </xf>
    <xf numFmtId="37" fontId="114" fillId="55" borderId="20" xfId="0" applyNumberFormat="1" applyFont="1" applyFill="1" applyBorder="1" applyAlignment="1" applyProtection="1">
      <alignment horizontal="right" vertical="center" wrapText="1"/>
      <protection locked="0"/>
    </xf>
    <xf numFmtId="169" fontId="114" fillId="55" borderId="20" xfId="0" applyNumberFormat="1" applyFont="1" applyFill="1" applyBorder="1" applyAlignment="1" applyProtection="1">
      <alignment horizontal="right" vertical="center" wrapText="1"/>
      <protection locked="0"/>
    </xf>
    <xf numFmtId="0" fontId="124" fillId="55" borderId="20" xfId="0" applyFont="1" applyFill="1" applyBorder="1" applyAlignment="1">
      <alignment vertical="center" wrapText="1"/>
    </xf>
    <xf numFmtId="175" fontId="114" fillId="55" borderId="20" xfId="0" applyNumberFormat="1" applyFont="1" applyFill="1" applyBorder="1" applyAlignment="1" applyProtection="1">
      <alignment horizontal="right" vertical="center" wrapText="1"/>
      <protection locked="0"/>
    </xf>
    <xf numFmtId="172" fontId="19" fillId="0" borderId="20" xfId="0" applyNumberFormat="1" applyFont="1" applyBorder="1" applyAlignment="1">
      <alignment horizontal="center" vertical="center" wrapText="1"/>
    </xf>
    <xf numFmtId="0" fontId="116" fillId="0" borderId="0" xfId="0" applyFont="1" applyAlignment="1">
      <alignment horizontal="center" vertical="center" wrapText="1"/>
    </xf>
    <xf numFmtId="0" fontId="114" fillId="0" borderId="0" xfId="0" applyFont="1" applyAlignment="1">
      <alignment horizontal="center" vertical="center" wrapText="1"/>
    </xf>
    <xf numFmtId="0" fontId="119" fillId="0" borderId="0" xfId="1383" applyFont="1" applyAlignment="1">
      <alignment horizontal="center" vertical="top" wrapText="1"/>
    </xf>
    <xf numFmtId="0" fontId="119" fillId="0" borderId="0" xfId="1383" applyFont="1" applyAlignment="1">
      <alignment horizontal="left" vertical="top" wrapText="1"/>
    </xf>
    <xf numFmtId="168" fontId="114" fillId="0" borderId="0" xfId="6" applyFont="1" applyBorder="1">
      <alignment horizontal="right" vertical="top"/>
    </xf>
    <xf numFmtId="0" fontId="101" fillId="0" borderId="20" xfId="891" applyFont="1" applyBorder="1">
      <alignment horizontal="left" vertical="top" wrapText="1"/>
    </xf>
    <xf numFmtId="39" fontId="114" fillId="57" borderId="20" xfId="1133" applyNumberFormat="1" applyFont="1" applyFill="1" applyBorder="1" applyAlignment="1">
      <alignment horizontal="center" wrapText="1"/>
    </xf>
    <xf numFmtId="168" fontId="116" fillId="0" borderId="20" xfId="891" applyNumberFormat="1" applyFont="1" applyBorder="1" applyAlignment="1">
      <alignment horizontal="center"/>
    </xf>
    <xf numFmtId="0" fontId="19" fillId="0" borderId="0" xfId="0" applyFont="1" applyAlignment="1">
      <alignment horizontal="left" vertical="top" wrapText="1"/>
    </xf>
    <xf numFmtId="169" fontId="114" fillId="57" borderId="0" xfId="1133" applyNumberFormat="1" applyFont="1" applyFill="1" applyAlignment="1">
      <alignment horizontal="center" wrapText="1"/>
    </xf>
    <xf numFmtId="168" fontId="114" fillId="0" borderId="20" xfId="1490" applyFont="1" applyFill="1" applyBorder="1" applyAlignment="1">
      <alignment horizontal="center"/>
    </xf>
    <xf numFmtId="0" fontId="114" fillId="0" borderId="0" xfId="0" applyFont="1" applyAlignment="1">
      <alignment horizontal="left" vertical="top" wrapText="1"/>
    </xf>
    <xf numFmtId="169" fontId="116" fillId="57" borderId="20" xfId="1133" applyNumberFormat="1" applyFont="1" applyFill="1" applyBorder="1" applyAlignment="1">
      <alignment horizontal="center" wrapText="1"/>
    </xf>
    <xf numFmtId="0" fontId="114" fillId="55" borderId="0" xfId="1133" applyFont="1" applyFill="1"/>
    <xf numFmtId="0" fontId="19" fillId="0" borderId="20" xfId="891" applyFont="1" applyBorder="1">
      <alignment horizontal="left" vertical="top" wrapText="1"/>
    </xf>
    <xf numFmtId="168" fontId="101" fillId="0" borderId="20" xfId="1447" applyFont="1" applyFill="1" applyBorder="1">
      <alignment horizontal="right" vertical="top"/>
    </xf>
    <xf numFmtId="0" fontId="101" fillId="0" borderId="20" xfId="891" applyFont="1" applyBorder="1" applyAlignment="1">
      <alignment horizontal="center" vertical="top" wrapText="1"/>
    </xf>
    <xf numFmtId="168" fontId="19" fillId="0" borderId="20" xfId="1447" applyFont="1" applyFill="1" applyBorder="1">
      <alignment horizontal="right" vertical="top"/>
    </xf>
    <xf numFmtId="0" fontId="19" fillId="0" borderId="20" xfId="891" applyFont="1" applyBorder="1" applyAlignment="1">
      <alignment horizontal="center" vertical="top" wrapText="1"/>
    </xf>
    <xf numFmtId="176" fontId="114" fillId="57" borderId="20" xfId="1133" applyNumberFormat="1" applyFont="1" applyFill="1" applyBorder="1" applyAlignment="1">
      <alignment horizontal="center" wrapText="1"/>
    </xf>
    <xf numFmtId="0" fontId="114" fillId="0" borderId="20" xfId="891" applyFont="1" applyBorder="1" applyAlignment="1">
      <alignment horizontal="center"/>
    </xf>
    <xf numFmtId="172" fontId="116" fillId="0" borderId="20" xfId="891" applyNumberFormat="1" applyFont="1" applyBorder="1" applyAlignment="1">
      <alignment horizontal="center" vertical="center"/>
    </xf>
    <xf numFmtId="168" fontId="114" fillId="0" borderId="20" xfId="891" applyNumberFormat="1" applyFont="1" applyBorder="1" applyAlignment="1">
      <alignment horizontal="center"/>
    </xf>
    <xf numFmtId="0" fontId="116" fillId="0" borderId="0" xfId="0" applyFont="1" applyAlignment="1">
      <alignment horizontal="left" vertical="top" wrapText="1"/>
    </xf>
    <xf numFmtId="49" fontId="101" fillId="0" borderId="20" xfId="7" applyNumberFormat="1" applyFont="1" applyBorder="1" applyAlignment="1">
      <alignment vertical="top" wrapText="1"/>
    </xf>
    <xf numFmtId="0" fontId="101" fillId="0" borderId="20" xfId="7" applyFont="1" applyBorder="1" applyAlignment="1">
      <alignment vertical="top" wrapText="1"/>
    </xf>
    <xf numFmtId="0" fontId="101" fillId="0" borderId="20" xfId="7" applyFont="1" applyBorder="1" applyAlignment="1">
      <alignment horizontal="center" vertical="center" wrapText="1"/>
    </xf>
    <xf numFmtId="0" fontId="101" fillId="0" borderId="20" xfId="1132" applyFont="1" applyBorder="1" applyAlignment="1">
      <alignment horizontal="left" vertical="top" wrapText="1"/>
    </xf>
    <xf numFmtId="0" fontId="19" fillId="0" borderId="20" xfId="1132" applyFont="1" applyBorder="1" applyAlignment="1">
      <alignment horizontal="left" vertical="top" wrapText="1"/>
    </xf>
    <xf numFmtId="0" fontId="101" fillId="0" borderId="20" xfId="1133" applyFont="1" applyBorder="1" applyAlignment="1">
      <alignment horizontal="center" vertical="center"/>
    </xf>
    <xf numFmtId="49" fontId="101" fillId="0" borderId="20" xfId="7" applyNumberFormat="1" applyFont="1" applyBorder="1" applyAlignment="1">
      <alignment horizontal="center" vertical="center" wrapText="1"/>
    </xf>
    <xf numFmtId="0" fontId="113" fillId="0" borderId="20" xfId="891" applyFont="1" applyBorder="1" applyAlignment="1">
      <alignment horizontal="center" vertical="center" wrapText="1"/>
    </xf>
    <xf numFmtId="0" fontId="113" fillId="0" borderId="20" xfId="891" applyFont="1" applyBorder="1">
      <alignment horizontal="left" vertical="top" wrapText="1"/>
    </xf>
    <xf numFmtId="49" fontId="19" fillId="0" borderId="20" xfId="7" applyNumberFormat="1" applyFont="1" applyBorder="1" applyAlignment="1">
      <alignment vertical="top" wrapText="1"/>
    </xf>
    <xf numFmtId="49" fontId="19" fillId="0" borderId="20" xfId="7" applyNumberFormat="1" applyFont="1" applyBorder="1" applyAlignment="1">
      <alignment horizontal="center" vertical="center" wrapText="1"/>
    </xf>
    <xf numFmtId="0" fontId="19" fillId="0" borderId="20" xfId="7" applyFont="1" applyBorder="1" applyAlignment="1">
      <alignment horizontal="center" vertical="center" wrapText="1"/>
    </xf>
    <xf numFmtId="0" fontId="19" fillId="0" borderId="20" xfId="7" applyFont="1" applyBorder="1" applyAlignment="1">
      <alignment vertical="center" wrapText="1"/>
    </xf>
    <xf numFmtId="0" fontId="19" fillId="0" borderId="20" xfId="7" applyFont="1" applyBorder="1" applyAlignment="1">
      <alignment vertical="top" wrapText="1"/>
    </xf>
    <xf numFmtId="0" fontId="83" fillId="0" borderId="20" xfId="7" applyFont="1" applyBorder="1" applyAlignment="1">
      <alignment horizontal="center" vertical="center" wrapText="1"/>
    </xf>
    <xf numFmtId="0" fontId="84" fillId="0" borderId="20" xfId="891" applyFont="1" applyBorder="1" applyAlignment="1">
      <alignment vertical="top" wrapText="1"/>
    </xf>
    <xf numFmtId="0" fontId="19" fillId="0" borderId="20" xfId="891" applyFont="1" applyBorder="1" applyAlignment="1">
      <alignment horizontal="left" vertical="center" indent="2"/>
    </xf>
    <xf numFmtId="0" fontId="19" fillId="0" borderId="20" xfId="891" applyFont="1" applyBorder="1" applyAlignment="1">
      <alignment horizontal="left" vertical="center" wrapText="1" indent="2"/>
    </xf>
    <xf numFmtId="49" fontId="19" fillId="0" borderId="20" xfId="891" applyNumberFormat="1" applyFont="1" applyBorder="1" applyAlignment="1">
      <alignment horizontal="left" vertical="center" wrapText="1" indent="2"/>
    </xf>
    <xf numFmtId="49" fontId="19" fillId="0" borderId="20" xfId="891" applyNumberFormat="1" applyFont="1" applyBorder="1" applyAlignment="1">
      <alignment horizontal="center" vertical="center" wrapText="1"/>
    </xf>
    <xf numFmtId="168" fontId="101" fillId="0" borderId="20" xfId="1490" applyFont="1" applyFill="1" applyBorder="1">
      <alignment horizontal="right" vertical="top"/>
    </xf>
    <xf numFmtId="0" fontId="19" fillId="0" borderId="0" xfId="0" applyFont="1" applyAlignment="1">
      <alignment horizontal="center" vertical="center" wrapText="1"/>
    </xf>
    <xf numFmtId="0" fontId="118" fillId="0" borderId="20" xfId="0" applyFont="1" applyBorder="1" applyAlignment="1">
      <alignment horizontal="center" vertical="center" wrapText="1"/>
    </xf>
    <xf numFmtId="0" fontId="116" fillId="55" borderId="48" xfId="1133" applyFont="1" applyFill="1" applyBorder="1" applyAlignment="1">
      <alignment horizontal="left"/>
    </xf>
    <xf numFmtId="0" fontId="116" fillId="55" borderId="49" xfId="1133" applyFont="1" applyFill="1" applyBorder="1" applyAlignment="1">
      <alignment horizontal="left"/>
    </xf>
    <xf numFmtId="0" fontId="116" fillId="55" borderId="50" xfId="1133" applyFont="1" applyFill="1" applyBorder="1" applyAlignment="1">
      <alignment horizontal="left"/>
    </xf>
    <xf numFmtId="0" fontId="19" fillId="55" borderId="49" xfId="1133" applyFont="1" applyFill="1" applyBorder="1" applyAlignment="1">
      <alignment horizontal="left"/>
    </xf>
    <xf numFmtId="0" fontId="19" fillId="55" borderId="50" xfId="1133" applyFont="1" applyFill="1" applyBorder="1" applyAlignment="1">
      <alignment horizontal="left"/>
    </xf>
    <xf numFmtId="0" fontId="101" fillId="0" borderId="20" xfId="891" applyFont="1" applyBorder="1">
      <alignment horizontal="left" vertical="top" wrapText="1"/>
    </xf>
    <xf numFmtId="0" fontId="101" fillId="55" borderId="0" xfId="1133" applyFont="1" applyFill="1" applyAlignment="1">
      <alignment horizontal="center" vertical="center" wrapText="1"/>
    </xf>
    <xf numFmtId="0" fontId="19" fillId="55" borderId="0" xfId="1133" applyFont="1" applyFill="1" applyAlignment="1">
      <alignment horizontal="right"/>
    </xf>
    <xf numFmtId="0" fontId="101" fillId="0" borderId="48" xfId="0" applyFont="1" applyBorder="1" applyAlignment="1">
      <alignment horizontal="left" vertical="top" wrapText="1"/>
    </xf>
    <xf numFmtId="0" fontId="101" fillId="0" borderId="49" xfId="0" applyFont="1" applyBorder="1" applyAlignment="1">
      <alignment horizontal="left" vertical="top" wrapText="1"/>
    </xf>
    <xf numFmtId="0" fontId="101" fillId="0" borderId="50" xfId="0" applyFont="1" applyBorder="1" applyAlignment="1">
      <alignment horizontal="left" vertical="top" wrapText="1"/>
    </xf>
    <xf numFmtId="0" fontId="114" fillId="55" borderId="20" xfId="1133" applyFont="1" applyFill="1" applyBorder="1" applyAlignment="1">
      <alignment horizontal="center" vertical="center" wrapText="1"/>
    </xf>
    <xf numFmtId="0" fontId="114" fillId="0" borderId="20" xfId="0" applyFont="1" applyBorder="1" applyAlignment="1">
      <alignment horizontal="center" vertical="center" wrapText="1"/>
    </xf>
    <xf numFmtId="172" fontId="19" fillId="0" borderId="0" xfId="0" applyNumberFormat="1" applyFont="1" applyAlignment="1">
      <alignment horizontal="center" vertical="center" wrapText="1"/>
    </xf>
    <xf numFmtId="0" fontId="101" fillId="0" borderId="0" xfId="121" applyFont="1" applyAlignment="1">
      <alignment horizontal="center" vertical="center" wrapText="1"/>
    </xf>
    <xf numFmtId="0" fontId="114" fillId="0" borderId="30" xfId="0" applyFont="1" applyBorder="1" applyAlignment="1">
      <alignment horizontal="center" vertical="center" wrapText="1"/>
    </xf>
    <xf numFmtId="0" fontId="114" fillId="0" borderId="31" xfId="0" applyFont="1" applyBorder="1" applyAlignment="1">
      <alignment horizontal="center" vertical="center" wrapText="1"/>
    </xf>
    <xf numFmtId="0" fontId="114" fillId="0" borderId="32" xfId="0" applyFont="1" applyBorder="1" applyAlignment="1">
      <alignment horizontal="center" vertical="center" wrapText="1"/>
    </xf>
    <xf numFmtId="172" fontId="114" fillId="0" borderId="30" xfId="0" applyNumberFormat="1" applyFont="1" applyBorder="1" applyAlignment="1">
      <alignment horizontal="center" vertical="center" wrapText="1"/>
    </xf>
    <xf numFmtId="172" fontId="114" fillId="0" borderId="31" xfId="0" applyNumberFormat="1" applyFont="1" applyBorder="1" applyAlignment="1">
      <alignment horizontal="center" vertical="center" wrapText="1"/>
    </xf>
    <xf numFmtId="172" fontId="114" fillId="0" borderId="32" xfId="0" applyNumberFormat="1" applyFont="1" applyBorder="1" applyAlignment="1">
      <alignment horizontal="center" vertical="center" wrapText="1"/>
    </xf>
    <xf numFmtId="172" fontId="114" fillId="0" borderId="33" xfId="0" applyNumberFormat="1" applyFont="1" applyBorder="1" applyAlignment="1">
      <alignment horizontal="center" vertical="center" wrapText="1"/>
    </xf>
    <xf numFmtId="172" fontId="114" fillId="0" borderId="34" xfId="0" applyNumberFormat="1" applyFont="1" applyBorder="1" applyAlignment="1">
      <alignment horizontal="center" vertical="center" wrapText="1"/>
    </xf>
    <xf numFmtId="172" fontId="114" fillId="0" borderId="35" xfId="0" applyNumberFormat="1" applyFont="1" applyBorder="1" applyAlignment="1">
      <alignment horizontal="center" vertical="center" wrapText="1"/>
    </xf>
    <xf numFmtId="49" fontId="114" fillId="0" borderId="36" xfId="0" applyNumberFormat="1" applyFont="1" applyBorder="1" applyAlignment="1">
      <alignment horizontal="center" vertical="center" wrapText="1"/>
    </xf>
    <xf numFmtId="49" fontId="114" fillId="0" borderId="37" xfId="0" applyNumberFormat="1" applyFont="1" applyBorder="1" applyAlignment="1">
      <alignment horizontal="center" vertical="center" wrapText="1"/>
    </xf>
    <xf numFmtId="49" fontId="114" fillId="0" borderId="38" xfId="0" applyNumberFormat="1" applyFont="1" applyBorder="1" applyAlignment="1">
      <alignment horizontal="center" vertical="center" wrapText="1"/>
    </xf>
    <xf numFmtId="49" fontId="114" fillId="0" borderId="39" xfId="0" applyNumberFormat="1" applyFont="1" applyBorder="1" applyAlignment="1">
      <alignment horizontal="center" vertical="center" wrapText="1"/>
    </xf>
    <xf numFmtId="0" fontId="114" fillId="55" borderId="47" xfId="1133" applyFont="1" applyFill="1" applyBorder="1" applyAlignment="1">
      <alignment horizontal="center" vertical="center" wrapText="1"/>
    </xf>
    <xf numFmtId="0" fontId="114" fillId="55" borderId="45" xfId="1133" applyFont="1" applyFill="1" applyBorder="1" applyAlignment="1">
      <alignment horizontal="center" vertical="center" wrapText="1"/>
    </xf>
    <xf numFmtId="0" fontId="114" fillId="0" borderId="46" xfId="0" applyFont="1" applyBorder="1" applyAlignment="1">
      <alignment horizontal="center" vertical="center" wrapText="1"/>
    </xf>
    <xf numFmtId="0" fontId="84" fillId="0" borderId="0" xfId="1415" applyFont="1" applyAlignment="1">
      <alignment horizontal="right"/>
    </xf>
    <xf numFmtId="0" fontId="101" fillId="0" borderId="0" xfId="1415" applyFont="1" applyAlignment="1">
      <alignment horizontal="center" vertical="center" wrapText="1"/>
    </xf>
    <xf numFmtId="0" fontId="116" fillId="0" borderId="20" xfId="1415" applyFont="1" applyBorder="1" applyAlignment="1">
      <alignment horizontal="center" vertical="top" wrapText="1"/>
    </xf>
    <xf numFmtId="0" fontId="116" fillId="0" borderId="20" xfId="998" applyFont="1" applyBorder="1" applyAlignment="1">
      <alignment horizontal="center" vertical="center" wrapText="1"/>
    </xf>
    <xf numFmtId="172" fontId="116" fillId="0" borderId="51" xfId="1415" applyNumberFormat="1" applyFont="1" applyBorder="1" applyAlignment="1">
      <alignment horizontal="center" vertical="top" wrapText="1"/>
    </xf>
    <xf numFmtId="172" fontId="116" fillId="0" borderId="32" xfId="1415" applyNumberFormat="1" applyFont="1" applyBorder="1" applyAlignment="1">
      <alignment horizontal="center" vertical="top" wrapText="1"/>
    </xf>
    <xf numFmtId="0" fontId="101" fillId="0" borderId="20" xfId="0" applyFont="1" applyBorder="1" applyAlignment="1">
      <alignment horizontal="left" vertical="top"/>
    </xf>
    <xf numFmtId="0" fontId="116" fillId="0" borderId="20" xfId="0" applyFont="1" applyBorder="1" applyAlignment="1">
      <alignment horizontal="left" vertical="top" wrapText="1"/>
    </xf>
    <xf numFmtId="0" fontId="118" fillId="0" borderId="20" xfId="0" applyFont="1" applyBorder="1" applyAlignment="1">
      <alignment horizontal="left" vertical="top" wrapText="1"/>
    </xf>
    <xf numFmtId="0" fontId="19" fillId="0" borderId="20" xfId="891" applyFont="1" applyBorder="1">
      <alignment horizontal="left" vertical="top" wrapText="1"/>
    </xf>
    <xf numFmtId="0" fontId="101" fillId="0" borderId="20" xfId="891" applyFont="1" applyBorder="1" applyAlignment="1">
      <alignment horizontal="left" vertical="top"/>
    </xf>
  </cellXfs>
  <cellStyles count="1492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17" xr:uid="{CEBA9FF4-0558-4479-A294-123A0100B4A1}"/>
    <cellStyle name="20% - Accent1 2" xfId="17" xr:uid="{00000000-0005-0000-0000-000003000000}"/>
    <cellStyle name="20% - Accent1 2 10" xfId="1467" xr:uid="{D5EB04CD-867C-49C4-970F-FD7B0C28FC9A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65" xr:uid="{9F0A2431-4C58-4410-89B4-CACE694D0C31}"/>
    <cellStyle name="20% - Accent1 9" xfId="1392" xr:uid="{93106497-6725-4B97-9139-CD1A5016DF77}"/>
    <cellStyle name="20% - Accent2" xfId="1236" builtinId="34" customBuiltin="1"/>
    <cellStyle name="20% - Accent2 10" xfId="1420" xr:uid="{697C35BB-DA2B-4A4D-BBF0-BC4F75C6BA9C}"/>
    <cellStyle name="20% - Accent2 2" xfId="18" xr:uid="{00000000-0005-0000-0000-000038000000}"/>
    <cellStyle name="20% - Accent2 2 10" xfId="1471" xr:uid="{0AA98F42-94B1-4335-A782-DBDBAE7C5CD8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68" xr:uid="{388B8D14-79E2-485D-8DF5-918C628AECFE}"/>
    <cellStyle name="20% - Accent2 9" xfId="1395" xr:uid="{EB11DFB4-6BD3-43AC-8873-65EB3DF051D0}"/>
    <cellStyle name="20% - Accent3" xfId="1239" builtinId="38" customBuiltin="1"/>
    <cellStyle name="20% - Accent3 10" xfId="1423" xr:uid="{C101812E-25EE-4C61-8015-AA56E6F3FE3D}"/>
    <cellStyle name="20% - Accent3 2" xfId="19" xr:uid="{00000000-0005-0000-0000-00006D000000}"/>
    <cellStyle name="20% - Accent3 2 10" xfId="1475" xr:uid="{862DA4EB-71F9-4F33-A95E-1E48E4503DC3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1" xr:uid="{1EDB7056-6C1A-4352-B599-59F28AFE0E15}"/>
    <cellStyle name="20% - Accent3 9" xfId="1398" xr:uid="{5885BF62-0CBB-43CF-A3E0-28E1D8909FBB}"/>
    <cellStyle name="20% - Accent4" xfId="1242" builtinId="42" customBuiltin="1"/>
    <cellStyle name="20% - Accent4 10" xfId="1426" xr:uid="{4FD09B4F-D746-4EE6-9104-7585F0104A71}"/>
    <cellStyle name="20% - Accent4 2" xfId="20" xr:uid="{00000000-0005-0000-0000-0000A2000000}"/>
    <cellStyle name="20% - Accent4 2 10" xfId="1479" xr:uid="{F4F8EE48-5B85-48C5-91B2-FC4023BAA3C3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4" xr:uid="{55908F81-340E-4DC2-9F9D-A8B3E644A6D8}"/>
    <cellStyle name="20% - Accent4 9" xfId="1401" xr:uid="{1A2FBA24-77A2-4356-813B-CF0E53C55AF7}"/>
    <cellStyle name="20% - Accent5" xfId="1245" builtinId="46" customBuiltin="1"/>
    <cellStyle name="20% - Accent5 10" xfId="1429" xr:uid="{999E19BA-BF15-4E60-90A3-773FC2B59EC6}"/>
    <cellStyle name="20% - Accent5 2" xfId="21" xr:uid="{00000000-0005-0000-0000-0000D7000000}"/>
    <cellStyle name="20% - Accent5 2 10" xfId="1483" xr:uid="{A916AB65-26A4-4BA6-9FA9-FFA119B32832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7" xr:uid="{FEABA263-2C78-408E-8153-6F1CAE105193}"/>
    <cellStyle name="20% - Accent5 9" xfId="1404" xr:uid="{9895C46C-5C9E-4E36-821B-58C9B063E1DE}"/>
    <cellStyle name="20% - Accent6" xfId="1248" builtinId="50" customBuiltin="1"/>
    <cellStyle name="20% - Accent6 10" xfId="1432" xr:uid="{62073AF9-4BB2-4010-9E71-5F406482CB8F}"/>
    <cellStyle name="20% - Accent6 2" xfId="22" xr:uid="{00000000-0005-0000-0000-00000C010000}"/>
    <cellStyle name="20% - Accent6 2 10" xfId="1487" xr:uid="{C6A6060E-383A-459D-8885-DF8A600E0F80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80" xr:uid="{B26D4265-5936-4B6A-8F92-76907E32B3D0}"/>
    <cellStyle name="20% - Accent6 9" xfId="1407" xr:uid="{E76889A8-EF7A-41C7-A52E-0DBE7BFE64A4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10" xfId="1418" xr:uid="{E350B1B8-EA18-4DAE-A546-9BC13950EF6F}"/>
    <cellStyle name="40% - Accent1 2" xfId="23" xr:uid="{00000000-0005-0000-0000-000053010000}"/>
    <cellStyle name="40% - Accent1 2 10" xfId="1468" xr:uid="{56F8B004-298D-4EFC-BDDE-33601443A713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66" xr:uid="{8F6B7A41-1826-48FB-A0FA-2EF8CB456263}"/>
    <cellStyle name="40% - Accent1 9" xfId="1393" xr:uid="{145088D9-C39C-4C84-86B0-19667AFA603F}"/>
    <cellStyle name="40% - Accent2" xfId="1237" builtinId="35" customBuiltin="1"/>
    <cellStyle name="40% - Accent2 10" xfId="1421" xr:uid="{682A577E-37AE-4994-8E97-38DE4DDABDCF}"/>
    <cellStyle name="40% - Accent2 2" xfId="24" xr:uid="{00000000-0005-0000-0000-000088010000}"/>
    <cellStyle name="40% - Accent2 2 10" xfId="1472" xr:uid="{61841ADA-4E8C-408A-922D-A5C05CB4572E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69" xr:uid="{FCC3388F-D385-47C0-8DD3-442D49801C7A}"/>
    <cellStyle name="40% - Accent2 9" xfId="1396" xr:uid="{92329BB3-D98E-4601-90E9-97F95462C701}"/>
    <cellStyle name="40% - Accent3" xfId="1240" builtinId="39" customBuiltin="1"/>
    <cellStyle name="40% - Accent3 10" xfId="1424" xr:uid="{5FE4DC5E-D1A4-4DF4-BC48-CC967C2F3E4D}"/>
    <cellStyle name="40% - Accent3 2" xfId="25" xr:uid="{00000000-0005-0000-0000-0000BD010000}"/>
    <cellStyle name="40% - Accent3 2 10" xfId="1476" xr:uid="{50E711A8-E680-432A-8205-2C95D9F8CF0A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2" xr:uid="{C279A97A-3560-4766-A9DF-B4833BBAF954}"/>
    <cellStyle name="40% - Accent3 9" xfId="1399" xr:uid="{DC9F0AF5-B5F7-4DED-892E-D5C7F947A98D}"/>
    <cellStyle name="40% - Accent4" xfId="1243" builtinId="43" customBuiltin="1"/>
    <cellStyle name="40% - Accent4 10" xfId="1427" xr:uid="{6650493C-6F5C-4C33-A43D-F85BCCF50CE5}"/>
    <cellStyle name="40% - Accent4 2" xfId="26" xr:uid="{00000000-0005-0000-0000-0000F2010000}"/>
    <cellStyle name="40% - Accent4 2 10" xfId="1480" xr:uid="{2CDD4F24-EE98-4204-8E5A-52AD48DBDBA8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5" xr:uid="{752A189B-039D-489F-939C-79BF9C7127AC}"/>
    <cellStyle name="40% - Accent4 9" xfId="1402" xr:uid="{6B388393-9227-45EE-8B51-76044F1AD03F}"/>
    <cellStyle name="40% - Accent5" xfId="1246" builtinId="47" customBuiltin="1"/>
    <cellStyle name="40% - Accent5 10" xfId="1430" xr:uid="{EDE0BB18-44F0-46BC-8B1E-9020140F7D67}"/>
    <cellStyle name="40% - Accent5 2" xfId="27" xr:uid="{00000000-0005-0000-0000-000027020000}"/>
    <cellStyle name="40% - Accent5 2 10" xfId="1484" xr:uid="{E416097B-D83E-4472-9B0C-4BAA862BBD2E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78" xr:uid="{FB712317-83A3-4231-A0FD-C488AD05909E}"/>
    <cellStyle name="40% - Accent5 9" xfId="1405" xr:uid="{B177D0F9-77B5-4E01-AD65-3AFAF378B886}"/>
    <cellStyle name="40% - Accent6" xfId="1249" builtinId="51" customBuiltin="1"/>
    <cellStyle name="40% - Accent6 10" xfId="1433" xr:uid="{FF875385-10BB-4DB9-9D1D-6F1835B19C48}"/>
    <cellStyle name="40% - Accent6 2" xfId="28" xr:uid="{00000000-0005-0000-0000-00005C020000}"/>
    <cellStyle name="40% - Accent6 2 10" xfId="1488" xr:uid="{B64ACDB8-C87D-41CB-8AB5-4F958AF70077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81" xr:uid="{34428E76-02A4-424A-A99B-E335CDE1FCEE}"/>
    <cellStyle name="40% - Accent6 9" xfId="1408" xr:uid="{903F1D49-8E45-4109-8A56-451480196C99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3" xfId="1049" xr:uid="{00000000-0005-0000-0000-0000A6020000}"/>
    <cellStyle name="60% - Accent1 2 4" xfId="1469" xr:uid="{9DFAB446-4D0C-466D-9F57-4F35BA2F81A4}"/>
    <cellStyle name="60% - Accent1 3" xfId="392" xr:uid="{00000000-0005-0000-0000-0000A7020000}"/>
    <cellStyle name="60% - Accent1 4" xfId="1367" xr:uid="{B2365EFD-79F1-458E-AB72-384F2F8C855E}"/>
    <cellStyle name="60% - Accent1 5" xfId="1394" xr:uid="{100E937D-CF2A-43AC-A21C-DC3D6D6713A5}"/>
    <cellStyle name="60% - Accent1 6" xfId="1419" xr:uid="{2A995E11-611B-4336-8149-72A534CF4621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3" xfId="1051" xr:uid="{00000000-0005-0000-0000-0000AC020000}"/>
    <cellStyle name="60% - Accent2 2 4" xfId="1473" xr:uid="{A1462791-289B-4358-987F-F13664BD5289}"/>
    <cellStyle name="60% - Accent2 3" xfId="393" xr:uid="{00000000-0005-0000-0000-0000AD020000}"/>
    <cellStyle name="60% - Accent2 4" xfId="1370" xr:uid="{AD839079-CEF0-4FA6-99BB-DA6B669D4DB8}"/>
    <cellStyle name="60% - Accent2 5" xfId="1397" xr:uid="{AD280354-849F-42A0-BEF5-9B649B0F10D1}"/>
    <cellStyle name="60% - Accent2 6" xfId="1422" xr:uid="{CE046433-53C4-4C72-8A69-B34003D4DF44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3" xfId="1053" xr:uid="{00000000-0005-0000-0000-0000B2020000}"/>
    <cellStyle name="60% - Accent3 2 4" xfId="1477" xr:uid="{65F675FE-887E-4BDC-8ADF-A1BB9BBC9E8A}"/>
    <cellStyle name="60% - Accent3 3" xfId="394" xr:uid="{00000000-0005-0000-0000-0000B3020000}"/>
    <cellStyle name="60% - Accent3 4" xfId="1373" xr:uid="{F9FF61D0-4BBA-41E9-88AB-EB47992C7EF3}"/>
    <cellStyle name="60% - Accent3 5" xfId="1400" xr:uid="{13D7ADCE-0BD5-4ED8-A0B7-FDC744BE348F}"/>
    <cellStyle name="60% - Accent3 6" xfId="1425" xr:uid="{45DE359F-02E9-4CB2-AE3C-E44044719F1D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3" xfId="1055" xr:uid="{00000000-0005-0000-0000-0000B8020000}"/>
    <cellStyle name="60% - Accent4 2 4" xfId="1481" xr:uid="{49B5668E-EC18-43B9-93CE-1538F19F29B6}"/>
    <cellStyle name="60% - Accent4 3" xfId="395" xr:uid="{00000000-0005-0000-0000-0000B9020000}"/>
    <cellStyle name="60% - Accent4 4" xfId="1376" xr:uid="{53BE25F3-7375-42F2-B203-69A483DD43A1}"/>
    <cellStyle name="60% - Accent4 5" xfId="1403" xr:uid="{3633CA85-2C2A-407D-A166-6248BE07980E}"/>
    <cellStyle name="60% - Accent4 6" xfId="1428" xr:uid="{1CC43D6D-6C7F-411E-9011-71C056EAA77B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3" xfId="1057" xr:uid="{00000000-0005-0000-0000-0000BE020000}"/>
    <cellStyle name="60% - Accent5 2 4" xfId="1485" xr:uid="{069657D2-92B8-416B-9DFE-0605F82B25E3}"/>
    <cellStyle name="60% - Accent5 3" xfId="396" xr:uid="{00000000-0005-0000-0000-0000BF020000}"/>
    <cellStyle name="60% - Accent5 4" xfId="1379" xr:uid="{7FEB53DB-243B-44F1-A25F-700FC8D8E61E}"/>
    <cellStyle name="60% - Accent5 5" xfId="1406" xr:uid="{8B575981-ED4C-4394-A8F4-AA9359577C3A}"/>
    <cellStyle name="60% - Accent5 6" xfId="1431" xr:uid="{156FDBB1-843C-4807-A6A7-5703A013795D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3" xfId="1059" xr:uid="{00000000-0005-0000-0000-0000C4020000}"/>
    <cellStyle name="60% - Accent6 2 4" xfId="1489" xr:uid="{F5D20BB4-D585-4FB2-88B6-31E8FD9C68F1}"/>
    <cellStyle name="60% - Accent6 3" xfId="397" xr:uid="{00000000-0005-0000-0000-0000C5020000}"/>
    <cellStyle name="60% - Accent6 4" xfId="1382" xr:uid="{6F0BD5E0-8A56-4E97-9899-2911476FC6D6}"/>
    <cellStyle name="60% - Accent6 5" xfId="1409" xr:uid="{B15EC21A-2F65-4B51-ABCA-0C2B0E185BF1}"/>
    <cellStyle name="60% - Accent6 6" xfId="1434" xr:uid="{28F820DB-9492-4483-9110-CD71138B4DA1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2 4" xfId="1466" xr:uid="{164CD1D1-BF8C-48F7-AF07-DA04598AADD7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2 4" xfId="1470" xr:uid="{F39ED1E4-F8D8-4756-BA14-A8E0573AE5A8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2 4" xfId="1474" xr:uid="{414A82A6-4865-44B6-AB78-FF0AE8F64C76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2 4" xfId="1478" xr:uid="{7AE804D1-6E3F-42E1-9979-E04B27F15D88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2 4" xfId="1482" xr:uid="{4D6616C1-F6AE-48D4-B0CA-3EEEC855CFBB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2 4" xfId="1486" xr:uid="{857EDE3C-CEAF-4C3F-810D-1AA1F125EF88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2 4" xfId="1455" xr:uid="{43B97FB7-9214-487B-8858-1949DB027C7F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2 5" xfId="1459" xr:uid="{BBE2F6F7-79DF-4A47-B75C-0945B2785817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2 4" xfId="1461" xr:uid="{3AD7AD08-5AED-4F59-A4B4-2A4C0C5C52C6}"/>
    <cellStyle name="Check Cell 3" xfId="406" xr:uid="{00000000-0005-0000-0000-00000E030000}"/>
    <cellStyle name="Comma 10" xfId="420" xr:uid="{00000000-0005-0000-0000-000010030000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19 2" xfId="1445" xr:uid="{ED55D6A8-9573-4E03-B361-A33D3CF65D3B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4" xfId="67" xr:uid="{00000000-0005-0000-0000-00001C030000}"/>
    <cellStyle name="Comma 2 5" xfId="16" xr:uid="{00000000-0005-0000-0000-00001D030000}"/>
    <cellStyle name="Comma 2 6" xfId="1413" xr:uid="{50D792E3-A9ED-4DF3-9CF1-AC688D05D502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386" xr:uid="{756ADC40-AE9D-4C0E-A1CB-AA7ED1706036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2 4" xfId="1464" xr:uid="{E7D54860-D002-4618-8CC9-C803547CE0FE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2 4" xfId="1454" xr:uid="{C0C78B4B-D7A4-4B4F-9333-22E7602D2B22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2 4" xfId="1450" xr:uid="{0214F9FF-0B84-4D20-97B5-AB0792792014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2 4" xfId="1451" xr:uid="{90AEF9B9-9A82-4B3F-AF08-43217D4620A1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2 4" xfId="1452" xr:uid="{E7C38B14-1F20-4D96-9C6D-480E09758EF4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2 4" xfId="1453" xr:uid="{CB4633C4-CAD8-4622-BFE5-6A5EE78972FC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2 5" xfId="1457" xr:uid="{4AF2482D-CF09-44B7-AF20-5AA145F2AE6A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2 4" xfId="1460" xr:uid="{18A6D605-BBF9-472F-992A-3986538AC7C3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3" xfId="333" xr:uid="{00000000-0005-0000-0000-0000D4030000}"/>
    <cellStyle name="Neutral 2 4" xfId="1126" xr:uid="{00000000-0005-0000-0000-0000D5030000}"/>
    <cellStyle name="Neutral 2 5" xfId="1127" xr:uid="{00000000-0005-0000-0000-0000D6030000}"/>
    <cellStyle name="Neutral 2 6" xfId="1412" xr:uid="{9C80EE95-FFA9-4A48-88B0-03F0D621E975}"/>
    <cellStyle name="Neutral 2 7" xfId="1456" xr:uid="{59DD506A-1B62-4249-B867-0FB5D7FDD0FF}"/>
    <cellStyle name="Neutral 3" xfId="116" xr:uid="{00000000-0005-0000-0000-0000D7030000}"/>
    <cellStyle name="Neutral 3 2" xfId="1128" xr:uid="{00000000-0005-0000-0000-0000D803000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63" xr:uid="{6966DE5B-52B0-4564-9661-FB3CC678BE40}"/>
    <cellStyle name="Normal" xfId="0" builtinId="0"/>
    <cellStyle name="Normal 10" xfId="4" xr:uid="{00000000-0005-0000-0000-0000DD030000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2" xfId="351" xr:uid="{00000000-0005-0000-0000-000018040000}"/>
    <cellStyle name="Normal 12 2" xfId="352" xr:uid="{00000000-0005-0000-0000-000019040000}"/>
    <cellStyle name="Normal 12 3" xfId="891" xr:uid="{00000000-0005-0000-0000-00001A040000}"/>
    <cellStyle name="Normal 12 3 2" xfId="1446" xr:uid="{239DDFA3-C061-4880-B8C1-FBC6204D6AB6}"/>
    <cellStyle name="Normal 12 4" xfId="1292" xr:uid="{00000000-0005-0000-0000-00001B040000}"/>
    <cellStyle name="Normal 13" xfId="1132" xr:uid="{00000000-0005-0000-0000-00001C040000}"/>
    <cellStyle name="Normal 13 2" xfId="1306" xr:uid="{00000000-0005-0000-0000-00001D04000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383" xr:uid="{241140DF-10C0-4B76-ADEF-973EBE4D3EE1}"/>
    <cellStyle name="Normal 17 2" xfId="1449" xr:uid="{7FAFB401-45AA-47D6-AF82-9C19235AE0A6}"/>
    <cellStyle name="Normal 17 3" xfId="1448" xr:uid="{1B0BBEB1-9025-4612-8F8F-8EBDD6C91CF8}"/>
    <cellStyle name="Normal 18" xfId="1415" xr:uid="{ECB7669C-431D-4E61-BB2D-DD682036FB16}"/>
    <cellStyle name="Normal 18 3" xfId="1491" xr:uid="{CFBA41F8-C66C-4739-9E1F-D39384BC7285}"/>
    <cellStyle name="Normal 19 3" xfId="1387" xr:uid="{528FA5DC-E316-4E7D-AB34-2B440049BF20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3" xfId="117" xr:uid="{00000000-0005-0000-0000-000026040000}"/>
    <cellStyle name="Normal 2 2 4" xfId="1138" xr:uid="{00000000-0005-0000-0000-000027040000}"/>
    <cellStyle name="Normal 2 2 5" xfId="1441" xr:uid="{45835EF9-C764-4D74-A6FC-23255D5BA98E}"/>
    <cellStyle name="Normal 2 3" xfId="118" xr:uid="{00000000-0005-0000-0000-000028040000}"/>
    <cellStyle name="Normal 2 3 2" xfId="1139" xr:uid="{00000000-0005-0000-0000-000029040000}"/>
    <cellStyle name="Normal 2 3 2 2" xfId="1443" xr:uid="{917AC3A7-648B-44CF-95CD-1F7ECE25F241}"/>
    <cellStyle name="Normal 2 3 3" xfId="1437" xr:uid="{D3CB5DCA-CEF7-479A-A1B5-E4088B03688C}"/>
    <cellStyle name="Normal 2 4" xfId="66" xr:uid="{00000000-0005-0000-0000-00002A040000}"/>
    <cellStyle name="Normal 2 5" xfId="15" xr:uid="{00000000-0005-0000-0000-00002B040000}"/>
    <cellStyle name="Normal 2 5 3" xfId="1444" xr:uid="{606BFE87-AACE-486C-B511-1A8AD397AE80}"/>
    <cellStyle name="Normal 2 6" xfId="1140" xr:uid="{00000000-0005-0000-0000-00002C040000}"/>
    <cellStyle name="Normal 2 6 2" xfId="1361" xr:uid="{5AEBB3EC-DC7D-4B56-B531-196514E2B55C}"/>
    <cellStyle name="Normal 2_3.Havelvacner_N1_12 23.01.2018" xfId="353" xr:uid="{00000000-0005-0000-0000-00002D040000}"/>
    <cellStyle name="Normal 3" xfId="3" xr:uid="{00000000-0005-0000-0000-00002E040000}"/>
    <cellStyle name="Normal 3 2" xfId="54" xr:uid="{00000000-0005-0000-0000-00002F040000}"/>
    <cellStyle name="Normal 3 2 2" xfId="119" xr:uid="{00000000-0005-0000-0000-000030040000}"/>
    <cellStyle name="Normal 3 2 2 2" xfId="1141" xr:uid="{00000000-0005-0000-0000-000031040000}"/>
    <cellStyle name="Normal 3 2 3" xfId="75" xr:uid="{00000000-0005-0000-0000-000032040000}"/>
    <cellStyle name="Normal 3 3" xfId="69" xr:uid="{00000000-0005-0000-0000-000033040000}"/>
    <cellStyle name="Normal 3 4" xfId="1142" xr:uid="{00000000-0005-0000-0000-000034040000}"/>
    <cellStyle name="Normal 3 5" xfId="1390" xr:uid="{A3AC85F4-A9F5-4E84-8110-5762719F3760}"/>
    <cellStyle name="Normal 3_HavelvacN2axjusakN3" xfId="78" xr:uid="{00000000-0005-0000-0000-000035040000}"/>
    <cellStyle name="Normal 4" xfId="5" xr:uid="{00000000-0005-0000-0000-000036040000}"/>
    <cellStyle name="Normal 4 2" xfId="76" xr:uid="{00000000-0005-0000-0000-000037040000}"/>
    <cellStyle name="Normal 4 2 2" xfId="354" xr:uid="{00000000-0005-0000-0000-000038040000}"/>
    <cellStyle name="Normal 4 2 3" xfId="1143" xr:uid="{00000000-0005-0000-0000-000039040000}"/>
    <cellStyle name="Normal 4 2 4" xfId="1144" xr:uid="{00000000-0005-0000-0000-00003A040000}"/>
    <cellStyle name="Normal 4 3" xfId="72" xr:uid="{00000000-0005-0000-0000-00003B040000}"/>
    <cellStyle name="Normal 4 3 2" xfId="1145" xr:uid="{00000000-0005-0000-0000-00003C040000}"/>
    <cellStyle name="Normal 4 4" xfId="1146" xr:uid="{00000000-0005-0000-0000-00003D040000}"/>
    <cellStyle name="Normal 5" xfId="8" xr:uid="{00000000-0005-0000-0000-00003E040000}"/>
    <cellStyle name="Normal 5 10" xfId="998" xr:uid="{00000000-0005-0000-0000-00003F040000}"/>
    <cellStyle name="Normal 5 2" xfId="55" xr:uid="{00000000-0005-0000-0000-000040040000}"/>
    <cellStyle name="Normal 5 2 2" xfId="120" xr:uid="{00000000-0005-0000-0000-000041040000}"/>
    <cellStyle name="Normal 5 2 2 2" xfId="428" xr:uid="{00000000-0005-0000-0000-000042040000}"/>
    <cellStyle name="Normal 5 2 2 2 2" xfId="1327" xr:uid="{00000000-0005-0000-0000-000043040000}"/>
    <cellStyle name="Normal 5 2 2 2 3" xfId="1303" xr:uid="{00000000-0005-0000-0000-000044040000}"/>
    <cellStyle name="Normal 5 2 2 3" xfId="663" xr:uid="{00000000-0005-0000-0000-000045040000}"/>
    <cellStyle name="Normal 5 2 2 3 2" xfId="1317" xr:uid="{00000000-0005-0000-0000-000046040000}"/>
    <cellStyle name="Normal 5 2 2 4" xfId="1291" xr:uid="{00000000-0005-0000-0000-000047040000}"/>
    <cellStyle name="Normal 5 2 3" xfId="942" xr:uid="{00000000-0005-0000-0000-000048040000}"/>
    <cellStyle name="Normal 5 2 3 2" xfId="1321" xr:uid="{00000000-0005-0000-0000-000049040000}"/>
    <cellStyle name="Normal 5 2 3 3" xfId="1297" xr:uid="{00000000-0005-0000-0000-00004A040000}"/>
    <cellStyle name="Normal 5 2 4" xfId="943" xr:uid="{00000000-0005-0000-0000-00004B040000}"/>
    <cellStyle name="Normal 5 2 4 2" xfId="1311" xr:uid="{00000000-0005-0000-0000-00004C040000}"/>
    <cellStyle name="Normal 5 2 5" xfId="1147" xr:uid="{00000000-0005-0000-0000-00004D040000}"/>
    <cellStyle name="Normal 5 2 6" xfId="1282" xr:uid="{00000000-0005-0000-0000-00004E040000}"/>
    <cellStyle name="Normal 5 2 7" xfId="1438" xr:uid="{E13F2FB3-D05F-404F-93AC-0F3441FDA2D6}"/>
    <cellStyle name="Normal 5 3" xfId="355" xr:uid="{00000000-0005-0000-0000-00004F040000}"/>
    <cellStyle name="Normal 5 3 2" xfId="356" xr:uid="{00000000-0005-0000-0000-000050040000}"/>
    <cellStyle name="Normal 5 3 2 2" xfId="357" xr:uid="{00000000-0005-0000-0000-000051040000}"/>
    <cellStyle name="Normal 5 3 2 2 2" xfId="625" xr:uid="{00000000-0005-0000-0000-000052040000}"/>
    <cellStyle name="Normal 5 3 2 2 3" xfId="858" xr:uid="{00000000-0005-0000-0000-000053040000}"/>
    <cellStyle name="Normal 5 3 2 3" xfId="358" xr:uid="{00000000-0005-0000-0000-000054040000}"/>
    <cellStyle name="Normal 5 3 2 3 2" xfId="626" xr:uid="{00000000-0005-0000-0000-000055040000}"/>
    <cellStyle name="Normal 5 3 2 3 3" xfId="859" xr:uid="{00000000-0005-0000-0000-000056040000}"/>
    <cellStyle name="Normal 5 3 2 4" xfId="624" xr:uid="{00000000-0005-0000-0000-000057040000}"/>
    <cellStyle name="Normal 5 3 2 5" xfId="857" xr:uid="{00000000-0005-0000-0000-000058040000}"/>
    <cellStyle name="Normal 5 3 3" xfId="359" xr:uid="{00000000-0005-0000-0000-000059040000}"/>
    <cellStyle name="Normal 5 3 3 2" xfId="627" xr:uid="{00000000-0005-0000-0000-00005A040000}"/>
    <cellStyle name="Normal 5 3 3 3" xfId="860" xr:uid="{00000000-0005-0000-0000-00005B040000}"/>
    <cellStyle name="Normal 5 3 4" xfId="360" xr:uid="{00000000-0005-0000-0000-00005C040000}"/>
    <cellStyle name="Normal 5 3 4 2" xfId="628" xr:uid="{00000000-0005-0000-0000-00005D040000}"/>
    <cellStyle name="Normal 5 3 4 3" xfId="861" xr:uid="{00000000-0005-0000-0000-00005E040000}"/>
    <cellStyle name="Normal 5 3 5" xfId="623" xr:uid="{00000000-0005-0000-0000-00005F040000}"/>
    <cellStyle name="Normal 5 3 6" xfId="856" xr:uid="{00000000-0005-0000-0000-000060040000}"/>
    <cellStyle name="Normal 5 3 7" xfId="1411" xr:uid="{E6BCF2A7-B4BE-497B-BCD0-B7632D11A033}"/>
    <cellStyle name="Normal 5 3 8" xfId="1384" xr:uid="{4FF2D736-642A-4997-9A88-8AADAB70159E}"/>
    <cellStyle name="Normal 5 4" xfId="361" xr:uid="{00000000-0005-0000-0000-000061040000}"/>
    <cellStyle name="Normal 5 4 2" xfId="362" xr:uid="{00000000-0005-0000-0000-000062040000}"/>
    <cellStyle name="Normal 5 4 2 2" xfId="363" xr:uid="{00000000-0005-0000-0000-000063040000}"/>
    <cellStyle name="Normal 5 4 2 2 2" xfId="631" xr:uid="{00000000-0005-0000-0000-000064040000}"/>
    <cellStyle name="Normal 5 4 2 2 3" xfId="864" xr:uid="{00000000-0005-0000-0000-000065040000}"/>
    <cellStyle name="Normal 5 4 2 3" xfId="364" xr:uid="{00000000-0005-0000-0000-000066040000}"/>
    <cellStyle name="Normal 5 4 2 3 2" xfId="632" xr:uid="{00000000-0005-0000-0000-000067040000}"/>
    <cellStyle name="Normal 5 4 2 3 3" xfId="865" xr:uid="{00000000-0005-0000-0000-000068040000}"/>
    <cellStyle name="Normal 5 4 2 4" xfId="630" xr:uid="{00000000-0005-0000-0000-000069040000}"/>
    <cellStyle name="Normal 5 4 2 5" xfId="863" xr:uid="{00000000-0005-0000-0000-00006A040000}"/>
    <cellStyle name="Normal 5 4 3" xfId="365" xr:uid="{00000000-0005-0000-0000-00006B040000}"/>
    <cellStyle name="Normal 5 4 3 2" xfId="633" xr:uid="{00000000-0005-0000-0000-00006C040000}"/>
    <cellStyle name="Normal 5 4 3 3" xfId="866" xr:uid="{00000000-0005-0000-0000-00006D040000}"/>
    <cellStyle name="Normal 5 4 4" xfId="366" xr:uid="{00000000-0005-0000-0000-00006E040000}"/>
    <cellStyle name="Normal 5 4 4 2" xfId="634" xr:uid="{00000000-0005-0000-0000-00006F040000}"/>
    <cellStyle name="Normal 5 4 4 3" xfId="867" xr:uid="{00000000-0005-0000-0000-000070040000}"/>
    <cellStyle name="Normal 5 4 5" xfId="629" xr:uid="{00000000-0005-0000-0000-000071040000}"/>
    <cellStyle name="Normal 5 4 6" xfId="862" xr:uid="{00000000-0005-0000-0000-000072040000}"/>
    <cellStyle name="Normal 5 5" xfId="367" xr:uid="{00000000-0005-0000-0000-000073040000}"/>
    <cellStyle name="Normal 5 5 2" xfId="368" xr:uid="{00000000-0005-0000-0000-000074040000}"/>
    <cellStyle name="Normal 5 5 2 2" xfId="636" xr:uid="{00000000-0005-0000-0000-000075040000}"/>
    <cellStyle name="Normal 5 5 2 3" xfId="869" xr:uid="{00000000-0005-0000-0000-000076040000}"/>
    <cellStyle name="Normal 5 5 3" xfId="369" xr:uid="{00000000-0005-0000-0000-000077040000}"/>
    <cellStyle name="Normal 5 5 3 2" xfId="637" xr:uid="{00000000-0005-0000-0000-000078040000}"/>
    <cellStyle name="Normal 5 5 3 3" xfId="870" xr:uid="{00000000-0005-0000-0000-000079040000}"/>
    <cellStyle name="Normal 5 5 4" xfId="635" xr:uid="{00000000-0005-0000-0000-00007A040000}"/>
    <cellStyle name="Normal 5 5 5" xfId="868" xr:uid="{00000000-0005-0000-0000-00007B040000}"/>
    <cellStyle name="Normal 5 6" xfId="370" xr:uid="{00000000-0005-0000-0000-00007C040000}"/>
    <cellStyle name="Normal 5 6 2" xfId="371" xr:uid="{00000000-0005-0000-0000-00007D040000}"/>
    <cellStyle name="Normal 5 6 2 2" xfId="639" xr:uid="{00000000-0005-0000-0000-00007E040000}"/>
    <cellStyle name="Normal 5 6 2 3" xfId="872" xr:uid="{00000000-0005-0000-0000-00007F040000}"/>
    <cellStyle name="Normal 5 6 3" xfId="372" xr:uid="{00000000-0005-0000-0000-000080040000}"/>
    <cellStyle name="Normal 5 6 3 2" xfId="640" xr:uid="{00000000-0005-0000-0000-000081040000}"/>
    <cellStyle name="Normal 5 6 3 3" xfId="873" xr:uid="{00000000-0005-0000-0000-000082040000}"/>
    <cellStyle name="Normal 5 6 4" xfId="638" xr:uid="{00000000-0005-0000-0000-000083040000}"/>
    <cellStyle name="Normal 5 6 5" xfId="871" xr:uid="{00000000-0005-0000-0000-000084040000}"/>
    <cellStyle name="Normal 5 7" xfId="373" xr:uid="{00000000-0005-0000-0000-000085040000}"/>
    <cellStyle name="Normal 5 7 2" xfId="641" xr:uid="{00000000-0005-0000-0000-000086040000}"/>
    <cellStyle name="Normal 5 7 3" xfId="874" xr:uid="{00000000-0005-0000-0000-000087040000}"/>
    <cellStyle name="Normal 5 8" xfId="374" xr:uid="{00000000-0005-0000-0000-000088040000}"/>
    <cellStyle name="Normal 5 8 2" xfId="642" xr:uid="{00000000-0005-0000-0000-000089040000}"/>
    <cellStyle name="Normal 5 8 3" xfId="875" xr:uid="{00000000-0005-0000-0000-00008A040000}"/>
    <cellStyle name="Normal 5 9" xfId="375" xr:uid="{00000000-0005-0000-0000-00008B040000}"/>
    <cellStyle name="Normal 5 9 2" xfId="643" xr:uid="{00000000-0005-0000-0000-00008C040000}"/>
    <cellStyle name="Normal 5 9 3" xfId="876" xr:uid="{00000000-0005-0000-0000-00008D040000}"/>
    <cellStyle name="Normal 6" xfId="121" xr:uid="{00000000-0005-0000-0000-00008E040000}"/>
    <cellStyle name="Normal 6 2" xfId="944" xr:uid="{00000000-0005-0000-0000-00008F040000}"/>
    <cellStyle name="Normal 6 2 2" xfId="1148" xr:uid="{00000000-0005-0000-0000-000090040000}"/>
    <cellStyle name="Normal 6 2 3" xfId="1439" xr:uid="{38EF9DB8-8A78-46EA-82F6-4AEED3424BAF}"/>
    <cellStyle name="Normal 6 3" xfId="1149" xr:uid="{00000000-0005-0000-0000-000091040000}"/>
    <cellStyle name="Normal 7" xfId="122" xr:uid="{00000000-0005-0000-0000-000092040000}"/>
    <cellStyle name="Normal 7 2" xfId="999" xr:uid="{00000000-0005-0000-0000-000093040000}"/>
    <cellStyle name="Normal 7 3" xfId="1150" xr:uid="{00000000-0005-0000-0000-000094040000}"/>
    <cellStyle name="Normal 8" xfId="7" xr:uid="{00000000-0005-0000-0000-000095040000}"/>
    <cellStyle name="Normal 8 2" xfId="133" xr:uid="{00000000-0005-0000-0000-000096040000}"/>
    <cellStyle name="Normal 8 2 2" xfId="1151" xr:uid="{00000000-0005-0000-0000-000097040000}"/>
    <cellStyle name="Normal 8 2 2 2" xfId="1318" xr:uid="{00000000-0005-0000-0000-000098040000}"/>
    <cellStyle name="Normal 8 2 3" xfId="1294" xr:uid="{00000000-0005-0000-0000-000099040000}"/>
    <cellStyle name="Normal 8 3" xfId="945" xr:uid="{00000000-0005-0000-0000-00009A040000}"/>
    <cellStyle name="Normal 8 3 2" xfId="1308" xr:uid="{00000000-0005-0000-0000-00009B040000}"/>
    <cellStyle name="Normal 8 3 3" xfId="1388" xr:uid="{569899C1-E825-4CF1-BEDE-2B436EB0B60B}"/>
    <cellStyle name="Normal 8 4" xfId="946" xr:uid="{00000000-0005-0000-0000-00009C040000}"/>
    <cellStyle name="Normal 8 5" xfId="1277" xr:uid="{00000000-0005-0000-0000-00009D040000}"/>
    <cellStyle name="Normal 8 6" xfId="1385" xr:uid="{1A1A5335-8D64-4E0A-AB86-7B00EDF99AE9}"/>
    <cellStyle name="Normal 9" xfId="12" xr:uid="{00000000-0005-0000-0000-00009E040000}"/>
    <cellStyle name="Normal 9 2" xfId="421" xr:uid="{00000000-0005-0000-0000-00009F040000}"/>
    <cellStyle name="Normal 9 2 2" xfId="1322" xr:uid="{00000000-0005-0000-0000-0000A0040000}"/>
    <cellStyle name="Normal 9 2 3" xfId="1298" xr:uid="{00000000-0005-0000-0000-0000A1040000}"/>
    <cellStyle name="Normal 9 3" xfId="656" xr:uid="{00000000-0005-0000-0000-0000A2040000}"/>
    <cellStyle name="Normal 9 3 2" xfId="1312" xr:uid="{00000000-0005-0000-0000-0000A3040000}"/>
    <cellStyle name="Normal 9 4" xfId="1152" xr:uid="{00000000-0005-0000-0000-0000A4040000}"/>
    <cellStyle name="Normal 9 5" xfId="1286" xr:uid="{00000000-0005-0000-0000-0000A5040000}"/>
    <cellStyle name="Note" xfId="1435" builtinId="10" customBuiltin="1"/>
    <cellStyle name="Note 10" xfId="1391" xr:uid="{E3A50766-F269-412D-8259-16ADB6B9D53E}"/>
    <cellStyle name="Note 11" xfId="1416" xr:uid="{7DFA8671-0F48-4964-A225-9F26640D5EC8}"/>
    <cellStyle name="Note 2" xfId="56" xr:uid="{00000000-0005-0000-0000-0000A6040000}"/>
    <cellStyle name="Note 2 2" xfId="123" xr:uid="{00000000-0005-0000-0000-0000A7040000}"/>
    <cellStyle name="Note 2 2 2" xfId="429" xr:uid="{00000000-0005-0000-0000-0000A8040000}"/>
    <cellStyle name="Note 2 2 2 2" xfId="1153" xr:uid="{00000000-0005-0000-0000-0000A9040000}"/>
    <cellStyle name="Note 2 2 2 3" xfId="1154" xr:uid="{00000000-0005-0000-0000-0000AA040000}"/>
    <cellStyle name="Note 2 2 2 4" xfId="1155" xr:uid="{00000000-0005-0000-0000-0000AB040000}"/>
    <cellStyle name="Note 2 2 3" xfId="890" xr:uid="{00000000-0005-0000-0000-0000AC040000}"/>
    <cellStyle name="Note 2 2 4" xfId="1156" xr:uid="{00000000-0005-0000-0000-0000AD040000}"/>
    <cellStyle name="Note 2 2 5" xfId="1157" xr:uid="{00000000-0005-0000-0000-0000AE040000}"/>
    <cellStyle name="Note 2 3" xfId="997" xr:uid="{00000000-0005-0000-0000-0000AF040000}"/>
    <cellStyle name="Note 2 4" xfId="1251" xr:uid="{00000000-0005-0000-0000-0000B0040000}"/>
    <cellStyle name="Note 2 5" xfId="1283" xr:uid="{00000000-0005-0000-0000-0000B1040000}"/>
    <cellStyle name="Note 2 6" xfId="1463" xr:uid="{287432B9-45D0-4C77-89BF-87E178CB0168}"/>
    <cellStyle name="Note 3" xfId="57" xr:uid="{00000000-0005-0000-0000-0000B2040000}"/>
    <cellStyle name="Note 3 2" xfId="423" xr:uid="{00000000-0005-0000-0000-0000B3040000}"/>
    <cellStyle name="Note 3 3" xfId="658" xr:uid="{00000000-0005-0000-0000-0000B4040000}"/>
    <cellStyle name="Note 4" xfId="947" xr:uid="{00000000-0005-0000-0000-0000B5040000}"/>
    <cellStyle name="Note 5" xfId="1250" xr:uid="{00000000-0005-0000-0000-0000B6040000}"/>
    <cellStyle name="Note 6" xfId="1264" xr:uid="{00000000-0005-0000-0000-0000B7040000}"/>
    <cellStyle name="Note 7" xfId="1335" xr:uid="{00000000-0005-0000-0000-0000B8040000}"/>
    <cellStyle name="Note 8" xfId="1348" xr:uid="{00000000-0005-0000-0000-0000B9040000}"/>
    <cellStyle name="Note 9" xfId="1364" xr:uid="{681B28F5-E5CA-4DF7-90A3-8381EC537496}"/>
    <cellStyle name="Output" xfId="1225" builtinId="21" customBuiltin="1"/>
    <cellStyle name="Output 2" xfId="58" xr:uid="{00000000-0005-0000-0000-0000BB040000}"/>
    <cellStyle name="Output 2 2" xfId="124" xr:uid="{00000000-0005-0000-0000-0000BC040000}"/>
    <cellStyle name="Output 2 2 2" xfId="430" xr:uid="{00000000-0005-0000-0000-0000BD040000}"/>
    <cellStyle name="Output 2 2 2 2" xfId="1158" xr:uid="{00000000-0005-0000-0000-0000BE040000}"/>
    <cellStyle name="Output 2 2 2 3" xfId="1159" xr:uid="{00000000-0005-0000-0000-0000BF040000}"/>
    <cellStyle name="Output 2 2 2 4" xfId="1160" xr:uid="{00000000-0005-0000-0000-0000C0040000}"/>
    <cellStyle name="Output 2 2 3" xfId="661" xr:uid="{00000000-0005-0000-0000-0000C1040000}"/>
    <cellStyle name="Output 2 2 3 2" xfId="1161" xr:uid="{00000000-0005-0000-0000-0000C2040000}"/>
    <cellStyle name="Output 2 2 3 3" xfId="1162" xr:uid="{00000000-0005-0000-0000-0000C3040000}"/>
    <cellStyle name="Output 2 2 3 4" xfId="1163" xr:uid="{00000000-0005-0000-0000-0000C4040000}"/>
    <cellStyle name="Output 2 2 4" xfId="1164" xr:uid="{00000000-0005-0000-0000-0000C5040000}"/>
    <cellStyle name="Output 2 2 5" xfId="1165" xr:uid="{00000000-0005-0000-0000-0000C6040000}"/>
    <cellStyle name="Output 2 2 6" xfId="1166" xr:uid="{00000000-0005-0000-0000-0000C7040000}"/>
    <cellStyle name="Output 2 3" xfId="1167" xr:uid="{00000000-0005-0000-0000-0000C8040000}"/>
    <cellStyle name="Output 2 4" xfId="1284" xr:uid="{00000000-0005-0000-0000-0000C9040000}"/>
    <cellStyle name="Output 2 5" xfId="1458" xr:uid="{6A29D3D7-8DAD-41E6-B6B0-B7CC37BBC15D}"/>
    <cellStyle name="Output 3" xfId="416" xr:uid="{00000000-0005-0000-0000-0000CA040000}"/>
    <cellStyle name="Percent 2" xfId="2" xr:uid="{00000000-0005-0000-0000-0000CB040000}"/>
    <cellStyle name="Percent 2 2" xfId="68" xr:uid="{00000000-0005-0000-0000-0000CC040000}"/>
    <cellStyle name="Percent 2 2 2" xfId="376" xr:uid="{00000000-0005-0000-0000-0000CD040000}"/>
    <cellStyle name="Percent 2 3" xfId="59" xr:uid="{00000000-0005-0000-0000-0000CE040000}"/>
    <cellStyle name="Percent 2 4" xfId="1414" xr:uid="{51A59DE2-2C24-45C6-8B8B-0AEF8DD000BB}"/>
    <cellStyle name="Percent 3" xfId="10" xr:uid="{00000000-0005-0000-0000-0000CF040000}"/>
    <cellStyle name="Percent 3 2" xfId="377" xr:uid="{00000000-0005-0000-0000-0000D0040000}"/>
    <cellStyle name="Percent 4" xfId="1168" xr:uid="{00000000-0005-0000-0000-0000D1040000}"/>
    <cellStyle name="Percent 4 2" xfId="1169" xr:uid="{00000000-0005-0000-0000-0000D2040000}"/>
    <cellStyle name="Percent 5" xfId="1170" xr:uid="{00000000-0005-0000-0000-0000D3040000}"/>
    <cellStyle name="Percent 5 2" xfId="1171" xr:uid="{00000000-0005-0000-0000-0000D4040000}"/>
    <cellStyle name="Percent 5 2 2" xfId="1172" xr:uid="{00000000-0005-0000-0000-0000D5040000}"/>
    <cellStyle name="Percent 5 3" xfId="1173" xr:uid="{00000000-0005-0000-0000-0000D6040000}"/>
    <cellStyle name="RowLevel_1_N6+artabyuje" xfId="378" xr:uid="{00000000-0005-0000-0000-0000D7040000}"/>
    <cellStyle name="SN_241" xfId="6" xr:uid="{00000000-0005-0000-0000-0000D8040000}"/>
    <cellStyle name="SN_b" xfId="1362" xr:uid="{D055C866-908E-48F8-9FF6-3658450D8660}"/>
    <cellStyle name="SN_b 2" xfId="1490" xr:uid="{F0AB8272-2E02-4E7C-8B54-EF86B5D7B612}"/>
    <cellStyle name="SN_b 3" xfId="1447" xr:uid="{6CF4C4BD-BE44-49ED-B8B0-268FB44AA888}"/>
    <cellStyle name="SN10_bold" xfId="1410" xr:uid="{24BF0744-CBF8-4B57-A78E-0711E8F88EC9}"/>
    <cellStyle name="Style 1" xfId="125" xr:uid="{00000000-0005-0000-0000-0000DA040000}"/>
    <cellStyle name="Style 1 2" xfId="126" xr:uid="{00000000-0005-0000-0000-0000DB040000}"/>
    <cellStyle name="Style 1 2 2" xfId="948" xr:uid="{00000000-0005-0000-0000-0000DC040000}"/>
    <cellStyle name="Style 1_verchnakan_ax21-25_2018" xfId="127" xr:uid="{00000000-0005-0000-0000-0000DD040000}"/>
    <cellStyle name="Title" xfId="1217" builtinId="15" customBuiltin="1"/>
    <cellStyle name="Title 2" xfId="60" xr:uid="{00000000-0005-0000-0000-0000DF040000}"/>
    <cellStyle name="Title 2 2" xfId="128" xr:uid="{00000000-0005-0000-0000-0000E0040000}"/>
    <cellStyle name="Title 2 3" xfId="1174" xr:uid="{00000000-0005-0000-0000-0000E1040000}"/>
    <cellStyle name="Title 3" xfId="417" xr:uid="{00000000-0005-0000-0000-0000E2040000}"/>
    <cellStyle name="Title 4" xfId="1436" xr:uid="{125039E6-6C9C-46E4-9B3C-5EFA1942F2BD}"/>
    <cellStyle name="Total" xfId="1231" builtinId="25" customBuiltin="1"/>
    <cellStyle name="Total 2" xfId="61" xr:uid="{00000000-0005-0000-0000-0000E4040000}"/>
    <cellStyle name="Total 2 2" xfId="129" xr:uid="{00000000-0005-0000-0000-0000E5040000}"/>
    <cellStyle name="Total 2 2 2" xfId="431" xr:uid="{00000000-0005-0000-0000-0000E6040000}"/>
    <cellStyle name="Total 2 2 2 2" xfId="1175" xr:uid="{00000000-0005-0000-0000-0000E7040000}"/>
    <cellStyle name="Total 2 2 2 3" xfId="1176" xr:uid="{00000000-0005-0000-0000-0000E8040000}"/>
    <cellStyle name="Total 2 2 2 4" xfId="1177" xr:uid="{00000000-0005-0000-0000-0000E9040000}"/>
    <cellStyle name="Total 2 2 3" xfId="889" xr:uid="{00000000-0005-0000-0000-0000EA040000}"/>
    <cellStyle name="Total 2 2 3 2" xfId="1178" xr:uid="{00000000-0005-0000-0000-0000EB040000}"/>
    <cellStyle name="Total 2 2 3 3" xfId="1179" xr:uid="{00000000-0005-0000-0000-0000EC040000}"/>
    <cellStyle name="Total 2 2 3 4" xfId="1180" xr:uid="{00000000-0005-0000-0000-0000ED040000}"/>
    <cellStyle name="Total 2 2 4" xfId="1181" xr:uid="{00000000-0005-0000-0000-0000EE040000}"/>
    <cellStyle name="Total 2 2 5" xfId="1182" xr:uid="{00000000-0005-0000-0000-0000EF040000}"/>
    <cellStyle name="Total 2 2 6" xfId="1183" xr:uid="{00000000-0005-0000-0000-0000F0040000}"/>
    <cellStyle name="Total 2 3" xfId="1184" xr:uid="{00000000-0005-0000-0000-0000F1040000}"/>
    <cellStyle name="Total 2 4" xfId="1285" xr:uid="{00000000-0005-0000-0000-0000F2040000}"/>
    <cellStyle name="Total 2 5" xfId="1465" xr:uid="{717EE43C-325D-4127-B075-A1D4612F7CFF}"/>
    <cellStyle name="Total 3" xfId="418" xr:uid="{00000000-0005-0000-0000-0000F3040000}"/>
    <cellStyle name="Warning Text" xfId="1229" builtinId="11" customBuiltin="1"/>
    <cellStyle name="Warning Text 2" xfId="62" xr:uid="{00000000-0005-0000-0000-0000F5040000}"/>
    <cellStyle name="Warning Text 2 2" xfId="130" xr:uid="{00000000-0005-0000-0000-0000F6040000}"/>
    <cellStyle name="Warning Text 2 2 2" xfId="1185" xr:uid="{00000000-0005-0000-0000-0000F7040000}"/>
    <cellStyle name="Warning Text 2 3" xfId="1186" xr:uid="{00000000-0005-0000-0000-0000F8040000}"/>
    <cellStyle name="Warning Text 2 4" xfId="1462" xr:uid="{D24695A5-74F9-447E-AF04-4CAD1F120010}"/>
    <cellStyle name="Warning Text 3" xfId="419" xr:uid="{00000000-0005-0000-0000-0000F9040000}"/>
    <cellStyle name="Акцент1 2" xfId="949" xr:uid="{00000000-0005-0000-0000-0000FA040000}"/>
    <cellStyle name="Акцент1 3" xfId="950" xr:uid="{00000000-0005-0000-0000-0000FB040000}"/>
    <cellStyle name="Акцент2 2" xfId="951" xr:uid="{00000000-0005-0000-0000-0000FC040000}"/>
    <cellStyle name="Акцент2 3" xfId="952" xr:uid="{00000000-0005-0000-0000-0000FD040000}"/>
    <cellStyle name="Акцент3 2" xfId="953" xr:uid="{00000000-0005-0000-0000-0000FE040000}"/>
    <cellStyle name="Акцент3 3" xfId="954" xr:uid="{00000000-0005-0000-0000-0000FF040000}"/>
    <cellStyle name="Акцент4 2" xfId="955" xr:uid="{00000000-0005-0000-0000-000000050000}"/>
    <cellStyle name="Акцент4 3" xfId="956" xr:uid="{00000000-0005-0000-0000-000001050000}"/>
    <cellStyle name="Акцент5 2" xfId="957" xr:uid="{00000000-0005-0000-0000-000002050000}"/>
    <cellStyle name="Акцент5 3" xfId="958" xr:uid="{00000000-0005-0000-0000-000003050000}"/>
    <cellStyle name="Акцент6 2" xfId="959" xr:uid="{00000000-0005-0000-0000-000004050000}"/>
    <cellStyle name="Акцент6 3" xfId="960" xr:uid="{00000000-0005-0000-0000-000005050000}"/>
    <cellStyle name="Беззащитный" xfId="1187" xr:uid="{00000000-0005-0000-0000-000006050000}"/>
    <cellStyle name="Ввод  2" xfId="961" xr:uid="{00000000-0005-0000-0000-000007050000}"/>
    <cellStyle name="Ввод  3" xfId="962" xr:uid="{00000000-0005-0000-0000-000008050000}"/>
    <cellStyle name="Вывод 2" xfId="963" xr:uid="{00000000-0005-0000-0000-000009050000}"/>
    <cellStyle name="Вывод 3" xfId="964" xr:uid="{00000000-0005-0000-0000-00000A050000}"/>
    <cellStyle name="Вычисление 2" xfId="965" xr:uid="{00000000-0005-0000-0000-00000B050000}"/>
    <cellStyle name="Вычисление 3" xfId="966" xr:uid="{00000000-0005-0000-0000-00000C050000}"/>
    <cellStyle name="Заголовок 1 2" xfId="967" xr:uid="{00000000-0005-0000-0000-00000D050000}"/>
    <cellStyle name="Заголовок 1 3" xfId="968" xr:uid="{00000000-0005-0000-0000-00000E050000}"/>
    <cellStyle name="Заголовок 2 2" xfId="969" xr:uid="{00000000-0005-0000-0000-00000F050000}"/>
    <cellStyle name="Заголовок 2 3" xfId="970" xr:uid="{00000000-0005-0000-0000-000010050000}"/>
    <cellStyle name="Заголовок 3 2" xfId="971" xr:uid="{00000000-0005-0000-0000-000011050000}"/>
    <cellStyle name="Заголовок 3 3" xfId="972" xr:uid="{00000000-0005-0000-0000-000012050000}"/>
    <cellStyle name="Заголовок 4 2" xfId="973" xr:uid="{00000000-0005-0000-0000-000013050000}"/>
    <cellStyle name="Заголовок 4 3" xfId="974" xr:uid="{00000000-0005-0000-0000-000014050000}"/>
    <cellStyle name="Защитный" xfId="1188" xr:uid="{00000000-0005-0000-0000-000015050000}"/>
    <cellStyle name="Итог 2" xfId="975" xr:uid="{00000000-0005-0000-0000-000016050000}"/>
    <cellStyle name="Итог 3" xfId="976" xr:uid="{00000000-0005-0000-0000-000017050000}"/>
    <cellStyle name="Контрольная ячейка 2" xfId="977" xr:uid="{00000000-0005-0000-0000-000018050000}"/>
    <cellStyle name="Контрольная ячейка 3" xfId="978" xr:uid="{00000000-0005-0000-0000-000019050000}"/>
    <cellStyle name="Название 2" xfId="379" xr:uid="{00000000-0005-0000-0000-00001A050000}"/>
    <cellStyle name="Название 3" xfId="1189" xr:uid="{00000000-0005-0000-0000-00001B050000}"/>
    <cellStyle name="Нейтральный 2" xfId="979" xr:uid="{00000000-0005-0000-0000-00001C050000}"/>
    <cellStyle name="Нейтральный 3" xfId="980" xr:uid="{00000000-0005-0000-0000-00001D050000}"/>
    <cellStyle name="Обычный 2" xfId="13" xr:uid="{00000000-0005-0000-0000-00001E050000}"/>
    <cellStyle name="Обычный 2 10" xfId="1190" xr:uid="{00000000-0005-0000-0000-00001F050000}"/>
    <cellStyle name="Обычный 2 11" xfId="1191" xr:uid="{00000000-0005-0000-0000-000020050000}"/>
    <cellStyle name="Обычный 2 12" xfId="1192" xr:uid="{00000000-0005-0000-0000-000021050000}"/>
    <cellStyle name="Обычный 2 13" xfId="1193" xr:uid="{00000000-0005-0000-0000-000022050000}"/>
    <cellStyle name="Обычный 2 2" xfId="132" xr:uid="{00000000-0005-0000-0000-000023050000}"/>
    <cellStyle name="Обычный 2 2 2" xfId="1194" xr:uid="{00000000-0005-0000-0000-000024050000}"/>
    <cellStyle name="Обычный 2 2 3" xfId="1440" xr:uid="{821B1461-F5A0-4229-B90A-AD8A9194A01E}"/>
    <cellStyle name="Обычный 2 2 4" xfId="1389" xr:uid="{EEC81D4F-DEF8-4468-B9AE-F34BB8787D37}"/>
    <cellStyle name="Обычный 2 3" xfId="131" xr:uid="{00000000-0005-0000-0000-000025050000}"/>
    <cellStyle name="Обычный 2 4" xfId="1195" xr:uid="{00000000-0005-0000-0000-000026050000}"/>
    <cellStyle name="Обычный 2 4 2" xfId="1196" xr:uid="{00000000-0005-0000-0000-000027050000}"/>
    <cellStyle name="Обычный 2 5" xfId="1197" xr:uid="{00000000-0005-0000-0000-000028050000}"/>
    <cellStyle name="Обычный 2 5 2" xfId="1198" xr:uid="{00000000-0005-0000-0000-000029050000}"/>
    <cellStyle name="Обычный 2 6" xfId="1199" xr:uid="{00000000-0005-0000-0000-00002A050000}"/>
    <cellStyle name="Обычный 2 6 2" xfId="1200" xr:uid="{00000000-0005-0000-0000-00002B050000}"/>
    <cellStyle name="Обычный 2 7" xfId="1201" xr:uid="{00000000-0005-0000-0000-00002C050000}"/>
    <cellStyle name="Обычный 2 7 2" xfId="1202" xr:uid="{00000000-0005-0000-0000-00002D050000}"/>
    <cellStyle name="Обычный 2 8" xfId="1203" xr:uid="{00000000-0005-0000-0000-00002E050000}"/>
    <cellStyle name="Обычный 2 8 2" xfId="1204" xr:uid="{00000000-0005-0000-0000-00002F050000}"/>
    <cellStyle name="Обычный 2 9" xfId="1205" xr:uid="{00000000-0005-0000-0000-000030050000}"/>
    <cellStyle name="Обычный 2_900005052015" xfId="1206" xr:uid="{00000000-0005-0000-0000-000031050000}"/>
    <cellStyle name="Обычный 3" xfId="135" xr:uid="{00000000-0005-0000-0000-000032050000}"/>
    <cellStyle name="Обычный 3 2" xfId="432" xr:uid="{00000000-0005-0000-0000-000033050000}"/>
    <cellStyle name="Обычный 3 3" xfId="664" xr:uid="{00000000-0005-0000-0000-000034050000}"/>
    <cellStyle name="Обычный 4" xfId="136" xr:uid="{00000000-0005-0000-0000-000035050000}"/>
    <cellStyle name="Обычный 5" xfId="137" xr:uid="{00000000-0005-0000-0000-000036050000}"/>
    <cellStyle name="Обычный 6" xfId="138" xr:uid="{00000000-0005-0000-0000-000037050000}"/>
    <cellStyle name="Обычный 7" xfId="981" xr:uid="{00000000-0005-0000-0000-000038050000}"/>
    <cellStyle name="Обычный 7 2" xfId="1216" xr:uid="{00000000-0005-0000-0000-000039050000}"/>
    <cellStyle name="Обычный 8" xfId="1207" xr:uid="{00000000-0005-0000-0000-00003A050000}"/>
    <cellStyle name="Обычный 9" xfId="1208" xr:uid="{00000000-0005-0000-0000-00003B050000}"/>
    <cellStyle name="Обычный 9 2" xfId="1209" xr:uid="{00000000-0005-0000-0000-00003C050000}"/>
    <cellStyle name="Обычный_+JRVEG-DZOR" xfId="1442" xr:uid="{5F64989F-4D3B-491B-832F-1DD11E1CD8D8}"/>
    <cellStyle name="Плохой 2" xfId="982" xr:uid="{00000000-0005-0000-0000-00003D050000}"/>
    <cellStyle name="Плохой 3" xfId="983" xr:uid="{00000000-0005-0000-0000-00003E050000}"/>
    <cellStyle name="Пояснение 2" xfId="984" xr:uid="{00000000-0005-0000-0000-00003F050000}"/>
    <cellStyle name="Пояснение 3" xfId="985" xr:uid="{00000000-0005-0000-0000-000040050000}"/>
    <cellStyle name="Примечание 2" xfId="986" xr:uid="{00000000-0005-0000-0000-000041050000}"/>
    <cellStyle name="Примечание 3" xfId="1210" xr:uid="{00000000-0005-0000-0000-000042050000}"/>
    <cellStyle name="Связанная ячейка 2" xfId="987" xr:uid="{00000000-0005-0000-0000-000043050000}"/>
    <cellStyle name="Связанная ячейка 3" xfId="988" xr:uid="{00000000-0005-0000-0000-000044050000}"/>
    <cellStyle name="Стиль 1" xfId="63" xr:uid="{00000000-0005-0000-0000-000045050000}"/>
    <cellStyle name="Текст предупреждения 2" xfId="989" xr:uid="{00000000-0005-0000-0000-000046050000}"/>
    <cellStyle name="Текст предупреждения 3" xfId="990" xr:uid="{00000000-0005-0000-0000-000047050000}"/>
    <cellStyle name="Финансовый 2" xfId="64" xr:uid="{00000000-0005-0000-0000-000048050000}"/>
    <cellStyle name="Финансовый 2 2" xfId="991" xr:uid="{00000000-0005-0000-0000-000049050000}"/>
    <cellStyle name="Финансовый 2 3" xfId="1211" xr:uid="{00000000-0005-0000-0000-00004A050000}"/>
    <cellStyle name="Финансовый 3" xfId="892" xr:uid="{00000000-0005-0000-0000-00004B050000}"/>
    <cellStyle name="Финансовый 3 2" xfId="1212" xr:uid="{00000000-0005-0000-0000-00004C050000}"/>
    <cellStyle name="Финансовый 4" xfId="992" xr:uid="{00000000-0005-0000-0000-00004D050000}"/>
    <cellStyle name="Финансовый 4 2" xfId="1213" xr:uid="{00000000-0005-0000-0000-00004E050000}"/>
    <cellStyle name="Финансовый 5" xfId="1214" xr:uid="{00000000-0005-0000-0000-00004F050000}"/>
    <cellStyle name="Финансовый 6" xfId="1215" xr:uid="{00000000-0005-0000-0000-000050050000}"/>
    <cellStyle name="Хороший 2" xfId="993" xr:uid="{00000000-0005-0000-0000-000051050000}"/>
    <cellStyle name="Хороший 3" xfId="994" xr:uid="{00000000-0005-0000-0000-000052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inance.18\Downloads\2Havelvac%20(3).xlsx" TargetMode="External"/><Relationship Id="rId1" Type="http://schemas.openxmlformats.org/officeDocument/2006/relationships/externalLinkPath" Target="file:///C:\Users\finance.18\Downloads\2Havelvac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</sheetNames>
    <sheetDataSet>
      <sheetData sheetId="0" refreshError="1">
        <row r="8">
          <cell r="D8" t="str">
            <v>Ցուցանիշների փոփոխությունները ավելացումները նշված են դրական նշանով, իսկ նվազեցումները՝ փակագծերում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766E1-5645-4572-8D3A-D3DC0252C0E8}">
  <sheetPr codeName="Sheet1"/>
  <dimension ref="A1:H24"/>
  <sheetViews>
    <sheetView zoomScaleNormal="100" zoomScaleSheetLayoutView="100" workbookViewId="0">
      <selection activeCell="D5" sqref="D5:G5"/>
    </sheetView>
  </sheetViews>
  <sheetFormatPr defaultRowHeight="17.25"/>
  <cols>
    <col min="1" max="1" width="9.140625" style="14"/>
    <col min="2" max="2" width="12.140625" style="14" customWidth="1"/>
    <col min="3" max="3" width="15.85546875" style="14" customWidth="1"/>
    <col min="4" max="4" width="53.42578125" style="14" customWidth="1"/>
    <col min="5" max="5" width="46.7109375" style="14" customWidth="1"/>
    <col min="6" max="6" width="54.7109375" style="14" customWidth="1"/>
    <col min="7" max="7" width="30.28515625" style="15" customWidth="1"/>
    <col min="8" max="8" width="18.42578125" style="16" customWidth="1"/>
    <col min="9" max="9" width="18.85546875" style="14" bestFit="1" customWidth="1"/>
    <col min="10" max="10" width="16.140625" style="14" bestFit="1" customWidth="1"/>
    <col min="11" max="11" width="12.85546875" style="14" bestFit="1" customWidth="1"/>
    <col min="12" max="12" width="14.28515625" style="14" bestFit="1" customWidth="1"/>
    <col min="13" max="13" width="10.85546875" style="14" bestFit="1" customWidth="1"/>
    <col min="14" max="16384" width="9.140625" style="14"/>
  </cols>
  <sheetData>
    <row r="1" spans="1:7">
      <c r="G1" s="15" t="s">
        <v>27</v>
      </c>
    </row>
    <row r="2" spans="1:7">
      <c r="D2" s="17" t="s">
        <v>25</v>
      </c>
      <c r="F2" s="168" t="s">
        <v>73</v>
      </c>
      <c r="G2" s="168"/>
    </row>
    <row r="3" spans="1:7">
      <c r="F3" s="168" t="s">
        <v>29</v>
      </c>
      <c r="G3" s="168"/>
    </row>
    <row r="4" spans="1:7">
      <c r="F4" s="18"/>
    </row>
    <row r="5" spans="1:7" ht="77.25" customHeight="1">
      <c r="D5" s="167" t="s">
        <v>142</v>
      </c>
      <c r="E5" s="167"/>
      <c r="F5" s="167"/>
      <c r="G5" s="167"/>
    </row>
    <row r="6" spans="1:7" ht="13.5" customHeight="1">
      <c r="G6" s="30" t="s">
        <v>35</v>
      </c>
    </row>
    <row r="7" spans="1:7" ht="110.25" customHeight="1">
      <c r="A7" s="160" t="s">
        <v>58</v>
      </c>
      <c r="B7" s="160" t="s">
        <v>59</v>
      </c>
      <c r="C7" s="160"/>
      <c r="D7" s="160" t="s">
        <v>60</v>
      </c>
      <c r="E7" s="160" t="s">
        <v>61</v>
      </c>
      <c r="F7" s="160" t="s">
        <v>62</v>
      </c>
      <c r="G7" s="107" t="str">
        <f>'[1]1'!D8</f>
        <v>Ցուցանիշների փոփոխությունները ավելացումները նշված են դրական նշանով, իսկ նվազեցումները՝ փակագծերում</v>
      </c>
    </row>
    <row r="8" spans="1:7" ht="25.5" customHeight="1">
      <c r="A8" s="160"/>
      <c r="B8" s="160"/>
      <c r="C8" s="160"/>
      <c r="D8" s="160"/>
      <c r="E8" s="160"/>
      <c r="F8" s="160"/>
      <c r="G8" s="160" t="s">
        <v>63</v>
      </c>
    </row>
    <row r="9" spans="1:7" ht="26.25" customHeight="1">
      <c r="A9" s="160"/>
      <c r="B9" s="37" t="s">
        <v>3</v>
      </c>
      <c r="C9" s="37" t="s">
        <v>4</v>
      </c>
      <c r="D9" s="160"/>
      <c r="E9" s="160"/>
      <c r="F9" s="160"/>
      <c r="G9" s="160"/>
    </row>
    <row r="10" spans="1:7" ht="21.75" customHeight="1">
      <c r="A10" s="161" t="s">
        <v>65</v>
      </c>
      <c r="B10" s="162"/>
      <c r="C10" s="162"/>
      <c r="D10" s="162"/>
      <c r="E10" s="162"/>
      <c r="F10" s="163"/>
      <c r="G10" s="43">
        <f>+G12+G16</f>
        <v>0</v>
      </c>
    </row>
    <row r="11" spans="1:7">
      <c r="A11" s="164" t="s">
        <v>64</v>
      </c>
      <c r="B11" s="164"/>
      <c r="C11" s="164"/>
      <c r="D11" s="164"/>
      <c r="E11" s="164"/>
      <c r="F11" s="165"/>
      <c r="G11" s="38"/>
    </row>
    <row r="12" spans="1:7" ht="21.75" customHeight="1">
      <c r="A12" s="169" t="s">
        <v>12</v>
      </c>
      <c r="B12" s="170"/>
      <c r="C12" s="170"/>
      <c r="D12" s="170"/>
      <c r="E12" s="170"/>
      <c r="F12" s="171"/>
      <c r="G12" s="13">
        <f t="shared" ref="G12" si="0">G13</f>
        <v>-40701.600000000006</v>
      </c>
    </row>
    <row r="13" spans="1:7" ht="33">
      <c r="A13" s="42"/>
      <c r="B13" s="44" t="s">
        <v>66</v>
      </c>
      <c r="C13" s="42"/>
      <c r="D13" s="46" t="s">
        <v>11</v>
      </c>
      <c r="E13" s="41" t="s">
        <v>67</v>
      </c>
      <c r="F13" s="41" t="s">
        <v>68</v>
      </c>
      <c r="G13" s="13">
        <f>G14+G15</f>
        <v>-40701.600000000006</v>
      </c>
    </row>
    <row r="14" spans="1:7" ht="44.25" customHeight="1">
      <c r="A14" s="48"/>
      <c r="B14" s="45"/>
      <c r="C14" s="40" t="s">
        <v>98</v>
      </c>
      <c r="D14" s="39" t="s">
        <v>99</v>
      </c>
      <c r="E14" s="39" t="s">
        <v>99</v>
      </c>
      <c r="F14" s="39" t="s">
        <v>69</v>
      </c>
      <c r="G14" s="13">
        <v>123638.39999999999</v>
      </c>
    </row>
    <row r="15" spans="1:7" ht="49.5">
      <c r="A15" s="36"/>
      <c r="B15" s="32"/>
      <c r="C15" s="47" t="s">
        <v>82</v>
      </c>
      <c r="D15" s="48" t="s">
        <v>83</v>
      </c>
      <c r="E15" s="48" t="s">
        <v>83</v>
      </c>
      <c r="F15" s="48" t="s">
        <v>69</v>
      </c>
      <c r="G15" s="13">
        <v>-164340</v>
      </c>
    </row>
    <row r="16" spans="1:7">
      <c r="A16" s="166" t="s">
        <v>114</v>
      </c>
      <c r="B16" s="166"/>
      <c r="C16" s="166"/>
      <c r="D16" s="166"/>
      <c r="E16" s="166"/>
      <c r="F16" s="166"/>
      <c r="G16" s="129">
        <f>+G17</f>
        <v>40701.599999999999</v>
      </c>
    </row>
    <row r="17" spans="1:7" ht="69">
      <c r="A17" s="119"/>
      <c r="B17" s="130" t="s">
        <v>115</v>
      </c>
      <c r="C17" s="119"/>
      <c r="D17" s="119" t="s">
        <v>116</v>
      </c>
      <c r="E17" s="119" t="s">
        <v>117</v>
      </c>
      <c r="F17" s="119" t="s">
        <v>118</v>
      </c>
      <c r="G17" s="129">
        <f>+G18</f>
        <v>40701.599999999999</v>
      </c>
    </row>
    <row r="18" spans="1:7" ht="103.5">
      <c r="A18" s="119"/>
      <c r="B18" s="119"/>
      <c r="C18" s="132" t="s">
        <v>119</v>
      </c>
      <c r="D18" s="128" t="s">
        <v>116</v>
      </c>
      <c r="E18" s="128" t="s">
        <v>120</v>
      </c>
      <c r="F18" s="128" t="s">
        <v>121</v>
      </c>
      <c r="G18" s="131">
        <v>40701.599999999999</v>
      </c>
    </row>
    <row r="19" spans="1:7">
      <c r="A19" s="114"/>
      <c r="B19" s="115"/>
      <c r="C19" s="116"/>
      <c r="D19" s="117"/>
      <c r="E19" s="117"/>
      <c r="F19" s="117"/>
      <c r="G19" s="118"/>
    </row>
    <row r="21" spans="1:7">
      <c r="A21" s="114"/>
      <c r="B21" s="115"/>
      <c r="C21" s="116"/>
      <c r="D21" s="117"/>
      <c r="E21" s="117"/>
      <c r="F21" s="117"/>
      <c r="G21" s="118"/>
    </row>
    <row r="22" spans="1:7">
      <c r="D22" s="8" t="s">
        <v>22</v>
      </c>
      <c r="E22" s="2"/>
      <c r="F22" s="2"/>
    </row>
    <row r="23" spans="1:7">
      <c r="D23" s="8" t="s">
        <v>70</v>
      </c>
      <c r="E23" s="27" t="s">
        <v>122</v>
      </c>
      <c r="F23" s="2"/>
    </row>
    <row r="24" spans="1:7">
      <c r="D24" s="159"/>
      <c r="E24" s="159"/>
      <c r="F24" s="27"/>
    </row>
  </sheetData>
  <mergeCells count="14">
    <mergeCell ref="D5:G5"/>
    <mergeCell ref="F2:G2"/>
    <mergeCell ref="F3:G3"/>
    <mergeCell ref="G8:G9"/>
    <mergeCell ref="A12:F12"/>
    <mergeCell ref="F7:F9"/>
    <mergeCell ref="E7:E9"/>
    <mergeCell ref="D7:D9"/>
    <mergeCell ref="D24:E24"/>
    <mergeCell ref="B7:C8"/>
    <mergeCell ref="A7:A9"/>
    <mergeCell ref="A10:F10"/>
    <mergeCell ref="A11:F11"/>
    <mergeCell ref="A16:F16"/>
  </mergeCells>
  <pageMargins left="0.45" right="0" top="0.25" bottom="0.2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4E9B-5B73-42D3-ADA7-65608CCC711F}">
  <sheetPr codeName="Sheet2"/>
  <dimension ref="A1:I66"/>
  <sheetViews>
    <sheetView topLeftCell="A52" zoomScaleNormal="100" zoomScaleSheetLayoutView="100" workbookViewId="0">
      <selection activeCell="G40" sqref="G40"/>
    </sheetView>
  </sheetViews>
  <sheetFormatPr defaultRowHeight="17.25"/>
  <cols>
    <col min="1" max="3" width="9.140625" style="14"/>
    <col min="4" max="4" width="11.140625" style="14" customWidth="1"/>
    <col min="5" max="5" width="13.42578125" style="14" customWidth="1"/>
    <col min="6" max="6" width="70.5703125" style="14" customWidth="1"/>
    <col min="7" max="7" width="23.42578125" style="15" customWidth="1"/>
    <col min="8" max="8" width="18.42578125" style="16" customWidth="1"/>
    <col min="9" max="9" width="18.85546875" style="14" bestFit="1" customWidth="1"/>
    <col min="10" max="10" width="16.140625" style="14" bestFit="1" customWidth="1"/>
    <col min="11" max="11" width="12.85546875" style="14" bestFit="1" customWidth="1"/>
    <col min="12" max="12" width="14.28515625" style="14" bestFit="1" customWidth="1"/>
    <col min="13" max="13" width="10.85546875" style="14" bestFit="1" customWidth="1"/>
    <col min="14" max="16384" width="9.140625" style="14"/>
  </cols>
  <sheetData>
    <row r="1" spans="1:9">
      <c r="G1" s="15" t="s">
        <v>28</v>
      </c>
    </row>
    <row r="2" spans="1:9">
      <c r="D2" s="17" t="s">
        <v>25</v>
      </c>
      <c r="F2" s="168" t="s">
        <v>73</v>
      </c>
      <c r="G2" s="168"/>
    </row>
    <row r="3" spans="1:9">
      <c r="F3" s="168" t="s">
        <v>29</v>
      </c>
      <c r="G3" s="168"/>
    </row>
    <row r="4" spans="1:9">
      <c r="F4" s="18"/>
    </row>
    <row r="5" spans="1:9" ht="39" customHeight="1">
      <c r="D5" s="167" t="s">
        <v>80</v>
      </c>
      <c r="E5" s="167"/>
      <c r="F5" s="167"/>
      <c r="G5" s="167"/>
    </row>
    <row r="6" spans="1:9">
      <c r="G6" s="30" t="s">
        <v>35</v>
      </c>
    </row>
    <row r="7" spans="1:9" ht="124.5" customHeight="1">
      <c r="A7" s="172" t="s">
        <v>51</v>
      </c>
      <c r="B7" s="172"/>
      <c r="C7" s="172"/>
      <c r="D7" s="172" t="s">
        <v>30</v>
      </c>
      <c r="E7" s="172"/>
      <c r="F7" s="173" t="s">
        <v>55</v>
      </c>
      <c r="G7" s="107" t="str">
        <f>'[1]1'!D8</f>
        <v>Ցուցանիշների փոփոխությունները ավելացումները նշված են դրական նշանով, իսկ նվազեցումները՝ փակագծերում</v>
      </c>
      <c r="H7" s="19"/>
      <c r="I7" s="20"/>
    </row>
    <row r="8" spans="1:9" ht="75" customHeight="1">
      <c r="A8" s="32" t="s">
        <v>52</v>
      </c>
      <c r="B8" s="32" t="s">
        <v>53</v>
      </c>
      <c r="C8" s="32" t="s">
        <v>54</v>
      </c>
      <c r="D8" s="77" t="s">
        <v>3</v>
      </c>
      <c r="E8" s="77" t="s">
        <v>4</v>
      </c>
      <c r="F8" s="173"/>
      <c r="G8" s="85" t="s">
        <v>8</v>
      </c>
    </row>
    <row r="9" spans="1:9">
      <c r="A9" s="101"/>
      <c r="B9" s="101"/>
      <c r="C9" s="101"/>
      <c r="D9" s="86"/>
      <c r="E9" s="86"/>
      <c r="F9" s="87" t="s">
        <v>2</v>
      </c>
      <c r="G9" s="133">
        <f>+G11+G41</f>
        <v>0</v>
      </c>
    </row>
    <row r="10" spans="1:9" ht="18" customHeight="1">
      <c r="A10" s="101"/>
      <c r="B10" s="101"/>
      <c r="C10" s="101"/>
      <c r="D10" s="88"/>
      <c r="E10" s="88"/>
      <c r="F10" s="89" t="s">
        <v>31</v>
      </c>
      <c r="G10" s="120"/>
      <c r="H10" s="21"/>
    </row>
    <row r="11" spans="1:9" ht="33">
      <c r="A11" s="101"/>
      <c r="B11" s="101"/>
      <c r="C11" s="101"/>
      <c r="D11" s="90"/>
      <c r="E11" s="90"/>
      <c r="F11" s="74" t="s">
        <v>12</v>
      </c>
      <c r="G11" s="126">
        <f>+G13</f>
        <v>-40701.600000000006</v>
      </c>
    </row>
    <row r="12" spans="1:9">
      <c r="A12" s="101"/>
      <c r="B12" s="101"/>
      <c r="C12" s="101"/>
      <c r="D12" s="90"/>
      <c r="E12" s="90"/>
      <c r="F12" s="89" t="s">
        <v>31</v>
      </c>
      <c r="G12" s="126"/>
    </row>
    <row r="13" spans="1:9">
      <c r="A13" s="64" t="s">
        <v>90</v>
      </c>
      <c r="B13" s="32"/>
      <c r="C13" s="32"/>
      <c r="D13" s="32"/>
      <c r="E13" s="32"/>
      <c r="F13" s="74" t="s">
        <v>89</v>
      </c>
      <c r="G13" s="126">
        <f t="shared" ref="G13" si="0">G15</f>
        <v>-40701.600000000006</v>
      </c>
    </row>
    <row r="14" spans="1:9">
      <c r="A14" s="32"/>
      <c r="B14" s="32"/>
      <c r="C14" s="32"/>
      <c r="D14" s="32"/>
      <c r="E14" s="32"/>
      <c r="F14" s="68" t="s">
        <v>1</v>
      </c>
      <c r="G14" s="126"/>
    </row>
    <row r="15" spans="1:9">
      <c r="A15" s="32"/>
      <c r="B15" s="36" t="s">
        <v>87</v>
      </c>
      <c r="C15" s="32"/>
      <c r="D15" s="32"/>
      <c r="E15" s="32"/>
      <c r="F15" s="74" t="s">
        <v>88</v>
      </c>
      <c r="G15" s="126">
        <f t="shared" ref="G15" si="1">G17</f>
        <v>-40701.600000000006</v>
      </c>
    </row>
    <row r="16" spans="1:9">
      <c r="A16" s="32"/>
      <c r="B16" s="32"/>
      <c r="C16" s="32"/>
      <c r="D16" s="32"/>
      <c r="E16" s="32"/>
      <c r="F16" s="68" t="s">
        <v>1</v>
      </c>
      <c r="G16" s="126"/>
    </row>
    <row r="17" spans="1:7">
      <c r="A17" s="32"/>
      <c r="B17" s="32"/>
      <c r="C17" s="64" t="s">
        <v>87</v>
      </c>
      <c r="D17" s="32"/>
      <c r="E17" s="32"/>
      <c r="F17" s="74" t="s">
        <v>86</v>
      </c>
      <c r="G17" s="126">
        <f t="shared" ref="G17" si="2">G19</f>
        <v>-40701.600000000006</v>
      </c>
    </row>
    <row r="18" spans="1:7">
      <c r="A18" s="32"/>
      <c r="B18" s="32"/>
      <c r="C18" s="32"/>
      <c r="D18" s="32"/>
      <c r="E18" s="32"/>
      <c r="F18" s="68" t="s">
        <v>1</v>
      </c>
      <c r="G18" s="126"/>
    </row>
    <row r="19" spans="1:7" ht="33">
      <c r="A19" s="32"/>
      <c r="B19" s="32"/>
      <c r="C19" s="32"/>
      <c r="D19" s="32"/>
      <c r="E19" s="32"/>
      <c r="F19" s="74" t="s">
        <v>12</v>
      </c>
      <c r="G19" s="126">
        <f>+G21</f>
        <v>-40701.600000000006</v>
      </c>
    </row>
    <row r="20" spans="1:7">
      <c r="A20" s="32"/>
      <c r="B20" s="32"/>
      <c r="C20" s="32"/>
      <c r="D20" s="32"/>
      <c r="E20" s="32"/>
      <c r="F20" s="89" t="s">
        <v>31</v>
      </c>
      <c r="G20" s="126"/>
    </row>
    <row r="21" spans="1:7">
      <c r="A21" s="32"/>
      <c r="B21" s="32"/>
      <c r="C21" s="32"/>
      <c r="D21" s="102">
        <v>1157</v>
      </c>
      <c r="E21" s="102"/>
      <c r="F21" s="103" t="s">
        <v>11</v>
      </c>
      <c r="G21" s="126">
        <f>+G23+G32</f>
        <v>-40701.600000000006</v>
      </c>
    </row>
    <row r="22" spans="1:7">
      <c r="A22" s="32"/>
      <c r="B22" s="32"/>
      <c r="C22" s="32"/>
      <c r="D22" s="90"/>
      <c r="E22" s="68"/>
      <c r="F22" s="89" t="s">
        <v>1</v>
      </c>
      <c r="G22" s="63"/>
    </row>
    <row r="23" spans="1:7">
      <c r="A23" s="32"/>
      <c r="B23" s="32"/>
      <c r="C23" s="32"/>
      <c r="D23" s="90"/>
      <c r="E23" s="102">
        <v>21001</v>
      </c>
      <c r="F23" s="104" t="s">
        <v>101</v>
      </c>
      <c r="G23" s="63">
        <f>+G25</f>
        <v>123638.39999999999</v>
      </c>
    </row>
    <row r="24" spans="1:7">
      <c r="A24" s="32"/>
      <c r="B24" s="32"/>
      <c r="C24" s="32"/>
      <c r="D24" s="90"/>
      <c r="E24" s="68"/>
      <c r="F24" s="104" t="s">
        <v>32</v>
      </c>
      <c r="G24" s="63"/>
    </row>
    <row r="25" spans="1:7" ht="33">
      <c r="A25" s="32"/>
      <c r="B25" s="32"/>
      <c r="C25" s="32"/>
      <c r="D25" s="90"/>
      <c r="E25" s="68"/>
      <c r="F25" s="105" t="s">
        <v>33</v>
      </c>
      <c r="G25" s="70">
        <f>+G27</f>
        <v>123638.39999999999</v>
      </c>
    </row>
    <row r="26" spans="1:7" ht="33">
      <c r="A26" s="32"/>
      <c r="B26" s="32"/>
      <c r="C26" s="32"/>
      <c r="D26" s="90"/>
      <c r="E26" s="68"/>
      <c r="F26" s="104" t="s">
        <v>9</v>
      </c>
      <c r="G26" s="63"/>
    </row>
    <row r="27" spans="1:7">
      <c r="A27" s="32"/>
      <c r="B27" s="32"/>
      <c r="C27" s="32"/>
      <c r="D27" s="90"/>
      <c r="E27" s="68"/>
      <c r="F27" s="104" t="s">
        <v>2</v>
      </c>
      <c r="G27" s="63">
        <f t="shared" ref="G27:G30" si="3">+G28</f>
        <v>123638.39999999999</v>
      </c>
    </row>
    <row r="28" spans="1:7">
      <c r="A28" s="32"/>
      <c r="B28" s="32"/>
      <c r="C28" s="32"/>
      <c r="D28" s="90"/>
      <c r="E28" s="68"/>
      <c r="F28" s="104" t="s">
        <v>6</v>
      </c>
      <c r="G28" s="63">
        <f t="shared" si="3"/>
        <v>123638.39999999999</v>
      </c>
    </row>
    <row r="29" spans="1:7">
      <c r="A29" s="32"/>
      <c r="B29" s="32"/>
      <c r="C29" s="32"/>
      <c r="D29" s="90"/>
      <c r="E29" s="68"/>
      <c r="F29" s="104" t="s">
        <v>10</v>
      </c>
      <c r="G29" s="63">
        <f t="shared" si="3"/>
        <v>123638.39999999999</v>
      </c>
    </row>
    <row r="30" spans="1:7">
      <c r="A30" s="32"/>
      <c r="B30" s="32"/>
      <c r="C30" s="32"/>
      <c r="D30" s="90"/>
      <c r="E30" s="68"/>
      <c r="F30" s="104" t="s">
        <v>102</v>
      </c>
      <c r="G30" s="63">
        <f t="shared" si="3"/>
        <v>123638.39999999999</v>
      </c>
    </row>
    <row r="31" spans="1:7">
      <c r="A31" s="32"/>
      <c r="B31" s="32"/>
      <c r="C31" s="32"/>
      <c r="D31" s="90"/>
      <c r="E31" s="68"/>
      <c r="F31" s="104" t="s">
        <v>103</v>
      </c>
      <c r="G31" s="63">
        <f>+'1'!G14</f>
        <v>123638.39999999999</v>
      </c>
    </row>
    <row r="32" spans="1:7">
      <c r="A32" s="32"/>
      <c r="B32" s="32"/>
      <c r="C32" s="32"/>
      <c r="D32" s="32"/>
      <c r="E32" s="106" t="s">
        <v>84</v>
      </c>
      <c r="F32" s="74" t="s">
        <v>85</v>
      </c>
      <c r="G32" s="63">
        <f t="shared" ref="G32" si="4">G34</f>
        <v>-164340</v>
      </c>
    </row>
    <row r="33" spans="1:7">
      <c r="A33" s="32"/>
      <c r="B33" s="32"/>
      <c r="C33" s="32"/>
      <c r="D33" s="32"/>
      <c r="E33" s="90"/>
      <c r="F33" s="68" t="s">
        <v>32</v>
      </c>
      <c r="G33" s="63"/>
    </row>
    <row r="34" spans="1:7" ht="33">
      <c r="A34" s="32"/>
      <c r="B34" s="32"/>
      <c r="C34" s="32"/>
      <c r="D34" s="32"/>
      <c r="E34" s="90"/>
      <c r="F34" s="93" t="s">
        <v>33</v>
      </c>
      <c r="G34" s="63">
        <f t="shared" ref="G34" si="5">G36</f>
        <v>-164340</v>
      </c>
    </row>
    <row r="35" spans="1:7" ht="33">
      <c r="A35" s="32"/>
      <c r="B35" s="32"/>
      <c r="C35" s="32"/>
      <c r="D35" s="32"/>
      <c r="E35" s="90"/>
      <c r="F35" s="68" t="s">
        <v>9</v>
      </c>
      <c r="G35" s="63"/>
    </row>
    <row r="36" spans="1:7">
      <c r="A36" s="32"/>
      <c r="B36" s="32"/>
      <c r="C36" s="32"/>
      <c r="D36" s="32"/>
      <c r="E36" s="90"/>
      <c r="F36" s="68" t="s">
        <v>2</v>
      </c>
      <c r="G36" s="63">
        <f t="shared" ref="G36" si="6">G37</f>
        <v>-164340</v>
      </c>
    </row>
    <row r="37" spans="1:7">
      <c r="A37" s="32"/>
      <c r="B37" s="32"/>
      <c r="C37" s="32"/>
      <c r="D37" s="32"/>
      <c r="E37" s="101"/>
      <c r="F37" s="68" t="s">
        <v>6</v>
      </c>
      <c r="G37" s="63">
        <f t="shared" ref="G37" si="7">G38</f>
        <v>-164340</v>
      </c>
    </row>
    <row r="38" spans="1:7">
      <c r="A38" s="32"/>
      <c r="B38" s="32"/>
      <c r="C38" s="32"/>
      <c r="D38" s="32"/>
      <c r="E38" s="101"/>
      <c r="F38" s="68" t="s">
        <v>10</v>
      </c>
      <c r="G38" s="63">
        <f t="shared" ref="G38" si="8">G39</f>
        <v>-164340</v>
      </c>
    </row>
    <row r="39" spans="1:7">
      <c r="A39" s="32"/>
      <c r="B39" s="32"/>
      <c r="C39" s="32"/>
      <c r="D39" s="32"/>
      <c r="E39" s="101"/>
      <c r="F39" s="68" t="s">
        <v>26</v>
      </c>
      <c r="G39" s="63">
        <f t="shared" ref="G39" si="9">G40</f>
        <v>-164340</v>
      </c>
    </row>
    <row r="40" spans="1:7" ht="21" customHeight="1">
      <c r="A40" s="101"/>
      <c r="B40" s="101"/>
      <c r="C40" s="101"/>
      <c r="D40" s="101"/>
      <c r="E40" s="101"/>
      <c r="F40" s="68" t="s">
        <v>34</v>
      </c>
      <c r="G40" s="63">
        <f>+'1'!G15</f>
        <v>-164340</v>
      </c>
    </row>
    <row r="41" spans="1:7" ht="21" customHeight="1">
      <c r="A41" s="138"/>
      <c r="B41" s="139"/>
      <c r="C41" s="139"/>
      <c r="D41" s="138"/>
      <c r="E41" s="139"/>
      <c r="F41" s="119" t="s">
        <v>114</v>
      </c>
      <c r="G41" s="135">
        <f>+G43</f>
        <v>40701.599999999999</v>
      </c>
    </row>
    <row r="42" spans="1:7" ht="21" customHeight="1">
      <c r="A42" s="138"/>
      <c r="B42" s="139"/>
      <c r="C42" s="139"/>
      <c r="D42" s="138"/>
      <c r="E42" s="139"/>
      <c r="F42" s="128" t="s">
        <v>1</v>
      </c>
      <c r="G42" s="135"/>
    </row>
    <row r="43" spans="1:7" ht="21" customHeight="1">
      <c r="A43" s="138" t="s">
        <v>123</v>
      </c>
      <c r="B43" s="139"/>
      <c r="C43" s="139"/>
      <c r="D43" s="138"/>
      <c r="E43" s="140"/>
      <c r="F43" s="141" t="s">
        <v>124</v>
      </c>
      <c r="G43" s="135">
        <f>+G45</f>
        <v>40701.599999999999</v>
      </c>
    </row>
    <row r="44" spans="1:7" ht="21" customHeight="1">
      <c r="A44" s="138"/>
      <c r="B44" s="138"/>
      <c r="C44" s="139"/>
      <c r="D44" s="138"/>
      <c r="E44" s="140"/>
      <c r="F44" s="142" t="s">
        <v>1</v>
      </c>
      <c r="G44" s="135"/>
    </row>
    <row r="45" spans="1:7" ht="21" customHeight="1">
      <c r="A45" s="138"/>
      <c r="B45" s="138" t="s">
        <v>125</v>
      </c>
      <c r="C45" s="139"/>
      <c r="D45" s="138"/>
      <c r="E45" s="140"/>
      <c r="F45" s="141" t="s">
        <v>126</v>
      </c>
      <c r="G45" s="135">
        <f>+G47</f>
        <v>40701.599999999999</v>
      </c>
    </row>
    <row r="46" spans="1:7" ht="21" customHeight="1">
      <c r="A46" s="138"/>
      <c r="B46" s="138"/>
      <c r="C46" s="138"/>
      <c r="D46" s="138"/>
      <c r="E46" s="140"/>
      <c r="F46" s="142" t="s">
        <v>1</v>
      </c>
      <c r="G46" s="135"/>
    </row>
    <row r="47" spans="1:7" ht="21" customHeight="1">
      <c r="A47" s="138"/>
      <c r="B47" s="138"/>
      <c r="C47" s="138" t="s">
        <v>125</v>
      </c>
      <c r="D47" s="138"/>
      <c r="E47" s="140"/>
      <c r="F47" s="141" t="s">
        <v>116</v>
      </c>
      <c r="G47" s="135">
        <f>+G49</f>
        <v>40701.599999999999</v>
      </c>
    </row>
    <row r="48" spans="1:7" ht="21" customHeight="1">
      <c r="A48" s="138"/>
      <c r="B48" s="139"/>
      <c r="C48" s="139"/>
      <c r="D48" s="138"/>
      <c r="E48" s="140"/>
      <c r="F48" s="142" t="s">
        <v>1</v>
      </c>
      <c r="G48" s="135"/>
    </row>
    <row r="49" spans="1:7" ht="21" customHeight="1">
      <c r="A49" s="138"/>
      <c r="B49" s="139"/>
      <c r="C49" s="139"/>
      <c r="D49" s="143"/>
      <c r="E49" s="140"/>
      <c r="F49" s="119" t="s">
        <v>114</v>
      </c>
      <c r="G49" s="135">
        <f>+G51</f>
        <v>40701.599999999999</v>
      </c>
    </row>
    <row r="50" spans="1:7" ht="21" customHeight="1">
      <c r="A50" s="138"/>
      <c r="B50" s="138"/>
      <c r="C50" s="139"/>
      <c r="D50" s="144"/>
      <c r="E50" s="140"/>
      <c r="F50" s="142" t="s">
        <v>1</v>
      </c>
      <c r="G50" s="135"/>
    </row>
    <row r="51" spans="1:7" ht="21" customHeight="1">
      <c r="A51" s="138"/>
      <c r="B51" s="138"/>
      <c r="C51" s="139"/>
      <c r="D51" s="144" t="s">
        <v>115</v>
      </c>
      <c r="E51" s="145"/>
      <c r="F51" s="146" t="s">
        <v>116</v>
      </c>
      <c r="G51" s="135">
        <f>+G53</f>
        <v>40701.599999999999</v>
      </c>
    </row>
    <row r="52" spans="1:7" ht="21" customHeight="1">
      <c r="A52" s="147"/>
      <c r="B52" s="147"/>
      <c r="C52" s="147"/>
      <c r="D52" s="148"/>
      <c r="E52" s="149"/>
      <c r="F52" s="150" t="s">
        <v>1</v>
      </c>
      <c r="G52" s="134"/>
    </row>
    <row r="53" spans="1:7" ht="21" customHeight="1">
      <c r="A53" s="138"/>
      <c r="B53" s="138"/>
      <c r="C53" s="138"/>
      <c r="D53" s="144"/>
      <c r="E53" s="140">
        <v>11001</v>
      </c>
      <c r="F53" s="146" t="s">
        <v>116</v>
      </c>
      <c r="G53" s="121">
        <f>+G55</f>
        <v>40701.599999999999</v>
      </c>
    </row>
    <row r="54" spans="1:7" ht="21" customHeight="1">
      <c r="A54" s="147"/>
      <c r="B54" s="151"/>
      <c r="C54" s="151"/>
      <c r="D54" s="148"/>
      <c r="E54" s="149"/>
      <c r="F54" s="150" t="s">
        <v>127</v>
      </c>
      <c r="G54" s="134"/>
    </row>
    <row r="55" spans="1:7" ht="21" customHeight="1">
      <c r="A55" s="147"/>
      <c r="B55" s="151"/>
      <c r="C55" s="151"/>
      <c r="D55" s="148"/>
      <c r="E55" s="152"/>
      <c r="F55" s="153" t="s">
        <v>114</v>
      </c>
      <c r="G55" s="136">
        <f>+G57</f>
        <v>40701.599999999999</v>
      </c>
    </row>
    <row r="56" spans="1:7" ht="43.5" customHeight="1">
      <c r="A56" s="154"/>
      <c r="B56" s="155"/>
      <c r="C56" s="156"/>
      <c r="D56" s="157"/>
      <c r="E56" s="157"/>
      <c r="F56" s="150" t="s">
        <v>128</v>
      </c>
      <c r="G56" s="134"/>
    </row>
    <row r="57" spans="1:7" ht="21" customHeight="1">
      <c r="A57" s="154"/>
      <c r="B57" s="155"/>
      <c r="C57" s="156"/>
      <c r="D57" s="157"/>
      <c r="E57" s="157"/>
      <c r="F57" s="150" t="s">
        <v>2</v>
      </c>
      <c r="G57" s="136">
        <f>+G58</f>
        <v>40701.599999999999</v>
      </c>
    </row>
    <row r="58" spans="1:7" ht="21" customHeight="1">
      <c r="A58" s="154"/>
      <c r="B58" s="155"/>
      <c r="C58" s="156"/>
      <c r="D58" s="157"/>
      <c r="E58" s="157"/>
      <c r="F58" s="150" t="s">
        <v>129</v>
      </c>
      <c r="G58" s="136">
        <f>+G59</f>
        <v>40701.599999999999</v>
      </c>
    </row>
    <row r="59" spans="1:7" ht="21" customHeight="1">
      <c r="A59" s="154"/>
      <c r="B59" s="155"/>
      <c r="C59" s="156"/>
      <c r="D59" s="157"/>
      <c r="E59" s="157"/>
      <c r="F59" s="150" t="s">
        <v>130</v>
      </c>
      <c r="G59" s="136">
        <f>+G60</f>
        <v>40701.599999999999</v>
      </c>
    </row>
    <row r="60" spans="1:7" ht="21" customHeight="1">
      <c r="A60" s="154"/>
      <c r="B60" s="155"/>
      <c r="C60" s="156"/>
      <c r="D60" s="157"/>
      <c r="E60" s="157"/>
      <c r="F60" s="150" t="s">
        <v>131</v>
      </c>
      <c r="G60" s="124">
        <f>+'1'!G18</f>
        <v>40701.599999999999</v>
      </c>
    </row>
    <row r="61" spans="1:7" ht="17.25" customHeight="1">
      <c r="A61" s="127"/>
      <c r="B61" s="127"/>
      <c r="C61" s="127"/>
      <c r="D61" s="127"/>
      <c r="E61" s="127"/>
      <c r="F61" s="125"/>
      <c r="G61" s="123"/>
    </row>
    <row r="64" spans="1:7">
      <c r="D64" s="8" t="s">
        <v>22</v>
      </c>
      <c r="E64" s="2"/>
      <c r="F64" s="2"/>
    </row>
    <row r="65" spans="4:6">
      <c r="D65" s="8" t="s">
        <v>23</v>
      </c>
      <c r="E65" s="2"/>
      <c r="F65" s="2"/>
    </row>
    <row r="66" spans="4:6">
      <c r="D66" s="159" t="s">
        <v>24</v>
      </c>
      <c r="E66" s="159"/>
      <c r="F66" s="27" t="s">
        <v>122</v>
      </c>
    </row>
  </sheetData>
  <mergeCells count="7">
    <mergeCell ref="D66:E66"/>
    <mergeCell ref="F2:G2"/>
    <mergeCell ref="F3:G3"/>
    <mergeCell ref="D5:G5"/>
    <mergeCell ref="A7:C7"/>
    <mergeCell ref="D7:E7"/>
    <mergeCell ref="F7:F8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20"/>
  <sheetViews>
    <sheetView workbookViewId="0">
      <selection activeCell="E20" sqref="E20:G20"/>
    </sheetView>
  </sheetViews>
  <sheetFormatPr defaultColWidth="9.140625" defaultRowHeight="17.25"/>
  <cols>
    <col min="1" max="1" width="7.7109375" style="9" customWidth="1"/>
    <col min="2" max="2" width="9.140625" style="9" customWidth="1"/>
    <col min="3" max="3" width="49.140625" style="3" customWidth="1"/>
    <col min="4" max="4" width="15.140625" style="5" customWidth="1"/>
    <col min="5" max="5" width="18.42578125" style="5" customWidth="1"/>
    <col min="6" max="6" width="21" style="5" customWidth="1"/>
    <col min="7" max="7" width="17.85546875" style="5" customWidth="1"/>
    <col min="8" max="8" width="17.140625" style="5" customWidth="1"/>
    <col min="9" max="9" width="29" style="3" customWidth="1"/>
    <col min="10" max="16384" width="9.140625" style="3"/>
  </cols>
  <sheetData>
    <row r="1" spans="1:9" s="4" customFormat="1" ht="17.25" customHeight="1">
      <c r="B1" s="1"/>
      <c r="C1" s="1"/>
      <c r="D1" s="1"/>
      <c r="F1" s="2"/>
      <c r="G1" s="2"/>
      <c r="H1" s="11" t="s">
        <v>48</v>
      </c>
      <c r="I1" s="1"/>
    </row>
    <row r="2" spans="1:9" s="4" customFormat="1" ht="17.25" customHeight="1">
      <c r="B2" s="1"/>
      <c r="C2" s="2"/>
      <c r="D2" s="2"/>
      <c r="E2" s="2"/>
      <c r="F2" s="2"/>
      <c r="H2" s="11" t="s">
        <v>74</v>
      </c>
      <c r="I2" s="1"/>
    </row>
    <row r="3" spans="1:9" s="4" customFormat="1" ht="17.25" customHeight="1">
      <c r="B3" s="1"/>
      <c r="D3" s="2"/>
      <c r="E3" s="2"/>
      <c r="F3" s="2"/>
      <c r="G3" s="2"/>
      <c r="H3" s="11" t="s">
        <v>0</v>
      </c>
      <c r="I3" s="1"/>
    </row>
    <row r="4" spans="1:9" s="4" customFormat="1" ht="17.25" customHeight="1">
      <c r="B4" s="1"/>
      <c r="C4" s="11"/>
      <c r="D4" s="11"/>
      <c r="E4" s="11"/>
      <c r="F4" s="11"/>
      <c r="G4" s="11"/>
      <c r="H4" s="11"/>
      <c r="I4" s="1"/>
    </row>
    <row r="5" spans="1:9" s="4" customFormat="1" ht="37.5" customHeight="1">
      <c r="A5" s="175" t="s">
        <v>96</v>
      </c>
      <c r="B5" s="175"/>
      <c r="C5" s="175"/>
      <c r="D5" s="175"/>
      <c r="E5" s="175"/>
      <c r="F5" s="175"/>
      <c r="G5" s="175"/>
      <c r="H5" s="175"/>
      <c r="I5" s="1"/>
    </row>
    <row r="6" spans="1:9" ht="17.25" customHeight="1">
      <c r="A6" s="6"/>
      <c r="B6" s="6"/>
      <c r="C6" s="9"/>
      <c r="D6" s="10"/>
      <c r="E6" s="10"/>
      <c r="F6" s="10"/>
      <c r="G6" s="10"/>
      <c r="H6" s="10"/>
    </row>
    <row r="7" spans="1:9" ht="17.25" customHeight="1">
      <c r="A7" s="6"/>
      <c r="B7" s="6"/>
      <c r="C7" s="9"/>
      <c r="D7" s="10"/>
      <c r="E7" s="10"/>
      <c r="F7" s="10"/>
      <c r="G7" s="7"/>
      <c r="H7" s="30" t="s">
        <v>35</v>
      </c>
    </row>
    <row r="8" spans="1:9" s="9" customFormat="1" ht="54.75" customHeight="1">
      <c r="A8" s="185" t="s">
        <v>16</v>
      </c>
      <c r="B8" s="186"/>
      <c r="C8" s="176" t="s">
        <v>13</v>
      </c>
      <c r="D8" s="179" t="s">
        <v>14</v>
      </c>
      <c r="E8" s="182" t="s">
        <v>95</v>
      </c>
      <c r="F8" s="183"/>
      <c r="G8" s="183"/>
      <c r="H8" s="184"/>
    </row>
    <row r="9" spans="1:9" s="9" customFormat="1" ht="24" customHeight="1">
      <c r="A9" s="187"/>
      <c r="B9" s="188"/>
      <c r="C9" s="177"/>
      <c r="D9" s="180"/>
      <c r="E9" s="182" t="s">
        <v>50</v>
      </c>
      <c r="F9" s="183"/>
      <c r="G9" s="183"/>
      <c r="H9" s="184"/>
    </row>
    <row r="10" spans="1:9" s="9" customFormat="1" ht="129.75" customHeight="1">
      <c r="A10" s="94" t="s">
        <v>7</v>
      </c>
      <c r="B10" s="95" t="s">
        <v>4</v>
      </c>
      <c r="C10" s="178"/>
      <c r="D10" s="181"/>
      <c r="E10" s="96" t="s">
        <v>17</v>
      </c>
      <c r="F10" s="96" t="s">
        <v>18</v>
      </c>
      <c r="G10" s="96" t="s">
        <v>19</v>
      </c>
      <c r="H10" s="96" t="s">
        <v>20</v>
      </c>
    </row>
    <row r="11" spans="1:9" s="9" customFormat="1" ht="30.75" customHeight="1">
      <c r="A11" s="95"/>
      <c r="B11" s="95"/>
      <c r="C11" s="32" t="s">
        <v>21</v>
      </c>
      <c r="D11" s="97">
        <f>+D12</f>
        <v>-40701.600000000006</v>
      </c>
      <c r="E11" s="100">
        <f>E12</f>
        <v>-164340</v>
      </c>
      <c r="F11" s="100">
        <f>+F12</f>
        <v>0</v>
      </c>
      <c r="G11" s="100">
        <f>+G12</f>
        <v>0</v>
      </c>
      <c r="H11" s="100">
        <f>+H12</f>
        <v>123638.39999999999</v>
      </c>
      <c r="I11" s="12"/>
    </row>
    <row r="12" spans="1:9" s="9" customFormat="1" ht="61.5" customHeight="1">
      <c r="A12" s="32"/>
      <c r="B12" s="98"/>
      <c r="C12" s="99" t="s">
        <v>15</v>
      </c>
      <c r="D12" s="100">
        <f>+D14+D15</f>
        <v>-40701.600000000006</v>
      </c>
      <c r="E12" s="100">
        <f>+E15</f>
        <v>-164340</v>
      </c>
      <c r="F12" s="100">
        <f>+F14+F15</f>
        <v>0</v>
      </c>
      <c r="G12" s="100">
        <f>+G14+G15</f>
        <v>0</v>
      </c>
      <c r="H12" s="100">
        <f>+H14</f>
        <v>123638.39999999999</v>
      </c>
    </row>
    <row r="13" spans="1:9" s="9" customFormat="1" ht="17.25" customHeight="1">
      <c r="A13" s="32"/>
      <c r="B13" s="32"/>
      <c r="C13" s="32" t="s">
        <v>5</v>
      </c>
      <c r="D13" s="96"/>
      <c r="E13" s="96"/>
      <c r="F13" s="96"/>
      <c r="G13" s="96"/>
      <c r="H13" s="96"/>
    </row>
    <row r="14" spans="1:9" s="9" customFormat="1" ht="45" customHeight="1">
      <c r="A14" s="22" t="s">
        <v>57</v>
      </c>
      <c r="B14" s="22" t="s">
        <v>100</v>
      </c>
      <c r="C14" s="69" t="s">
        <v>101</v>
      </c>
      <c r="D14" s="96">
        <f>+H14</f>
        <v>123638.39999999999</v>
      </c>
      <c r="E14" s="96"/>
      <c r="F14" s="96"/>
      <c r="G14" s="96"/>
      <c r="H14" s="96">
        <f>+'2'!G31</f>
        <v>123638.39999999999</v>
      </c>
    </row>
    <row r="15" spans="1:9" ht="42" customHeight="1">
      <c r="A15" s="22">
        <v>1157</v>
      </c>
      <c r="B15" s="22" t="s">
        <v>84</v>
      </c>
      <c r="C15" s="69" t="s">
        <v>85</v>
      </c>
      <c r="D15" s="97">
        <f>+E15+F15</f>
        <v>-164340</v>
      </c>
      <c r="E15" s="97">
        <f>+'2'!G40</f>
        <v>-164340</v>
      </c>
      <c r="F15" s="97"/>
      <c r="G15" s="29"/>
      <c r="H15" s="29"/>
    </row>
    <row r="16" spans="1:9">
      <c r="A16" s="23"/>
      <c r="B16" s="23"/>
      <c r="C16" s="24"/>
      <c r="D16" s="25"/>
      <c r="E16" s="26"/>
      <c r="F16" s="26"/>
      <c r="G16" s="26"/>
      <c r="H16" s="26"/>
    </row>
    <row r="18" spans="2:7" s="2" customFormat="1">
      <c r="B18" s="8" t="s">
        <v>22</v>
      </c>
    </row>
    <row r="19" spans="2:7" s="2" customFormat="1">
      <c r="B19" s="8" t="s">
        <v>23</v>
      </c>
    </row>
    <row r="20" spans="2:7">
      <c r="C20" s="3" t="s">
        <v>24</v>
      </c>
      <c r="E20" s="174" t="s">
        <v>122</v>
      </c>
      <c r="F20" s="174"/>
      <c r="G20" s="174"/>
    </row>
  </sheetData>
  <mergeCells count="7">
    <mergeCell ref="E20:G20"/>
    <mergeCell ref="A5:H5"/>
    <mergeCell ref="C8:C10"/>
    <mergeCell ref="D8:D10"/>
    <mergeCell ref="E8:H8"/>
    <mergeCell ref="E9:H9"/>
    <mergeCell ref="A8:B9"/>
  </mergeCells>
  <pageMargins left="0.70866141732283472" right="0.52" top="0.57999999999999996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F4AB-0584-45FD-BC77-75E944873A1B}">
  <sheetPr codeName="Sheet4"/>
  <dimension ref="A1:I24"/>
  <sheetViews>
    <sheetView topLeftCell="A7" zoomScaleNormal="100" zoomScaleSheetLayoutView="100" workbookViewId="0">
      <selection activeCell="C29" sqref="C29"/>
    </sheetView>
  </sheetViews>
  <sheetFormatPr defaultRowHeight="17.25"/>
  <cols>
    <col min="1" max="1" width="11.140625" style="14" customWidth="1"/>
    <col min="2" max="2" width="13.42578125" style="14" customWidth="1"/>
    <col min="3" max="3" width="73.7109375" style="14" customWidth="1"/>
    <col min="4" max="4" width="29.5703125" style="15" customWidth="1"/>
    <col min="5" max="5" width="18.42578125" style="16" customWidth="1"/>
    <col min="6" max="6" width="18.85546875" style="14" bestFit="1" customWidth="1"/>
    <col min="7" max="7" width="16.140625" style="14" bestFit="1" customWidth="1"/>
    <col min="8" max="8" width="12.85546875" style="14" bestFit="1" customWidth="1"/>
    <col min="9" max="9" width="14.28515625" style="14" bestFit="1" customWidth="1"/>
    <col min="10" max="10" width="10.85546875" style="14" bestFit="1" customWidth="1"/>
    <col min="11" max="16384" width="9.140625" style="14"/>
  </cols>
  <sheetData>
    <row r="1" spans="1:6">
      <c r="D1" s="15" t="s">
        <v>71</v>
      </c>
    </row>
    <row r="2" spans="1:6">
      <c r="A2" s="17" t="s">
        <v>25</v>
      </c>
      <c r="C2" s="168" t="s">
        <v>73</v>
      </c>
      <c r="D2" s="168"/>
    </row>
    <row r="3" spans="1:6">
      <c r="C3" s="168" t="s">
        <v>29</v>
      </c>
      <c r="D3" s="168"/>
    </row>
    <row r="4" spans="1:6">
      <c r="C4" s="18"/>
    </row>
    <row r="5" spans="1:6" ht="64.5" customHeight="1">
      <c r="A5" s="167" t="s">
        <v>97</v>
      </c>
      <c r="B5" s="167"/>
      <c r="C5" s="167"/>
      <c r="D5" s="167"/>
    </row>
    <row r="6" spans="1:6" ht="18" thickBot="1">
      <c r="D6" s="30" t="s">
        <v>35</v>
      </c>
    </row>
    <row r="7" spans="1:6" ht="120.75" customHeight="1">
      <c r="A7" s="189" t="s">
        <v>30</v>
      </c>
      <c r="B7" s="190"/>
      <c r="C7" s="191" t="s">
        <v>56</v>
      </c>
      <c r="D7" s="96" t="s">
        <v>95</v>
      </c>
      <c r="E7" s="19"/>
      <c r="F7" s="20"/>
    </row>
    <row r="8" spans="1:6" ht="75" customHeight="1">
      <c r="A8" s="84" t="s">
        <v>3</v>
      </c>
      <c r="B8" s="77" t="s">
        <v>4</v>
      </c>
      <c r="C8" s="178"/>
      <c r="D8" s="85" t="s">
        <v>8</v>
      </c>
    </row>
    <row r="9" spans="1:6">
      <c r="A9" s="86"/>
      <c r="B9" s="86"/>
      <c r="C9" s="87" t="s">
        <v>2</v>
      </c>
      <c r="D9" s="13">
        <f>+D11</f>
        <v>-40701.600000000006</v>
      </c>
    </row>
    <row r="10" spans="1:6" ht="18" customHeight="1">
      <c r="A10" s="88"/>
      <c r="B10" s="88"/>
      <c r="C10" s="89" t="s">
        <v>31</v>
      </c>
      <c r="D10" s="13"/>
      <c r="E10" s="21"/>
    </row>
    <row r="11" spans="1:6" ht="33">
      <c r="A11" s="90"/>
      <c r="B11" s="90"/>
      <c r="C11" s="91" t="s">
        <v>12</v>
      </c>
      <c r="D11" s="13">
        <f t="shared" ref="D11" si="0">+D16+D13</f>
        <v>-40701.600000000006</v>
      </c>
    </row>
    <row r="12" spans="1:6">
      <c r="A12" s="90"/>
      <c r="B12" s="90"/>
      <c r="C12" s="89" t="s">
        <v>31</v>
      </c>
      <c r="D12" s="13"/>
    </row>
    <row r="13" spans="1:6">
      <c r="A13" s="72" t="s">
        <v>57</v>
      </c>
      <c r="B13" s="72" t="s">
        <v>100</v>
      </c>
      <c r="C13" s="74" t="s">
        <v>101</v>
      </c>
      <c r="D13" s="13">
        <f>+D15</f>
        <v>123638.39999999999</v>
      </c>
    </row>
    <row r="14" spans="1:6">
      <c r="A14" s="68"/>
      <c r="B14" s="68"/>
      <c r="C14" s="92" t="s">
        <v>32</v>
      </c>
      <c r="D14" s="13"/>
    </row>
    <row r="15" spans="1:6" ht="39.75" customHeight="1">
      <c r="A15" s="68"/>
      <c r="B15" s="68"/>
      <c r="C15" s="93" t="s">
        <v>33</v>
      </c>
      <c r="D15" s="13">
        <f>+'1'!G14</f>
        <v>123638.39999999999</v>
      </c>
    </row>
    <row r="16" spans="1:6">
      <c r="A16" s="36" t="s">
        <v>57</v>
      </c>
      <c r="B16" s="36" t="s">
        <v>84</v>
      </c>
      <c r="C16" s="74" t="s">
        <v>85</v>
      </c>
      <c r="D16" s="13">
        <f>+D18</f>
        <v>-164340</v>
      </c>
    </row>
    <row r="17" spans="1:9">
      <c r="A17" s="32"/>
      <c r="B17" s="32"/>
      <c r="C17" s="92" t="s">
        <v>32</v>
      </c>
      <c r="D17" s="13"/>
    </row>
    <row r="18" spans="1:9" ht="42" customHeight="1">
      <c r="A18" s="32"/>
      <c r="B18" s="32"/>
      <c r="C18" s="93" t="s">
        <v>33</v>
      </c>
      <c r="D18" s="13">
        <f>+'1'!G15</f>
        <v>-164340</v>
      </c>
    </row>
    <row r="22" spans="1:9" s="16" customFormat="1">
      <c r="A22" s="8" t="s">
        <v>22</v>
      </c>
      <c r="B22" s="2"/>
      <c r="C22" s="2"/>
      <c r="D22" s="15"/>
      <c r="F22" s="14"/>
      <c r="G22" s="14"/>
      <c r="H22" s="14"/>
      <c r="I22" s="14"/>
    </row>
    <row r="23" spans="1:9" s="16" customFormat="1">
      <c r="A23" s="8" t="s">
        <v>23</v>
      </c>
      <c r="B23" s="2"/>
      <c r="C23" s="2"/>
      <c r="D23" s="15"/>
      <c r="F23" s="14"/>
      <c r="G23" s="14"/>
      <c r="H23" s="14"/>
      <c r="I23" s="14"/>
    </row>
    <row r="24" spans="1:9" s="16" customFormat="1">
      <c r="A24" s="159" t="s">
        <v>24</v>
      </c>
      <c r="B24" s="159"/>
      <c r="C24" s="27" t="s">
        <v>122</v>
      </c>
      <c r="D24" s="15"/>
      <c r="F24" s="14"/>
      <c r="G24" s="14"/>
      <c r="H24" s="14"/>
      <c r="I24" s="14"/>
    </row>
  </sheetData>
  <mergeCells count="6">
    <mergeCell ref="A24:B24"/>
    <mergeCell ref="C2:D2"/>
    <mergeCell ref="C3:D3"/>
    <mergeCell ref="A5:D5"/>
    <mergeCell ref="A7:B7"/>
    <mergeCell ref="C7:C8"/>
  </mergeCells>
  <pageMargins left="0.45" right="0" top="0.25" bottom="0.2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3D91-CCC9-4BCF-B423-B85BAFFAFECA}">
  <sheetPr codeName="Sheet7"/>
  <dimension ref="A1:I18"/>
  <sheetViews>
    <sheetView workbookViewId="0">
      <selection activeCell="F8" sqref="F8"/>
    </sheetView>
  </sheetViews>
  <sheetFormatPr defaultColWidth="9.140625" defaultRowHeight="17.25"/>
  <cols>
    <col min="1" max="1" width="9.140625" style="49"/>
    <col min="2" max="2" width="11" style="49" customWidth="1"/>
    <col min="3" max="3" width="14.5703125" style="49" customWidth="1"/>
    <col min="4" max="4" width="62.7109375" style="49" customWidth="1"/>
    <col min="5" max="5" width="28.7109375" style="49" customWidth="1"/>
    <col min="6" max="16384" width="9.140625" style="49"/>
  </cols>
  <sheetData>
    <row r="1" spans="1:9">
      <c r="E1" s="50" t="s">
        <v>72</v>
      </c>
    </row>
    <row r="2" spans="1:9">
      <c r="D2" s="192" t="s">
        <v>78</v>
      </c>
      <c r="E2" s="192"/>
    </row>
    <row r="3" spans="1:9">
      <c r="D3" s="192" t="s">
        <v>0</v>
      </c>
      <c r="E3" s="192"/>
    </row>
    <row r="5" spans="1:9" ht="47.25" customHeight="1">
      <c r="B5" s="193" t="s">
        <v>91</v>
      </c>
      <c r="C5" s="193"/>
      <c r="D5" s="193"/>
      <c r="E5" s="193"/>
    </row>
    <row r="6" spans="1:9">
      <c r="E6" s="81" t="s">
        <v>49</v>
      </c>
    </row>
    <row r="7" spans="1:9" s="51" customFormat="1" ht="23.25" customHeight="1">
      <c r="B7" s="194" t="s">
        <v>59</v>
      </c>
      <c r="C7" s="194"/>
      <c r="D7" s="195" t="s">
        <v>79</v>
      </c>
      <c r="E7" s="196" t="s">
        <v>95</v>
      </c>
    </row>
    <row r="8" spans="1:9" s="51" customFormat="1" ht="81" customHeight="1">
      <c r="B8" s="67" t="s">
        <v>7</v>
      </c>
      <c r="C8" s="67" t="s">
        <v>4</v>
      </c>
      <c r="D8" s="195"/>
      <c r="E8" s="197"/>
    </row>
    <row r="9" spans="1:9">
      <c r="B9" s="75"/>
      <c r="C9" s="75"/>
      <c r="D9" s="52" t="s">
        <v>2</v>
      </c>
      <c r="E9" s="83">
        <f>E11</f>
        <v>-40701.600000000006</v>
      </c>
    </row>
    <row r="10" spans="1:9" ht="18.75" customHeight="1">
      <c r="B10" s="78"/>
      <c r="C10" s="73"/>
      <c r="D10" s="53" t="s">
        <v>50</v>
      </c>
      <c r="E10" s="83"/>
    </row>
    <row r="11" spans="1:9">
      <c r="B11" s="67">
        <v>1157</v>
      </c>
      <c r="C11" s="67"/>
      <c r="D11" s="82" t="s">
        <v>11</v>
      </c>
      <c r="E11" s="83">
        <f>+E13+E12</f>
        <v>-40701.600000000006</v>
      </c>
    </row>
    <row r="12" spans="1:9" ht="33">
      <c r="B12" s="79"/>
      <c r="C12" s="67" t="s">
        <v>100</v>
      </c>
      <c r="D12" s="82" t="s">
        <v>101</v>
      </c>
      <c r="E12" s="76">
        <f>+'1'!G14</f>
        <v>123638.39999999999</v>
      </c>
    </row>
    <row r="13" spans="1:9" ht="33">
      <c r="B13" s="79"/>
      <c r="C13" s="67" t="s">
        <v>84</v>
      </c>
      <c r="D13" s="82" t="s">
        <v>85</v>
      </c>
      <c r="E13" s="76">
        <f>+'1'!G15</f>
        <v>-164340</v>
      </c>
    </row>
    <row r="15" spans="1:9" s="58" customFormat="1">
      <c r="A15" s="54"/>
      <c r="B15" s="55" t="s">
        <v>76</v>
      </c>
      <c r="C15" s="56"/>
      <c r="D15" s="57"/>
      <c r="G15" s="59"/>
      <c r="H15" s="59"/>
      <c r="I15" s="60"/>
    </row>
    <row r="16" spans="1:9" s="58" customFormat="1">
      <c r="A16" s="54"/>
      <c r="B16" s="55" t="s">
        <v>77</v>
      </c>
      <c r="C16" s="56"/>
      <c r="D16" s="57"/>
      <c r="G16" s="59"/>
      <c r="H16" s="59"/>
      <c r="I16" s="60"/>
    </row>
    <row r="17" spans="1:9" s="58" customFormat="1">
      <c r="A17" s="54"/>
      <c r="B17" s="51"/>
      <c r="C17" s="61" t="s">
        <v>132</v>
      </c>
      <c r="D17" s="57"/>
      <c r="G17" s="59"/>
      <c r="H17" s="59"/>
      <c r="I17" s="60"/>
    </row>
    <row r="18" spans="1:9" s="58" customFormat="1">
      <c r="A18" s="54"/>
      <c r="D18" s="62"/>
      <c r="G18" s="59"/>
      <c r="H18" s="59"/>
      <c r="I18" s="60"/>
    </row>
  </sheetData>
  <mergeCells count="6">
    <mergeCell ref="D2:E2"/>
    <mergeCell ref="D3:E3"/>
    <mergeCell ref="B5:E5"/>
    <mergeCell ref="B7:C7"/>
    <mergeCell ref="D7:D8"/>
    <mergeCell ref="E7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D1B54-4C30-4836-9C26-FEADEAD44B81}">
  <sheetPr codeName="Sheet5"/>
  <dimension ref="A1:J39"/>
  <sheetViews>
    <sheetView tabSelected="1" topLeftCell="A13" workbookViewId="0">
      <selection activeCell="I22" sqref="I22"/>
    </sheetView>
  </sheetViews>
  <sheetFormatPr defaultRowHeight="15"/>
  <cols>
    <col min="1" max="1" width="5.7109375" customWidth="1"/>
    <col min="2" max="3" width="8.5703125" customWidth="1"/>
    <col min="4" max="4" width="16.7109375" customWidth="1"/>
    <col min="5" max="5" width="9.5703125" customWidth="1"/>
    <col min="6" max="6" width="15.85546875" customWidth="1"/>
    <col min="7" max="7" width="9.5703125" customWidth="1"/>
    <col min="8" max="8" width="21.7109375" customWidth="1"/>
    <col min="9" max="9" width="51.42578125" customWidth="1"/>
    <col min="10" max="10" width="36.5703125" customWidth="1"/>
  </cols>
  <sheetData>
    <row r="1" spans="1:10" ht="17.25">
      <c r="F1" s="4"/>
      <c r="G1" s="1"/>
      <c r="H1" s="1"/>
      <c r="I1" s="1"/>
      <c r="J1" s="11" t="s">
        <v>81</v>
      </c>
    </row>
    <row r="2" spans="1:10" ht="17.25">
      <c r="F2" s="4"/>
      <c r="G2" s="1"/>
      <c r="H2" s="2"/>
      <c r="I2" s="2"/>
      <c r="J2" s="11" t="s">
        <v>74</v>
      </c>
    </row>
    <row r="3" spans="1:10" ht="17.25">
      <c r="F3" s="4"/>
      <c r="G3" s="1"/>
      <c r="H3" s="4"/>
      <c r="I3" s="2"/>
      <c r="J3" s="11" t="s">
        <v>0</v>
      </c>
    </row>
    <row r="4" spans="1:10" ht="17.25">
      <c r="F4" s="4"/>
      <c r="G4" s="1"/>
      <c r="H4" s="11"/>
      <c r="I4" s="11"/>
      <c r="J4" s="11"/>
    </row>
    <row r="5" spans="1:10" ht="46.5" customHeight="1">
      <c r="A5" s="175" t="s">
        <v>108</v>
      </c>
      <c r="B5" s="175"/>
      <c r="C5" s="175"/>
      <c r="D5" s="175"/>
      <c r="E5" s="175"/>
      <c r="F5" s="175"/>
      <c r="G5" s="175"/>
      <c r="H5" s="175"/>
      <c r="I5" s="175"/>
      <c r="J5" s="175"/>
    </row>
    <row r="6" spans="1:10" ht="17.25">
      <c r="F6" s="31"/>
      <c r="G6" s="31"/>
      <c r="H6" s="31"/>
      <c r="I6" s="31"/>
      <c r="J6" s="33" t="s">
        <v>49</v>
      </c>
    </row>
    <row r="7" spans="1:10" ht="114" customHeight="1">
      <c r="A7" s="173" t="s">
        <v>75</v>
      </c>
      <c r="B7" s="173" t="s">
        <v>36</v>
      </c>
      <c r="C7" s="173"/>
      <c r="D7" s="173" t="s">
        <v>37</v>
      </c>
      <c r="E7" s="173"/>
      <c r="F7" s="173"/>
      <c r="G7" s="173"/>
      <c r="H7" s="173" t="s">
        <v>38</v>
      </c>
      <c r="I7" s="173" t="s">
        <v>39</v>
      </c>
      <c r="J7" s="113" t="s">
        <v>95</v>
      </c>
    </row>
    <row r="8" spans="1:10" ht="69.75" customHeight="1">
      <c r="A8" s="173"/>
      <c r="B8" s="32" t="s">
        <v>40</v>
      </c>
      <c r="C8" s="32" t="s">
        <v>41</v>
      </c>
      <c r="D8" s="32" t="s">
        <v>40</v>
      </c>
      <c r="E8" s="32" t="s">
        <v>41</v>
      </c>
      <c r="F8" s="32" t="s">
        <v>42</v>
      </c>
      <c r="G8" s="32" t="s">
        <v>43</v>
      </c>
      <c r="H8" s="173"/>
      <c r="I8" s="173"/>
      <c r="J8" s="32" t="s">
        <v>44</v>
      </c>
    </row>
    <row r="9" spans="1:10" ht="17.25">
      <c r="A9" s="198" t="s">
        <v>45</v>
      </c>
      <c r="B9" s="198"/>
      <c r="C9" s="198"/>
      <c r="D9" s="198"/>
      <c r="E9" s="198"/>
      <c r="F9" s="198"/>
      <c r="G9" s="198"/>
      <c r="H9" s="198"/>
      <c r="I9" s="198"/>
      <c r="J9" s="35">
        <f>+J10+J29</f>
        <v>0</v>
      </c>
    </row>
    <row r="10" spans="1:10" ht="17.25">
      <c r="A10" s="34" t="s">
        <v>15</v>
      </c>
      <c r="B10" s="34"/>
      <c r="C10" s="34"/>
      <c r="D10" s="34"/>
      <c r="E10" s="34"/>
      <c r="F10" s="34"/>
      <c r="G10" s="34"/>
      <c r="H10" s="34"/>
      <c r="I10" s="34"/>
      <c r="J10" s="35">
        <f t="shared" ref="J10" si="0">J11</f>
        <v>-40701.600000000006</v>
      </c>
    </row>
    <row r="11" spans="1:10" ht="17.25">
      <c r="A11" s="34"/>
      <c r="B11" s="34">
        <v>1157</v>
      </c>
      <c r="C11" s="34" t="s">
        <v>47</v>
      </c>
      <c r="D11" s="34"/>
      <c r="E11" s="34"/>
      <c r="F11" s="34"/>
      <c r="G11" s="34"/>
      <c r="H11" s="34"/>
      <c r="I11" s="34"/>
      <c r="J11" s="35">
        <f>+J12+J25</f>
        <v>-40701.600000000006</v>
      </c>
    </row>
    <row r="12" spans="1:10" ht="32.25" customHeight="1">
      <c r="A12" s="34"/>
      <c r="B12" s="34"/>
      <c r="C12" s="34"/>
      <c r="D12" s="71" t="s">
        <v>104</v>
      </c>
      <c r="E12" s="200" t="s">
        <v>99</v>
      </c>
      <c r="F12" s="200"/>
      <c r="G12" s="200"/>
      <c r="H12" s="200"/>
      <c r="I12" s="200"/>
      <c r="J12" s="65">
        <f>+'1'!G14</f>
        <v>123638.39999999999</v>
      </c>
    </row>
    <row r="13" spans="1:10" ht="30.75" customHeight="1">
      <c r="A13" s="34"/>
      <c r="B13" s="34"/>
      <c r="C13" s="34"/>
      <c r="D13" s="39"/>
      <c r="E13" s="39"/>
      <c r="F13" s="200" t="s">
        <v>105</v>
      </c>
      <c r="G13" s="200"/>
      <c r="H13" s="200"/>
      <c r="I13" s="200"/>
      <c r="J13" s="200"/>
    </row>
    <row r="14" spans="1:10" ht="28.5" customHeight="1">
      <c r="A14" s="34"/>
      <c r="B14" s="34"/>
      <c r="C14" s="34"/>
      <c r="D14" s="39"/>
      <c r="E14" s="39"/>
      <c r="F14" s="39"/>
      <c r="G14" s="200" t="s">
        <v>46</v>
      </c>
      <c r="H14" s="200"/>
      <c r="I14" s="200"/>
      <c r="J14" s="200"/>
    </row>
    <row r="15" spans="1:10" ht="29.25" customHeight="1">
      <c r="A15" s="34"/>
      <c r="B15" s="34"/>
      <c r="C15" s="34"/>
      <c r="D15" s="39"/>
      <c r="E15" s="39"/>
      <c r="F15" s="39"/>
      <c r="G15" s="39"/>
      <c r="H15" s="200" t="s">
        <v>106</v>
      </c>
      <c r="I15" s="200"/>
      <c r="J15" s="200"/>
    </row>
    <row r="16" spans="1:10" ht="18" customHeight="1">
      <c r="A16" s="34"/>
      <c r="B16" s="34"/>
      <c r="C16" s="34"/>
      <c r="D16" s="39"/>
      <c r="E16" s="39"/>
      <c r="F16" s="39"/>
      <c r="G16" s="39"/>
      <c r="H16" s="71"/>
      <c r="I16" s="39" t="s">
        <v>107</v>
      </c>
      <c r="J16" s="66">
        <v>10</v>
      </c>
    </row>
    <row r="17" spans="1:10" ht="31.5" customHeight="1">
      <c r="A17" s="34"/>
      <c r="B17" s="34"/>
      <c r="C17" s="34"/>
      <c r="D17" s="39"/>
      <c r="E17" s="39"/>
      <c r="F17" s="39"/>
      <c r="G17" s="39"/>
      <c r="H17" s="71"/>
      <c r="I17" s="39" t="s">
        <v>141</v>
      </c>
      <c r="J17" s="109">
        <v>-1</v>
      </c>
    </row>
    <row r="18" spans="1:10" ht="26.25" customHeight="1">
      <c r="A18" s="34"/>
      <c r="B18" s="34"/>
      <c r="C18" s="34"/>
      <c r="D18" s="39"/>
      <c r="E18" s="39"/>
      <c r="F18" s="39"/>
      <c r="G18" s="39"/>
      <c r="H18" s="71"/>
      <c r="I18" s="39" t="s">
        <v>109</v>
      </c>
      <c r="J18" s="109">
        <v>-1</v>
      </c>
    </row>
    <row r="19" spans="1:10" ht="39.75" customHeight="1">
      <c r="A19" s="34"/>
      <c r="B19" s="34"/>
      <c r="C19" s="34"/>
      <c r="D19" s="39"/>
      <c r="E19" s="39"/>
      <c r="F19" s="39"/>
      <c r="G19" s="39"/>
      <c r="H19" s="71"/>
      <c r="I19" s="108" t="s">
        <v>110</v>
      </c>
      <c r="J19" s="109">
        <v>-1</v>
      </c>
    </row>
    <row r="20" spans="1:10" ht="48" customHeight="1">
      <c r="A20" s="34"/>
      <c r="B20" s="34"/>
      <c r="C20" s="34"/>
      <c r="D20" s="39"/>
      <c r="E20" s="39"/>
      <c r="F20" s="39"/>
      <c r="G20" s="39"/>
      <c r="H20" s="71"/>
      <c r="I20" s="108" t="s">
        <v>140</v>
      </c>
      <c r="J20" s="112">
        <v>4035</v>
      </c>
    </row>
    <row r="21" spans="1:10" ht="40.5" customHeight="1">
      <c r="A21" s="34"/>
      <c r="B21" s="34"/>
      <c r="C21" s="34"/>
      <c r="D21" s="39"/>
      <c r="E21" s="39"/>
      <c r="F21" s="39"/>
      <c r="G21" s="39"/>
      <c r="H21" s="71"/>
      <c r="I21" s="108" t="s">
        <v>111</v>
      </c>
      <c r="J21" s="109">
        <v>-20</v>
      </c>
    </row>
    <row r="22" spans="1:10" ht="63" customHeight="1">
      <c r="A22" s="34"/>
      <c r="B22" s="34"/>
      <c r="C22" s="34"/>
      <c r="D22" s="39"/>
      <c r="E22" s="39"/>
      <c r="F22" s="39"/>
      <c r="G22" s="39"/>
      <c r="H22" s="71"/>
      <c r="I22" s="108" t="s">
        <v>112</v>
      </c>
      <c r="J22" s="110">
        <v>-4.5</v>
      </c>
    </row>
    <row r="23" spans="1:10" ht="48" customHeight="1">
      <c r="A23" s="34"/>
      <c r="B23" s="34"/>
      <c r="C23" s="34"/>
      <c r="D23" s="39"/>
      <c r="E23" s="39"/>
      <c r="F23" s="39"/>
      <c r="G23" s="39"/>
      <c r="H23" s="71"/>
      <c r="I23" s="111" t="s">
        <v>113</v>
      </c>
      <c r="J23" s="109">
        <v>-200</v>
      </c>
    </row>
    <row r="24" spans="1:10" ht="18" customHeight="1">
      <c r="A24" s="34"/>
      <c r="B24" s="34"/>
      <c r="C24" s="34"/>
      <c r="D24" s="39"/>
      <c r="E24" s="39"/>
      <c r="F24" s="39"/>
      <c r="G24" s="39"/>
      <c r="H24" s="71"/>
      <c r="I24" s="111" t="s">
        <v>143</v>
      </c>
      <c r="J24" s="109">
        <v>1</v>
      </c>
    </row>
    <row r="25" spans="1:10" ht="30" customHeight="1">
      <c r="A25" s="28"/>
      <c r="B25" s="28"/>
      <c r="C25" s="28"/>
      <c r="D25" s="74" t="s">
        <v>92</v>
      </c>
      <c r="E25" s="199" t="s">
        <v>83</v>
      </c>
      <c r="F25" s="199"/>
      <c r="G25" s="199"/>
      <c r="H25" s="199"/>
      <c r="I25" s="199"/>
      <c r="J25" s="80">
        <f>'2'!G40</f>
        <v>-164340</v>
      </c>
    </row>
    <row r="26" spans="1:10" ht="17.25">
      <c r="A26" s="28"/>
      <c r="B26" s="28"/>
      <c r="C26" s="28"/>
      <c r="D26" s="68"/>
      <c r="E26" s="68"/>
      <c r="F26" s="199" t="s">
        <v>93</v>
      </c>
      <c r="G26" s="199"/>
      <c r="H26" s="199"/>
      <c r="I26" s="199"/>
      <c r="J26" s="199"/>
    </row>
    <row r="27" spans="1:10" ht="17.25">
      <c r="A27" s="28"/>
      <c r="B27" s="28"/>
      <c r="C27" s="28"/>
      <c r="D27" s="68"/>
      <c r="E27" s="68"/>
      <c r="F27" s="74"/>
      <c r="G27" s="199" t="s">
        <v>94</v>
      </c>
      <c r="H27" s="199"/>
      <c r="I27" s="199"/>
      <c r="J27" s="199"/>
    </row>
    <row r="28" spans="1:10" ht="17.25">
      <c r="A28" s="28"/>
      <c r="B28" s="28"/>
      <c r="C28" s="28"/>
      <c r="D28" s="68"/>
      <c r="E28" s="68"/>
      <c r="F28" s="74"/>
      <c r="G28" s="74"/>
      <c r="H28" s="199" t="s">
        <v>106</v>
      </c>
      <c r="I28" s="199"/>
      <c r="J28" s="199"/>
    </row>
    <row r="29" spans="1:10" ht="17.25">
      <c r="A29" s="202" t="s">
        <v>133</v>
      </c>
      <c r="B29" s="202"/>
      <c r="C29" s="202"/>
      <c r="D29" s="202"/>
      <c r="E29" s="202"/>
      <c r="F29" s="202"/>
      <c r="G29" s="202"/>
      <c r="H29" s="202"/>
      <c r="I29" s="202"/>
      <c r="J29" s="158">
        <f>+J30</f>
        <v>40701.599999999999</v>
      </c>
    </row>
    <row r="30" spans="1:10" ht="17.25">
      <c r="A30" s="119"/>
      <c r="B30" s="119" t="s">
        <v>134</v>
      </c>
      <c r="C30" s="166" t="s">
        <v>135</v>
      </c>
      <c r="D30" s="166"/>
      <c r="E30" s="166"/>
      <c r="F30" s="166"/>
      <c r="G30" s="166"/>
      <c r="H30" s="166"/>
      <c r="I30" s="166"/>
      <c r="J30" s="158">
        <f>+J31</f>
        <v>40701.599999999999</v>
      </c>
    </row>
    <row r="31" spans="1:10" ht="17.25">
      <c r="A31" s="119"/>
      <c r="B31" s="119"/>
      <c r="C31" s="119"/>
      <c r="D31" s="119" t="s">
        <v>136</v>
      </c>
      <c r="E31" s="166" t="s">
        <v>116</v>
      </c>
      <c r="F31" s="166"/>
      <c r="G31" s="166"/>
      <c r="H31" s="166"/>
      <c r="I31" s="166"/>
      <c r="J31" s="158">
        <f>+'2'!G59</f>
        <v>40701.599999999999</v>
      </c>
    </row>
    <row r="32" spans="1:10" ht="17.25">
      <c r="A32" s="119"/>
      <c r="B32" s="119"/>
      <c r="C32" s="119"/>
      <c r="D32" s="119"/>
      <c r="E32" s="119"/>
      <c r="F32" s="201" t="s">
        <v>137</v>
      </c>
      <c r="G32" s="201"/>
      <c r="H32" s="201"/>
      <c r="I32" s="201"/>
      <c r="J32" s="201"/>
    </row>
    <row r="33" spans="1:10" ht="17.25">
      <c r="A33" s="119"/>
      <c r="B33" s="119"/>
      <c r="C33" s="119"/>
      <c r="D33" s="119"/>
      <c r="E33" s="119"/>
      <c r="F33" s="128"/>
      <c r="G33" s="201" t="s">
        <v>138</v>
      </c>
      <c r="H33" s="201"/>
      <c r="I33" s="201"/>
      <c r="J33" s="201"/>
    </row>
    <row r="34" spans="1:10" ht="17.25">
      <c r="A34" s="119"/>
      <c r="B34" s="119"/>
      <c r="C34" s="119"/>
      <c r="D34" s="119"/>
      <c r="E34" s="119"/>
      <c r="F34" s="128"/>
      <c r="G34" s="128"/>
      <c r="H34" s="201" t="s">
        <v>139</v>
      </c>
      <c r="I34" s="201"/>
      <c r="J34" s="201"/>
    </row>
    <row r="35" spans="1:10" ht="35.25" customHeight="1">
      <c r="A35" s="122"/>
      <c r="B35" s="122"/>
      <c r="C35" s="122"/>
      <c r="D35" s="125"/>
      <c r="E35" s="125"/>
      <c r="F35" s="137"/>
      <c r="G35" s="137"/>
      <c r="H35" s="137"/>
      <c r="I35" s="137"/>
      <c r="J35" s="137"/>
    </row>
    <row r="36" spans="1:10" ht="32.25" customHeight="1"/>
    <row r="37" spans="1:10" ht="17.25">
      <c r="G37" s="8" t="s">
        <v>22</v>
      </c>
      <c r="H37" s="2"/>
      <c r="I37" s="2"/>
    </row>
    <row r="38" spans="1:10" ht="17.25">
      <c r="G38" s="8" t="s">
        <v>23</v>
      </c>
      <c r="H38" s="2"/>
      <c r="I38" s="2"/>
    </row>
    <row r="39" spans="1:10" ht="17.25">
      <c r="G39" s="159" t="s">
        <v>24</v>
      </c>
      <c r="H39" s="159"/>
      <c r="I39" s="27" t="s">
        <v>122</v>
      </c>
    </row>
  </sheetData>
  <mergeCells count="22">
    <mergeCell ref="G39:H39"/>
    <mergeCell ref="A9:I9"/>
    <mergeCell ref="E25:I25"/>
    <mergeCell ref="F26:J26"/>
    <mergeCell ref="G27:J27"/>
    <mergeCell ref="H28:J28"/>
    <mergeCell ref="E12:I12"/>
    <mergeCell ref="F13:J13"/>
    <mergeCell ref="G14:J14"/>
    <mergeCell ref="H15:J15"/>
    <mergeCell ref="E31:I31"/>
    <mergeCell ref="F32:J32"/>
    <mergeCell ref="G33:J33"/>
    <mergeCell ref="H34:J34"/>
    <mergeCell ref="A29:I29"/>
    <mergeCell ref="C30:I30"/>
    <mergeCell ref="A5:J5"/>
    <mergeCell ref="A7:A8"/>
    <mergeCell ref="B7:C7"/>
    <mergeCell ref="D7:G7"/>
    <mergeCell ref="H7:H8"/>
    <mergeCell ref="I7:I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https:/mul2.yerevan.am/tasks/815361/oneclick/7a0bc210a946c178091588749b3af3fe72f8f8eeffe3ad55ce87b9c4af6e4189.xlsx?token=85ebb21628e3a35c3ab957cf8991d44e</cp:keywords>
  <cp:lastModifiedBy>finance 38</cp:lastModifiedBy>
  <cp:lastPrinted>2023-05-29T14:49:13Z</cp:lastPrinted>
  <dcterms:created xsi:type="dcterms:W3CDTF">2020-01-16T08:04:10Z</dcterms:created>
  <dcterms:modified xsi:type="dcterms:W3CDTF">2026-10-06T10:23:15Z</dcterms:modified>
</cp:coreProperties>
</file>