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80" activeTab="3"/>
  </bookViews>
  <sheets>
    <sheet name="1" sheetId="1" r:id="rId1"/>
    <sheet name="2" sheetId="2" r:id="rId2"/>
    <sheet name="3" sheetId="11" r:id="rId3"/>
    <sheet name="4" sheetId="13" r:id="rId4"/>
  </sheets>
  <definedNames>
    <definedName name="_tab10" localSheetId="2">#REF!</definedName>
    <definedName name="_tab10" localSheetId="3">#REF!</definedName>
    <definedName name="_tab10">#REF!</definedName>
    <definedName name="_tab11" localSheetId="2">#REF!</definedName>
    <definedName name="_tab11" localSheetId="3">#REF!</definedName>
    <definedName name="_tab11">#REF!</definedName>
    <definedName name="_tab12" localSheetId="2">#REF!</definedName>
    <definedName name="_tab12" localSheetId="3">#REF!</definedName>
    <definedName name="_tab12">#REF!</definedName>
    <definedName name="_tab13" localSheetId="2">#REF!</definedName>
    <definedName name="_tab13" localSheetId="3">#REF!</definedName>
    <definedName name="_tab13">#REF!</definedName>
    <definedName name="_tab14" localSheetId="2">#REF!</definedName>
    <definedName name="_tab14" localSheetId="3">#REF!</definedName>
    <definedName name="_tab14">#REF!</definedName>
    <definedName name="_tab15" localSheetId="2">#REF!</definedName>
    <definedName name="_tab15" localSheetId="3">#REF!</definedName>
    <definedName name="_tab15">#REF!</definedName>
    <definedName name="_tab16" localSheetId="2">#REF!</definedName>
    <definedName name="_tab16" localSheetId="3">#REF!</definedName>
    <definedName name="_tab16">#REF!</definedName>
    <definedName name="_tab17" localSheetId="2">#REF!</definedName>
    <definedName name="_tab17" localSheetId="3">#REF!</definedName>
    <definedName name="_tab17">#REF!</definedName>
    <definedName name="_tab18" localSheetId="2">#REF!</definedName>
    <definedName name="_tab18" localSheetId="3">#REF!</definedName>
    <definedName name="_tab18">#REF!</definedName>
    <definedName name="_tab19" localSheetId="2">#REF!</definedName>
    <definedName name="_tab19" localSheetId="3">#REF!</definedName>
    <definedName name="_tab19">#REF!</definedName>
    <definedName name="_tab20" localSheetId="2">#REF!</definedName>
    <definedName name="_tab20" localSheetId="3">#REF!</definedName>
    <definedName name="_tab20">#REF!</definedName>
    <definedName name="_tab21" localSheetId="2">#REF!</definedName>
    <definedName name="_tab21" localSheetId="3">#REF!</definedName>
    <definedName name="_tab21">#REF!</definedName>
    <definedName name="_tab22" localSheetId="2">#REF!</definedName>
    <definedName name="_tab22" localSheetId="3">#REF!</definedName>
    <definedName name="_tab22">#REF!</definedName>
    <definedName name="_tab23" localSheetId="2">#REF!</definedName>
    <definedName name="_tab23" localSheetId="3">#REF!</definedName>
    <definedName name="_tab23">#REF!</definedName>
    <definedName name="_tab24" localSheetId="2">#REF!</definedName>
    <definedName name="_tab24" localSheetId="3">#REF!</definedName>
    <definedName name="_tab24">#REF!</definedName>
    <definedName name="_tab5" localSheetId="2">#REF!</definedName>
    <definedName name="_tab5" localSheetId="3">#REF!</definedName>
    <definedName name="_tab5">#REF!</definedName>
    <definedName name="_tab6" localSheetId="2">#REF!</definedName>
    <definedName name="_tab6" localSheetId="3">#REF!</definedName>
    <definedName name="_tab6">#REF!</definedName>
    <definedName name="_tab7" localSheetId="2">#REF!</definedName>
    <definedName name="_tab7" localSheetId="3">#REF!</definedName>
    <definedName name="_tab7">#REF!</definedName>
    <definedName name="_tab8" localSheetId="2">#REF!</definedName>
    <definedName name="_tab8" localSheetId="3">#REF!</definedName>
    <definedName name="_tab8">#REF!</definedName>
    <definedName name="_tab9" localSheetId="2">#REF!</definedName>
    <definedName name="_tab9" localSheetId="3">#REF!</definedName>
    <definedName name="_tab9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åû" localSheetId="2">#REF!</definedName>
    <definedName name="åû" localSheetId="3">#REF!</definedName>
    <definedName name="åû">#REF!</definedName>
    <definedName name="davit" localSheetId="2">#REF!</definedName>
    <definedName name="davit" localSheetId="3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 localSheetId="3">#REF!</definedName>
    <definedName name="ggg">#REF!</definedName>
    <definedName name="hav" localSheetId="2">#REF!</definedName>
    <definedName name="hav" localSheetId="3">#REF!</definedName>
    <definedName name="hav">#REF!</definedName>
    <definedName name="havelvac" localSheetId="2">#REF!</definedName>
    <definedName name="havelvac" localSheetId="3">#REF!</definedName>
    <definedName name="havelvac">#REF!</definedName>
    <definedName name="mas" localSheetId="2">#REF!</definedName>
    <definedName name="mas" localSheetId="3">#REF!</definedName>
    <definedName name="mas">#REF!</definedName>
    <definedName name="mass" localSheetId="2">#REF!</definedName>
    <definedName name="mass" localSheetId="3">#REF!</definedName>
    <definedName name="mass">#REF!</definedName>
    <definedName name="PANature" localSheetId="2">#REF!</definedName>
    <definedName name="PANature" localSheetId="3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>#REF!</definedName>
    <definedName name="par4.13s" localSheetId="2">#REF!</definedName>
    <definedName name="par4.13s" localSheetId="3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2">#REF!</definedName>
    <definedName name="par4.19s" localSheetId="3">#REF!</definedName>
    <definedName name="par4.19s">#REF!</definedName>
    <definedName name="par4.20f" localSheetId="2">#REF!</definedName>
    <definedName name="par4.20f" localSheetId="3">#REF!</definedName>
    <definedName name="par4.20f">#REF!</definedName>
    <definedName name="par4.21f" localSheetId="2">#REF!</definedName>
    <definedName name="par4.21f" localSheetId="3">#REF!</definedName>
    <definedName name="par4.21f">#REF!</definedName>
    <definedName name="par4.22" localSheetId="2">#REF!</definedName>
    <definedName name="par4.22" localSheetId="3">#REF!</definedName>
    <definedName name="par4.22">#REF!</definedName>
    <definedName name="par4.4" localSheetId="2">#REF!</definedName>
    <definedName name="par4.4" localSheetId="3">#REF!</definedName>
    <definedName name="par4.4">#REF!</definedName>
    <definedName name="par4.5" localSheetId="2">#REF!</definedName>
    <definedName name="par4.5" localSheetId="3">#REF!</definedName>
    <definedName name="par4.5">#REF!</definedName>
    <definedName name="par4.6s" localSheetId="2">#REF!</definedName>
    <definedName name="par4.6s" localSheetId="3">#REF!</definedName>
    <definedName name="par4.6s">#REF!</definedName>
    <definedName name="par4.7s" localSheetId="2">#REF!</definedName>
    <definedName name="par4.7s" localSheetId="3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>#REF!</definedName>
    <definedName name="par5.6" localSheetId="2">#REF!,#REF!</definedName>
    <definedName name="par5.6" localSheetId="3">#REF!,#REF!</definedName>
    <definedName name="par5.6">#REF!,#REF!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>#REF!</definedName>
    <definedName name="_xlnm.Print_Area" localSheetId="1">'2'!$A$1:$H$52</definedName>
    <definedName name="Հավելված" localSheetId="2">#REF!</definedName>
    <definedName name="Հավելված" localSheetId="3">#REF!</definedName>
    <definedName name="Հավելված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3" l="1"/>
  <c r="J12" i="13"/>
  <c r="K20" i="13"/>
  <c r="K21" i="13"/>
  <c r="J20" i="13"/>
  <c r="A12" i="13"/>
  <c r="K20" i="11"/>
  <c r="K21" i="11"/>
  <c r="J21" i="11"/>
  <c r="J20" i="11"/>
  <c r="A12" i="11"/>
  <c r="H14" i="2" l="1"/>
  <c r="H43" i="2"/>
  <c r="G43" i="2"/>
  <c r="H52" i="2"/>
  <c r="H32" i="2"/>
  <c r="H11" i="1" l="1"/>
  <c r="G11" i="1"/>
  <c r="H13" i="1"/>
  <c r="H16" i="1"/>
  <c r="H15" i="1" s="1"/>
  <c r="G15" i="1"/>
  <c r="G16" i="13" l="1"/>
  <c r="F15" i="13"/>
  <c r="K14" i="13"/>
  <c r="K13" i="13" s="1"/>
  <c r="J14" i="13"/>
  <c r="E14" i="13"/>
  <c r="D14" i="13"/>
  <c r="J13" i="13"/>
  <c r="C13" i="13"/>
  <c r="B13" i="13"/>
  <c r="K19" i="13" l="1"/>
  <c r="J19" i="13"/>
  <c r="K19" i="11"/>
  <c r="J19" i="11"/>
  <c r="H51" i="2"/>
  <c r="H50" i="2" s="1"/>
  <c r="H49" i="2" s="1"/>
  <c r="H47" i="2" s="1"/>
  <c r="H45" i="2" s="1"/>
  <c r="G51" i="2"/>
  <c r="G50" i="2" s="1"/>
  <c r="G49" i="2" s="1"/>
  <c r="G47" i="2" s="1"/>
  <c r="G45" i="2" s="1"/>
  <c r="H14" i="1"/>
  <c r="G14" i="1"/>
  <c r="J11" i="13" l="1"/>
  <c r="K11" i="13"/>
  <c r="H41" i="2"/>
  <c r="H39" i="2" s="1"/>
  <c r="H37" i="2" s="1"/>
  <c r="H35" i="2" s="1"/>
  <c r="H33" i="2" s="1"/>
  <c r="G41" i="2"/>
  <c r="G39" i="2" s="1"/>
  <c r="G37" i="2" s="1"/>
  <c r="G35" i="2" s="1"/>
  <c r="G33" i="2" s="1"/>
  <c r="G16" i="11" l="1"/>
  <c r="F15" i="11"/>
  <c r="K14" i="11"/>
  <c r="K13" i="11" s="1"/>
  <c r="K12" i="11" s="1"/>
  <c r="J14" i="11"/>
  <c r="J13" i="11" s="1"/>
  <c r="J12" i="11" s="1"/>
  <c r="E14" i="11"/>
  <c r="D14" i="11"/>
  <c r="C13" i="11"/>
  <c r="B13" i="11"/>
  <c r="H31" i="2"/>
  <c r="H30" i="2" s="1"/>
  <c r="H29" i="2" s="1"/>
  <c r="H28" i="2" s="1"/>
  <c r="H26" i="2" s="1"/>
  <c r="H24" i="2" s="1"/>
  <c r="H22" i="2" s="1"/>
  <c r="H20" i="2" s="1"/>
  <c r="H18" i="2" s="1"/>
  <c r="H16" i="2" s="1"/>
  <c r="G31" i="2"/>
  <c r="G30" i="2" s="1"/>
  <c r="G29" i="2" s="1"/>
  <c r="G28" i="2" s="1"/>
  <c r="G26" i="2" s="1"/>
  <c r="G24" i="2" s="1"/>
  <c r="G22" i="2" s="1"/>
  <c r="G20" i="2" s="1"/>
  <c r="G18" i="2" s="1"/>
  <c r="G16" i="2" s="1"/>
  <c r="G14" i="2" s="1"/>
  <c r="J11" i="11" l="1"/>
  <c r="K11" i="11"/>
  <c r="H12" i="1" l="1"/>
  <c r="G12" i="1"/>
  <c r="G10" i="1" l="1"/>
  <c r="H10" i="1"/>
  <c r="H12" i="2" l="1"/>
  <c r="H10" i="2" s="1"/>
  <c r="G12" i="2" l="1"/>
  <c r="G10" i="2" s="1"/>
</calcChain>
</file>

<file path=xl/sharedStrings.xml><?xml version="1.0" encoding="utf-8"?>
<sst xmlns="http://schemas.openxmlformats.org/spreadsheetml/2006/main" count="157" uniqueCount="95">
  <si>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</si>
  <si>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</si>
  <si>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</si>
  <si>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</si>
  <si>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</si>
  <si>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</si>
  <si>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</si>
  <si>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</si>
  <si>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</si>
  <si>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</si>
  <si>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</si>
  <si>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</si>
  <si>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</si>
  <si>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</si>
  <si>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</si>
  <si>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</si>
  <si>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</si>
  <si>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</si>
  <si>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</si>
  <si>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</si>
  <si>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</si>
  <si>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</si>
  <si>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</si>
  <si>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</si>
  <si>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>այդ թվում՝</t>
  </si>
  <si>
    <t>01</t>
  </si>
  <si>
    <t xml:space="preserve">այդ թվում՝ 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</si>
  <si>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</si>
  <si>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</si>
  <si>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</si>
  <si>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</si>
  <si>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</si>
  <si>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</si>
  <si>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</si>
  <si>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</si>
  <si>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</si>
  <si>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</si>
  <si>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</si>
  <si>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</si>
  <si>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</si>
  <si>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Անվանումը </t>
  </si>
  <si>
    <t xml:space="preserve"> Նկարագրությունը </t>
  </si>
  <si>
    <t>այդ թվում` ըստ կատարողների</t>
  </si>
  <si>
    <t xml:space="preserve"> ՀՀ կառավարության 2026 թվականի</t>
  </si>
  <si>
    <t>Հավելված N 2</t>
  </si>
  <si>
    <t>Հավելված N 3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</si>
  <si>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</si>
  <si>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</si>
  <si>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</si>
  <si>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</si>
  <si>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</si>
  <si>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</si>
  <si>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</si>
  <si>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</si>
  <si>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</si>
  <si>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</si>
  <si>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</si>
  <si>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</si>
  <si>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</si>
  <si>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</si>
  <si>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</si>
  <si>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</si>
  <si>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</si>
  <si>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</si>
  <si>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</si>
  <si>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</si>
  <si>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</si>
  <si>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</si>
  <si>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</si>
  <si>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ԲԳԿ </t>
  </si>
  <si>
    <t>Հավելված N 4</t>
  </si>
  <si>
    <t xml:space="preserve"> ԲՍԿ </t>
  </si>
  <si>
    <t>Հակակոռուպցիոն կոմիտե</t>
  </si>
  <si>
    <t>Կոռուպցիոն հանցագործությունների բացահայտման և քննության ապահովում</t>
  </si>
  <si>
    <t>ՀՀ քրեական դատավարության օրենսգրքով ՀՀ հակակոռուպցիոն կոմիտեի ենթակայությանը վերապահված քրեական գործերի  քննության իրականացումը և օպերատիվ -հետախուզական գործունեությունը</t>
  </si>
  <si>
    <t>Արդյունավետ օպերատիվ-հետախուզական գործունեություն, հետաքննություն և նախաքննություն` դրանց ողջամիտ ժամկետներում իրականացում</t>
  </si>
  <si>
    <t>Կոռուպցիոն հանցագործությունների բացահայտում և քննություն</t>
  </si>
  <si>
    <t>Կոռուպցիոն դեպքերի բացահայտման և քննության ապահովում, դրանց արդյունավետության բարձրացում</t>
  </si>
  <si>
    <t>1231 - 11001</t>
  </si>
  <si>
    <t xml:space="preserve"> ՀՀ  հակակոռուպցիոն կոմիտե</t>
  </si>
  <si>
    <t xml:space="preserve"> ՀԱՍԱՐԱԿԱԿԱՆ ԿԱՐԳ,  ԱՆՎՏԱՆԳՈՒԹՅՈՒՆ ԵՎ ԴԱՏԱԿԱՆ ԳՈՐԾՈՒՆԵՈՒԹՅՈՒՆ</t>
  </si>
  <si>
    <t>03</t>
  </si>
  <si>
    <t>07</t>
  </si>
  <si>
    <t xml:space="preserve"> Նախաքննություն</t>
  </si>
  <si>
    <t xml:space="preserve"> Հակակոռուպցիոն կոմիտե</t>
  </si>
  <si>
    <t xml:space="preserve"> Կոռուպցիոն հանցագործությունների բացահայտման և քննության ապահովում</t>
  </si>
  <si>
    <t xml:space="preserve"> Կոռուպցիոն հանցագործությունների բացահայտում և քննություն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</si>
  <si>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</si>
  <si>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</si>
  <si>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</si>
  <si>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>Ծառայությունը մատուցողի անվանումը`  Հակակոռուպցիոն կոմիտե</t>
  </si>
  <si>
    <t xml:space="preserve">ՀԱՅԱՍՏԱՆԻ ՀԱՆՐԱՊԵՏՈՒԹՅԱՆ ԿԱՌԱՎԱՐՈՒԹՅԱՆ 2025 ԹՎԱԿԱՆԻ ԴԵԿՏԵՄԲԵՐԻ 25-Ի N 1910-Ն ՈՐՈՇՄԱՆ
NN 3 ԵՎ 4 ՀԱՎԵԼՎԱԾՆԵՐՈՒՄ ԿԱՏԱՐՎՈՂ ՓՈՓՈԽՈՒԹՅՈՒՆՆԵՐԸ 
</t>
  </si>
  <si>
    <t xml:space="preserve">ՀԱՅԱՍՏԱՆԻ ՀԱՆՐԱՊԵՏՈՒԹՅԱՆ ԿԱՌԱՎԱՐՈՒԹՅԱՆ 2025 ԹՎԱԿԱՆԻ ԴԵԿՏԵՄԲԵՐԻ 25-Ի N 1910-Ն ՈՐՈՇՄԱՆ
N 9 ՀԱՎԵԼՎԱԾՈՒՄ ԿԱՏԱՐՎՈՂ ՓՈՓՈԽՈՒԹՅՈՒՆՆԵՐԸ 
</t>
  </si>
  <si>
    <t xml:space="preserve">ՀԱՅԱՍՏԱՆԻ ՀԱՆՐԱՊԵՏՈՒԹՅԱՆ ԿԱՌԱՎԱՐՈՒԹՅԱՆ 2025 ԹՎԱԿԱՆԻ ԴԵԿՏԵՄԲԵՐԻ 25-Ի N 1910-Ն ՈՐՈՇՄԱՆ
N 9.1 ՀԱՎԵԼՎԱԾՈՒՄ ԿԱՏԱՐՎՈՂ ՓՈՓՈԽՈՒԹՅՈՒՆՆԵՐԸ
</t>
  </si>
  <si>
    <t xml:space="preserve">«ՀԱՅԱՍՏԱՆԻ ՀԱՆՐԱՊԵՏՈՒԹՅԱՆ 2026 ԹՎԱԿԱՆԻ ՊԵՏԱԿԱՆ ԲՅՈՒՋԵԻ ՄԱՍԻՆ» ՕՐԵՆՔԻ N 1 ՀԱՎԵԼՎԱԾԻ N 2 ԱՂՅՈՒՍԱԿՈՒՄ
ԿԱՏԱՐՎՈՂ ՎԵՐԱԲԱՇԽՈՒՄԸ, ՀԱՅԱՍՏԱՆԻ ՀԱՆՐԱՊԵՏՈՒԹՅԱՆ ԿԱՌԱՎԱՐՈՒԹՅԱՆ 2025 ԹՎԱԿԱՆԻ ԴԵԿՏԵՄԲԵՐԻ
25-Ի N 1910-Ն ՈՐՈՇՄԱՆ N 5 ՀԱՎԵԼՎԱԾԻ N 1 ԱՂՅՈՒՍԱԿՈՒՄ ԿԱՏԱՐՎՈՂ ՓՈՓՈԽՈՒԹՅՈՒՆԸ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</si>
</sst>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_-* #,##0.00_-;\-* #,##0.00_-;_-* &quot;-&quot;??_-;_-@_-"/>
    <numFmt numFmtId="166" formatCode="##,##0.0;\(##,##0.0\);\-"/>
    <numFmt numFmtId="167" formatCode="#,##0.0_ ;\-#,##0.0\ "/>
    <numFmt numFmtId="168" formatCode="#,##0.0_);\(#,##0.0\)"/>
    <numFmt numFmtId="169" formatCode="_(* #,##0.0_);_(* \(#,##0.0\);_(* &quot;-&quot;?_);_(@_)"/>
    <numFmt numFmtId="170" formatCode="_-* #,##0.00\ _ _-;\-* #,##0.00\ _ _-;_-* &quot;-&quot;??\ _ _-;_-@_-"/>
    <numFmt numFmtId="171" formatCode="_-* #,##0.00_р_._-;\-* #,##0.00_р_._-;_-* &quot;-&quot;??_р_._-;_-@_-"/>
    <numFmt numFmtId="172" formatCode="#,##0.0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8">
    <xf numFmtId="0" fontId="0" fillId="0" borderId="0"/>
    <xf numFmtId="166" fontId="3" fillId="0" borderId="0" applyFill="0" applyBorder="0" applyProtection="0">
      <alignment horizontal="right" vertical="top"/>
    </xf>
    <xf numFmtId="166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4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70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10" applyNumberFormat="0" applyAlignment="0" applyProtection="0"/>
    <xf numFmtId="0" fontId="20" fillId="8" borderId="11" applyNumberFormat="0" applyAlignment="0" applyProtection="0"/>
    <xf numFmtId="0" fontId="21" fillId="8" borderId="10" applyNumberFormat="0" applyAlignment="0" applyProtection="0"/>
    <xf numFmtId="0" fontId="22" fillId="0" borderId="12" applyNumberFormat="0" applyFill="0" applyAlignment="0" applyProtection="0"/>
    <xf numFmtId="0" fontId="23" fillId="9" borderId="1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5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165" fontId="1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6" applyNumberFormat="0" applyAlignment="0" applyProtection="0"/>
    <xf numFmtId="0" fontId="40" fillId="49" borderId="17" applyNumberFormat="0" applyAlignment="0" applyProtection="0"/>
    <xf numFmtId="165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8" applyNumberFormat="0" applyFill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6" applyNumberFormat="0" applyAlignment="0" applyProtection="0"/>
    <xf numFmtId="0" fontId="47" fillId="0" borderId="21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2" applyNumberFormat="0" applyFont="0" applyAlignment="0" applyProtection="0"/>
    <xf numFmtId="0" fontId="49" fillId="48" borderId="23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4" applyNumberFormat="0" applyFill="0" applyAlignment="0" applyProtection="0"/>
    <xf numFmtId="0" fontId="52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4" applyNumberFormat="0" applyFont="0" applyAlignment="0" applyProtection="0"/>
    <xf numFmtId="0" fontId="10" fillId="0" borderId="0"/>
    <xf numFmtId="0" fontId="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9" fillId="0" borderId="0">
      <alignment horizontal="left" vertical="top" wrapText="1"/>
    </xf>
    <xf numFmtId="170" fontId="11" fillId="0" borderId="0" applyFont="0" applyFill="0" applyBorder="0" applyAlignment="0" applyProtection="0"/>
    <xf numFmtId="0" fontId="9" fillId="0" borderId="0">
      <alignment horizontal="left" vertical="top" wrapText="1"/>
    </xf>
    <xf numFmtId="0" fontId="9" fillId="0" borderId="0">
      <alignment horizontal="left" vertical="top" wrapText="1"/>
    </xf>
    <xf numFmtId="165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8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8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8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8" fontId="7" fillId="2" borderId="1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9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168" fontId="7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wrapText="1"/>
    </xf>
    <xf numFmtId="166" fontId="2" fillId="0" borderId="1" xfId="1" applyNumberFormat="1" applyFont="1" applyBorder="1" applyAlignment="1">
      <alignment horizontal="center" vertical="top"/>
    </xf>
    <xf numFmtId="167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167" fontId="2" fillId="0" borderId="1" xfId="1" applyNumberFormat="1" applyFont="1" applyBorder="1" applyAlignment="1">
      <alignment horizontal="center" vertical="top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6" fontId="2" fillId="0" borderId="4" xfId="1" applyNumberFormat="1" applyFont="1" applyBorder="1" applyAlignment="1">
      <alignment horizontal="center" vertical="top"/>
    </xf>
    <xf numFmtId="172" fontId="7" fillId="2" borderId="1" xfId="0" applyNumberFormat="1" applyFont="1" applyFill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0" fontId="55" fillId="0" borderId="1" xfId="3" applyFont="1" applyBorder="1">
      <alignment horizontal="left" vertical="top" wrapText="1"/>
    </xf>
    <xf numFmtId="0" fontId="56" fillId="0" borderId="1" xfId="3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5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56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/>
    </xf>
    <xf numFmtId="167" fontId="2" fillId="0" borderId="1" xfId="1" applyNumberFormat="1" applyFont="1" applyBorder="1" applyAlignment="1">
      <alignment horizontal="center" vertical="center"/>
    </xf>
    <xf numFmtId="168" fontId="7" fillId="2" borderId="1" xfId="1" applyNumberFormat="1" applyFont="1" applyFill="1" applyBorder="1" applyAlignment="1">
      <alignment horizontal="center"/>
    </xf>
    <xf numFmtId="168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0" fontId="54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left" wrapText="1" shrinkToFi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168" fontId="7" fillId="0" borderId="1" xfId="0" applyNumberFormat="1" applyFont="1" applyFill="1" applyBorder="1" applyAlignment="1">
      <alignment horizontal="center" vertical="center"/>
    </xf>
    <xf numFmtId="0" fontId="5" fillId="0" borderId="0" xfId="0" applyFont="1"/>
    <xf numFmtId="167" fontId="2" fillId="0" borderId="1" xfId="1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/>
    <xf numFmtId="0" fontId="57" fillId="0" borderId="1" xfId="0" applyFont="1" applyBorder="1" applyAlignment="1">
      <alignment horizontal="left" vertical="top" wrapText="1"/>
    </xf>
    <xf numFmtId="0" fontId="56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56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8" fontId="7" fillId="2" borderId="0" xfId="0" applyNumberFormat="1" applyFont="1" applyFill="1" applyBorder="1" applyAlignment="1">
      <alignment horizontal="center" wrapText="1"/>
    </xf>
    <xf numFmtId="168" fontId="7" fillId="2" borderId="2" xfId="0" applyNumberFormat="1" applyFont="1" applyFill="1" applyBorder="1" applyAlignment="1">
      <alignment horizontal="center" vertical="center" wrapText="1"/>
    </xf>
    <xf numFmtId="168" fontId="7" fillId="2" borderId="3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</cellXfs>
  <cellStyles count="178">
    <cellStyle name="20% - Accent1 2" xfId="79"/>
    <cellStyle name="20% - Accent1 2 2" xfId="98"/>
    <cellStyle name="20% - Accent2 2" xfId="82"/>
    <cellStyle name="20% - Accent2 2 2" xfId="99"/>
    <cellStyle name="20% - Accent3 2" xfId="85"/>
    <cellStyle name="20% - Accent3 2 2" xfId="100"/>
    <cellStyle name="20% - Accent4 2" xfId="88"/>
    <cellStyle name="20% - Accent4 2 2" xfId="101"/>
    <cellStyle name="20% - Accent5 2" xfId="91"/>
    <cellStyle name="20% - Accent5 2 2" xfId="102"/>
    <cellStyle name="20% - Accent6 2" xfId="94"/>
    <cellStyle name="20% - Accent6 2 2" xfId="103"/>
    <cellStyle name="20% - Акцент1" xfId="26" builtinId="30" customBuiltin="1"/>
    <cellStyle name="20% - Акцент2" xfId="29" builtinId="34" customBuiltin="1"/>
    <cellStyle name="20% - Акцент3" xfId="32" builtinId="38" customBuiltin="1"/>
    <cellStyle name="20% - Акцент4" xfId="35" builtinId="42" customBuiltin="1"/>
    <cellStyle name="20% - Акцент5" xfId="38" builtinId="46" customBuiltin="1"/>
    <cellStyle name="20% - Акцент6" xfId="41" builtinId="50" customBuiltin="1"/>
    <cellStyle name="40% - Accent1 2" xfId="80"/>
    <cellStyle name="40% - Accent1 2 2" xfId="104"/>
    <cellStyle name="40% - Accent2 2" xfId="83"/>
    <cellStyle name="40% - Accent2 2 2" xfId="105"/>
    <cellStyle name="40% - Accent3 2" xfId="86"/>
    <cellStyle name="40% - Accent3 2 2" xfId="106"/>
    <cellStyle name="40% - Accent4 2" xfId="89"/>
    <cellStyle name="40% - Accent4 2 2" xfId="107"/>
    <cellStyle name="40% - Accent5 2" xfId="92"/>
    <cellStyle name="40% - Accent5 2 2" xfId="108"/>
    <cellStyle name="40% - Accent6 2" xfId="95"/>
    <cellStyle name="40% - Accent6 2 2" xfId="109"/>
    <cellStyle name="40% - Акцент1" xfId="27" builtinId="31" customBuiltin="1"/>
    <cellStyle name="40% - Акцент2" xfId="30" builtinId="35" customBuiltin="1"/>
    <cellStyle name="40% - Акцент3" xfId="33" builtinId="39" customBuiltin="1"/>
    <cellStyle name="40% - Акцент4" xfId="36" builtinId="43" customBuiltin="1"/>
    <cellStyle name="40% - Акцент5" xfId="39" builtinId="47" customBuiltin="1"/>
    <cellStyle name="40% - Акцент6" xfId="42" builtinId="51" customBuiltin="1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 2" xfId="116"/>
    <cellStyle name="Accent2 2" xfId="117"/>
    <cellStyle name="Accent3 2" xfId="118"/>
    <cellStyle name="Accent4 2" xfId="119"/>
    <cellStyle name="Accent5 2" xfId="120"/>
    <cellStyle name="Accent6 2" xfId="121"/>
    <cellStyle name="Bad 2" xfId="122"/>
    <cellStyle name="Calculation 2" xfId="123"/>
    <cellStyle name="Check Cell 2" xfId="124"/>
    <cellStyle name="Comma 10 4" xfId="160"/>
    <cellStyle name="Comma 15" xfId="150"/>
    <cellStyle name="Comma 15 2" xfId="177"/>
    <cellStyle name="Comma 2" xfId="48"/>
    <cellStyle name="Comma 2 2" xfId="49"/>
    <cellStyle name="Comma 2 2 2" xfId="166"/>
    <cellStyle name="Comma 2 2 5 2" xfId="4"/>
    <cellStyle name="Comma 2 2 5 2 2" xfId="163"/>
    <cellStyle name="Comma 2 3" xfId="57"/>
    <cellStyle name="Comma 2 3 2" xfId="168"/>
    <cellStyle name="Comma 2 4" xfId="126"/>
    <cellStyle name="Comma 2 5" xfId="165"/>
    <cellStyle name="Comma 3" xfId="56"/>
    <cellStyle name="Comma 3 2" xfId="58"/>
    <cellStyle name="Comma 3 2 2" xfId="169"/>
    <cellStyle name="Comma 3 3" xfId="127"/>
    <cellStyle name="Comma 3 3 2" xfId="176"/>
    <cellStyle name="Comma 3 4" xfId="167"/>
    <cellStyle name="Comma 35 2" xfId="8"/>
    <cellStyle name="Comma 4" xfId="59"/>
    <cellStyle name="Comma 4 2" xfId="60"/>
    <cellStyle name="Comma 4 2 2" xfId="171"/>
    <cellStyle name="Comma 4 3" xfId="170"/>
    <cellStyle name="Comma 5" xfId="61"/>
    <cellStyle name="Comma 5 2" xfId="172"/>
    <cellStyle name="Comma 6" xfId="46"/>
    <cellStyle name="Comma 6 2" xfId="164"/>
    <cellStyle name="Comma 7" xfId="64"/>
    <cellStyle name="Comma 7 2" xfId="173"/>
    <cellStyle name="Comma 8" xfId="125"/>
    <cellStyle name="Comma 8 2" xfId="175"/>
    <cellStyle name="Comma 9" xfId="66"/>
    <cellStyle name="Comma 9 2" xfId="174"/>
    <cellStyle name="Explanatory Text 2" xfId="128"/>
    <cellStyle name="Good 2" xfId="129"/>
    <cellStyle name="Heading 1 2" xfId="130"/>
    <cellStyle name="Heading 2 2" xfId="131"/>
    <cellStyle name="Heading 3 2" xfId="132"/>
    <cellStyle name="Heading 4 2" xfId="133"/>
    <cellStyle name="Input 2" xfId="134"/>
    <cellStyle name="Linked Cell 2" xfId="135"/>
    <cellStyle name="Neutral 2" xfId="62"/>
    <cellStyle name="Neutral 2 2" xfId="77"/>
    <cellStyle name="Neutral 2 3" xfId="136"/>
    <cellStyle name="Neutral 3" xfId="69"/>
    <cellStyle name="Normal 10" xfId="43"/>
    <cellStyle name="Normal 11 7" xfId="162"/>
    <cellStyle name="Normal 12" xfId="159"/>
    <cellStyle name="Normal 12 4" xfId="7"/>
    <cellStyle name="Normal 14 3 2 2 2" xfId="6"/>
    <cellStyle name="Normal 2" xfId="44"/>
    <cellStyle name="Normal 2 2" xfId="47"/>
    <cellStyle name="Normal 2 2 2" xfId="138"/>
    <cellStyle name="Normal 2 2 3" xfId="153"/>
    <cellStyle name="Normal 2 2 5" xfId="161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76" xfId="155"/>
    <cellStyle name="Normal 77" xfId="154"/>
    <cellStyle name="Normal 8" xfId="68"/>
    <cellStyle name="Normal 9" xfId="97"/>
    <cellStyle name="Note 2" xfId="78"/>
    <cellStyle name="Note 2 2" xfId="142"/>
    <cellStyle name="Note 3" xfId="70"/>
    <cellStyle name="Output 2" xfId="143"/>
    <cellStyle name="Percent 2" xfId="52"/>
    <cellStyle name="Percent 2 2" xfId="53"/>
    <cellStyle name="Percent 2 3" xfId="145"/>
    <cellStyle name="Percent 3" xfId="144"/>
    <cellStyle name="Percent 4" xfId="151"/>
    <cellStyle name="Percent 5" xfId="67"/>
    <cellStyle name="SN_241" xfId="2"/>
    <cellStyle name="SN_b" xfId="1"/>
    <cellStyle name="Style 1" xfId="54"/>
    <cellStyle name="Style 1 2" xfId="146"/>
    <cellStyle name="Title 2" xfId="147"/>
    <cellStyle name="Total 2" xfId="148"/>
    <cellStyle name="Warning Text 2" xfId="149"/>
    <cellStyle name="Акцент1" xfId="25" builtinId="29" customBuiltin="1"/>
    <cellStyle name="Акцент2" xfId="28" builtinId="33" customBuiltin="1"/>
    <cellStyle name="Акцент3" xfId="31" builtinId="37" customBuiltin="1"/>
    <cellStyle name="Акцент4" xfId="34" builtinId="41" customBuiltin="1"/>
    <cellStyle name="Акцент5" xfId="37" builtinId="45" customBuiltin="1"/>
    <cellStyle name="Акцент6" xfId="40" builtinId="49" customBuiltin="1"/>
    <cellStyle name="Ввод " xfId="17" builtinId="20" customBuiltin="1"/>
    <cellStyle name="Вывод" xfId="18" builtinId="21" customBuiltin="1"/>
    <cellStyle name="Вычисление" xfId="19" builtinId="22" customBuiltin="1"/>
    <cellStyle name="Заголовок 1" xfId="11" builtinId="16" customBuiltin="1"/>
    <cellStyle name="Заголовок 2" xfId="12" builtinId="17" customBuiltin="1"/>
    <cellStyle name="Заголовок 3" xfId="13" builtinId="18" customBuiltin="1"/>
    <cellStyle name="Заголовок 4" xfId="14" builtinId="19" customBuiltin="1"/>
    <cellStyle name="Итог" xfId="24" builtinId="25" customBuiltin="1"/>
    <cellStyle name="Контрольная ячейка" xfId="21" builtinId="23" customBuiltin="1"/>
    <cellStyle name="Название" xfId="10" builtinId="15" customBuiltin="1"/>
    <cellStyle name="Обычный" xfId="0" builtinId="0"/>
    <cellStyle name="Обычный 32" xfId="156"/>
    <cellStyle name="Обычный 34" xfId="157"/>
    <cellStyle name="Обычный 35" xfId="158"/>
    <cellStyle name="Плохой" xfId="16" builtinId="27" customBuiltin="1"/>
    <cellStyle name="Пояснение" xfId="23" builtinId="53" customBuiltin="1"/>
    <cellStyle name="Примечание" xfId="152" builtinId="10" customBuiltin="1"/>
    <cellStyle name="Связанная ячейка" xfId="20" builtinId="24" customBuiltin="1"/>
    <cellStyle name="Текст предупреждения" xfId="22" builtinId="11" customBuiltin="1"/>
    <cellStyle name="Хороший" xfId="1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view="pageBreakPreview" topLeftCell="A10" zoomScaleNormal="100" zoomScaleSheetLayoutView="100" workbookViewId="0">
      <selection activeCell="A6" sqref="A6:H6"/>
    </sheetView>
  </sheetViews>
  <sheetFormatPr defaultColWidth="9.140625" defaultRowHeight="16.5" x14ac:dyDescent="0.3"/>
  <cols>
    <col min="1" max="1" width="9.140625" style="30"/>
    <col min="2" max="2" width="12.5703125" style="30" customWidth="1"/>
    <col min="3" max="3" width="16" style="30" customWidth="1"/>
    <col min="4" max="4" width="41.5703125" style="30" customWidth="1"/>
    <col min="5" max="5" width="50.7109375" style="30" customWidth="1"/>
    <col min="6" max="6" width="37.85546875" style="30" customWidth="1"/>
    <col min="7" max="7" width="19" style="30" customWidth="1"/>
    <col min="8" max="8" width="19.42578125" style="30" customWidth="1"/>
    <col min="9" max="16384" width="9.140625" style="30"/>
  </cols>
  <sheetData>
    <row r="1" spans="1:8" x14ac:dyDescent="0.3">
      <c r="H1" s="43"/>
    </row>
    <row r="2" spans="1:8" ht="17.25" x14ac:dyDescent="0.3">
      <c r="E2" s="5"/>
      <c r="F2" s="5"/>
      <c r="G2" s="5"/>
      <c r="H2" s="6" t="s">
        <v>29</v>
      </c>
    </row>
    <row r="3" spans="1:8" ht="17.25" x14ac:dyDescent="0.3">
      <c r="E3" s="88" t="s">
        <v>43</v>
      </c>
      <c r="F3" s="88"/>
      <c r="G3" s="88"/>
      <c r="H3" s="88"/>
    </row>
    <row r="4" spans="1:8" ht="17.25" x14ac:dyDescent="0.3">
      <c r="E4" s="88" t="s">
        <v>10</v>
      </c>
      <c r="F4" s="88"/>
      <c r="G4" s="88"/>
      <c r="H4" s="88"/>
    </row>
    <row r="6" spans="1:8" ht="67.5" customHeight="1" x14ac:dyDescent="0.3">
      <c r="A6" s="86" t="s">
        <v>94</v>
      </c>
      <c r="B6" s="86"/>
      <c r="C6" s="86"/>
      <c r="D6" s="86"/>
      <c r="E6" s="86"/>
      <c r="F6" s="86"/>
      <c r="G6" s="86"/>
      <c r="H6" s="86"/>
    </row>
    <row r="7" spans="1:8" x14ac:dyDescent="0.3">
      <c r="H7" s="30" t="s">
        <v>8</v>
      </c>
    </row>
    <row r="8" spans="1:8" s="1" customFormat="1" ht="84.75" customHeight="1" x14ac:dyDescent="0.25">
      <c r="A8" s="89" t="s">
        <v>0</v>
      </c>
      <c r="B8" s="89" t="s">
        <v>1</v>
      </c>
      <c r="C8" s="89"/>
      <c r="D8" s="89" t="s">
        <v>2</v>
      </c>
      <c r="E8" s="89" t="s">
        <v>3</v>
      </c>
      <c r="F8" s="89" t="s">
        <v>4</v>
      </c>
      <c r="G8" s="90" t="s">
        <v>39</v>
      </c>
      <c r="H8" s="91"/>
    </row>
    <row r="9" spans="1:8" s="1" customFormat="1" ht="47.25" customHeight="1" x14ac:dyDescent="0.25">
      <c r="A9" s="89"/>
      <c r="B9" s="4" t="s">
        <v>5</v>
      </c>
      <c r="C9" s="4" t="s">
        <v>6</v>
      </c>
      <c r="D9" s="89"/>
      <c r="E9" s="89"/>
      <c r="F9" s="89"/>
      <c r="G9" s="13" t="s">
        <v>20</v>
      </c>
      <c r="H9" s="14" t="s">
        <v>21</v>
      </c>
    </row>
    <row r="10" spans="1:8" s="1" customFormat="1" ht="24.95" customHeight="1" x14ac:dyDescent="0.25">
      <c r="A10" s="85" t="s">
        <v>7</v>
      </c>
      <c r="B10" s="85"/>
      <c r="C10" s="2"/>
      <c r="D10" s="3"/>
      <c r="E10" s="3"/>
      <c r="F10" s="3"/>
      <c r="G10" s="29">
        <f>G11+G14</f>
        <v>0</v>
      </c>
      <c r="H10" s="55">
        <f>H11+H14</f>
        <v>0</v>
      </c>
    </row>
    <row r="11" spans="1:8" ht="16.5" customHeight="1" x14ac:dyDescent="0.3">
      <c r="A11" s="87" t="s">
        <v>72</v>
      </c>
      <c r="B11" s="87"/>
      <c r="C11" s="87"/>
      <c r="D11" s="87"/>
      <c r="E11" s="87"/>
      <c r="F11" s="87"/>
      <c r="G11" s="29">
        <f>G12</f>
        <v>87000</v>
      </c>
      <c r="H11" s="29">
        <f>H12</f>
        <v>87000</v>
      </c>
    </row>
    <row r="12" spans="1:8" ht="137.25" customHeight="1" x14ac:dyDescent="0.3">
      <c r="A12" s="41"/>
      <c r="B12" s="42">
        <v>1231</v>
      </c>
      <c r="C12" s="41"/>
      <c r="D12" s="49" t="s">
        <v>73</v>
      </c>
      <c r="E12" s="49" t="s">
        <v>74</v>
      </c>
      <c r="F12" s="49" t="s">
        <v>75</v>
      </c>
      <c r="G12" s="26">
        <f>G13</f>
        <v>87000</v>
      </c>
      <c r="H12" s="26">
        <f>H13</f>
        <v>87000</v>
      </c>
    </row>
    <row r="13" spans="1:8" ht="49.5" x14ac:dyDescent="0.3">
      <c r="A13" s="36"/>
      <c r="B13" s="36"/>
      <c r="C13" s="40" t="s">
        <v>78</v>
      </c>
      <c r="D13" s="36" t="s">
        <v>76</v>
      </c>
      <c r="E13" s="36" t="s">
        <v>77</v>
      </c>
      <c r="F13" s="36" t="s">
        <v>46</v>
      </c>
      <c r="G13" s="26">
        <v>87000</v>
      </c>
      <c r="H13" s="26">
        <f>+G13</f>
        <v>87000</v>
      </c>
    </row>
    <row r="14" spans="1:8" ht="17.25" x14ac:dyDescent="0.3">
      <c r="A14" s="85" t="s">
        <v>47</v>
      </c>
      <c r="B14" s="85"/>
      <c r="C14" s="85"/>
      <c r="D14" s="85"/>
      <c r="E14" s="85"/>
      <c r="F14" s="85"/>
      <c r="G14" s="54">
        <f>G15</f>
        <v>-87000</v>
      </c>
      <c r="H14" s="54">
        <f>H15</f>
        <v>-87000</v>
      </c>
    </row>
    <row r="15" spans="1:8" ht="49.5" x14ac:dyDescent="0.3">
      <c r="A15" s="52"/>
      <c r="B15" s="53" t="s">
        <v>48</v>
      </c>
      <c r="C15" s="52"/>
      <c r="D15" s="52" t="s">
        <v>49</v>
      </c>
      <c r="E15" s="52" t="s">
        <v>50</v>
      </c>
      <c r="F15" s="52" t="s">
        <v>51</v>
      </c>
      <c r="G15" s="54">
        <f>G16</f>
        <v>-87000</v>
      </c>
      <c r="H15" s="74">
        <f>H16</f>
        <v>-87000</v>
      </c>
    </row>
    <row r="16" spans="1:8" ht="82.5" x14ac:dyDescent="0.3">
      <c r="A16" s="52"/>
      <c r="B16" s="52"/>
      <c r="C16" s="53" t="s">
        <v>52</v>
      </c>
      <c r="D16" s="52" t="s">
        <v>49</v>
      </c>
      <c r="E16" s="52" t="s">
        <v>53</v>
      </c>
      <c r="F16" s="52" t="s">
        <v>46</v>
      </c>
      <c r="G16" s="54">
        <v>-87000</v>
      </c>
      <c r="H16" s="54">
        <f>+G16</f>
        <v>-87000</v>
      </c>
    </row>
  </sheetData>
  <mergeCells count="12">
    <mergeCell ref="A14:F14"/>
    <mergeCell ref="A10:B10"/>
    <mergeCell ref="A6:H6"/>
    <mergeCell ref="A11:F11"/>
    <mergeCell ref="E3:H3"/>
    <mergeCell ref="E4:H4"/>
    <mergeCell ref="A8:A9"/>
    <mergeCell ref="B8:C8"/>
    <mergeCell ref="D8:D9"/>
    <mergeCell ref="E8:E9"/>
    <mergeCell ref="F8:F9"/>
    <mergeCell ref="G8:H8"/>
  </mergeCells>
  <pageMargins left="0.7" right="0.7" top="0.75" bottom="0.7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2"/>
  <sheetViews>
    <sheetView view="pageBreakPreview" topLeftCell="A25" zoomScaleNormal="100" zoomScaleSheetLayoutView="100" workbookViewId="0">
      <selection activeCell="F7" sqref="F7"/>
    </sheetView>
  </sheetViews>
  <sheetFormatPr defaultColWidth="9.140625"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3" style="5" customWidth="1"/>
    <col min="5" max="5" width="13.42578125" style="5" customWidth="1"/>
    <col min="6" max="6" width="75.85546875" style="5" customWidth="1"/>
    <col min="7" max="7" width="18.42578125" style="5" customWidth="1"/>
    <col min="8" max="8" width="18.28515625" style="6" customWidth="1"/>
    <col min="9" max="9" width="18.42578125" style="7" customWidth="1"/>
    <col min="10" max="10" width="18.85546875" style="5" bestFit="1" customWidth="1"/>
    <col min="11" max="11" width="16.140625" style="5" bestFit="1" customWidth="1"/>
    <col min="12" max="12" width="12.85546875" style="5" bestFit="1" customWidth="1"/>
    <col min="13" max="13" width="14.28515625" style="5" bestFit="1" customWidth="1"/>
    <col min="14" max="14" width="10.85546875" style="5" bestFit="1" customWidth="1"/>
    <col min="15" max="16384" width="9.140625" style="5"/>
  </cols>
  <sheetData>
    <row r="2" spans="1:11" x14ac:dyDescent="0.3">
      <c r="H2" s="6" t="s">
        <v>44</v>
      </c>
    </row>
    <row r="3" spans="1:11" x14ac:dyDescent="0.3">
      <c r="A3" s="8" t="s">
        <v>9</v>
      </c>
      <c r="D3" s="8" t="s">
        <v>9</v>
      </c>
      <c r="F3" s="88" t="s">
        <v>43</v>
      </c>
      <c r="G3" s="88"/>
      <c r="H3" s="88"/>
    </row>
    <row r="4" spans="1:11" x14ac:dyDescent="0.3">
      <c r="F4" s="88" t="s">
        <v>10</v>
      </c>
      <c r="G4" s="88"/>
      <c r="H4" s="88"/>
    </row>
    <row r="5" spans="1:11" x14ac:dyDescent="0.3">
      <c r="F5" s="9"/>
      <c r="G5" s="9"/>
    </row>
    <row r="6" spans="1:11" ht="51.75" customHeight="1" x14ac:dyDescent="0.3">
      <c r="A6" s="92" t="s">
        <v>91</v>
      </c>
      <c r="B6" s="92"/>
      <c r="C6" s="92"/>
      <c r="D6" s="92"/>
      <c r="E6" s="92"/>
      <c r="F6" s="92"/>
      <c r="G6" s="92"/>
      <c r="H6" s="92"/>
    </row>
    <row r="7" spans="1:11" ht="18" customHeight="1" x14ac:dyDescent="0.3">
      <c r="G7" s="94" t="s">
        <v>8</v>
      </c>
      <c r="H7" s="94"/>
    </row>
    <row r="8" spans="1:11" ht="114.75" customHeight="1" x14ac:dyDescent="0.3">
      <c r="A8" s="93" t="s">
        <v>11</v>
      </c>
      <c r="B8" s="93"/>
      <c r="C8" s="93"/>
      <c r="D8" s="93" t="s">
        <v>12</v>
      </c>
      <c r="E8" s="93"/>
      <c r="F8" s="93" t="s">
        <v>13</v>
      </c>
      <c r="G8" s="95" t="s">
        <v>14</v>
      </c>
      <c r="H8" s="96"/>
      <c r="I8" s="10"/>
      <c r="J8" s="11"/>
    </row>
    <row r="9" spans="1:11" ht="66.75" customHeight="1" x14ac:dyDescent="0.3">
      <c r="A9" s="12" t="s">
        <v>15</v>
      </c>
      <c r="B9" s="12" t="s">
        <v>16</v>
      </c>
      <c r="C9" s="12" t="s">
        <v>17</v>
      </c>
      <c r="D9" s="12" t="s">
        <v>18</v>
      </c>
      <c r="E9" s="12" t="s">
        <v>19</v>
      </c>
      <c r="F9" s="93"/>
      <c r="G9" s="13" t="s">
        <v>20</v>
      </c>
      <c r="H9" s="14" t="s">
        <v>21</v>
      </c>
    </row>
    <row r="10" spans="1:11" x14ac:dyDescent="0.3">
      <c r="A10" s="15"/>
      <c r="B10" s="15"/>
      <c r="C10" s="15"/>
      <c r="D10" s="15"/>
      <c r="E10" s="15"/>
      <c r="F10" s="27" t="s">
        <v>22</v>
      </c>
      <c r="G10" s="16">
        <f>G12+G33</f>
        <v>0</v>
      </c>
      <c r="H10" s="56">
        <f>H12+H33</f>
        <v>0</v>
      </c>
      <c r="I10" s="17"/>
    </row>
    <row r="11" spans="1:11" x14ac:dyDescent="0.3">
      <c r="A11" s="15"/>
      <c r="B11" s="15"/>
      <c r="C11" s="15"/>
      <c r="D11" s="15"/>
      <c r="E11" s="15"/>
      <c r="F11" s="15" t="s">
        <v>23</v>
      </c>
      <c r="G11" s="18"/>
      <c r="H11" s="18"/>
      <c r="I11" s="17"/>
    </row>
    <row r="12" spans="1:11" x14ac:dyDescent="0.3">
      <c r="A12" s="15"/>
      <c r="B12" s="15"/>
      <c r="C12" s="15"/>
      <c r="D12" s="15"/>
      <c r="E12" s="15"/>
      <c r="F12" s="35" t="s">
        <v>79</v>
      </c>
      <c r="G12" s="18">
        <f>G14</f>
        <v>87000</v>
      </c>
      <c r="H12" s="18">
        <f>H14</f>
        <v>87000</v>
      </c>
      <c r="I12" s="17"/>
    </row>
    <row r="13" spans="1:11" x14ac:dyDescent="0.3">
      <c r="A13" s="15"/>
      <c r="B13" s="15"/>
      <c r="C13" s="15"/>
      <c r="D13" s="15"/>
      <c r="E13" s="15"/>
      <c r="F13" s="22" t="s">
        <v>24</v>
      </c>
      <c r="G13" s="18"/>
      <c r="H13" s="18"/>
      <c r="I13" s="17"/>
    </row>
    <row r="14" spans="1:11" ht="33" x14ac:dyDescent="0.3">
      <c r="A14" s="33" t="s">
        <v>81</v>
      </c>
      <c r="B14" s="32"/>
      <c r="C14" s="32"/>
      <c r="D14" s="14"/>
      <c r="E14" s="19"/>
      <c r="F14" s="84" t="s">
        <v>80</v>
      </c>
      <c r="G14" s="20">
        <f>G16</f>
        <v>87000</v>
      </c>
      <c r="H14" s="20">
        <f>H16</f>
        <v>87000</v>
      </c>
      <c r="I14" s="21"/>
    </row>
    <row r="15" spans="1:11" x14ac:dyDescent="0.3">
      <c r="A15" s="31"/>
      <c r="B15" s="32"/>
      <c r="C15" s="25"/>
      <c r="D15" s="25"/>
      <c r="E15" s="25"/>
      <c r="F15" s="22" t="s">
        <v>24</v>
      </c>
      <c r="G15" s="20"/>
      <c r="H15" s="20"/>
      <c r="I15" s="21"/>
      <c r="J15" s="23"/>
      <c r="K15" s="23"/>
    </row>
    <row r="16" spans="1:11" x14ac:dyDescent="0.3">
      <c r="A16" s="31"/>
      <c r="B16" s="33" t="s">
        <v>82</v>
      </c>
      <c r="C16" s="32"/>
      <c r="D16" s="14"/>
      <c r="E16" s="24"/>
      <c r="F16" s="84" t="s">
        <v>83</v>
      </c>
      <c r="G16" s="20">
        <f t="shared" ref="G16:H16" si="0">G18</f>
        <v>87000</v>
      </c>
      <c r="H16" s="20">
        <f t="shared" si="0"/>
        <v>87000</v>
      </c>
      <c r="I16" s="21"/>
      <c r="J16" s="23"/>
      <c r="K16" s="23"/>
    </row>
    <row r="17" spans="1:11" x14ac:dyDescent="0.3">
      <c r="A17" s="31"/>
      <c r="B17" s="32"/>
      <c r="C17" s="25"/>
      <c r="D17" s="14"/>
      <c r="E17" s="19"/>
      <c r="F17" s="44" t="s">
        <v>23</v>
      </c>
      <c r="G17" s="20"/>
      <c r="H17" s="20"/>
      <c r="I17" s="21"/>
      <c r="J17" s="23"/>
      <c r="K17" s="23"/>
    </row>
    <row r="18" spans="1:11" x14ac:dyDescent="0.3">
      <c r="A18" s="31"/>
      <c r="B18" s="33"/>
      <c r="C18" s="33" t="s">
        <v>25</v>
      </c>
      <c r="D18" s="14"/>
      <c r="E18" s="24"/>
      <c r="F18" s="84" t="s">
        <v>83</v>
      </c>
      <c r="G18" s="20">
        <f t="shared" ref="G18" si="1">G20</f>
        <v>87000</v>
      </c>
      <c r="H18" s="20">
        <f>H20</f>
        <v>87000</v>
      </c>
      <c r="I18" s="21"/>
      <c r="J18" s="23"/>
      <c r="K18" s="23"/>
    </row>
    <row r="19" spans="1:11" x14ac:dyDescent="0.3">
      <c r="A19" s="31"/>
      <c r="B19" s="32"/>
      <c r="C19" s="25"/>
      <c r="D19" s="14"/>
      <c r="E19" s="24"/>
      <c r="F19" s="22" t="s">
        <v>26</v>
      </c>
      <c r="G19" s="20"/>
      <c r="H19" s="20"/>
      <c r="I19" s="21"/>
      <c r="J19" s="23"/>
      <c r="K19" s="23"/>
    </row>
    <row r="20" spans="1:11" x14ac:dyDescent="0.3">
      <c r="A20" s="31"/>
      <c r="B20" s="32"/>
      <c r="C20" s="25"/>
      <c r="D20" s="14"/>
      <c r="E20" s="24"/>
      <c r="F20" s="49" t="s">
        <v>84</v>
      </c>
      <c r="G20" s="20">
        <f t="shared" ref="G20" si="2">G22</f>
        <v>87000</v>
      </c>
      <c r="H20" s="20">
        <f>H22</f>
        <v>87000</v>
      </c>
      <c r="I20" s="21"/>
      <c r="J20" s="23"/>
      <c r="K20" s="23"/>
    </row>
    <row r="21" spans="1:11" x14ac:dyDescent="0.3">
      <c r="A21" s="31"/>
      <c r="B21" s="32"/>
      <c r="C21" s="25"/>
      <c r="D21" s="14"/>
      <c r="E21" s="24"/>
      <c r="F21" s="22" t="s">
        <v>24</v>
      </c>
      <c r="G21" s="20"/>
      <c r="H21" s="20"/>
      <c r="I21" s="21"/>
      <c r="J21" s="23"/>
      <c r="K21" s="23"/>
    </row>
    <row r="22" spans="1:11" ht="33" x14ac:dyDescent="0.3">
      <c r="A22" s="31"/>
      <c r="B22" s="32"/>
      <c r="C22" s="25"/>
      <c r="D22" s="48">
        <v>1231</v>
      </c>
      <c r="E22" s="48"/>
      <c r="F22" s="36" t="s">
        <v>85</v>
      </c>
      <c r="G22" s="20">
        <f t="shared" ref="G22" si="3">G24</f>
        <v>87000</v>
      </c>
      <c r="H22" s="20">
        <f>H24</f>
        <v>87000</v>
      </c>
      <c r="I22" s="21"/>
      <c r="J22" s="23"/>
      <c r="K22" s="23"/>
    </row>
    <row r="23" spans="1:11" x14ac:dyDescent="0.3">
      <c r="A23" s="31"/>
      <c r="B23" s="32"/>
      <c r="C23" s="25"/>
      <c r="D23" s="48"/>
      <c r="E23" s="48"/>
      <c r="F23" s="48" t="s">
        <v>23</v>
      </c>
      <c r="G23" s="20"/>
      <c r="H23" s="20"/>
      <c r="I23" s="21"/>
      <c r="J23" s="23"/>
      <c r="K23" s="23"/>
    </row>
    <row r="24" spans="1:11" x14ac:dyDescent="0.3">
      <c r="A24" s="31"/>
      <c r="B24" s="32"/>
      <c r="C24" s="25"/>
      <c r="D24" s="14"/>
      <c r="E24" s="14">
        <v>11001</v>
      </c>
      <c r="F24" s="36" t="s">
        <v>86</v>
      </c>
      <c r="G24" s="20">
        <f t="shared" ref="G24:H24" si="4">G26</f>
        <v>87000</v>
      </c>
      <c r="H24" s="20">
        <f t="shared" si="4"/>
        <v>87000</v>
      </c>
      <c r="I24" s="21"/>
      <c r="J24" s="23"/>
      <c r="K24" s="23"/>
    </row>
    <row r="25" spans="1:11" x14ac:dyDescent="0.3">
      <c r="A25" s="31"/>
      <c r="B25" s="32"/>
      <c r="C25" s="25"/>
      <c r="D25" s="14"/>
      <c r="E25" s="24"/>
      <c r="F25" s="39" t="s">
        <v>42</v>
      </c>
      <c r="G25" s="20"/>
      <c r="H25" s="20"/>
      <c r="I25" s="21"/>
      <c r="J25" s="23"/>
      <c r="K25" s="23"/>
    </row>
    <row r="26" spans="1:11" x14ac:dyDescent="0.3">
      <c r="A26" s="31"/>
      <c r="B26" s="32"/>
      <c r="C26" s="25"/>
      <c r="D26" s="14"/>
      <c r="E26" s="24"/>
      <c r="F26" s="83" t="s">
        <v>84</v>
      </c>
      <c r="G26" s="20">
        <f t="shared" ref="G26:H26" si="5">G28</f>
        <v>87000</v>
      </c>
      <c r="H26" s="20">
        <f t="shared" si="5"/>
        <v>87000</v>
      </c>
      <c r="I26" s="21"/>
      <c r="J26" s="23"/>
      <c r="K26" s="23"/>
    </row>
    <row r="27" spans="1:11" ht="34.5" x14ac:dyDescent="0.3">
      <c r="A27" s="31"/>
      <c r="B27" s="32"/>
      <c r="C27" s="25"/>
      <c r="D27" s="25"/>
      <c r="E27" s="25"/>
      <c r="F27" s="15" t="s">
        <v>27</v>
      </c>
      <c r="G27" s="20"/>
      <c r="H27" s="20"/>
      <c r="I27" s="21"/>
      <c r="J27" s="23"/>
      <c r="K27" s="23"/>
    </row>
    <row r="28" spans="1:11" x14ac:dyDescent="0.3">
      <c r="A28" s="31"/>
      <c r="B28" s="32"/>
      <c r="C28" s="25"/>
      <c r="D28" s="25"/>
      <c r="E28" s="25"/>
      <c r="F28" s="36" t="s">
        <v>22</v>
      </c>
      <c r="G28" s="20">
        <f t="shared" ref="G28:H31" si="6">G29</f>
        <v>87000</v>
      </c>
      <c r="H28" s="20">
        <f t="shared" si="6"/>
        <v>87000</v>
      </c>
      <c r="I28" s="21"/>
      <c r="J28" s="23"/>
      <c r="K28" s="23"/>
    </row>
    <row r="29" spans="1:11" x14ac:dyDescent="0.3">
      <c r="A29" s="31"/>
      <c r="B29" s="32"/>
      <c r="C29" s="25"/>
      <c r="D29" s="25"/>
      <c r="E29" s="25"/>
      <c r="F29" s="36" t="s">
        <v>28</v>
      </c>
      <c r="G29" s="20">
        <f t="shared" si="6"/>
        <v>87000</v>
      </c>
      <c r="H29" s="20">
        <f t="shared" si="6"/>
        <v>87000</v>
      </c>
      <c r="I29" s="21"/>
      <c r="J29" s="23"/>
      <c r="K29" s="23"/>
    </row>
    <row r="30" spans="1:11" x14ac:dyDescent="0.3">
      <c r="A30" s="31"/>
      <c r="B30" s="32"/>
      <c r="C30" s="25"/>
      <c r="D30" s="25"/>
      <c r="E30" s="25"/>
      <c r="F30" s="36" t="s">
        <v>87</v>
      </c>
      <c r="G30" s="20">
        <f t="shared" si="6"/>
        <v>87000</v>
      </c>
      <c r="H30" s="20">
        <f t="shared" si="6"/>
        <v>87000</v>
      </c>
      <c r="I30" s="21"/>
      <c r="J30" s="23"/>
      <c r="K30" s="23"/>
    </row>
    <row r="31" spans="1:11" x14ac:dyDescent="0.3">
      <c r="A31" s="31"/>
      <c r="B31" s="32"/>
      <c r="C31" s="25"/>
      <c r="D31" s="25"/>
      <c r="E31" s="25"/>
      <c r="F31" s="36" t="s">
        <v>88</v>
      </c>
      <c r="G31" s="20">
        <f t="shared" si="6"/>
        <v>87000</v>
      </c>
      <c r="H31" s="20">
        <f t="shared" si="6"/>
        <v>87000</v>
      </c>
      <c r="I31" s="21"/>
      <c r="J31" s="23"/>
      <c r="K31" s="23"/>
    </row>
    <row r="32" spans="1:11" x14ac:dyDescent="0.3">
      <c r="A32" s="31"/>
      <c r="B32" s="32"/>
      <c r="C32" s="25"/>
      <c r="D32" s="25"/>
      <c r="E32" s="25"/>
      <c r="F32" s="36" t="s">
        <v>89</v>
      </c>
      <c r="G32" s="20">
        <v>87000</v>
      </c>
      <c r="H32" s="20">
        <f>+G32</f>
        <v>87000</v>
      </c>
      <c r="I32" s="21"/>
      <c r="J32" s="23"/>
      <c r="K32" s="23"/>
    </row>
    <row r="33" spans="1:8" x14ac:dyDescent="0.3">
      <c r="A33" s="59"/>
      <c r="B33" s="60"/>
      <c r="C33" s="58"/>
      <c r="D33" s="58"/>
      <c r="E33" s="58"/>
      <c r="F33" s="61" t="s">
        <v>54</v>
      </c>
      <c r="G33" s="57">
        <f>G35</f>
        <v>-87000</v>
      </c>
      <c r="H33" s="57">
        <f>H35</f>
        <v>-87000</v>
      </c>
    </row>
    <row r="34" spans="1:8" x14ac:dyDescent="0.3">
      <c r="A34" s="59"/>
      <c r="B34" s="60"/>
      <c r="C34" s="58"/>
      <c r="D34" s="58"/>
      <c r="E34" s="58"/>
      <c r="F34" s="68" t="s">
        <v>24</v>
      </c>
      <c r="G34" s="57"/>
      <c r="H34" s="57"/>
    </row>
    <row r="35" spans="1:8" ht="34.5" x14ac:dyDescent="0.3">
      <c r="A35" s="62">
        <v>11</v>
      </c>
      <c r="B35" s="63"/>
      <c r="C35" s="63"/>
      <c r="D35" s="64"/>
      <c r="E35" s="65"/>
      <c r="F35" s="66" t="s">
        <v>55</v>
      </c>
      <c r="G35" s="57">
        <f>G37</f>
        <v>-87000</v>
      </c>
      <c r="H35" s="57">
        <f>H37</f>
        <v>-87000</v>
      </c>
    </row>
    <row r="36" spans="1:8" x14ac:dyDescent="0.3">
      <c r="A36" s="62"/>
      <c r="B36" s="63"/>
      <c r="C36" s="67"/>
      <c r="D36" s="67"/>
      <c r="E36" s="67"/>
      <c r="F36" s="68" t="s">
        <v>24</v>
      </c>
      <c r="G36" s="57"/>
      <c r="H36" s="57"/>
    </row>
    <row r="37" spans="1:8" x14ac:dyDescent="0.3">
      <c r="A37" s="62"/>
      <c r="B37" s="69" t="s">
        <v>25</v>
      </c>
      <c r="C37" s="63"/>
      <c r="D37" s="64"/>
      <c r="E37" s="70"/>
      <c r="F37" s="71" t="s">
        <v>56</v>
      </c>
      <c r="G37" s="57">
        <f>G39</f>
        <v>-87000</v>
      </c>
      <c r="H37" s="57">
        <f>H39</f>
        <v>-87000</v>
      </c>
    </row>
    <row r="38" spans="1:8" x14ac:dyDescent="0.3">
      <c r="A38" s="62"/>
      <c r="B38" s="63"/>
      <c r="C38" s="67"/>
      <c r="D38" s="64"/>
      <c r="E38" s="65"/>
      <c r="F38" s="68" t="s">
        <v>24</v>
      </c>
      <c r="G38" s="57"/>
      <c r="H38" s="57"/>
    </row>
    <row r="39" spans="1:8" x14ac:dyDescent="0.3">
      <c r="A39" s="62"/>
      <c r="B39" s="69"/>
      <c r="C39" s="69" t="s">
        <v>25</v>
      </c>
      <c r="D39" s="64"/>
      <c r="E39" s="70"/>
      <c r="F39" s="71" t="s">
        <v>49</v>
      </c>
      <c r="G39" s="57">
        <f>G41</f>
        <v>-87000</v>
      </c>
      <c r="H39" s="57">
        <f>H41</f>
        <v>-87000</v>
      </c>
    </row>
    <row r="40" spans="1:8" x14ac:dyDescent="0.3">
      <c r="A40" s="62"/>
      <c r="B40" s="63"/>
      <c r="C40" s="67"/>
      <c r="D40" s="64"/>
      <c r="E40" s="70"/>
      <c r="F40" s="68" t="s">
        <v>26</v>
      </c>
      <c r="G40" s="57"/>
      <c r="H40" s="57"/>
    </row>
    <row r="41" spans="1:8" x14ac:dyDescent="0.3">
      <c r="A41" s="62"/>
      <c r="B41" s="63"/>
      <c r="C41" s="67"/>
      <c r="D41" s="64"/>
      <c r="E41" s="70"/>
      <c r="F41" s="68" t="s">
        <v>47</v>
      </c>
      <c r="G41" s="57">
        <f>G43</f>
        <v>-87000</v>
      </c>
      <c r="H41" s="57">
        <f>H43</f>
        <v>-87000</v>
      </c>
    </row>
    <row r="42" spans="1:8" x14ac:dyDescent="0.3">
      <c r="A42" s="62"/>
      <c r="B42" s="63"/>
      <c r="C42" s="67"/>
      <c r="D42" s="64"/>
      <c r="E42" s="70"/>
      <c r="F42" s="68" t="s">
        <v>26</v>
      </c>
      <c r="G42" s="57"/>
      <c r="H42" s="57"/>
    </row>
    <row r="43" spans="1:8" x14ac:dyDescent="0.3">
      <c r="A43" s="62"/>
      <c r="B43" s="63"/>
      <c r="C43" s="67"/>
      <c r="D43" s="64">
        <v>1139</v>
      </c>
      <c r="E43" s="65"/>
      <c r="F43" s="66" t="s">
        <v>49</v>
      </c>
      <c r="G43" s="57">
        <f>G45</f>
        <v>-87000</v>
      </c>
      <c r="H43" s="57">
        <f>H45</f>
        <v>-87000</v>
      </c>
    </row>
    <row r="44" spans="1:8" x14ac:dyDescent="0.3">
      <c r="A44" s="62"/>
      <c r="B44" s="63"/>
      <c r="C44" s="67"/>
      <c r="D44" s="67"/>
      <c r="E44" s="67"/>
      <c r="F44" s="68" t="s">
        <v>24</v>
      </c>
      <c r="G44" s="57"/>
      <c r="H44" s="57"/>
    </row>
    <row r="45" spans="1:8" x14ac:dyDescent="0.3">
      <c r="A45" s="62"/>
      <c r="B45" s="63"/>
      <c r="C45" s="67"/>
      <c r="D45" s="64"/>
      <c r="E45" s="64">
        <v>11001</v>
      </c>
      <c r="F45" s="65" t="s">
        <v>49</v>
      </c>
      <c r="G45" s="57">
        <f>G47</f>
        <v>-87000</v>
      </c>
      <c r="H45" s="57">
        <f>H47</f>
        <v>-87000</v>
      </c>
    </row>
    <row r="46" spans="1:8" x14ac:dyDescent="0.3">
      <c r="A46" s="62"/>
      <c r="B46" s="63"/>
      <c r="C46" s="67"/>
      <c r="D46" s="64"/>
      <c r="E46" s="70"/>
      <c r="F46" s="68" t="s">
        <v>57</v>
      </c>
      <c r="G46" s="57"/>
      <c r="H46" s="57"/>
    </row>
    <row r="47" spans="1:8" x14ac:dyDescent="0.3">
      <c r="A47" s="62"/>
      <c r="B47" s="63"/>
      <c r="C47" s="67"/>
      <c r="D47" s="64"/>
      <c r="E47" s="70"/>
      <c r="F47" s="72" t="s">
        <v>47</v>
      </c>
      <c r="G47" s="57">
        <f>G49</f>
        <v>-87000</v>
      </c>
      <c r="H47" s="57">
        <f>H49</f>
        <v>-87000</v>
      </c>
    </row>
    <row r="48" spans="1:8" ht="34.5" x14ac:dyDescent="0.3">
      <c r="A48" s="62"/>
      <c r="B48" s="63"/>
      <c r="C48" s="67"/>
      <c r="D48" s="67"/>
      <c r="E48" s="67"/>
      <c r="F48" s="68" t="s">
        <v>58</v>
      </c>
      <c r="G48" s="57"/>
      <c r="H48" s="57"/>
    </row>
    <row r="49" spans="1:8" x14ac:dyDescent="0.3">
      <c r="A49" s="62"/>
      <c r="B49" s="63"/>
      <c r="C49" s="67"/>
      <c r="D49" s="67"/>
      <c r="E49" s="67"/>
      <c r="F49" s="68" t="s">
        <v>22</v>
      </c>
      <c r="G49" s="57">
        <f t="shared" ref="G49:H51" si="7">G50</f>
        <v>-87000</v>
      </c>
      <c r="H49" s="57">
        <f t="shared" si="7"/>
        <v>-87000</v>
      </c>
    </row>
    <row r="50" spans="1:8" x14ac:dyDescent="0.3">
      <c r="A50" s="62"/>
      <c r="B50" s="63"/>
      <c r="C50" s="67"/>
      <c r="D50" s="67"/>
      <c r="E50" s="67"/>
      <c r="F50" s="68" t="s">
        <v>59</v>
      </c>
      <c r="G50" s="57">
        <f t="shared" si="7"/>
        <v>-87000</v>
      </c>
      <c r="H50" s="57">
        <f t="shared" si="7"/>
        <v>-87000</v>
      </c>
    </row>
    <row r="51" spans="1:8" x14ac:dyDescent="0.3">
      <c r="A51" s="62"/>
      <c r="B51" s="63"/>
      <c r="C51" s="67"/>
      <c r="D51" s="67"/>
      <c r="E51" s="67"/>
      <c r="F51" s="68" t="s">
        <v>60</v>
      </c>
      <c r="G51" s="57">
        <f t="shared" si="7"/>
        <v>-87000</v>
      </c>
      <c r="H51" s="57">
        <f t="shared" si="7"/>
        <v>-87000</v>
      </c>
    </row>
    <row r="52" spans="1:8" x14ac:dyDescent="0.3">
      <c r="A52" s="62"/>
      <c r="B52" s="63"/>
      <c r="C52" s="67"/>
      <c r="D52" s="64"/>
      <c r="E52" s="70"/>
      <c r="F52" s="68" t="s">
        <v>61</v>
      </c>
      <c r="G52" s="57">
        <v>-87000</v>
      </c>
      <c r="H52" s="57">
        <f>+G52</f>
        <v>-87000</v>
      </c>
    </row>
  </sheetData>
  <mergeCells count="8">
    <mergeCell ref="F3:H3"/>
    <mergeCell ref="F4:H4"/>
    <mergeCell ref="A6:H6"/>
    <mergeCell ref="A8:C8"/>
    <mergeCell ref="D8:E8"/>
    <mergeCell ref="F8:F9"/>
    <mergeCell ref="G7:H7"/>
    <mergeCell ref="G8:H8"/>
  </mergeCells>
  <pageMargins left="0.7" right="0.7" top="0.75" bottom="0.75" header="0.3" footer="0.3"/>
  <pageSetup scale="50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opLeftCell="A4" zoomScaleNormal="100" zoomScaleSheetLayoutView="100" workbookViewId="0">
      <selection activeCell="M9" sqref="M9"/>
    </sheetView>
  </sheetViews>
  <sheetFormatPr defaultColWidth="9.140625" defaultRowHeight="16.5" x14ac:dyDescent="0.3"/>
  <cols>
    <col min="1" max="1" width="6.28515625" style="30" customWidth="1"/>
    <col min="2" max="2" width="9.140625" style="30"/>
    <col min="3" max="3" width="12.7109375" style="30" customWidth="1"/>
    <col min="4" max="4" width="14" style="30" customWidth="1"/>
    <col min="5" max="7" width="9.140625" style="30"/>
    <col min="8" max="8" width="18" style="30" customWidth="1"/>
    <col min="9" max="9" width="27.28515625" style="30" bestFit="1" customWidth="1"/>
    <col min="10" max="10" width="18" style="30" bestFit="1" customWidth="1"/>
    <col min="11" max="11" width="17.28515625" style="30" bestFit="1" customWidth="1"/>
    <col min="12" max="16384" width="9.140625" style="30"/>
  </cols>
  <sheetData>
    <row r="1" spans="1:11" x14ac:dyDescent="0.3">
      <c r="K1" s="43"/>
    </row>
    <row r="2" spans="1:11" ht="17.25" x14ac:dyDescent="0.3">
      <c r="J2" s="45"/>
      <c r="K2" s="45" t="s">
        <v>45</v>
      </c>
    </row>
    <row r="3" spans="1:11" ht="17.25" x14ac:dyDescent="0.3">
      <c r="J3" s="45"/>
      <c r="K3" s="45" t="s">
        <v>43</v>
      </c>
    </row>
    <row r="4" spans="1:11" ht="17.25" x14ac:dyDescent="0.3">
      <c r="J4" s="45"/>
      <c r="K4" s="45" t="s">
        <v>10</v>
      </c>
    </row>
    <row r="7" spans="1:11" ht="49.5" customHeight="1" x14ac:dyDescent="0.3">
      <c r="A7" s="97" t="s">
        <v>92</v>
      </c>
      <c r="B7" s="97"/>
      <c r="C7" s="97"/>
      <c r="D7" s="97"/>
      <c r="E7" s="97"/>
      <c r="F7" s="97"/>
      <c r="G7" s="97"/>
      <c r="H7" s="97"/>
      <c r="I7" s="97"/>
      <c r="J7" s="97"/>
      <c r="K7" s="97"/>
    </row>
    <row r="8" spans="1:11" x14ac:dyDescent="0.3">
      <c r="J8" s="98" t="s">
        <v>8</v>
      </c>
      <c r="K8" s="98"/>
    </row>
    <row r="9" spans="1:11" s="1" customFormat="1" ht="95.25" customHeight="1" x14ac:dyDescent="0.25">
      <c r="A9" s="89" t="s">
        <v>69</v>
      </c>
      <c r="B9" s="89" t="s">
        <v>30</v>
      </c>
      <c r="C9" s="89"/>
      <c r="D9" s="89" t="s">
        <v>31</v>
      </c>
      <c r="E9" s="89"/>
      <c r="F9" s="89"/>
      <c r="G9" s="89"/>
      <c r="H9" s="89" t="s">
        <v>32</v>
      </c>
      <c r="I9" s="89" t="s">
        <v>33</v>
      </c>
      <c r="J9" s="95" t="s">
        <v>14</v>
      </c>
      <c r="K9" s="96"/>
    </row>
    <row r="10" spans="1:11" s="1" customFormat="1" ht="66" x14ac:dyDescent="0.25">
      <c r="A10" s="89"/>
      <c r="B10" s="46" t="s">
        <v>34</v>
      </c>
      <c r="C10" s="46" t="s">
        <v>40</v>
      </c>
      <c r="D10" s="46" t="s">
        <v>34</v>
      </c>
      <c r="E10" s="46" t="s">
        <v>40</v>
      </c>
      <c r="F10" s="46" t="s">
        <v>41</v>
      </c>
      <c r="G10" s="46" t="s">
        <v>35</v>
      </c>
      <c r="H10" s="89"/>
      <c r="I10" s="89"/>
      <c r="J10" s="46" t="s">
        <v>36</v>
      </c>
      <c r="K10" s="46" t="s">
        <v>37</v>
      </c>
    </row>
    <row r="11" spans="1:11" s="1" customFormat="1" ht="20.25" customHeight="1" x14ac:dyDescent="0.25">
      <c r="A11" s="99" t="s">
        <v>38</v>
      </c>
      <c r="B11" s="99"/>
      <c r="C11" s="99"/>
      <c r="D11" s="99"/>
      <c r="E11" s="99"/>
      <c r="F11" s="99"/>
      <c r="G11" s="99"/>
      <c r="H11" s="99"/>
      <c r="I11" s="99"/>
      <c r="J11" s="34">
        <f>J12+J19</f>
        <v>0</v>
      </c>
      <c r="K11" s="76">
        <f>K12+K19</f>
        <v>0</v>
      </c>
    </row>
    <row r="12" spans="1:11" s="1" customFormat="1" x14ac:dyDescent="0.25">
      <c r="A12" s="99" t="str">
        <f>+'1'!A11:F11</f>
        <v>Հակակոռուպցիոն կոմիտե</v>
      </c>
      <c r="B12" s="99"/>
      <c r="C12" s="99"/>
      <c r="D12" s="99"/>
      <c r="E12" s="99"/>
      <c r="F12" s="99"/>
      <c r="G12" s="99"/>
      <c r="H12" s="99"/>
      <c r="I12" s="99"/>
      <c r="J12" s="34">
        <f>J13</f>
        <v>87000</v>
      </c>
      <c r="K12" s="34">
        <f>K13</f>
        <v>87000</v>
      </c>
    </row>
    <row r="13" spans="1:11" s="1" customFormat="1" ht="39" customHeight="1" x14ac:dyDescent="0.25">
      <c r="B13" s="48">
        <f>'1'!B12</f>
        <v>1231</v>
      </c>
      <c r="C13" s="100" t="str">
        <f>'1'!D12</f>
        <v>Կոռուպցիոն հանցագործությունների բացահայտման և քննության ապահովում</v>
      </c>
      <c r="D13" s="100"/>
      <c r="E13" s="100"/>
      <c r="F13" s="100"/>
      <c r="G13" s="100"/>
      <c r="H13" s="100"/>
      <c r="I13" s="100"/>
      <c r="J13" s="28">
        <f t="shared" ref="J13:K13" si="0">J14</f>
        <v>87000</v>
      </c>
      <c r="K13" s="28">
        <f t="shared" si="0"/>
        <v>87000</v>
      </c>
    </row>
    <row r="14" spans="1:11" s="1" customFormat="1" ht="36" customHeight="1" x14ac:dyDescent="0.25">
      <c r="A14" s="37"/>
      <c r="B14" s="37"/>
      <c r="C14" s="37"/>
      <c r="D14" s="47" t="str">
        <f>'1'!C13</f>
        <v>1231 - 11001</v>
      </c>
      <c r="E14" s="101" t="str">
        <f>'1'!D13</f>
        <v>Կոռուպցիոն հանցագործությունների բացահայտում և քննություն</v>
      </c>
      <c r="F14" s="101"/>
      <c r="G14" s="101"/>
      <c r="H14" s="101"/>
      <c r="I14" s="101"/>
      <c r="J14" s="38">
        <f>'1'!G13</f>
        <v>87000</v>
      </c>
      <c r="K14" s="38">
        <f>'1'!H13</f>
        <v>87000</v>
      </c>
    </row>
    <row r="15" spans="1:11" s="1" customFormat="1" ht="19.5" customHeight="1" x14ac:dyDescent="0.25">
      <c r="A15" s="37"/>
      <c r="B15" s="37"/>
      <c r="C15" s="37"/>
      <c r="D15" s="37"/>
      <c r="E15" s="37"/>
      <c r="F15" s="101" t="str">
        <f>'1'!E13</f>
        <v>Կոռուպցիոն դեպքերի բացահայտման և քննության ապահովում, դրանց արդյունավետության բարձրացում</v>
      </c>
      <c r="G15" s="101"/>
      <c r="H15" s="101"/>
      <c r="I15" s="101"/>
      <c r="J15" s="101"/>
      <c r="K15" s="101"/>
    </row>
    <row r="16" spans="1:11" s="1" customFormat="1" x14ac:dyDescent="0.25">
      <c r="A16" s="37"/>
      <c r="B16" s="37"/>
      <c r="C16" s="37"/>
      <c r="D16" s="37"/>
      <c r="E16" s="37"/>
      <c r="F16" s="37"/>
      <c r="G16" s="101" t="str">
        <f>'1'!F13</f>
        <v>Ծառայությունների մատուցում</v>
      </c>
      <c r="H16" s="101"/>
      <c r="I16" s="101"/>
      <c r="J16" s="101"/>
      <c r="K16" s="101"/>
    </row>
    <row r="17" spans="1:11" s="1" customFormat="1" ht="41.25" customHeight="1" x14ac:dyDescent="0.25">
      <c r="A17" s="37"/>
      <c r="B17" s="37"/>
      <c r="C17" s="37"/>
      <c r="D17" s="37"/>
      <c r="E17" s="37"/>
      <c r="F17" s="37"/>
      <c r="G17" s="37"/>
      <c r="H17" s="101" t="s">
        <v>90</v>
      </c>
      <c r="I17" s="101"/>
      <c r="J17" s="101"/>
      <c r="K17" s="101"/>
    </row>
    <row r="18" spans="1:11" s="75" customFormat="1" ht="29.25" customHeight="1" x14ac:dyDescent="0.3">
      <c r="A18" s="77"/>
      <c r="B18" s="77"/>
      <c r="C18" s="77"/>
      <c r="D18" s="77"/>
      <c r="E18" s="77"/>
      <c r="F18" s="77"/>
      <c r="G18" s="77"/>
      <c r="H18" s="79"/>
      <c r="I18" s="80"/>
      <c r="J18" s="80"/>
      <c r="K18" s="81"/>
    </row>
    <row r="19" spans="1:11" ht="17.25" x14ac:dyDescent="0.3">
      <c r="A19" s="99" t="s">
        <v>62</v>
      </c>
      <c r="B19" s="99"/>
      <c r="C19" s="99"/>
      <c r="D19" s="99"/>
      <c r="E19" s="99"/>
      <c r="F19" s="99"/>
      <c r="G19" s="99"/>
      <c r="H19" s="99"/>
      <c r="I19" s="99"/>
      <c r="J19" s="74">
        <f>J20</f>
        <v>-87000</v>
      </c>
      <c r="K19" s="74">
        <f>K20</f>
        <v>-87000</v>
      </c>
    </row>
    <row r="20" spans="1:11" ht="17.25" x14ac:dyDescent="0.3">
      <c r="A20" s="78"/>
      <c r="B20" s="73" t="s">
        <v>63</v>
      </c>
      <c r="C20" s="100" t="s">
        <v>64</v>
      </c>
      <c r="D20" s="100"/>
      <c r="E20" s="100"/>
      <c r="F20" s="100"/>
      <c r="G20" s="100"/>
      <c r="H20" s="100"/>
      <c r="I20" s="100"/>
      <c r="J20" s="74">
        <f>J21</f>
        <v>-87000</v>
      </c>
      <c r="K20" s="74">
        <f>K21</f>
        <v>-87000</v>
      </c>
    </row>
    <row r="21" spans="1:11" ht="17.25" x14ac:dyDescent="0.3">
      <c r="A21" s="77"/>
      <c r="B21" s="77"/>
      <c r="C21" s="77"/>
      <c r="D21" s="73" t="s">
        <v>65</v>
      </c>
      <c r="E21" s="100" t="s">
        <v>49</v>
      </c>
      <c r="F21" s="100"/>
      <c r="G21" s="100"/>
      <c r="H21" s="100"/>
      <c r="I21" s="100"/>
      <c r="J21" s="74">
        <f>-87000</f>
        <v>-87000</v>
      </c>
      <c r="K21" s="74">
        <f>+J21</f>
        <v>-87000</v>
      </c>
    </row>
    <row r="22" spans="1:11" ht="47.25" customHeight="1" x14ac:dyDescent="0.3">
      <c r="A22" s="77"/>
      <c r="B22" s="77"/>
      <c r="C22" s="77"/>
      <c r="D22" s="77"/>
      <c r="E22" s="77"/>
      <c r="F22" s="102" t="s">
        <v>66</v>
      </c>
      <c r="G22" s="103"/>
      <c r="H22" s="103"/>
      <c r="I22" s="103"/>
      <c r="J22" s="103"/>
      <c r="K22" s="104"/>
    </row>
    <row r="23" spans="1:11" x14ac:dyDescent="0.3">
      <c r="A23" s="77"/>
      <c r="B23" s="77"/>
      <c r="C23" s="77"/>
      <c r="D23" s="77"/>
      <c r="E23" s="77"/>
      <c r="F23" s="77"/>
      <c r="G23" s="102" t="s">
        <v>67</v>
      </c>
      <c r="H23" s="103"/>
      <c r="I23" s="103"/>
      <c r="J23" s="103"/>
      <c r="K23" s="104"/>
    </row>
    <row r="24" spans="1:11" x14ac:dyDescent="0.3">
      <c r="A24" s="77"/>
      <c r="B24" s="77"/>
      <c r="C24" s="77"/>
      <c r="D24" s="77"/>
      <c r="E24" s="77"/>
      <c r="F24" s="77"/>
      <c r="G24" s="77"/>
      <c r="H24" s="102" t="s">
        <v>68</v>
      </c>
      <c r="I24" s="103"/>
      <c r="J24" s="103"/>
      <c r="K24" s="104"/>
    </row>
  </sheetData>
  <mergeCells count="21">
    <mergeCell ref="F22:K22"/>
    <mergeCell ref="G23:K23"/>
    <mergeCell ref="H24:K24"/>
    <mergeCell ref="G16:K16"/>
    <mergeCell ref="H17:K17"/>
    <mergeCell ref="A19:I19"/>
    <mergeCell ref="C20:I20"/>
    <mergeCell ref="E21:I21"/>
    <mergeCell ref="A11:I11"/>
    <mergeCell ref="A12:I12"/>
    <mergeCell ref="C13:I13"/>
    <mergeCell ref="E14:I14"/>
    <mergeCell ref="F15:K15"/>
    <mergeCell ref="A7:K7"/>
    <mergeCell ref="J8:K8"/>
    <mergeCell ref="A9:A10"/>
    <mergeCell ref="B9:C9"/>
    <mergeCell ref="D9:G9"/>
    <mergeCell ref="H9:H10"/>
    <mergeCell ref="I9:I10"/>
    <mergeCell ref="J9:K9"/>
  </mergeCells>
  <pageMargins left="0.7" right="0.7" top="0.75" bottom="0.75" header="0.3" footer="0.3"/>
  <pageSetup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view="pageBreakPreview" zoomScaleNormal="100" zoomScaleSheetLayoutView="100" workbookViewId="0">
      <selection activeCell="F5" sqref="F5"/>
    </sheetView>
  </sheetViews>
  <sheetFormatPr defaultColWidth="9.140625" defaultRowHeight="16.5" x14ac:dyDescent="0.3"/>
  <cols>
    <col min="1" max="1" width="6.28515625" style="75" customWidth="1"/>
    <col min="2" max="2" width="9.140625" style="75"/>
    <col min="3" max="3" width="12.7109375" style="75" customWidth="1"/>
    <col min="4" max="4" width="14" style="75" customWidth="1"/>
    <col min="5" max="7" width="9.140625" style="75"/>
    <col min="8" max="8" width="18" style="75" customWidth="1"/>
    <col min="9" max="9" width="27.28515625" style="75" bestFit="1" customWidth="1"/>
    <col min="10" max="10" width="18" style="75" bestFit="1" customWidth="1"/>
    <col min="11" max="11" width="17.28515625" style="75" bestFit="1" customWidth="1"/>
    <col min="12" max="16384" width="9.140625" style="75"/>
  </cols>
  <sheetData>
    <row r="1" spans="1:11" x14ac:dyDescent="0.3">
      <c r="K1" s="43"/>
    </row>
    <row r="2" spans="1:11" ht="17.25" x14ac:dyDescent="0.3">
      <c r="J2" s="50"/>
      <c r="K2" s="50" t="s">
        <v>70</v>
      </c>
    </row>
    <row r="3" spans="1:11" ht="17.25" x14ac:dyDescent="0.3">
      <c r="J3" s="50"/>
      <c r="K3" s="50" t="s">
        <v>43</v>
      </c>
    </row>
    <row r="4" spans="1:11" ht="17.25" x14ac:dyDescent="0.3">
      <c r="J4" s="50"/>
      <c r="K4" s="50" t="s">
        <v>10</v>
      </c>
    </row>
    <row r="7" spans="1:11" ht="49.5" customHeight="1" x14ac:dyDescent="0.3">
      <c r="A7" s="97" t="s">
        <v>93</v>
      </c>
      <c r="B7" s="97"/>
      <c r="C7" s="97"/>
      <c r="D7" s="97"/>
      <c r="E7" s="97"/>
      <c r="F7" s="97"/>
      <c r="G7" s="97"/>
      <c r="H7" s="97"/>
      <c r="I7" s="97"/>
      <c r="J7" s="97"/>
      <c r="K7" s="97"/>
    </row>
    <row r="8" spans="1:11" x14ac:dyDescent="0.3">
      <c r="J8" s="98" t="s">
        <v>8</v>
      </c>
      <c r="K8" s="98"/>
    </row>
    <row r="9" spans="1:11" s="1" customFormat="1" ht="95.25" customHeight="1" x14ac:dyDescent="0.25">
      <c r="A9" s="89" t="s">
        <v>71</v>
      </c>
      <c r="B9" s="89" t="s">
        <v>30</v>
      </c>
      <c r="C9" s="89"/>
      <c r="D9" s="89" t="s">
        <v>31</v>
      </c>
      <c r="E9" s="89"/>
      <c r="F9" s="89"/>
      <c r="G9" s="89"/>
      <c r="H9" s="89" t="s">
        <v>32</v>
      </c>
      <c r="I9" s="89" t="s">
        <v>33</v>
      </c>
      <c r="J9" s="95" t="s">
        <v>14</v>
      </c>
      <c r="K9" s="96"/>
    </row>
    <row r="10" spans="1:11" s="1" customFormat="1" ht="66" x14ac:dyDescent="0.25">
      <c r="A10" s="89"/>
      <c r="B10" s="53" t="s">
        <v>34</v>
      </c>
      <c r="C10" s="53" t="s">
        <v>40</v>
      </c>
      <c r="D10" s="53" t="s">
        <v>34</v>
      </c>
      <c r="E10" s="53" t="s">
        <v>40</v>
      </c>
      <c r="F10" s="53" t="s">
        <v>41</v>
      </c>
      <c r="G10" s="53" t="s">
        <v>35</v>
      </c>
      <c r="H10" s="89"/>
      <c r="I10" s="89"/>
      <c r="J10" s="53" t="s">
        <v>36</v>
      </c>
      <c r="K10" s="53" t="s">
        <v>37</v>
      </c>
    </row>
    <row r="11" spans="1:11" s="1" customFormat="1" ht="20.25" customHeight="1" x14ac:dyDescent="0.25">
      <c r="A11" s="99" t="s">
        <v>38</v>
      </c>
      <c r="B11" s="99"/>
      <c r="C11" s="99"/>
      <c r="D11" s="99"/>
      <c r="E11" s="99"/>
      <c r="F11" s="99"/>
      <c r="G11" s="99"/>
      <c r="H11" s="99"/>
      <c r="I11" s="99"/>
      <c r="J11" s="76">
        <f>J12+J19</f>
        <v>0</v>
      </c>
      <c r="K11" s="76">
        <f>K12+K19</f>
        <v>0</v>
      </c>
    </row>
    <row r="12" spans="1:11" s="1" customFormat="1" x14ac:dyDescent="0.25">
      <c r="A12" s="99" t="str">
        <f>+'3'!A12:I12</f>
        <v>Հակակոռուպցիոն կոմիտե</v>
      </c>
      <c r="B12" s="99"/>
      <c r="C12" s="99"/>
      <c r="D12" s="99"/>
      <c r="E12" s="99"/>
      <c r="F12" s="99"/>
      <c r="G12" s="99"/>
      <c r="H12" s="99"/>
      <c r="I12" s="99"/>
      <c r="J12" s="76">
        <f>J13</f>
        <v>87000</v>
      </c>
      <c r="K12" s="76">
        <f>K13</f>
        <v>87000</v>
      </c>
    </row>
    <row r="13" spans="1:11" s="1" customFormat="1" ht="35.25" customHeight="1" x14ac:dyDescent="0.25">
      <c r="B13" s="73">
        <f>'1'!B12</f>
        <v>1231</v>
      </c>
      <c r="C13" s="100" t="str">
        <f>'1'!D12</f>
        <v>Կոռուպցիոն հանցագործությունների բացահայտման և քննության ապահովում</v>
      </c>
      <c r="D13" s="100"/>
      <c r="E13" s="100"/>
      <c r="F13" s="100"/>
      <c r="G13" s="100"/>
      <c r="H13" s="100"/>
      <c r="I13" s="100"/>
      <c r="J13" s="28">
        <f t="shared" ref="J13:K13" si="0">J14</f>
        <v>87000</v>
      </c>
      <c r="K13" s="28">
        <f t="shared" si="0"/>
        <v>87000</v>
      </c>
    </row>
    <row r="14" spans="1:11" s="1" customFormat="1" ht="41.25" customHeight="1" x14ac:dyDescent="0.25">
      <c r="A14" s="77"/>
      <c r="B14" s="77"/>
      <c r="C14" s="77"/>
      <c r="D14" s="51" t="str">
        <f>'1'!C13</f>
        <v>1231 - 11001</v>
      </c>
      <c r="E14" s="101" t="str">
        <f>'1'!D13</f>
        <v>Կոռուպցիոն հանցագործությունների բացահայտում և քննություն</v>
      </c>
      <c r="F14" s="101"/>
      <c r="G14" s="101"/>
      <c r="H14" s="101"/>
      <c r="I14" s="101"/>
      <c r="J14" s="38">
        <f>'1'!G13</f>
        <v>87000</v>
      </c>
      <c r="K14" s="38">
        <f>'1'!H13</f>
        <v>87000</v>
      </c>
    </row>
    <row r="15" spans="1:11" s="1" customFormat="1" ht="28.5" customHeight="1" x14ac:dyDescent="0.25">
      <c r="A15" s="77"/>
      <c r="B15" s="77"/>
      <c r="C15" s="77"/>
      <c r="D15" s="77"/>
      <c r="E15" s="77"/>
      <c r="F15" s="101" t="str">
        <f>'1'!E13</f>
        <v>Կոռուպցիոն դեպքերի բացահայտման և քննության ապահովում, դրանց արդյունավետության բարձրացում</v>
      </c>
      <c r="G15" s="101"/>
      <c r="H15" s="101"/>
      <c r="I15" s="101"/>
      <c r="J15" s="101"/>
      <c r="K15" s="101"/>
    </row>
    <row r="16" spans="1:11" s="1" customFormat="1" x14ac:dyDescent="0.25">
      <c r="A16" s="77"/>
      <c r="B16" s="77"/>
      <c r="C16" s="77"/>
      <c r="D16" s="77"/>
      <c r="E16" s="77"/>
      <c r="F16" s="77"/>
      <c r="G16" s="101" t="str">
        <f>'1'!F13</f>
        <v>Ծառայությունների մատուցում</v>
      </c>
      <c r="H16" s="101"/>
      <c r="I16" s="101"/>
      <c r="J16" s="101"/>
      <c r="K16" s="101"/>
    </row>
    <row r="17" spans="1:11" s="1" customFormat="1" ht="41.25" customHeight="1" x14ac:dyDescent="0.25">
      <c r="A17" s="77"/>
      <c r="B17" s="77"/>
      <c r="C17" s="77"/>
      <c r="D17" s="77"/>
      <c r="E17" s="77"/>
      <c r="F17" s="77"/>
      <c r="G17" s="77"/>
      <c r="H17" s="101" t="s">
        <v>90</v>
      </c>
      <c r="I17" s="101"/>
      <c r="J17" s="101"/>
      <c r="K17" s="101"/>
    </row>
    <row r="18" spans="1:11" s="82" customFormat="1" ht="29.25" customHeight="1" x14ac:dyDescent="0.3">
      <c r="A18" s="77"/>
      <c r="B18" s="77"/>
      <c r="C18" s="77"/>
      <c r="D18" s="77"/>
      <c r="E18" s="77"/>
      <c r="F18" s="77"/>
      <c r="G18" s="77"/>
      <c r="H18" s="79"/>
      <c r="I18" s="80"/>
      <c r="J18" s="80"/>
      <c r="K18" s="81"/>
    </row>
    <row r="19" spans="1:11" s="82" customFormat="1" ht="17.25" x14ac:dyDescent="0.3">
      <c r="A19" s="99" t="s">
        <v>62</v>
      </c>
      <c r="B19" s="99"/>
      <c r="C19" s="99"/>
      <c r="D19" s="99"/>
      <c r="E19" s="99"/>
      <c r="F19" s="99"/>
      <c r="G19" s="99"/>
      <c r="H19" s="99"/>
      <c r="I19" s="99"/>
      <c r="J19" s="74">
        <f>J20</f>
        <v>-87000</v>
      </c>
      <c r="K19" s="74">
        <f>K20</f>
        <v>-87000</v>
      </c>
    </row>
    <row r="20" spans="1:11" s="82" customFormat="1" ht="17.25" x14ac:dyDescent="0.3">
      <c r="A20" s="78"/>
      <c r="B20" s="73" t="s">
        <v>63</v>
      </c>
      <c r="C20" s="100" t="s">
        <v>64</v>
      </c>
      <c r="D20" s="100"/>
      <c r="E20" s="100"/>
      <c r="F20" s="100"/>
      <c r="G20" s="100"/>
      <c r="H20" s="100"/>
      <c r="I20" s="100"/>
      <c r="J20" s="74">
        <f>J21</f>
        <v>-87000</v>
      </c>
      <c r="K20" s="74">
        <f>K21</f>
        <v>-87000</v>
      </c>
    </row>
    <row r="21" spans="1:11" s="82" customFormat="1" ht="17.25" x14ac:dyDescent="0.3">
      <c r="A21" s="77"/>
      <c r="B21" s="77"/>
      <c r="C21" s="77"/>
      <c r="D21" s="73" t="s">
        <v>65</v>
      </c>
      <c r="E21" s="100" t="s">
        <v>49</v>
      </c>
      <c r="F21" s="100"/>
      <c r="G21" s="100"/>
      <c r="H21" s="100"/>
      <c r="I21" s="100"/>
      <c r="J21" s="74">
        <v>-87000</v>
      </c>
      <c r="K21" s="74">
        <f>+J21</f>
        <v>-87000</v>
      </c>
    </row>
    <row r="22" spans="1:11" s="82" customFormat="1" ht="53.25" customHeight="1" x14ac:dyDescent="0.3">
      <c r="A22" s="77"/>
      <c r="B22" s="77"/>
      <c r="C22" s="77"/>
      <c r="D22" s="77"/>
      <c r="E22" s="77"/>
      <c r="F22" s="102" t="s">
        <v>66</v>
      </c>
      <c r="G22" s="103"/>
      <c r="H22" s="103"/>
      <c r="I22" s="103"/>
      <c r="J22" s="103"/>
      <c r="K22" s="104"/>
    </row>
    <row r="23" spans="1:11" s="82" customFormat="1" x14ac:dyDescent="0.3">
      <c r="A23" s="77"/>
      <c r="B23" s="77"/>
      <c r="C23" s="77"/>
      <c r="D23" s="77"/>
      <c r="E23" s="77"/>
      <c r="F23" s="77"/>
      <c r="G23" s="102" t="s">
        <v>67</v>
      </c>
      <c r="H23" s="103"/>
      <c r="I23" s="103"/>
      <c r="J23" s="103"/>
      <c r="K23" s="104"/>
    </row>
    <row r="24" spans="1:11" s="82" customFormat="1" x14ac:dyDescent="0.3">
      <c r="A24" s="77"/>
      <c r="B24" s="77"/>
      <c r="C24" s="77"/>
      <c r="D24" s="77"/>
      <c r="E24" s="77"/>
      <c r="F24" s="77"/>
      <c r="G24" s="77"/>
      <c r="H24" s="102" t="s">
        <v>68</v>
      </c>
      <c r="I24" s="103"/>
      <c r="J24" s="103"/>
      <c r="K24" s="104"/>
    </row>
  </sheetData>
  <mergeCells count="21">
    <mergeCell ref="A7:K7"/>
    <mergeCell ref="J8:K8"/>
    <mergeCell ref="A9:A10"/>
    <mergeCell ref="B9:C9"/>
    <mergeCell ref="D9:G9"/>
    <mergeCell ref="H9:H10"/>
    <mergeCell ref="I9:I10"/>
    <mergeCell ref="J9:K9"/>
    <mergeCell ref="H24:K24"/>
    <mergeCell ref="A11:I11"/>
    <mergeCell ref="A12:I12"/>
    <mergeCell ref="C13:I13"/>
    <mergeCell ref="E14:I14"/>
    <mergeCell ref="F15:K15"/>
    <mergeCell ref="G16:K16"/>
    <mergeCell ref="H17:K17"/>
    <mergeCell ref="A19:I19"/>
    <mergeCell ref="C20:I20"/>
    <mergeCell ref="E21:I21"/>
    <mergeCell ref="F22:K22"/>
    <mergeCell ref="G23:K23"/>
  </mergeCells>
  <pageMargins left="0.7" right="0.7" top="0.75" bottom="0.75" header="0.3" footer="0.3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https://mul2.gov.am/tasks/1383004/oneclick?token=a6498b687e78d4becbabf953b45d6dbd</cp:keywords>
  <cp:lastModifiedBy>dell</cp:lastModifiedBy>
  <cp:lastPrinted>2026-07-29T06:10:40Z</cp:lastPrinted>
  <dcterms:created xsi:type="dcterms:W3CDTF">2025-01-21T04:53:39Z</dcterms:created>
  <dcterms:modified xsi:type="dcterms:W3CDTF">2026-08-14T12:38:01Z</dcterms:modified>
</cp:coreProperties>
</file>