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erriS\Downloads\"/>
    </mc:Choice>
  </mc:AlternateContent>
  <bookViews>
    <workbookView xWindow="-120" yWindow="-120" windowWidth="29040" windowHeight="15720" activeTab="6"/>
  </bookViews>
  <sheets>
    <sheet name="1" sheetId="19" r:id="rId1"/>
    <sheet name="2" sheetId="28" r:id="rId2"/>
    <sheet name="3" sheetId="15" r:id="rId3"/>
    <sheet name="4" sheetId="27" r:id="rId4"/>
    <sheet name="5" sheetId="23" r:id="rId5"/>
    <sheet name="6" sheetId="7" r:id="rId6"/>
    <sheet name="7" sheetId="29" r:id="rId7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29" i="15" l="1"/>
  <c r="G28" i="15" s="1"/>
  <c r="G27" i="15" s="1"/>
  <c r="H29" i="15"/>
  <c r="H28" i="15" s="1"/>
  <c r="H27" i="15" s="1"/>
  <c r="H46" i="15"/>
  <c r="G46" i="15"/>
  <c r="G45" i="15" l="1"/>
  <c r="G44" i="15" s="1"/>
  <c r="G43" i="15" s="1"/>
  <c r="G41" i="15" s="1"/>
  <c r="G39" i="15" s="1"/>
  <c r="H45" i="15"/>
  <c r="H44" i="15" s="1"/>
  <c r="H43" i="15" s="1"/>
  <c r="H41" i="15" s="1"/>
  <c r="H39" i="15" s="1"/>
  <c r="H16" i="19" l="1"/>
  <c r="K19" i="7"/>
  <c r="H15" i="28"/>
  <c r="K19" i="23"/>
  <c r="K18" i="23" s="1"/>
  <c r="H37" i="15"/>
  <c r="E16" i="27" s="1"/>
  <c r="J19" i="7"/>
  <c r="J18" i="7" s="1"/>
  <c r="J17" i="7" s="1"/>
  <c r="J19" i="23"/>
  <c r="J18" i="23" s="1"/>
  <c r="J17" i="23" s="1"/>
  <c r="G37" i="15"/>
  <c r="D16" i="27" s="1"/>
  <c r="G16" i="19"/>
  <c r="G15" i="19" s="1"/>
  <c r="G14" i="19" s="1"/>
  <c r="K17" i="23"/>
  <c r="H33" i="15"/>
  <c r="H31" i="15" s="1"/>
  <c r="H35" i="15"/>
  <c r="G33" i="15" l="1"/>
  <c r="G31" i="15" s="1"/>
  <c r="K18" i="7"/>
  <c r="K17" i="7" s="1"/>
  <c r="G35" i="15"/>
  <c r="H15" i="19"/>
  <c r="H14" i="19" s="1"/>
  <c r="G13" i="29" l="1"/>
  <c r="G12" i="29" s="1"/>
  <c r="G11" i="29" s="1"/>
  <c r="F13" i="28" l="1"/>
  <c r="F11" i="28" s="1"/>
  <c r="E13" i="28"/>
  <c r="E11" i="28" s="1"/>
  <c r="G13" i="28" l="1"/>
  <c r="G11" i="28" s="1"/>
  <c r="G10" i="29" l="1"/>
  <c r="E14" i="27" l="1"/>
  <c r="E12" i="27" s="1"/>
  <c r="E10" i="27" s="1"/>
  <c r="D14" i="27"/>
  <c r="D12" i="27" s="1"/>
  <c r="D10" i="27" s="1"/>
  <c r="D15" i="28" l="1"/>
  <c r="D13" i="28" s="1"/>
  <c r="D11" i="28" s="1"/>
  <c r="H13" i="28"/>
  <c r="H11" i="28" s="1"/>
  <c r="G26" i="15" l="1"/>
  <c r="G24" i="15" s="1"/>
  <c r="G22" i="15" s="1"/>
  <c r="G13" i="19" l="1"/>
  <c r="G20" i="15"/>
  <c r="J13" i="23"/>
  <c r="J12" i="23" s="1"/>
  <c r="J11" i="23" s="1"/>
  <c r="J13" i="7"/>
  <c r="J12" i="7" s="1"/>
  <c r="G12" i="19" l="1"/>
  <c r="G11" i="19" s="1"/>
  <c r="G10" i="19" s="1"/>
  <c r="J11" i="7"/>
  <c r="G16" i="15"/>
  <c r="G14" i="15" s="1"/>
  <c r="G12" i="15" s="1"/>
  <c r="G10" i="15" s="1"/>
  <c r="G18" i="15"/>
  <c r="J10" i="23"/>
  <c r="H26" i="15" l="1"/>
  <c r="H24" i="15" s="1"/>
  <c r="H22" i="15" s="1"/>
  <c r="H13" i="19" l="1"/>
  <c r="H20" i="15"/>
  <c r="K13" i="23"/>
  <c r="K12" i="23" s="1"/>
  <c r="K11" i="23" s="1"/>
  <c r="K13" i="7"/>
  <c r="K12" i="7" s="1"/>
  <c r="H12" i="19" l="1"/>
  <c r="H11" i="19" s="1"/>
  <c r="H10" i="19" s="1"/>
  <c r="K11" i="7"/>
  <c r="K10" i="23"/>
  <c r="H18" i="15"/>
  <c r="H16" i="15"/>
  <c r="H14" i="15" s="1"/>
  <c r="H12" i="15" s="1"/>
  <c r="H10" i="15" s="1"/>
</calcChain>
</file>

<file path=xl/sharedStrings.xml><?xml version="1.0" encoding="utf-8"?>
<sst xmlns="http://schemas.openxmlformats.org/spreadsheetml/2006/main" count="227" uniqueCount="155">
  <si>
    <t>Միջոցառում</t>
  </si>
  <si>
    <t>___________  ___-ի N _______     որոշման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</si>
  <si>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</si>
  <si>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</si>
  <si>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ԸՆԴԱՄԵՆԸ ԾԱԽՍԵՐ</t>
  </si>
  <si>
    <t>ՀՀ արդարադատության նախարարություն</t>
  </si>
  <si>
    <t xml:space="preserve"> Գործառական դասիչը</t>
  </si>
  <si>
    <t xml:space="preserve"> Ծրագրային դասիչը</t>
  </si>
  <si>
    <t xml:space="preserve"> Բաժին</t>
  </si>
  <si>
    <t xml:space="preserve"> Խումբ</t>
  </si>
  <si>
    <t xml:space="preserve"> Դաս</t>
  </si>
  <si>
    <t xml:space="preserve"> Ծրագիր</t>
  </si>
  <si>
    <t xml:space="preserve"> Միջոցառում</t>
  </si>
  <si>
    <t xml:space="preserve"> ԸՆԴԱՄԵՆԸ</t>
  </si>
  <si>
    <t xml:space="preserve"> այդ թվում`</t>
  </si>
  <si>
    <t xml:space="preserve"> Տարի</t>
  </si>
  <si>
    <t xml:space="preserve"> Բյուջետային ծախսերի գործառական դասակարգման բաժինների, խմբերի և դասերի, բյուջետային ծրագրերի, միջոցառումների բյուջետային հատկացումների գլխավոր կարգադրիչների անվանումները</t>
  </si>
  <si>
    <t>01</t>
  </si>
  <si>
    <t>Ցուցանիշների փոփոխությունը (ավելացումները նշված են դրական նշանով,իսկ նվազեցումները՝ փակագծերում)</t>
  </si>
  <si>
    <t xml:space="preserve"> ՀՀ  արդարադատության նախարարություն</t>
  </si>
  <si>
    <t xml:space="preserve"> ԸՆԴՀԱՆՈՒՐ ԲՆՈՒՅԹԻ ՀԱՆՐԱՅԻՆ ԾԱՌԱՅՈՒԹՅՈՒՆՆԵՐ</t>
  </si>
  <si>
    <t xml:space="preserve"> Օրենսդիր և գործադիր  մարմիններ, պետական կառավարում, ֆինանսական և հարկաբյուջետային հարաբերություններ, արտաքին հարաբերություններ</t>
  </si>
  <si>
    <t xml:space="preserve"> Օրենսդիր և  գործադիր մարմիններ, պետական կառավարում</t>
  </si>
  <si>
    <t xml:space="preserve"> Արդարադատության ոլորտում քաղաքականության, խորհրդատվության, մոնիտորինգի, գնման և աջակցության իրականացում</t>
  </si>
  <si>
    <t xml:space="preserve"> Արդարադատության ոլորտում քաղաքականության  մշակում, ծրագրերի համակարգում, խորհրդատվության և մոնիտորինգի իրականացում</t>
  </si>
  <si>
    <t xml:space="preserve"> ԸՆԹԱՑԻԿ ԾԱԽՍԵՐ</t>
  </si>
  <si>
    <t>Արդարադատության ոլորտում քաղաքականության, խորհրդատվության, մոնիտորինգի, գնման և աջակցության իրականացում</t>
  </si>
  <si>
    <t xml:space="preserve"> Արդարադատության ոլորտում քաղաքականության  մշակում, ծրագրերի համակարգում, խորհրդատվության և մոնիտորինգի իրականացում </t>
  </si>
  <si>
    <t xml:space="preserve"> 1057 </t>
  </si>
  <si>
    <t xml:space="preserve"> Ոլորտի քաղաքականության, խորհրդատվության, մոնիտորինգի, արդարադատության ծրագրերի համակարգման ծառայություններ </t>
  </si>
  <si>
    <t xml:space="preserve"> Ծառայությունների մատուցում </t>
  </si>
  <si>
    <t>Ծրագիր</t>
  </si>
  <si>
    <t>հազար դրամներով</t>
  </si>
  <si>
    <t xml:space="preserve"> Ինն ամիս</t>
  </si>
  <si>
    <t xml:space="preserve"> ԲԳԿ</t>
  </si>
  <si>
    <t xml:space="preserve"> ԲԳԿ/Ծրագրի /միջոցառման անվանումը</t>
  </si>
  <si>
    <t xml:space="preserve"> Ծրագրի նպատակը/Միջոցառման նկարագրությունը</t>
  </si>
  <si>
    <t xml:space="preserve"> Վերջնական արդյունքի նկարագրությունը/Միջոցառման տեսակը</t>
  </si>
  <si>
    <t xml:space="preserve">հազար դրամներով </t>
  </si>
  <si>
    <t>1057</t>
  </si>
  <si>
    <t>Արդարադատության ոլորտում քաղաքականության  մշակում, ծրագրերի համակարգում, խորհրդատվության և մոնիտորինգի իրականացում</t>
  </si>
  <si>
    <t>Արդարադատության քաղաքականության իրագործմանն ուղղված ծրագրերի արդյունավետության բարելավում</t>
  </si>
  <si>
    <t>1057 - 11001</t>
  </si>
  <si>
    <t>Ոլորտի քաղաքականության, խորհրդատվության, մոնիտորինգի, արդարադատության ծրագրերի համակարգման ծառայություններ</t>
  </si>
  <si>
    <t>Ծառայությունների մատուցում</t>
  </si>
  <si>
    <t xml:space="preserve"> ԲԳԿ 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</si>
  <si>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</si>
  <si>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</si>
  <si>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</si>
  <si>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</si>
  <si>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 Դասիչը </t>
  </si>
  <si>
    <t xml:space="preserve"> Անվա-նումը </t>
  </si>
  <si>
    <t xml:space="preserve"> Նկարագրու-թյունը </t>
  </si>
  <si>
    <t xml:space="preserve"> Տեսակը </t>
  </si>
  <si>
    <t xml:space="preserve"> Ինն ամիս </t>
  </si>
  <si>
    <t xml:space="preserve"> Տարի </t>
  </si>
  <si>
    <t xml:space="preserve"> ԸՆԴԱՄԵՆԸ </t>
  </si>
  <si>
    <t xml:space="preserve"> 1057 - 11001 </t>
  </si>
  <si>
    <t xml:space="preserve"> Ծառայությունը մատուցողի անվանումը` ՀՀ արդարադատության նախարարություն </t>
  </si>
  <si>
    <t xml:space="preserve"> ՀՀ  արդարադատության նախարարություն </t>
  </si>
  <si>
    <t xml:space="preserve">Դասիչը </t>
  </si>
  <si>
    <t xml:space="preserve">Անվանումը </t>
  </si>
  <si>
    <t xml:space="preserve">Նկարագրությունը </t>
  </si>
  <si>
    <t xml:space="preserve"> ԲՍԿ </t>
  </si>
  <si>
    <t>ՀՀ  արդարադատության նախարարություն</t>
  </si>
  <si>
    <t>ԸՆԴԱՄԵՆԸ</t>
  </si>
  <si>
    <t xml:space="preserve">ՀՀ կառավարության 2026թվականի </t>
  </si>
  <si>
    <t>№ ---------- որոշման</t>
  </si>
  <si>
    <t>այդ թվում`</t>
  </si>
  <si>
    <t>Պետական մարմինների կողմից օգտագործվող ոչ ֆինանսական ակտիվների հետ գործառնություններ</t>
  </si>
  <si>
    <t>ՀՀ կառավարության 2026 թվականի ----------</t>
  </si>
  <si>
    <t>հազար դրամ</t>
  </si>
  <si>
    <t>Ծրագրային դասիչը</t>
  </si>
  <si>
    <t>Բյուջետային գլխավոր կարգադրիչների,  ծրագրերի և միջոցառումների  և ուղղությունների անվանումները</t>
  </si>
  <si>
    <t>Ընդամենը</t>
  </si>
  <si>
    <t>Ցուցանիշների փոփոխությունը (ավելացումները նշված են դրական նշանով)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</si>
  <si>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</si>
  <si>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</si>
  <si>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</si>
  <si>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</si>
  <si>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 xml:space="preserve">այդ թվում՝ </t>
  </si>
  <si>
    <t xml:space="preserve"> ՈՉ ՖԻՆԱՆՍԱԿԱՆ ԱԿՏԻՎՆԵՐԻ ԳԾՈՎ ԾԱԽՍԵՐ</t>
  </si>
  <si>
    <t xml:space="preserve"> ՀԻՄՆԱԿԱՆ ՄԻՋՈՑՆԵՐ</t>
  </si>
  <si>
    <t xml:space="preserve">ՀՀ կառավարության  2026թվականի </t>
  </si>
  <si>
    <t>______________ ի    ___Ն որոշման</t>
  </si>
  <si>
    <t>Ծրագրային դասիչ</t>
  </si>
  <si>
    <t>Բյուջետային գլխավոր կարգադրիչների, ծրագրերի, միջոցառումների, միջոցառումները կատարող պետական մարմինների և ուղղությունների անվանումները</t>
  </si>
  <si>
    <t xml:space="preserve"> Միջոց առում</t>
  </si>
  <si>
    <t xml:space="preserve">ԸՆԴԱՄԵՆԸ </t>
  </si>
  <si>
    <t xml:space="preserve"> </t>
  </si>
  <si>
    <t xml:space="preserve"> ՀՀ արդարադատության նախարարություն </t>
  </si>
  <si>
    <t xml:space="preserve">ՀՀ կառավարության 2026 թվականի  </t>
  </si>
  <si>
    <t>————————   N    -Ն որոշման</t>
  </si>
  <si>
    <t>Կոդը</t>
  </si>
  <si>
    <t>Անվանումը</t>
  </si>
  <si>
    <t>Գնման ձևը</t>
  </si>
  <si>
    <t>Չափի
միավորը</t>
  </si>
  <si>
    <t>միավորի գինը</t>
  </si>
  <si>
    <t>քանակը</t>
  </si>
  <si>
    <t>գումարը (հազար դրամով)</t>
  </si>
  <si>
    <t xml:space="preserve">Դաս N 01  </t>
  </si>
  <si>
    <t>1057   11001</t>
  </si>
  <si>
    <t>դրամ</t>
  </si>
  <si>
    <t xml:space="preserve"> Պետական մարմինների կողմից օգտագործվող ոչ ֆինանսական ակտիվների հետ գործառնություններ </t>
  </si>
  <si>
    <t xml:space="preserve"> ԾԱՌԱՅՈՒԹՅՈՒՆՆԵՐԻ  ԵՎ   ԱՊՐԱՆՔՆԵՐԻ  ՁԵՌՔԲԵՐՈՒՄ</t>
  </si>
  <si>
    <t>ԷԱՃ</t>
  </si>
  <si>
    <t>Օրենսդիր և  գործադիր մարմիններ, պետական կառավարում</t>
  </si>
  <si>
    <t xml:space="preserve">Բաժին N 01 </t>
  </si>
  <si>
    <t>Խումբ N 01</t>
  </si>
  <si>
    <t>Հավելված N 5</t>
  </si>
  <si>
    <t xml:space="preserve"> ՀՀ կառավարություն</t>
  </si>
  <si>
    <t>03</t>
  </si>
  <si>
    <t>02</t>
  </si>
  <si>
    <t xml:space="preserve"> Ընդհանուր բնույթի ծառայություններ</t>
  </si>
  <si>
    <t xml:space="preserve"> Ծրագրման և վիճակագրական ընդհանուր ծառայություններ</t>
  </si>
  <si>
    <t xml:space="preserve"> ՀՀ բարձր տեխնոլոգիական արդյունաբերության նախարարություն</t>
  </si>
  <si>
    <t xml:space="preserve"> Թվային փոխակերպման գործընթացի իրականացում</t>
  </si>
  <si>
    <t>ՀՀ բարձր տեխնոլոգիական արդյունաբերության նախարարություն</t>
  </si>
  <si>
    <t>1235</t>
  </si>
  <si>
    <t>Թվային փոխակերպման գործընթացի իրականացում</t>
  </si>
  <si>
    <t>Պետական մարմինների կողմից իրականացվող թվային փոխակերպման միջոցառումների ֆինանսավորում</t>
  </si>
  <si>
    <t>Թվային ծառայությունների և համակարգերի ներդրում</t>
  </si>
  <si>
    <t>1235 - 31001</t>
  </si>
  <si>
    <t>Միասնական թվային միջավայրի ձևավորում</t>
  </si>
  <si>
    <t>Թվային փոխակերպման գործընթացի շրջանակներում թվայնացման համակարգերի ներդրում և կայքերի արդիականացում</t>
  </si>
  <si>
    <t xml:space="preserve"> Միասնական թվային միջավայրի ձևավորում</t>
  </si>
  <si>
    <t>այդ թվում՝ ըստ կատարողների</t>
  </si>
  <si>
    <t xml:space="preserve"> ԱՅԼ ՀԻՄՆԱԿԱՆ ՄԻՋՈՑՆԵՐ</t>
  </si>
  <si>
    <t xml:space="preserve"> - Ոչ նյութական հիմնական միջոցներ</t>
  </si>
  <si>
    <t xml:space="preserve"> ՀՀ բարձր տեխնոլոգիական արդյունաբերության նախարարություն </t>
  </si>
  <si>
    <t xml:space="preserve"> Թվային փոխակերպման գործընթացի իրականացում </t>
  </si>
  <si>
    <t>1235-31001</t>
  </si>
  <si>
    <t xml:space="preserve">Թվային փոխակերպման գործընթացի շրջանակներում թվայնացման համակարգերի ներդրում և կայքերի արդիականացում </t>
  </si>
  <si>
    <t xml:space="preserve">Ակտիվն օգտագործող կազմակերպության անվանումը` Հանրային իշխանության մարմիններ </t>
  </si>
  <si>
    <t>Հավելված N1</t>
  </si>
  <si>
    <t xml:space="preserve"> Պայմանագրային այլ ծառայությունների ձեռքբերում</t>
  </si>
  <si>
    <t xml:space="preserve"> - Համակարգչային ծառայություններ</t>
  </si>
  <si>
    <t>Ցուցանիշների փոփոխությունը (նվազեցումները նշված են  փակագծերում )</t>
  </si>
  <si>
    <t xml:space="preserve"> Ցուցանիշների փոփոխությունը (ավելացումները նշված են դրական նշանով,իսկ նվազեցումները՝ փակագծերում )</t>
  </si>
  <si>
    <t>Ցուցանիշների փոփոխությունը (նվազեցումները նշված են  փակագծերում)</t>
  </si>
  <si>
    <t>Հավելված  №  2</t>
  </si>
  <si>
    <t>Հավելված N 3</t>
  </si>
  <si>
    <t>Հավելված № 4</t>
  </si>
  <si>
    <t>Հավելված N 6</t>
  </si>
  <si>
    <t>Հավելված  N 7</t>
  </si>
  <si>
    <t>72541300/503</t>
  </si>
  <si>
    <t>ամպային ծառայություններ</t>
  </si>
  <si>
    <t>ՄԱՍ III. ԾԱՌԱՅՈՒԹՅՈՒՆՆԵՐ</t>
  </si>
  <si>
    <t>ՀԱՅԱՍՏԱՆԻ ՀԱՆՐԱՊԵՏՈՒԹՅԱՆ ԿԱՌԱՎԱՐՈՒԹՅԱՆ 2025ԹՎԱԿԱՆԻ ԴԵԿՏԵՄԲԵՐԻ 25-Ի N 1910-Ն ՈՐՈՇՄԱՆ N 10 ՀԱՎԵԼՎԱԾԻ ՑՈՒՑԱՆԻՇՆԵՐՈՒՄ ԿԱՏԱՐՎՈՂ  ԼՐԱՑՈՒՄԸ</t>
  </si>
  <si>
    <t>ՀԱՅԱՍՏԱՆԻ ՀԱՆՐԱՊԵՏՈՒԹՅԱՆ 2026 ԹՎԱԿԱՆԻ ՊԵՏԱԿԱՆ ԲՅՈՒՋԵԻ ՄԱՍԻՆ ՕՐԵՆՔԻ N 1 ՀԱՎԵԼՎԱԾԻ N 3 ԱՂՅՈՒՍԱԿՈՒՄ ԿԱՏԱՐՎՈՂ ՓՈՓՈԽՈՒԹՅՈՒՆԸ</t>
  </si>
  <si>
    <t xml:space="preserve">ՀԱՅԱՍՏԱՆԻ ՀԱՆՐԱՊԵՏՈՒԹՅԱՆ ԿԱՌԱՎԱՐՈՒԹՅԱՆ 2025 ԹՎԱԿԱՆԻ ԴԵԿՏԵՄԲԵՐԻ 25-Ի N 1910-Ն ՈՐՈՇՄԱՆ N 3  և N 4 ՀԱՎԵԼՎԱԾՆԵՐՈՒՄ ԿԱՏԱՐՎՈՂ ՓՈՓՈԽՈՒԹՅՈՒՆՆԵՐԸ  </t>
  </si>
  <si>
    <t xml:space="preserve">ՀԱՅԱՍՏԱՆԻ ՀԱՆՐԱՊԵՏՈՒԹՅԱՆ ԿԱՌԱՎԱՐՈՒԹՅԱՆ 2025 ԹՎԱԿԱՆԻ ԴԵԿՏԵՄԲԵՐԻ 25-Ի N 1910-Ն ՈՐՈՇՄԱՆ N5 ՀԱՎԵԼՎԱԾԻ N2 ԱՂՅՈՒՍԱԿՈՒՄ ԿԱՏԱՐՎՈՂ ՓՈՓՈԽՈՒԹՅՈՒՆԸ </t>
  </si>
  <si>
    <t xml:space="preserve">ՀԱՅԱՍՏԱՆԻ ՀԱՆՐԱՊԵՏՈՒԹՅԱՆ ԿԱՌԱՎԱՐՈՒԹՅԱՆ 2025 ԹՎԱԿԱՆԻ ԴԵԿՏԵՄԲԵՐԻ 25-Ի ԹԻՎ 1910-Ն ՈՐՈՇՄԱՆ N 9 ՀԱՎԵԼՎԱԾՈՒՄ ԿԱՏԱՐՎՈՂ ՓՈՓՈԽՈՒԹՅՈՒՆՆԵՐԸ </t>
  </si>
  <si>
    <t>ՀԱՅԱՍՏԱՆԻ ՀԱՆՐԱՊԵՏՈՒԹՅԱՆ ԿԱՌԱՎԱՐՈՒԹՅԱՆ 2025 ԹՎԱԿԱՆԻ ԴԵԿՏԵՄԲԵՐԻ 25-Ի ԹԻՎ 1910-Ն ՈՐՈՇՄԱՆ N 9․1 ՀԱՎԵԼՎԱԾՈՒՄ ԿԱՏԱՐՎՈՂ ՓՈՓՈԽՈՒԹՅՈՒՆՆԵՐԸ</t>
  </si>
  <si>
    <t xml:space="preserve">«ՀԱՅԱՍՏԱՆԻ ՀԱՆՐԱՊԵՏՈՒԹՅԱՆ 2026 ԹՎԱԿԱՆԻ ՊԵՏԱԿԱՆ ԲՅՈՒՋԵԻ ՄԱՍԻՆ» ՀՀ ՕՐԵՆՔԻ N 1 ՀԱՎԵԼՎԱԾԻ  N 2 ԱՂՅՈՒՍԱԿՈՒՄ ՎԵՐԱԲԱՇԽՈՒՄԸ  ԵՎ ՀԱՅԱՍՏԱՆԻ ՀԱՆՐԱՊԵՏՈՒԹՅԱՆ ԿԱՌԱՎԱՐՈՒԹՅԱՆ 2025 ԹՎԱԿԱՆԻ ԴԵԿՏԵՄԲԵՐԻ 25-Ի N 1910-Ն ՈՐՈՇՄԱՆ N 5 ՀԱՎԵԼՎԱԾԻ N1 ԱՂՅՈՒՍԱԿՈՒՄ  ԿԱՏԱՐՎՈՂ ՓՈՓՈԽՈՒԹՅՈՒՆՆԵՐԸ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</si>
</sst>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3" formatCode="_(* #,##0.00_);_(* \(#,##0.00\);_(* &quot;-&quot;??_);_(@_)"/>
    <numFmt numFmtId="164" formatCode="_-* #,##0.00\ _ _-;\-* #,##0.00\ _ _-;_-* &quot;-&quot;??\ _ _-;_-@_-"/>
    <numFmt numFmtId="165" formatCode="_(* #,##0.0_);_(* \(#,##0.0\);_(* &quot;-&quot;??_);_(@_)"/>
    <numFmt numFmtId="166" formatCode="##,##0.0;\(##,##0.0\);\-"/>
    <numFmt numFmtId="167" formatCode="_-* #,##0.00_р_._-;\-* #,##0.00_р_._-;_-* &quot;-&quot;??_р_._-;_-@_-"/>
    <numFmt numFmtId="168" formatCode="#,##0.0"/>
    <numFmt numFmtId="169" formatCode="_-* #,##0.0\ _ _-;\-* #,##0.0\ _ _-;_-* &quot;-&quot;??\ _ _-;_-@_-"/>
  </numFmts>
  <fonts count="50">
    <font>
      <sz val="10"/>
      <color rgb="FF000000"/>
      <name val="Times New Roman"/>
      <charset val="204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charset val="1"/>
      <scheme val="minor"/>
    </font>
    <font>
      <sz val="10"/>
      <name val="Arial"/>
      <family val="2"/>
    </font>
    <font>
      <sz val="10"/>
      <name val="Arial Armenian"/>
      <family val="2"/>
    </font>
    <font>
      <sz val="10"/>
      <name val="GHEA Grapalat"/>
      <family val="3"/>
    </font>
    <font>
      <sz val="10"/>
      <color rgb="FF000000"/>
      <name val="GHEA Grapalat"/>
      <family val="3"/>
    </font>
    <font>
      <sz val="10"/>
      <color rgb="FF000000"/>
      <name val="Times New Roman"/>
      <family val="1"/>
    </font>
    <font>
      <b/>
      <sz val="12"/>
      <color theme="1"/>
      <name val="GHEA Grapalat"/>
      <family val="3"/>
    </font>
    <font>
      <sz val="10"/>
      <color rgb="FF000000"/>
      <name val="Arial Armenian"/>
      <family val="2"/>
    </font>
    <font>
      <sz val="10"/>
      <color theme="1"/>
      <name val="GHEA Grapalat"/>
      <family val="3"/>
    </font>
    <font>
      <sz val="12"/>
      <color theme="1"/>
      <name val="GHEA Grapalat"/>
      <family val="3"/>
    </font>
    <font>
      <sz val="10"/>
      <name val="Arial"/>
      <family val="2"/>
    </font>
    <font>
      <sz val="8"/>
      <name val="GHEA Grapalat"/>
      <family val="3"/>
    </font>
    <font>
      <sz val="8"/>
      <color rgb="FF000000"/>
      <name val="GHEA Grapalat"/>
      <family val="3"/>
    </font>
    <font>
      <sz val="8"/>
      <color theme="1"/>
      <name val="GHEA Grapalat"/>
      <family val="3"/>
    </font>
    <font>
      <sz val="8"/>
      <name val="GHEA Grapalat"/>
      <family val="2"/>
    </font>
    <font>
      <sz val="10"/>
      <name val="Arial"/>
      <family val="2"/>
      <charset val="204"/>
    </font>
    <font>
      <i/>
      <sz val="12"/>
      <name val="GHEA Grapalat"/>
      <family val="3"/>
    </font>
    <font>
      <sz val="10"/>
      <name val="Arial Unicode"/>
      <family val="2"/>
    </font>
    <font>
      <b/>
      <sz val="12"/>
      <name val="GHEA Grapalat"/>
      <family val="2"/>
    </font>
    <font>
      <b/>
      <sz val="12"/>
      <name val="GHEA Grapalat"/>
      <family val="3"/>
    </font>
    <font>
      <sz val="12"/>
      <name val="GHEA Grapalat"/>
      <family val="3"/>
    </font>
    <font>
      <sz val="12"/>
      <color indexed="8"/>
      <name val="GHEA Grapalat"/>
      <family val="3"/>
    </font>
    <font>
      <sz val="12"/>
      <color rgb="FF000000"/>
      <name val="Times New Roman"/>
      <family val="1"/>
      <charset val="204"/>
    </font>
    <font>
      <sz val="12"/>
      <color rgb="FF000000"/>
      <name val="GHEA Grapalat"/>
      <family val="3"/>
    </font>
    <font>
      <sz val="12"/>
      <name val="GHEA Grapalat"/>
      <family val="2"/>
    </font>
    <font>
      <sz val="12"/>
      <color rgb="FF000000"/>
      <name val="Times New Roman"/>
      <family val="1"/>
    </font>
    <font>
      <sz val="10"/>
      <color rgb="FF000000"/>
      <name val="Times New Roman"/>
      <family val="1"/>
      <charset val="204"/>
    </font>
    <font>
      <b/>
      <sz val="8"/>
      <name val="GHEA Grapalat"/>
      <family val="2"/>
    </font>
    <font>
      <sz val="11"/>
      <name val="GHEA Grapalat"/>
      <family val="2"/>
    </font>
    <font>
      <i/>
      <sz val="11"/>
      <name val="GHEA Grapalat"/>
      <family val="3"/>
    </font>
    <font>
      <sz val="11"/>
      <name val="GHEA Grapalat"/>
      <family val="3"/>
    </font>
    <font>
      <b/>
      <sz val="12"/>
      <color rgb="FF000000"/>
      <name val="Times New Roman"/>
      <family val="1"/>
      <charset val="204"/>
    </font>
    <font>
      <b/>
      <sz val="12"/>
      <color theme="1"/>
      <name val="Calibri"/>
      <family val="2"/>
      <charset val="1"/>
      <scheme val="minor"/>
    </font>
    <font>
      <b/>
      <sz val="11"/>
      <name val="GHEA Grapalat"/>
      <family val="3"/>
    </font>
    <font>
      <b/>
      <sz val="10"/>
      <color theme="1"/>
      <name val="GHEA Grapalat"/>
      <family val="3"/>
    </font>
    <font>
      <b/>
      <u/>
      <sz val="12"/>
      <name val="GHEA Grapalat"/>
      <family val="3"/>
    </font>
    <font>
      <sz val="11"/>
      <color theme="1"/>
      <name val="GHEA Grapalat"/>
      <family val="3"/>
    </font>
    <font>
      <b/>
      <sz val="12"/>
      <color indexed="8"/>
      <name val="GHEA Grapalat"/>
      <family val="3"/>
    </font>
    <font>
      <b/>
      <u/>
      <sz val="12"/>
      <color theme="1"/>
      <name val="GHEA Grapalat"/>
      <family val="3"/>
    </font>
    <font>
      <b/>
      <i/>
      <sz val="12"/>
      <name val="GHEA Grapalat"/>
      <family val="3"/>
    </font>
    <font>
      <sz val="10"/>
      <color indexed="8"/>
      <name val="MS Sans Serif"/>
      <family val="2"/>
      <charset val="204"/>
    </font>
    <font>
      <sz val="8"/>
      <color indexed="8"/>
      <name val="GHEA Grapalat"/>
      <family val="3"/>
    </font>
    <font>
      <sz val="10"/>
      <color indexed="8"/>
      <name val="GHEA Grapalat"/>
      <family val="3"/>
    </font>
    <font>
      <i/>
      <sz val="12"/>
      <color rgb="FF000000"/>
      <name val="GHEA Grapalat"/>
      <family val="3"/>
    </font>
    <font>
      <i/>
      <sz val="12"/>
      <color theme="1"/>
      <name val="GHEA Grapalat"/>
      <family val="3"/>
    </font>
    <font>
      <b/>
      <sz val="11"/>
      <name val="GHEA Grapalat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2">
    <xf numFmtId="0" fontId="0" fillId="0" borderId="0"/>
    <xf numFmtId="0" fontId="5" fillId="0" borderId="0"/>
    <xf numFmtId="43" fontId="6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9" fillId="0" borderId="0" applyFont="0" applyFill="0" applyBorder="0" applyAlignment="0" applyProtection="0"/>
    <xf numFmtId="43" fontId="14" fillId="0" borderId="0" applyFont="0" applyFill="0" applyBorder="0" applyAlignment="0" applyProtection="0"/>
    <xf numFmtId="0" fontId="14" fillId="0" borderId="0"/>
    <xf numFmtId="166" fontId="18" fillId="0" borderId="0" applyFill="0" applyBorder="0" applyProtection="0">
      <alignment horizontal="right" vertical="top"/>
    </xf>
    <xf numFmtId="0" fontId="6" fillId="0" borderId="0"/>
    <xf numFmtId="0" fontId="4" fillId="0" borderId="0"/>
    <xf numFmtId="167" fontId="19" fillId="0" borderId="0" applyFont="0" applyFill="0" applyBorder="0" applyAlignment="0" applyProtection="0"/>
    <xf numFmtId="0" fontId="19" fillId="0" borderId="0"/>
    <xf numFmtId="0" fontId="18" fillId="0" borderId="0">
      <alignment horizontal="left" vertical="top" wrapText="1"/>
    </xf>
    <xf numFmtId="0" fontId="6" fillId="0" borderId="0"/>
    <xf numFmtId="0" fontId="21" fillId="0" borderId="0"/>
    <xf numFmtId="0" fontId="6" fillId="0" borderId="0"/>
    <xf numFmtId="0" fontId="30" fillId="0" borderId="0"/>
    <xf numFmtId="43" fontId="5" fillId="0" borderId="0" applyFont="0" applyFill="0" applyBorder="0" applyAlignment="0" applyProtection="0"/>
    <xf numFmtId="0" fontId="5" fillId="0" borderId="0"/>
    <xf numFmtId="0" fontId="3" fillId="0" borderId="0"/>
    <xf numFmtId="0" fontId="6" fillId="0" borderId="0"/>
    <xf numFmtId="164" fontId="6" fillId="0" borderId="0" applyFont="0" applyFill="0" applyBorder="0" applyAlignment="0" applyProtection="0"/>
    <xf numFmtId="167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166" fontId="31" fillId="0" borderId="0" applyFill="0" applyBorder="0" applyProtection="0">
      <alignment horizontal="right" vertical="top"/>
    </xf>
    <xf numFmtId="43" fontId="6" fillId="0" borderId="0" applyFont="0" applyFill="0" applyBorder="0" applyAlignment="0" applyProtection="0"/>
    <xf numFmtId="0" fontId="44" fillId="0" borderId="0"/>
  </cellStyleXfs>
  <cellXfs count="232">
    <xf numFmtId="0" fontId="0" fillId="0" borderId="0" xfId="0" applyAlignment="1">
      <alignment horizontal="left" vertical="top"/>
    </xf>
    <xf numFmtId="0" fontId="12" fillId="0" borderId="0" xfId="0" applyFont="1"/>
    <xf numFmtId="0" fontId="13" fillId="0" borderId="0" xfId="0" applyFont="1"/>
    <xf numFmtId="0" fontId="11" fillId="0" borderId="0" xfId="0" applyFont="1" applyAlignment="1">
      <alignment horizontal="left" vertical="top"/>
    </xf>
    <xf numFmtId="0" fontId="8" fillId="0" borderId="0" xfId="0" applyFont="1" applyAlignment="1">
      <alignment horizontal="left" vertical="top"/>
    </xf>
    <xf numFmtId="0" fontId="9" fillId="0" borderId="0" xfId="0" applyFont="1" applyAlignment="1">
      <alignment horizontal="left" vertical="top"/>
    </xf>
    <xf numFmtId="0" fontId="10" fillId="0" borderId="0" xfId="0" applyFont="1" applyAlignment="1">
      <alignment wrapText="1"/>
    </xf>
    <xf numFmtId="0" fontId="16" fillId="0" borderId="0" xfId="0" applyFont="1" applyAlignment="1">
      <alignment horizontal="left" vertical="top"/>
    </xf>
    <xf numFmtId="165" fontId="15" fillId="0" borderId="0" xfId="5" applyNumberFormat="1" applyFont="1" applyAlignment="1">
      <alignment horizontal="right" vertical="center"/>
    </xf>
    <xf numFmtId="0" fontId="17" fillId="0" borderId="0" xfId="0" applyFont="1" applyAlignment="1">
      <alignment horizontal="right"/>
    </xf>
    <xf numFmtId="165" fontId="15" fillId="0" borderId="0" xfId="3" applyNumberFormat="1" applyFont="1" applyAlignment="1">
      <alignment horizontal="right" vertical="center"/>
    </xf>
    <xf numFmtId="0" fontId="12" fillId="0" borderId="0" xfId="0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165" fontId="17" fillId="0" borderId="0" xfId="0" applyNumberFormat="1" applyFont="1" applyAlignment="1">
      <alignment horizontal="right"/>
    </xf>
    <xf numFmtId="165" fontId="9" fillId="0" borderId="0" xfId="0" applyNumberFormat="1" applyFont="1" applyAlignment="1">
      <alignment horizontal="left" vertical="top"/>
    </xf>
    <xf numFmtId="0" fontId="27" fillId="0" borderId="0" xfId="0" applyFont="1" applyAlignment="1">
      <alignment horizontal="left" vertical="top"/>
    </xf>
    <xf numFmtId="0" fontId="29" fillId="0" borderId="0" xfId="0" applyFont="1" applyAlignment="1">
      <alignment horizontal="left" vertical="top"/>
    </xf>
    <xf numFmtId="0" fontId="13" fillId="0" borderId="7" xfId="0" applyFont="1" applyBorder="1" applyAlignment="1">
      <alignment horizontal="center" vertical="top" wrapText="1"/>
    </xf>
    <xf numFmtId="0" fontId="13" fillId="0" borderId="7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left" vertical="top" wrapText="1"/>
    </xf>
    <xf numFmtId="0" fontId="13" fillId="0" borderId="1" xfId="0" applyFont="1" applyBorder="1" applyAlignment="1">
      <alignment vertical="center" wrapText="1"/>
    </xf>
    <xf numFmtId="0" fontId="13" fillId="0" borderId="1" xfId="0" applyFont="1" applyBorder="1" applyAlignment="1">
      <alignment horizontal="center" vertical="top" wrapText="1"/>
    </xf>
    <xf numFmtId="0" fontId="13" fillId="0" borderId="2" xfId="0" applyFont="1" applyBorder="1" applyAlignment="1">
      <alignment horizontal="left" vertical="top" wrapText="1"/>
    </xf>
    <xf numFmtId="0" fontId="13" fillId="0" borderId="4" xfId="0" applyFont="1" applyBorder="1" applyAlignment="1">
      <alignment vertical="center" wrapText="1"/>
    </xf>
    <xf numFmtId="0" fontId="13" fillId="0" borderId="0" xfId="0" applyFont="1" applyAlignment="1">
      <alignment horizontal="center" vertical="top" wrapText="1"/>
    </xf>
    <xf numFmtId="0" fontId="13" fillId="0" borderId="0" xfId="0" applyFont="1" applyAlignment="1">
      <alignment horizontal="center" vertical="center" wrapText="1"/>
    </xf>
    <xf numFmtId="0" fontId="25" fillId="2" borderId="7" xfId="0" applyFont="1" applyFill="1" applyBorder="1" applyAlignment="1">
      <alignment horizontal="left" vertical="center" wrapText="1"/>
    </xf>
    <xf numFmtId="165" fontId="24" fillId="2" borderId="1" xfId="3" applyNumberFormat="1" applyFont="1" applyFill="1" applyBorder="1" applyAlignment="1">
      <alignment horizontal="center" vertical="center"/>
    </xf>
    <xf numFmtId="0" fontId="24" fillId="2" borderId="13" xfId="0" applyFont="1" applyFill="1" applyBorder="1" applyAlignment="1">
      <alignment vertical="center"/>
    </xf>
    <xf numFmtId="0" fontId="20" fillId="2" borderId="13" xfId="0" applyFont="1" applyFill="1" applyBorder="1" applyAlignment="1">
      <alignment vertical="center"/>
    </xf>
    <xf numFmtId="0" fontId="24" fillId="0" borderId="11" xfId="0" applyFont="1" applyBorder="1" applyAlignment="1">
      <alignment horizontal="left" vertical="top" wrapText="1"/>
    </xf>
    <xf numFmtId="165" fontId="24" fillId="2" borderId="11" xfId="3" applyNumberFormat="1" applyFont="1" applyFill="1" applyBorder="1" applyAlignment="1">
      <alignment horizontal="center" vertical="center"/>
    </xf>
    <xf numFmtId="0" fontId="25" fillId="2" borderId="14" xfId="0" applyFont="1" applyFill="1" applyBorder="1" applyAlignment="1">
      <alignment horizontal="left" vertical="center" wrapText="1"/>
    </xf>
    <xf numFmtId="0" fontId="25" fillId="2" borderId="13" xfId="0" applyFont="1" applyFill="1" applyBorder="1" applyAlignment="1">
      <alignment horizontal="left" vertical="center" wrapText="1"/>
    </xf>
    <xf numFmtId="0" fontId="7" fillId="2" borderId="0" xfId="16" applyFont="1" applyFill="1">
      <alignment horizontal="left" vertical="top" wrapText="1"/>
    </xf>
    <xf numFmtId="165" fontId="24" fillId="2" borderId="13" xfId="3" applyNumberFormat="1" applyFont="1" applyFill="1" applyBorder="1" applyAlignment="1">
      <alignment horizontal="center" vertical="center"/>
    </xf>
    <xf numFmtId="0" fontId="24" fillId="2" borderId="13" xfId="0" applyFont="1" applyFill="1" applyBorder="1" applyAlignment="1">
      <alignment vertical="center" wrapText="1"/>
    </xf>
    <xf numFmtId="0" fontId="13" fillId="0" borderId="3" xfId="0" applyFont="1" applyBorder="1" applyAlignment="1">
      <alignment vertical="center" wrapText="1"/>
    </xf>
    <xf numFmtId="43" fontId="0" fillId="0" borderId="0" xfId="0" applyNumberFormat="1" applyAlignment="1">
      <alignment horizontal="left" vertical="top" wrapText="1"/>
    </xf>
    <xf numFmtId="0" fontId="26" fillId="0" borderId="0" xfId="0" applyFont="1" applyAlignment="1">
      <alignment horizontal="left" vertical="top" wrapText="1"/>
    </xf>
    <xf numFmtId="0" fontId="10" fillId="2" borderId="0" xfId="0" applyFont="1" applyFill="1" applyAlignment="1">
      <alignment horizontal="center" wrapText="1"/>
    </xf>
    <xf numFmtId="0" fontId="13" fillId="2" borderId="0" xfId="0" applyFont="1" applyFill="1" applyAlignment="1">
      <alignment horizontal="center" vertical="top" wrapText="1"/>
    </xf>
    <xf numFmtId="0" fontId="13" fillId="0" borderId="17" xfId="0" applyFont="1" applyBorder="1" applyAlignment="1">
      <alignment vertical="center" wrapText="1"/>
    </xf>
    <xf numFmtId="165" fontId="24" fillId="2" borderId="16" xfId="3" applyNumberFormat="1" applyFont="1" applyFill="1" applyBorder="1" applyAlignment="1">
      <alignment horizontal="center" vertical="center"/>
    </xf>
    <xf numFmtId="0" fontId="26" fillId="0" borderId="18" xfId="0" applyFont="1" applyBorder="1" applyAlignment="1">
      <alignment horizontal="left" vertical="top" wrapText="1"/>
    </xf>
    <xf numFmtId="0" fontId="20" fillId="2" borderId="0" xfId="0" applyFont="1" applyFill="1" applyAlignment="1">
      <alignment horizontal="left" vertical="top" wrapText="1"/>
    </xf>
    <xf numFmtId="0" fontId="13" fillId="2" borderId="14" xfId="0" applyFont="1" applyFill="1" applyBorder="1" applyAlignment="1">
      <alignment horizontal="center" vertical="top" wrapText="1"/>
    </xf>
    <xf numFmtId="0" fontId="13" fillId="2" borderId="4" xfId="0" applyFont="1" applyFill="1" applyBorder="1" applyAlignment="1">
      <alignment horizontal="center" vertical="top" wrapText="1"/>
    </xf>
    <xf numFmtId="0" fontId="26" fillId="2" borderId="14" xfId="0" applyFont="1" applyFill="1" applyBorder="1" applyAlignment="1">
      <alignment vertical="top" wrapText="1"/>
    </xf>
    <xf numFmtId="0" fontId="26" fillId="2" borderId="4" xfId="0" applyFont="1" applyFill="1" applyBorder="1" applyAlignment="1">
      <alignment vertical="top" wrapText="1"/>
    </xf>
    <xf numFmtId="0" fontId="26" fillId="2" borderId="3" xfId="0" applyFont="1" applyFill="1" applyBorder="1" applyAlignment="1">
      <alignment vertical="top" wrapText="1"/>
    </xf>
    <xf numFmtId="0" fontId="13" fillId="2" borderId="4" xfId="0" applyFont="1" applyFill="1" applyBorder="1" applyAlignment="1">
      <alignment vertical="center" wrapText="1"/>
    </xf>
    <xf numFmtId="0" fontId="24" fillId="2" borderId="16" xfId="0" applyFont="1" applyFill="1" applyBorder="1" applyAlignment="1">
      <alignment vertical="center"/>
    </xf>
    <xf numFmtId="0" fontId="13" fillId="2" borderId="2" xfId="0" applyFont="1" applyFill="1" applyBorder="1" applyAlignment="1">
      <alignment horizontal="center" vertical="top" wrapText="1"/>
    </xf>
    <xf numFmtId="0" fontId="12" fillId="0" borderId="0" xfId="0" applyFont="1" applyAlignment="1">
      <alignment horizontal="right"/>
    </xf>
    <xf numFmtId="0" fontId="24" fillId="0" borderId="25" xfId="0" applyFont="1" applyBorder="1" applyAlignment="1">
      <alignment horizontal="left" vertical="top" wrapText="1"/>
    </xf>
    <xf numFmtId="0" fontId="32" fillId="0" borderId="0" xfId="0" applyFont="1" applyAlignment="1">
      <alignment horizontal="left" vertical="top" wrapText="1"/>
    </xf>
    <xf numFmtId="0" fontId="34" fillId="0" borderId="25" xfId="0" applyFont="1" applyBorder="1" applyAlignment="1">
      <alignment horizontal="center" vertical="center" wrapText="1"/>
    </xf>
    <xf numFmtId="0" fontId="10" fillId="0" borderId="17" xfId="0" applyFont="1" applyBorder="1" applyAlignment="1">
      <alignment vertical="center" wrapText="1"/>
    </xf>
    <xf numFmtId="0" fontId="35" fillId="0" borderId="15" xfId="0" applyFont="1" applyBorder="1" applyAlignment="1">
      <alignment horizontal="left" vertical="top" wrapText="1"/>
    </xf>
    <xf numFmtId="0" fontId="10" fillId="0" borderId="3" xfId="0" applyFont="1" applyBorder="1" applyAlignment="1">
      <alignment vertical="center" wrapText="1"/>
    </xf>
    <xf numFmtId="0" fontId="35" fillId="0" borderId="0" xfId="0" applyFont="1" applyAlignment="1">
      <alignment horizontal="left" vertical="top" wrapText="1"/>
    </xf>
    <xf numFmtId="0" fontId="36" fillId="2" borderId="19" xfId="0" applyFont="1" applyFill="1" applyBorder="1" applyAlignment="1">
      <alignment horizontal="left" vertical="top" wrapText="1"/>
    </xf>
    <xf numFmtId="0" fontId="36" fillId="2" borderId="0" xfId="0" applyFont="1" applyFill="1" applyAlignment="1">
      <alignment horizontal="left" vertical="top" wrapText="1"/>
    </xf>
    <xf numFmtId="0" fontId="23" fillId="2" borderId="13" xfId="0" applyFont="1" applyFill="1" applyBorder="1" applyAlignment="1">
      <alignment horizontal="left" vertical="center" wrapText="1"/>
    </xf>
    <xf numFmtId="0" fontId="23" fillId="0" borderId="25" xfId="0" applyFont="1" applyBorder="1" applyAlignment="1">
      <alignment horizontal="left" vertical="top" wrapText="1"/>
    </xf>
    <xf numFmtId="0" fontId="34" fillId="0" borderId="0" xfId="0" applyFont="1" applyAlignment="1">
      <alignment horizontal="left" vertical="top" wrapText="1"/>
    </xf>
    <xf numFmtId="166" fontId="37" fillId="0" borderId="0" xfId="29" applyFont="1">
      <alignment horizontal="right" vertical="top"/>
    </xf>
    <xf numFmtId="0" fontId="33" fillId="0" borderId="0" xfId="0" applyFont="1" applyAlignment="1">
      <alignment horizontal="right" vertical="center"/>
    </xf>
    <xf numFmtId="166" fontId="22" fillId="0" borderId="25" xfId="29" applyFont="1" applyBorder="1">
      <alignment horizontal="right" vertical="top"/>
    </xf>
    <xf numFmtId="0" fontId="28" fillId="0" borderId="25" xfId="0" applyFont="1" applyBorder="1" applyAlignment="1">
      <alignment horizontal="left" vertical="top" wrapText="1"/>
    </xf>
    <xf numFmtId="0" fontId="22" fillId="0" borderId="25" xfId="0" applyFont="1" applyBorder="1" applyAlignment="1">
      <alignment horizontal="center" vertical="top" wrapText="1"/>
    </xf>
    <xf numFmtId="0" fontId="22" fillId="0" borderId="25" xfId="0" applyFont="1" applyBorder="1" applyAlignment="1">
      <alignment horizontal="left" vertical="top" wrapText="1"/>
    </xf>
    <xf numFmtId="0" fontId="28" fillId="0" borderId="25" xfId="0" applyFont="1" applyBorder="1" applyAlignment="1">
      <alignment horizontal="center" vertical="top" wrapText="1"/>
    </xf>
    <xf numFmtId="166" fontId="28" fillId="0" borderId="25" xfId="11" applyFont="1" applyBorder="1">
      <alignment horizontal="right" vertical="top"/>
    </xf>
    <xf numFmtId="43" fontId="7" fillId="2" borderId="0" xfId="16" applyNumberFormat="1" applyFont="1" applyFill="1">
      <alignment horizontal="left" vertical="top" wrapText="1"/>
    </xf>
    <xf numFmtId="0" fontId="10" fillId="0" borderId="0" xfId="0" applyFont="1" applyAlignment="1">
      <alignment horizontal="center" wrapText="1"/>
    </xf>
    <xf numFmtId="49" fontId="22" fillId="2" borderId="4" xfId="0" applyNumberFormat="1" applyFont="1" applyFill="1" applyBorder="1" applyAlignment="1">
      <alignment horizontal="center" vertical="top" wrapText="1"/>
    </xf>
    <xf numFmtId="0" fontId="15" fillId="0" borderId="0" xfId="15" applyFont="1" applyAlignment="1">
      <alignment horizontal="right"/>
    </xf>
    <xf numFmtId="0" fontId="24" fillId="0" borderId="22" xfId="0" applyFont="1" applyBorder="1" applyAlignment="1">
      <alignment horizontal="center" vertical="center" wrapText="1"/>
    </xf>
    <xf numFmtId="0" fontId="13" fillId="0" borderId="22" xfId="0" applyFont="1" applyBorder="1" applyAlignment="1">
      <alignment horizontal="center" vertical="center" wrapText="1"/>
    </xf>
    <xf numFmtId="0" fontId="28" fillId="0" borderId="22" xfId="0" applyFont="1" applyBorder="1" applyAlignment="1">
      <alignment horizontal="center" vertical="top" wrapText="1"/>
    </xf>
    <xf numFmtId="49" fontId="22" fillId="2" borderId="0" xfId="0" applyNumberFormat="1" applyFont="1" applyFill="1" applyAlignment="1">
      <alignment horizontal="center" vertical="top" wrapText="1"/>
    </xf>
    <xf numFmtId="0" fontId="13" fillId="2" borderId="3" xfId="0" applyFont="1" applyFill="1" applyBorder="1" applyAlignment="1">
      <alignment vertical="center" wrapText="1"/>
    </xf>
    <xf numFmtId="0" fontId="38" fillId="0" borderId="0" xfId="0" applyFont="1" applyAlignment="1">
      <alignment horizontal="center" wrapText="1"/>
    </xf>
    <xf numFmtId="0" fontId="13" fillId="0" borderId="22" xfId="0" applyFont="1" applyBorder="1" applyAlignment="1">
      <alignment vertical="center"/>
    </xf>
    <xf numFmtId="0" fontId="13" fillId="0" borderId="22" xfId="0" applyFont="1" applyBorder="1" applyAlignment="1">
      <alignment vertical="center" wrapText="1"/>
    </xf>
    <xf numFmtId="0" fontId="13" fillId="0" borderId="23" xfId="0" applyFont="1" applyBorder="1" applyAlignment="1">
      <alignment vertical="center"/>
    </xf>
    <xf numFmtId="0" fontId="10" fillId="0" borderId="3" xfId="0" applyFont="1" applyBorder="1" applyAlignment="1">
      <alignment horizontal="center" vertical="center" wrapText="1"/>
    </xf>
    <xf numFmtId="165" fontId="10" fillId="0" borderId="22" xfId="3" applyNumberFormat="1" applyFont="1" applyBorder="1" applyAlignment="1">
      <alignment horizontal="center" vertical="center"/>
    </xf>
    <xf numFmtId="0" fontId="13" fillId="2" borderId="22" xfId="0" applyFont="1" applyFill="1" applyBorder="1" applyAlignment="1">
      <alignment horizontal="center" vertical="center" wrapText="1"/>
    </xf>
    <xf numFmtId="165" fontId="10" fillId="0" borderId="3" xfId="3" applyNumberFormat="1" applyFont="1" applyBorder="1" applyAlignment="1">
      <alignment horizontal="center" vertical="center" wrapText="1"/>
    </xf>
    <xf numFmtId="0" fontId="24" fillId="2" borderId="22" xfId="16" applyFont="1" applyFill="1" applyBorder="1">
      <alignment horizontal="left" vertical="top" wrapText="1"/>
    </xf>
    <xf numFmtId="0" fontId="39" fillId="0" borderId="0" xfId="0" applyFont="1" applyAlignment="1">
      <alignment horizontal="left" vertical="top" wrapText="1"/>
    </xf>
    <xf numFmtId="165" fontId="13" fillId="0" borderId="22" xfId="3" applyNumberFormat="1" applyFont="1" applyBorder="1"/>
    <xf numFmtId="0" fontId="24" fillId="2" borderId="24" xfId="16" applyFont="1" applyFill="1" applyBorder="1">
      <alignment horizontal="left" vertical="top" wrapText="1"/>
    </xf>
    <xf numFmtId="0" fontId="24" fillId="2" borderId="22" xfId="0" applyFont="1" applyFill="1" applyBorder="1" applyAlignment="1">
      <alignment horizontal="left" vertical="center" wrapText="1"/>
    </xf>
    <xf numFmtId="43" fontId="12" fillId="0" borderId="0" xfId="0" applyNumberFormat="1" applyFont="1"/>
    <xf numFmtId="0" fontId="17" fillId="0" borderId="0" xfId="0" applyFont="1"/>
    <xf numFmtId="0" fontId="40" fillId="0" borderId="0" xfId="0" applyFont="1"/>
    <xf numFmtId="164" fontId="7" fillId="0" borderId="0" xfId="3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37" fillId="0" borderId="22" xfId="0" applyFont="1" applyBorder="1" applyAlignment="1">
      <alignment horizontal="center" vertical="center" wrapText="1"/>
    </xf>
    <xf numFmtId="0" fontId="41" fillId="0" borderId="27" xfId="0" applyFont="1" applyBorder="1" applyAlignment="1">
      <alignment horizontal="center" vertical="center" wrapText="1"/>
    </xf>
    <xf numFmtId="168" fontId="41" fillId="2" borderId="27" xfId="0" applyNumberFormat="1" applyFont="1" applyFill="1" applyBorder="1" applyAlignment="1">
      <alignment horizontal="center" vertical="center" wrapText="1"/>
    </xf>
    <xf numFmtId="49" fontId="41" fillId="0" borderId="22" xfId="0" applyNumberFormat="1" applyFont="1" applyBorder="1" applyAlignment="1">
      <alignment horizontal="center" vertical="center" textRotation="90" wrapText="1"/>
    </xf>
    <xf numFmtId="0" fontId="41" fillId="0" borderId="22" xfId="0" applyFont="1" applyBorder="1" applyAlignment="1">
      <alignment horizontal="center" vertical="center" wrapText="1"/>
    </xf>
    <xf numFmtId="165" fontId="25" fillId="0" borderId="22" xfId="0" applyNumberFormat="1" applyFont="1" applyBorder="1" applyAlignment="1">
      <alignment horizontal="center" vertical="center" wrapText="1"/>
    </xf>
    <xf numFmtId="164" fontId="24" fillId="0" borderId="0" xfId="3" applyFont="1" applyAlignment="1">
      <alignment horizontal="center" vertical="center" wrapText="1"/>
    </xf>
    <xf numFmtId="0" fontId="24" fillId="0" borderId="0" xfId="0" applyFont="1" applyAlignment="1">
      <alignment horizontal="center" vertical="center" wrapText="1"/>
    </xf>
    <xf numFmtId="0" fontId="42" fillId="0" borderId="22" xfId="0" applyFont="1" applyBorder="1" applyAlignment="1">
      <alignment horizontal="center" vertical="center" wrapText="1"/>
    </xf>
    <xf numFmtId="165" fontId="13" fillId="0" borderId="22" xfId="0" applyNumberFormat="1" applyFont="1" applyBorder="1" applyAlignment="1">
      <alignment horizontal="center" vertical="center" wrapText="1"/>
    </xf>
    <xf numFmtId="165" fontId="24" fillId="0" borderId="22" xfId="0" applyNumberFormat="1" applyFont="1" applyBorder="1" applyAlignment="1">
      <alignment horizontal="center" vertical="center" wrapText="1"/>
    </xf>
    <xf numFmtId="0" fontId="13" fillId="2" borderId="22" xfId="0" applyFont="1" applyFill="1" applyBorder="1" applyAlignment="1">
      <alignment horizontal="center" vertical="top" wrapText="1"/>
    </xf>
    <xf numFmtId="0" fontId="13" fillId="2" borderId="22" xfId="0" applyFont="1" applyFill="1" applyBorder="1" applyAlignment="1">
      <alignment horizontal="left" vertical="top" wrapText="1"/>
    </xf>
    <xf numFmtId="165" fontId="24" fillId="0" borderId="22" xfId="19" applyNumberFormat="1" applyFont="1" applyBorder="1" applyAlignment="1">
      <alignment horizontal="left" vertical="center" wrapText="1"/>
    </xf>
    <xf numFmtId="164" fontId="23" fillId="0" borderId="0" xfId="3" applyFont="1" applyAlignment="1">
      <alignment vertical="center" wrapText="1"/>
    </xf>
    <xf numFmtId="0" fontId="23" fillId="0" borderId="0" xfId="0" applyFont="1" applyAlignment="1">
      <alignment vertical="center" wrapText="1"/>
    </xf>
    <xf numFmtId="0" fontId="20" fillId="2" borderId="22" xfId="0" applyFont="1" applyFill="1" applyBorder="1" applyAlignment="1">
      <alignment horizontal="center" vertical="top" wrapText="1"/>
    </xf>
    <xf numFmtId="165" fontId="23" fillId="0" borderId="22" xfId="0" applyNumberFormat="1" applyFont="1" applyBorder="1" applyAlignment="1">
      <alignment horizontal="center" vertical="center" wrapText="1"/>
    </xf>
    <xf numFmtId="0" fontId="20" fillId="2" borderId="22" xfId="0" applyFont="1" applyFill="1" applyBorder="1" applyAlignment="1">
      <alignment horizontal="left" vertical="top" wrapText="1"/>
    </xf>
    <xf numFmtId="164" fontId="43" fillId="0" borderId="0" xfId="3" applyFont="1" applyAlignment="1">
      <alignment vertical="center" wrapText="1"/>
    </xf>
    <xf numFmtId="0" fontId="43" fillId="0" borderId="0" xfId="0" applyFont="1" applyAlignment="1">
      <alignment vertical="center" wrapText="1"/>
    </xf>
    <xf numFmtId="0" fontId="25" fillId="0" borderId="0" xfId="31" applyFont="1"/>
    <xf numFmtId="0" fontId="25" fillId="0" borderId="0" xfId="31" applyFont="1" applyAlignment="1" applyProtection="1">
      <alignment horizontal="left" wrapText="1"/>
      <protection locked="0"/>
    </xf>
    <xf numFmtId="0" fontId="41" fillId="0" borderId="0" xfId="31" applyFont="1" applyProtection="1">
      <protection locked="0"/>
    </xf>
    <xf numFmtId="0" fontId="46" fillId="0" borderId="0" xfId="31" applyFont="1"/>
    <xf numFmtId="0" fontId="41" fillId="0" borderId="0" xfId="31" applyFont="1" applyAlignment="1" applyProtection="1">
      <alignment horizontal="right"/>
      <protection locked="0"/>
    </xf>
    <xf numFmtId="0" fontId="25" fillId="0" borderId="0" xfId="31" applyFont="1" applyProtection="1">
      <protection locked="0"/>
    </xf>
    <xf numFmtId="0" fontId="25" fillId="0" borderId="0" xfId="31" applyFont="1" applyAlignment="1" applyProtection="1">
      <alignment horizontal="center"/>
      <protection locked="0"/>
    </xf>
    <xf numFmtId="0" fontId="46" fillId="0" borderId="0" xfId="31" applyFont="1" applyAlignment="1" applyProtection="1">
      <alignment horizontal="center"/>
      <protection locked="0"/>
    </xf>
    <xf numFmtId="0" fontId="46" fillId="0" borderId="0" xfId="31" applyFont="1" applyProtection="1">
      <protection locked="0"/>
    </xf>
    <xf numFmtId="0" fontId="24" fillId="0" borderId="0" xfId="31" applyFont="1" applyAlignment="1" applyProtection="1">
      <alignment vertical="center" wrapText="1"/>
      <protection locked="0"/>
    </xf>
    <xf numFmtId="0" fontId="24" fillId="0" borderId="22" xfId="31" applyFont="1" applyBorder="1" applyAlignment="1" applyProtection="1">
      <alignment horizontal="center" vertical="center" wrapText="1"/>
      <protection locked="0"/>
    </xf>
    <xf numFmtId="0" fontId="25" fillId="0" borderId="22" xfId="31" applyFont="1" applyBorder="1" applyAlignment="1">
      <alignment horizontal="center" vertical="center"/>
    </xf>
    <xf numFmtId="0" fontId="13" fillId="0" borderId="22" xfId="0" applyFont="1" applyBorder="1" applyAlignment="1">
      <alignment vertical="top" wrapText="1"/>
    </xf>
    <xf numFmtId="0" fontId="24" fillId="2" borderId="24" xfId="31" applyFont="1" applyFill="1" applyBorder="1" applyAlignment="1" applyProtection="1">
      <alignment vertical="center" wrapText="1"/>
      <protection locked="0"/>
    </xf>
    <xf numFmtId="0" fontId="24" fillId="2" borderId="22" xfId="31" applyFont="1" applyFill="1" applyBorder="1" applyAlignment="1" applyProtection="1">
      <alignment vertical="center" wrapText="1"/>
      <protection locked="0"/>
    </xf>
    <xf numFmtId="0" fontId="24" fillId="2" borderId="24" xfId="31" applyFont="1" applyFill="1" applyBorder="1" applyAlignment="1" applyProtection="1">
      <alignment horizontal="center" vertical="center" wrapText="1"/>
      <protection locked="0"/>
    </xf>
    <xf numFmtId="1" fontId="24" fillId="2" borderId="22" xfId="31" applyNumberFormat="1" applyFont="1" applyFill="1" applyBorder="1" applyAlignment="1" applyProtection="1">
      <alignment horizontal="center" vertical="center" wrapText="1"/>
      <protection locked="0"/>
    </xf>
    <xf numFmtId="0" fontId="23" fillId="2" borderId="29" xfId="31" applyFont="1" applyFill="1" applyBorder="1" applyAlignment="1" applyProtection="1">
      <alignment horizontal="center" vertical="center" wrapText="1"/>
      <protection locked="0"/>
    </xf>
    <xf numFmtId="0" fontId="27" fillId="2" borderId="27" xfId="0" applyFont="1" applyFill="1" applyBorder="1" applyAlignment="1">
      <alignment horizontal="center" vertical="center" wrapText="1"/>
    </xf>
    <xf numFmtId="1" fontId="24" fillId="2" borderId="27" xfId="31" applyNumberFormat="1" applyFont="1" applyFill="1" applyBorder="1" applyAlignment="1" applyProtection="1">
      <alignment horizontal="center" vertical="center" wrapText="1"/>
      <protection locked="0"/>
    </xf>
    <xf numFmtId="0" fontId="27" fillId="4" borderId="22" xfId="0" applyFont="1" applyFill="1" applyBorder="1" applyAlignment="1">
      <alignment horizontal="left" vertical="center" wrapText="1"/>
    </xf>
    <xf numFmtId="0" fontId="27" fillId="4" borderId="22" xfId="0" applyFont="1" applyFill="1" applyBorder="1" applyAlignment="1">
      <alignment horizontal="center" vertical="center" wrapText="1"/>
    </xf>
    <xf numFmtId="0" fontId="27" fillId="4" borderId="22" xfId="0" applyFont="1" applyFill="1" applyBorder="1" applyAlignment="1">
      <alignment horizontal="right" vertical="center" wrapText="1"/>
    </xf>
    <xf numFmtId="0" fontId="27" fillId="4" borderId="22" xfId="0" applyFont="1" applyFill="1" applyBorder="1" applyAlignment="1">
      <alignment horizontal="right" vertical="center"/>
    </xf>
    <xf numFmtId="0" fontId="46" fillId="0" borderId="0" xfId="31" applyFont="1" applyAlignment="1" applyProtection="1">
      <alignment horizontal="left" wrapText="1"/>
      <protection locked="0"/>
    </xf>
    <xf numFmtId="165" fontId="24" fillId="2" borderId="25" xfId="3" applyNumberFormat="1" applyFont="1" applyFill="1" applyBorder="1" applyAlignment="1">
      <alignment horizontal="center" vertical="center"/>
    </xf>
    <xf numFmtId="0" fontId="24" fillId="2" borderId="25" xfId="0" applyFont="1" applyFill="1" applyBorder="1" applyAlignment="1">
      <alignment vertical="center"/>
    </xf>
    <xf numFmtId="169" fontId="27" fillId="4" borderId="22" xfId="3" applyNumberFormat="1" applyFont="1" applyFill="1" applyBorder="1" applyAlignment="1">
      <alignment horizontal="right" vertical="center"/>
    </xf>
    <xf numFmtId="169" fontId="13" fillId="0" borderId="23" xfId="3" applyNumberFormat="1" applyFont="1" applyBorder="1" applyAlignment="1">
      <alignment vertical="center"/>
    </xf>
    <xf numFmtId="0" fontId="27" fillId="0" borderId="0" xfId="0" applyFont="1" applyAlignment="1">
      <alignment horizontal="center" vertical="top"/>
    </xf>
    <xf numFmtId="0" fontId="47" fillId="0" borderId="0" xfId="0" applyFont="1" applyAlignment="1">
      <alignment horizontal="center" vertical="top"/>
    </xf>
    <xf numFmtId="0" fontId="48" fillId="0" borderId="21" xfId="0" applyFont="1" applyBorder="1" applyAlignment="1">
      <alignment horizontal="right"/>
    </xf>
    <xf numFmtId="0" fontId="23" fillId="2" borderId="25" xfId="0" applyFont="1" applyFill="1" applyBorder="1" applyAlignment="1">
      <alignment horizontal="left" vertical="center" wrapText="1"/>
    </xf>
    <xf numFmtId="0" fontId="25" fillId="2" borderId="27" xfId="0" applyFont="1" applyFill="1" applyBorder="1" applyAlignment="1">
      <alignment horizontal="left" vertical="center" wrapText="1"/>
    </xf>
    <xf numFmtId="0" fontId="26" fillId="2" borderId="27" xfId="0" applyFont="1" applyFill="1" applyBorder="1" applyAlignment="1">
      <alignment vertical="top" wrapText="1"/>
    </xf>
    <xf numFmtId="0" fontId="25" fillId="2" borderId="25" xfId="0" applyFont="1" applyFill="1" applyBorder="1" applyAlignment="1">
      <alignment horizontal="left" vertical="center" wrapText="1"/>
    </xf>
    <xf numFmtId="0" fontId="20" fillId="2" borderId="25" xfId="0" applyFont="1" applyFill="1" applyBorder="1" applyAlignment="1">
      <alignment vertical="center" wrapText="1"/>
    </xf>
    <xf numFmtId="0" fontId="24" fillId="2" borderId="25" xfId="0" applyFont="1" applyFill="1" applyBorder="1" applyAlignment="1">
      <alignment vertical="center" wrapText="1"/>
    </xf>
    <xf numFmtId="49" fontId="41" fillId="0" borderId="25" xfId="0" applyNumberFormat="1" applyFont="1" applyBorder="1" applyAlignment="1">
      <alignment horizontal="center" vertical="center" textRotation="90" wrapText="1"/>
    </xf>
    <xf numFmtId="165" fontId="25" fillId="0" borderId="25" xfId="0" applyNumberFormat="1" applyFont="1" applyBorder="1" applyAlignment="1">
      <alignment horizontal="center" vertical="center" wrapText="1"/>
    </xf>
    <xf numFmtId="0" fontId="25" fillId="0" borderId="25" xfId="0" applyFont="1" applyBorder="1" applyAlignment="1">
      <alignment horizontal="center" vertical="center" wrapText="1"/>
    </xf>
    <xf numFmtId="0" fontId="24" fillId="0" borderId="25" xfId="0" applyFont="1" applyBorder="1" applyAlignment="1">
      <alignment horizontal="center" vertical="center" wrapText="1"/>
    </xf>
    <xf numFmtId="0" fontId="24" fillId="0" borderId="27" xfId="0" applyFont="1" applyBorder="1" applyAlignment="1">
      <alignment horizontal="center" vertical="center" wrapText="1"/>
    </xf>
    <xf numFmtId="0" fontId="24" fillId="0" borderId="0" xfId="0" applyFont="1" applyAlignment="1">
      <alignment horizontal="left" vertical="top" wrapText="1"/>
    </xf>
    <xf numFmtId="166" fontId="24" fillId="0" borderId="0" xfId="29" applyFont="1">
      <alignment horizontal="right" vertical="top"/>
    </xf>
    <xf numFmtId="0" fontId="49" fillId="0" borderId="25" xfId="0" applyFont="1" applyBorder="1" applyAlignment="1">
      <alignment horizontal="left" vertical="top" wrapText="1"/>
    </xf>
    <xf numFmtId="0" fontId="22" fillId="0" borderId="25" xfId="0" applyFont="1" applyBorder="1" applyAlignment="1">
      <alignment horizontal="left" vertical="top" wrapText="1"/>
    </xf>
    <xf numFmtId="0" fontId="10" fillId="0" borderId="0" xfId="0" applyFont="1" applyAlignment="1">
      <alignment horizontal="center" wrapText="1"/>
    </xf>
    <xf numFmtId="0" fontId="20" fillId="0" borderId="21" xfId="0" applyFont="1" applyBorder="1" applyAlignment="1">
      <alignment horizontal="center" vertical="top"/>
    </xf>
    <xf numFmtId="0" fontId="24" fillId="0" borderId="25" xfId="0" applyFont="1" applyBorder="1" applyAlignment="1">
      <alignment horizontal="center" vertical="center" wrapText="1"/>
    </xf>
    <xf numFmtId="0" fontId="24" fillId="0" borderId="24" xfId="0" applyFont="1" applyBorder="1" applyAlignment="1">
      <alignment horizontal="center" vertical="center" wrapText="1"/>
    </xf>
    <xf numFmtId="0" fontId="24" fillId="0" borderId="23" xfId="0" applyFont="1" applyBorder="1" applyAlignment="1">
      <alignment horizontal="center" vertical="center" wrapText="1"/>
    </xf>
    <xf numFmtId="0" fontId="12" fillId="0" borderId="0" xfId="0" applyFont="1" applyAlignment="1">
      <alignment horizontal="right"/>
    </xf>
    <xf numFmtId="0" fontId="48" fillId="0" borderId="0" xfId="0" applyFont="1" applyAlignment="1">
      <alignment horizontal="right" wrapText="1"/>
    </xf>
    <xf numFmtId="0" fontId="13" fillId="0" borderId="22" xfId="0" applyFont="1" applyBorder="1" applyAlignment="1">
      <alignment horizontal="center" vertical="center"/>
    </xf>
    <xf numFmtId="0" fontId="13" fillId="0" borderId="22" xfId="0" applyFont="1" applyBorder="1" applyAlignment="1">
      <alignment horizontal="center" vertical="center" wrapText="1"/>
    </xf>
    <xf numFmtId="0" fontId="13" fillId="0" borderId="29" xfId="0" applyFont="1" applyBorder="1" applyAlignment="1">
      <alignment horizontal="center" vertical="center" wrapText="1"/>
    </xf>
    <xf numFmtId="0" fontId="13" fillId="0" borderId="19" xfId="0" applyFont="1" applyBorder="1" applyAlignment="1">
      <alignment horizontal="center" vertical="center" wrapText="1"/>
    </xf>
    <xf numFmtId="0" fontId="13" fillId="0" borderId="18" xfId="0" applyFont="1" applyBorder="1" applyAlignment="1">
      <alignment horizontal="center" vertical="center" wrapText="1"/>
    </xf>
    <xf numFmtId="0" fontId="13" fillId="0" borderId="30" xfId="0" applyFont="1" applyBorder="1" applyAlignment="1">
      <alignment horizontal="center" vertical="center" wrapText="1"/>
    </xf>
    <xf numFmtId="0" fontId="13" fillId="0" borderId="21" xfId="0" applyFont="1" applyBorder="1" applyAlignment="1">
      <alignment horizontal="center" vertical="center" wrapText="1"/>
    </xf>
    <xf numFmtId="0" fontId="13" fillId="0" borderId="28" xfId="0" applyFont="1" applyBorder="1" applyAlignment="1">
      <alignment horizontal="center" vertical="center" wrapText="1"/>
    </xf>
    <xf numFmtId="49" fontId="22" fillId="0" borderId="27" xfId="0" applyNumberFormat="1" applyFont="1" applyBorder="1" applyAlignment="1">
      <alignment horizontal="center" vertical="top" wrapText="1"/>
    </xf>
    <xf numFmtId="49" fontId="22" fillId="0" borderId="4" xfId="0" applyNumberFormat="1" applyFont="1" applyBorder="1" applyAlignment="1">
      <alignment horizontal="center" vertical="top" wrapText="1"/>
    </xf>
    <xf numFmtId="49" fontId="22" fillId="0" borderId="3" xfId="0" applyNumberFormat="1" applyFont="1" applyBorder="1" applyAlignment="1">
      <alignment horizontal="center" vertical="top" wrapText="1"/>
    </xf>
    <xf numFmtId="49" fontId="22" fillId="2" borderId="27" xfId="0" applyNumberFormat="1" applyFont="1" applyFill="1" applyBorder="1" applyAlignment="1">
      <alignment horizontal="center" vertical="top" wrapText="1"/>
    </xf>
    <xf numFmtId="49" fontId="22" fillId="2" borderId="4" xfId="0" applyNumberFormat="1" applyFont="1" applyFill="1" applyBorder="1" applyAlignment="1">
      <alignment horizontal="center" vertical="top" wrapText="1"/>
    </xf>
    <xf numFmtId="49" fontId="22" fillId="2" borderId="3" xfId="0" applyNumberFormat="1" applyFont="1" applyFill="1" applyBorder="1" applyAlignment="1">
      <alignment horizontal="center" vertical="top" wrapText="1"/>
    </xf>
    <xf numFmtId="0" fontId="13" fillId="2" borderId="27" xfId="0" applyFont="1" applyFill="1" applyBorder="1" applyAlignment="1">
      <alignment horizontal="center" vertical="top" wrapText="1"/>
    </xf>
    <xf numFmtId="0" fontId="13" fillId="2" borderId="4" xfId="0" applyFont="1" applyFill="1" applyBorder="1" applyAlignment="1">
      <alignment horizontal="center" vertical="top" wrapText="1"/>
    </xf>
    <xf numFmtId="0" fontId="13" fillId="2" borderId="3" xfId="0" applyFont="1" applyFill="1" applyBorder="1" applyAlignment="1">
      <alignment horizontal="center" vertical="top" wrapText="1"/>
    </xf>
    <xf numFmtId="0" fontId="13" fillId="2" borderId="23" xfId="0" applyFont="1" applyFill="1" applyBorder="1" applyAlignment="1">
      <alignment horizontal="center" vertical="center" wrapText="1"/>
    </xf>
    <xf numFmtId="49" fontId="22" fillId="2" borderId="20" xfId="0" applyNumberFormat="1" applyFont="1" applyFill="1" applyBorder="1" applyAlignment="1">
      <alignment horizontal="center" vertical="top" wrapText="1"/>
    </xf>
    <xf numFmtId="49" fontId="22" fillId="2" borderId="5" xfId="0" applyNumberFormat="1" applyFont="1" applyFill="1" applyBorder="1" applyAlignment="1">
      <alignment horizontal="center" vertical="top" wrapText="1"/>
    </xf>
    <xf numFmtId="0" fontId="13" fillId="2" borderId="12" xfId="0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top" wrapText="1"/>
    </xf>
    <xf numFmtId="0" fontId="13" fillId="0" borderId="9" xfId="0" applyFont="1" applyBorder="1" applyAlignment="1">
      <alignment horizontal="center" vertical="top" wrapText="1"/>
    </xf>
    <xf numFmtId="0" fontId="13" fillId="0" borderId="8" xfId="0" applyFont="1" applyBorder="1" applyAlignment="1">
      <alignment horizontal="center" vertical="top" wrapText="1"/>
    </xf>
    <xf numFmtId="0" fontId="13" fillId="0" borderId="24" xfId="0" applyFont="1" applyBorder="1" applyAlignment="1">
      <alignment horizontal="center" vertical="center" wrapText="1"/>
    </xf>
    <xf numFmtId="0" fontId="13" fillId="0" borderId="23" xfId="0" applyFont="1" applyBorder="1" applyAlignment="1">
      <alignment horizontal="center" vertical="center" wrapText="1"/>
    </xf>
    <xf numFmtId="0" fontId="17" fillId="0" borderId="0" xfId="0" applyFont="1" applyAlignment="1">
      <alignment horizontal="right"/>
    </xf>
    <xf numFmtId="49" fontId="41" fillId="0" borderId="22" xfId="0" applyNumberFormat="1" applyFont="1" applyBorder="1" applyAlignment="1">
      <alignment horizontal="center" vertical="center" wrapText="1"/>
    </xf>
    <xf numFmtId="0" fontId="41" fillId="0" borderId="22" xfId="0" applyFont="1" applyBorder="1" applyAlignment="1">
      <alignment horizontal="center" vertical="center" wrapText="1"/>
    </xf>
    <xf numFmtId="0" fontId="10" fillId="2" borderId="24" xfId="0" applyFont="1" applyFill="1" applyBorder="1" applyAlignment="1">
      <alignment horizontal="center" vertical="center" wrapText="1"/>
    </xf>
    <xf numFmtId="0" fontId="10" fillId="2" borderId="23" xfId="0" applyFont="1" applyFill="1" applyBorder="1" applyAlignment="1">
      <alignment horizontal="center" vertical="center" wrapText="1"/>
    </xf>
    <xf numFmtId="0" fontId="24" fillId="0" borderId="0" xfId="0" applyFont="1" applyAlignment="1">
      <alignment horizontal="left" vertical="top" wrapText="1"/>
    </xf>
    <xf numFmtId="0" fontId="24" fillId="0" borderId="0" xfId="0" applyFont="1" applyAlignment="1">
      <alignment horizontal="left" vertical="top"/>
    </xf>
    <xf numFmtId="0" fontId="10" fillId="2" borderId="0" xfId="0" applyFont="1" applyFill="1" applyAlignment="1">
      <alignment horizontal="center" wrapText="1"/>
    </xf>
    <xf numFmtId="0" fontId="24" fillId="0" borderId="22" xfId="0" applyFont="1" applyBorder="1" applyAlignment="1">
      <alignment horizontal="center" vertical="center" wrapText="1"/>
    </xf>
    <xf numFmtId="0" fontId="13" fillId="0" borderId="24" xfId="0" applyFont="1" applyBorder="1" applyAlignment="1">
      <alignment horizontal="left" vertical="top" wrapText="1"/>
    </xf>
    <xf numFmtId="0" fontId="13" fillId="0" borderId="26" xfId="0" applyFont="1" applyBorder="1" applyAlignment="1">
      <alignment horizontal="left" vertical="top" wrapText="1"/>
    </xf>
    <xf numFmtId="0" fontId="13" fillId="0" borderId="23" xfId="0" applyFont="1" applyBorder="1" applyAlignment="1">
      <alignment horizontal="left" vertical="top" wrapText="1"/>
    </xf>
    <xf numFmtId="0" fontId="24" fillId="2" borderId="24" xfId="31" applyFont="1" applyFill="1" applyBorder="1" applyAlignment="1" applyProtection="1">
      <alignment horizontal="left" vertical="center" wrapText="1"/>
      <protection locked="0"/>
    </xf>
    <xf numFmtId="0" fontId="24" fillId="2" borderId="26" xfId="31" applyFont="1" applyFill="1" applyBorder="1" applyAlignment="1" applyProtection="1">
      <alignment horizontal="left" vertical="center" wrapText="1"/>
      <protection locked="0"/>
    </xf>
    <xf numFmtId="0" fontId="24" fillId="2" borderId="23" xfId="31" applyFont="1" applyFill="1" applyBorder="1" applyAlignment="1" applyProtection="1">
      <alignment horizontal="left" vertical="center" wrapText="1"/>
      <protection locked="0"/>
    </xf>
    <xf numFmtId="0" fontId="27" fillId="2" borderId="24" xfId="0" applyFont="1" applyFill="1" applyBorder="1" applyAlignment="1">
      <alignment horizontal="left" vertical="center" wrapText="1"/>
    </xf>
    <xf numFmtId="0" fontId="27" fillId="2" borderId="26" xfId="0" applyFont="1" applyFill="1" applyBorder="1" applyAlignment="1">
      <alignment horizontal="left" vertical="center" wrapText="1"/>
    </xf>
    <xf numFmtId="0" fontId="27" fillId="2" borderId="23" xfId="0" applyFont="1" applyFill="1" applyBorder="1" applyAlignment="1">
      <alignment horizontal="left" vertical="center" wrapText="1"/>
    </xf>
    <xf numFmtId="0" fontId="45" fillId="0" borderId="0" xfId="31" applyFont="1" applyAlignment="1" applyProtection="1">
      <alignment horizontal="right"/>
      <protection locked="0"/>
    </xf>
    <xf numFmtId="0" fontId="15" fillId="0" borderId="0" xfId="0" applyFont="1" applyAlignment="1">
      <alignment horizontal="right"/>
    </xf>
    <xf numFmtId="0" fontId="41" fillId="3" borderId="0" xfId="31" applyFont="1" applyFill="1" applyAlignment="1" applyProtection="1">
      <alignment horizontal="center" vertical="center" wrapText="1"/>
      <protection locked="0"/>
    </xf>
    <xf numFmtId="0" fontId="25" fillId="0" borderId="27" xfId="31" applyFont="1" applyBorder="1" applyAlignment="1">
      <alignment horizontal="center" vertical="center" wrapText="1"/>
    </xf>
    <xf numFmtId="0" fontId="25" fillId="0" borderId="3" xfId="31" applyFont="1" applyBorder="1" applyAlignment="1">
      <alignment horizontal="center" vertical="center" wrapText="1"/>
    </xf>
    <xf numFmtId="0" fontId="24" fillId="0" borderId="27" xfId="31" applyFont="1" applyBorder="1" applyAlignment="1" applyProtection="1">
      <alignment horizontal="center" vertical="center" wrapText="1"/>
      <protection locked="0"/>
    </xf>
    <xf numFmtId="0" fontId="24" fillId="0" borderId="3" xfId="31" applyFont="1" applyBorder="1" applyAlignment="1" applyProtection="1">
      <alignment horizontal="center" vertical="center" wrapText="1"/>
      <protection locked="0"/>
    </xf>
    <xf numFmtId="0" fontId="25" fillId="0" borderId="24" xfId="31" applyFont="1" applyBorder="1" applyAlignment="1" applyProtection="1">
      <alignment horizontal="center" vertical="center" wrapText="1"/>
      <protection locked="0"/>
    </xf>
    <xf numFmtId="0" fontId="25" fillId="0" borderId="23" xfId="31" applyFont="1" applyBorder="1" applyAlignment="1" applyProtection="1">
      <alignment horizontal="center" vertical="center" wrapText="1"/>
      <protection locked="0"/>
    </xf>
  </cellXfs>
  <cellStyles count="32">
    <cellStyle name="Comma" xfId="3" builtinId="3"/>
    <cellStyle name="Comma 15" xfId="30"/>
    <cellStyle name="Comma 2" xfId="2"/>
    <cellStyle name="Comma 2 2" xfId="4"/>
    <cellStyle name="Comma 2 2 2" xfId="7"/>
    <cellStyle name="Comma 3" xfId="5"/>
    <cellStyle name="Comma 3 2" xfId="8"/>
    <cellStyle name="Comma 4" xfId="6"/>
    <cellStyle name="Comma 5" xfId="9"/>
    <cellStyle name="Comma 5 2" xfId="21"/>
    <cellStyle name="Comma 6" xfId="25"/>
    <cellStyle name="Comma 8" xfId="27"/>
    <cellStyle name="Normal" xfId="0" builtinId="0"/>
    <cellStyle name="Normal 11" xfId="17"/>
    <cellStyle name="Normal 12" xfId="19"/>
    <cellStyle name="Normal 14" xfId="28"/>
    <cellStyle name="Normal 2" xfId="1"/>
    <cellStyle name="Normal 3" xfId="10"/>
    <cellStyle name="Normal 3 2" xfId="22"/>
    <cellStyle name="Normal 4" xfId="13"/>
    <cellStyle name="Normal 4 2" xfId="23"/>
    <cellStyle name="Normal 5" xfId="24"/>
    <cellStyle name="Normal 5 2" xfId="15"/>
    <cellStyle name="Normal 6" xfId="20"/>
    <cellStyle name="Normal 8" xfId="16"/>
    <cellStyle name="Normal 8 2" xfId="18"/>
    <cellStyle name="Normal_MVD artabyug" xfId="31"/>
    <cellStyle name="SN_241" xfId="11"/>
    <cellStyle name="SN_b" xfId="29"/>
    <cellStyle name="Обычный 2" xfId="12"/>
    <cellStyle name="Финансовый 2" xfId="26"/>
    <cellStyle name="Финансовый 3" xfId="1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7"/>
  <sheetViews>
    <sheetView topLeftCell="A3" workbookViewId="0">
      <selection activeCell="G8" sqref="G8:H8"/>
    </sheetView>
  </sheetViews>
  <sheetFormatPr defaultColWidth="9.33203125" defaultRowHeight="12.75"/>
  <cols>
    <col min="1" max="1" width="9.33203125" style="3"/>
    <col min="2" max="2" width="11.6640625" style="3" customWidth="1"/>
    <col min="3" max="3" width="13.5" style="3" customWidth="1"/>
    <col min="4" max="4" width="60.6640625" style="3" customWidth="1"/>
    <col min="5" max="5" width="59.1640625" style="3" customWidth="1"/>
    <col min="6" max="6" width="47.1640625" style="3" customWidth="1"/>
    <col min="7" max="8" width="16.5" style="3" customWidth="1"/>
    <col min="9" max="9" width="11.83203125" style="3" bestFit="1" customWidth="1"/>
    <col min="10" max="16384" width="9.33203125" style="3"/>
  </cols>
  <sheetData>
    <row r="1" spans="1:8" ht="13.5">
      <c r="B1" s="4"/>
      <c r="C1" s="4"/>
      <c r="D1" s="4"/>
      <c r="E1" s="4"/>
      <c r="F1" s="4"/>
      <c r="G1" s="4"/>
    </row>
    <row r="2" spans="1:8" ht="13.5" customHeight="1">
      <c r="B2" s="4"/>
      <c r="C2" s="4"/>
      <c r="D2" s="7"/>
      <c r="E2" s="7"/>
      <c r="F2" s="7"/>
      <c r="G2" s="10"/>
      <c r="H2" s="10" t="s">
        <v>134</v>
      </c>
    </row>
    <row r="3" spans="1:8" ht="16.5" customHeight="1">
      <c r="B3" s="4"/>
      <c r="C3" s="4"/>
      <c r="D3" s="7"/>
      <c r="E3" s="7"/>
      <c r="F3" s="7"/>
      <c r="G3" s="9"/>
      <c r="H3" s="9" t="s">
        <v>66</v>
      </c>
    </row>
    <row r="4" spans="1:8" ht="16.5" customHeight="1">
      <c r="B4" s="4"/>
      <c r="C4" s="4"/>
      <c r="D4" s="7"/>
      <c r="E4" s="7"/>
      <c r="F4" s="7"/>
      <c r="G4" s="9"/>
      <c r="H4" s="9" t="s">
        <v>1</v>
      </c>
    </row>
    <row r="5" spans="1:8" ht="69" customHeight="1">
      <c r="A5" s="171" t="s">
        <v>154</v>
      </c>
      <c r="B5" s="171"/>
      <c r="C5" s="171"/>
      <c r="D5" s="171"/>
      <c r="E5" s="171"/>
      <c r="F5" s="171"/>
      <c r="G5" s="171"/>
      <c r="H5" s="171"/>
    </row>
    <row r="6" spans="1:8" ht="36.75" customHeight="1">
      <c r="B6" s="6"/>
      <c r="C6" s="6"/>
      <c r="D6" s="6"/>
      <c r="E6" s="6"/>
      <c r="F6" s="6"/>
      <c r="G6" s="6"/>
    </row>
    <row r="7" spans="1:8" ht="17.25">
      <c r="B7" s="15"/>
      <c r="C7" s="15"/>
      <c r="D7" s="15"/>
      <c r="E7" s="15"/>
      <c r="F7" s="15"/>
      <c r="G7" s="172" t="s">
        <v>38</v>
      </c>
      <c r="H7" s="172"/>
    </row>
    <row r="8" spans="1:8" s="57" customFormat="1" ht="69.75" customHeight="1">
      <c r="A8" s="173" t="s">
        <v>34</v>
      </c>
      <c r="B8" s="173" t="s">
        <v>7</v>
      </c>
      <c r="C8" s="173"/>
      <c r="D8" s="173" t="s">
        <v>35</v>
      </c>
      <c r="E8" s="173" t="s">
        <v>36</v>
      </c>
      <c r="F8" s="173" t="s">
        <v>37</v>
      </c>
      <c r="G8" s="174" t="s">
        <v>138</v>
      </c>
      <c r="H8" s="175"/>
    </row>
    <row r="9" spans="1:8" s="57" customFormat="1" ht="32.25" customHeight="1">
      <c r="A9" s="173"/>
      <c r="B9" s="165" t="s">
        <v>31</v>
      </c>
      <c r="C9" s="165" t="s">
        <v>0</v>
      </c>
      <c r="D9" s="173"/>
      <c r="E9" s="173"/>
      <c r="F9" s="173"/>
      <c r="G9" s="166" t="s">
        <v>33</v>
      </c>
      <c r="H9" s="166" t="s">
        <v>15</v>
      </c>
    </row>
    <row r="10" spans="1:8" s="12" customFormat="1" ht="17.25">
      <c r="A10" s="170" t="s">
        <v>65</v>
      </c>
      <c r="B10" s="170"/>
      <c r="C10" s="170"/>
      <c r="D10" s="170"/>
      <c r="E10" s="170"/>
      <c r="F10" s="170"/>
      <c r="G10" s="70">
        <f>+G11+G14</f>
        <v>0</v>
      </c>
      <c r="H10" s="70">
        <f>+H11+H14</f>
        <v>0</v>
      </c>
    </row>
    <row r="11" spans="1:8" s="12" customFormat="1" ht="17.25">
      <c r="A11" s="170" t="s">
        <v>64</v>
      </c>
      <c r="B11" s="170"/>
      <c r="C11" s="170"/>
      <c r="D11" s="170"/>
      <c r="E11" s="170"/>
      <c r="F11" s="170"/>
      <c r="G11" s="70">
        <f t="shared" ref="G11:H12" si="0">+G12</f>
        <v>18080</v>
      </c>
      <c r="H11" s="70">
        <f t="shared" si="0"/>
        <v>72320</v>
      </c>
    </row>
    <row r="12" spans="1:8" s="12" customFormat="1" ht="69">
      <c r="A12" s="71"/>
      <c r="B12" s="72" t="s">
        <v>39</v>
      </c>
      <c r="C12" s="71"/>
      <c r="D12" s="73" t="s">
        <v>40</v>
      </c>
      <c r="E12" s="73" t="s">
        <v>26</v>
      </c>
      <c r="F12" s="73" t="s">
        <v>41</v>
      </c>
      <c r="G12" s="70">
        <f t="shared" si="0"/>
        <v>18080</v>
      </c>
      <c r="H12" s="70">
        <f t="shared" si="0"/>
        <v>72320</v>
      </c>
    </row>
    <row r="13" spans="1:8" s="12" customFormat="1" ht="69">
      <c r="A13" s="71"/>
      <c r="B13" s="71"/>
      <c r="C13" s="74" t="s">
        <v>42</v>
      </c>
      <c r="D13" s="71" t="s">
        <v>26</v>
      </c>
      <c r="E13" s="71" t="s">
        <v>43</v>
      </c>
      <c r="F13" s="71" t="s">
        <v>44</v>
      </c>
      <c r="G13" s="75">
        <f>+'3'!G22</f>
        <v>18080</v>
      </c>
      <c r="H13" s="75">
        <f>+'3'!H22</f>
        <v>72320</v>
      </c>
    </row>
    <row r="14" spans="1:8" s="12" customFormat="1" ht="17.25">
      <c r="A14" s="169" t="s">
        <v>117</v>
      </c>
      <c r="B14" s="169"/>
      <c r="C14" s="169"/>
      <c r="D14" s="169"/>
      <c r="E14" s="169"/>
      <c r="F14" s="169"/>
      <c r="G14" s="70">
        <f t="shared" ref="G14:H15" si="1">+G15</f>
        <v>-18080</v>
      </c>
      <c r="H14" s="70">
        <f t="shared" si="1"/>
        <v>-72320</v>
      </c>
    </row>
    <row r="15" spans="1:8" s="12" customFormat="1" ht="49.5" customHeight="1">
      <c r="A15" s="71"/>
      <c r="B15" s="72" t="s">
        <v>118</v>
      </c>
      <c r="C15" s="71"/>
      <c r="D15" s="73" t="s">
        <v>119</v>
      </c>
      <c r="E15" s="73" t="s">
        <v>120</v>
      </c>
      <c r="F15" s="73" t="s">
        <v>121</v>
      </c>
      <c r="G15" s="70">
        <f t="shared" si="1"/>
        <v>-18080</v>
      </c>
      <c r="H15" s="70">
        <f t="shared" si="1"/>
        <v>-72320</v>
      </c>
    </row>
    <row r="16" spans="1:8" s="12" customFormat="1" ht="69">
      <c r="A16" s="71"/>
      <c r="B16" s="71"/>
      <c r="C16" s="74" t="s">
        <v>122</v>
      </c>
      <c r="D16" s="71" t="s">
        <v>123</v>
      </c>
      <c r="E16" s="71" t="s">
        <v>124</v>
      </c>
      <c r="F16" s="71" t="s">
        <v>69</v>
      </c>
      <c r="G16" s="75">
        <f>+'3'!G39</f>
        <v>-18080</v>
      </c>
      <c r="H16" s="75">
        <f>+'3'!H39</f>
        <v>-72320</v>
      </c>
    </row>
    <row r="17" spans="2:6" s="12" customFormat="1" ht="17.25">
      <c r="B17" s="42"/>
      <c r="C17" s="42"/>
      <c r="D17" s="46"/>
      <c r="E17" s="46"/>
      <c r="F17" s="46"/>
    </row>
  </sheetData>
  <mergeCells count="11">
    <mergeCell ref="A14:F14"/>
    <mergeCell ref="A11:F11"/>
    <mergeCell ref="A10:F10"/>
    <mergeCell ref="A5:H5"/>
    <mergeCell ref="G7:H7"/>
    <mergeCell ref="A8:A9"/>
    <mergeCell ref="B8:C8"/>
    <mergeCell ref="D8:D9"/>
    <mergeCell ref="E8:E9"/>
    <mergeCell ref="F8:F9"/>
    <mergeCell ref="G8:H8"/>
  </mergeCells>
  <pageMargins left="0" right="0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5"/>
  <sheetViews>
    <sheetView workbookViewId="0">
      <selection activeCell="G10" sqref="G10"/>
    </sheetView>
  </sheetViews>
  <sheetFormatPr defaultRowHeight="13.5"/>
  <cols>
    <col min="1" max="1" width="11.33203125" style="1" customWidth="1"/>
    <col min="2" max="2" width="13.1640625" style="1" customWidth="1"/>
    <col min="3" max="3" width="70.5" style="1" customWidth="1"/>
    <col min="4" max="4" width="21.6640625" style="1" customWidth="1"/>
    <col min="5" max="5" width="22" style="1" customWidth="1"/>
    <col min="6" max="6" width="23.83203125" style="1" customWidth="1"/>
    <col min="7" max="7" width="21.6640625" style="1" customWidth="1"/>
    <col min="8" max="8" width="18.83203125" style="1" customWidth="1"/>
    <col min="9" max="9" width="32.83203125" style="1" customWidth="1"/>
    <col min="10" max="16384" width="9.33203125" style="1"/>
  </cols>
  <sheetData>
    <row r="1" spans="1:9">
      <c r="H1" s="79" t="s">
        <v>140</v>
      </c>
      <c r="I1" s="55"/>
    </row>
    <row r="2" spans="1:9">
      <c r="H2" s="79" t="s">
        <v>70</v>
      </c>
    </row>
    <row r="3" spans="1:9">
      <c r="H3" s="79" t="s">
        <v>67</v>
      </c>
    </row>
    <row r="4" spans="1:9">
      <c r="D4" s="176"/>
      <c r="E4" s="176"/>
      <c r="F4" s="176"/>
      <c r="G4" s="55"/>
      <c r="H4" s="55"/>
      <c r="I4" s="55"/>
    </row>
    <row r="5" spans="1:9">
      <c r="D5" s="176"/>
      <c r="E5" s="176"/>
      <c r="F5" s="176"/>
      <c r="G5" s="55"/>
      <c r="H5" s="55"/>
      <c r="I5" s="55"/>
    </row>
    <row r="6" spans="1:9" ht="40.5" customHeight="1">
      <c r="A6" s="171" t="s">
        <v>149</v>
      </c>
      <c r="B6" s="171"/>
      <c r="C6" s="171"/>
      <c r="D6" s="171"/>
      <c r="E6" s="171"/>
      <c r="F6" s="171"/>
      <c r="G6" s="171"/>
      <c r="H6" s="171"/>
      <c r="I6" s="85"/>
    </row>
    <row r="7" spans="1:9" ht="17.25">
      <c r="A7" s="2"/>
      <c r="B7" s="77"/>
      <c r="C7" s="77"/>
      <c r="D7" s="77"/>
      <c r="E7" s="77"/>
      <c r="F7" s="77"/>
      <c r="G7" s="177" t="s">
        <v>71</v>
      </c>
      <c r="H7" s="177"/>
      <c r="I7" s="85"/>
    </row>
    <row r="8" spans="1:9" ht="34.5" customHeight="1">
      <c r="A8" s="178" t="s">
        <v>72</v>
      </c>
      <c r="B8" s="178"/>
      <c r="C8" s="179" t="s">
        <v>73</v>
      </c>
      <c r="D8" s="179" t="s">
        <v>74</v>
      </c>
      <c r="E8" s="180" t="s">
        <v>137</v>
      </c>
      <c r="F8" s="181"/>
      <c r="G8" s="181"/>
      <c r="H8" s="182"/>
      <c r="I8" s="85"/>
    </row>
    <row r="9" spans="1:9" ht="17.25" customHeight="1">
      <c r="A9" s="178"/>
      <c r="B9" s="178"/>
      <c r="C9" s="179"/>
      <c r="D9" s="179"/>
      <c r="E9" s="183"/>
      <c r="F9" s="184"/>
      <c r="G9" s="184"/>
      <c r="H9" s="185"/>
    </row>
    <row r="10" spans="1:9" ht="103.5">
      <c r="A10" s="86" t="s">
        <v>31</v>
      </c>
      <c r="B10" s="86" t="s">
        <v>0</v>
      </c>
      <c r="C10" s="179"/>
      <c r="D10" s="179"/>
      <c r="E10" s="81" t="s">
        <v>76</v>
      </c>
      <c r="F10" s="87" t="s">
        <v>77</v>
      </c>
      <c r="G10" s="87" t="s">
        <v>78</v>
      </c>
      <c r="H10" s="81" t="s">
        <v>79</v>
      </c>
    </row>
    <row r="11" spans="1:9" ht="17.25">
      <c r="A11" s="88"/>
      <c r="B11" s="88"/>
      <c r="C11" s="89" t="s">
        <v>74</v>
      </c>
      <c r="D11" s="90">
        <f>+D13</f>
        <v>-72320</v>
      </c>
      <c r="E11" s="90">
        <f>+E13</f>
        <v>0</v>
      </c>
      <c r="F11" s="90">
        <f t="shared" ref="F11:H11" si="0">+F13</f>
        <v>0</v>
      </c>
      <c r="G11" s="90">
        <f t="shared" si="0"/>
        <v>0</v>
      </c>
      <c r="H11" s="90">
        <f t="shared" si="0"/>
        <v>-72320</v>
      </c>
    </row>
    <row r="12" spans="1:9" ht="17.25">
      <c r="A12" s="88"/>
      <c r="B12" s="88"/>
      <c r="C12" s="91" t="s">
        <v>68</v>
      </c>
      <c r="D12" s="92"/>
      <c r="E12" s="92"/>
      <c r="F12" s="92"/>
      <c r="G12" s="92"/>
      <c r="H12" s="92"/>
    </row>
    <row r="13" spans="1:9" ht="34.5">
      <c r="A13" s="93"/>
      <c r="B13" s="93"/>
      <c r="C13" s="94" t="s">
        <v>115</v>
      </c>
      <c r="D13" s="95">
        <f>+D15</f>
        <v>-72320</v>
      </c>
      <c r="E13" s="95">
        <f t="shared" ref="E13:H13" si="1">+E15</f>
        <v>0</v>
      </c>
      <c r="F13" s="95">
        <f t="shared" si="1"/>
        <v>0</v>
      </c>
      <c r="G13" s="95">
        <f t="shared" si="1"/>
        <v>0</v>
      </c>
      <c r="H13" s="95">
        <f t="shared" si="1"/>
        <v>-72320</v>
      </c>
    </row>
    <row r="14" spans="1:9" ht="17.25">
      <c r="A14" s="93"/>
      <c r="B14" s="93"/>
      <c r="C14" s="96" t="s">
        <v>80</v>
      </c>
      <c r="D14" s="95"/>
      <c r="E14" s="95"/>
      <c r="F14" s="95"/>
      <c r="G14" s="95"/>
      <c r="H14" s="95"/>
    </row>
    <row r="15" spans="1:9" ht="17.25">
      <c r="A15" s="82">
        <v>1235</v>
      </c>
      <c r="B15" s="82">
        <v>31001</v>
      </c>
      <c r="C15" s="97" t="s">
        <v>125</v>
      </c>
      <c r="D15" s="95">
        <f>SUM(F15:H15)</f>
        <v>-72320</v>
      </c>
      <c r="E15" s="95"/>
      <c r="F15" s="95">
        <v>0</v>
      </c>
      <c r="G15" s="95"/>
      <c r="H15" s="95">
        <f>+'3'!H39</f>
        <v>-72320</v>
      </c>
      <c r="I15" s="98"/>
    </row>
  </sheetData>
  <mergeCells count="8">
    <mergeCell ref="D4:F4"/>
    <mergeCell ref="D5:F5"/>
    <mergeCell ref="A6:H6"/>
    <mergeCell ref="G7:H7"/>
    <mergeCell ref="A8:B9"/>
    <mergeCell ref="C8:C10"/>
    <mergeCell ref="D8:D10"/>
    <mergeCell ref="E8:H9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7"/>
  <sheetViews>
    <sheetView topLeftCell="A6" zoomScaleNormal="100" zoomScaleSheetLayoutView="100" workbookViewId="0">
      <selection activeCell="H48" sqref="H48"/>
    </sheetView>
  </sheetViews>
  <sheetFormatPr defaultColWidth="9.33203125" defaultRowHeight="12.75"/>
  <cols>
    <col min="1" max="1" width="6.83203125" style="5" customWidth="1"/>
    <col min="2" max="2" width="7.33203125" style="5" customWidth="1"/>
    <col min="3" max="3" width="8.83203125" style="5" customWidth="1"/>
    <col min="4" max="4" width="7.5" style="5" customWidth="1"/>
    <col min="5" max="5" width="9.83203125" style="5" customWidth="1"/>
    <col min="6" max="6" width="83.33203125" style="5" customWidth="1"/>
    <col min="7" max="7" width="20.83203125" style="5" customWidth="1"/>
    <col min="8" max="8" width="20.1640625" style="14" customWidth="1"/>
    <col min="9" max="9" width="14" style="5" bestFit="1" customWidth="1"/>
    <col min="10" max="10" width="15.5" style="5" bestFit="1" customWidth="1"/>
    <col min="11" max="11" width="15" style="5" bestFit="1" customWidth="1"/>
    <col min="12" max="12" width="14" style="5" bestFit="1" customWidth="1"/>
    <col min="13" max="13" width="14.33203125" style="5" bestFit="1" customWidth="1"/>
    <col min="14" max="14" width="13.1640625" style="5" customWidth="1"/>
    <col min="15" max="15" width="9.33203125" style="5"/>
    <col min="16" max="16" width="12.6640625" style="5" bestFit="1" customWidth="1"/>
    <col min="17" max="16384" width="9.33203125" style="5"/>
  </cols>
  <sheetData>
    <row r="1" spans="1:16" ht="14.45" customHeight="1">
      <c r="A1" s="4"/>
      <c r="B1" s="4"/>
      <c r="C1" s="4"/>
      <c r="D1" s="4"/>
      <c r="E1" s="4"/>
      <c r="H1" s="8" t="s">
        <v>141</v>
      </c>
      <c r="I1" s="8"/>
    </row>
    <row r="2" spans="1:16" ht="14.45" customHeight="1">
      <c r="E2" s="4"/>
      <c r="H2" s="13" t="s">
        <v>66</v>
      </c>
      <c r="I2" s="9"/>
    </row>
    <row r="3" spans="1:16" ht="14.45" customHeight="1">
      <c r="E3" s="4"/>
      <c r="H3" s="13" t="s">
        <v>1</v>
      </c>
      <c r="I3" s="9"/>
    </row>
    <row r="4" spans="1:16" ht="14.45" customHeight="1">
      <c r="E4" s="4"/>
    </row>
    <row r="5" spans="1:16" ht="14.45" customHeight="1">
      <c r="A5" s="4"/>
      <c r="B5" s="4"/>
      <c r="C5" s="7"/>
      <c r="D5" s="7"/>
      <c r="E5" s="4"/>
    </row>
    <row r="6" spans="1:16" ht="35.25" customHeight="1">
      <c r="A6" s="171" t="s">
        <v>150</v>
      </c>
      <c r="B6" s="171"/>
      <c r="C6" s="171"/>
      <c r="D6" s="171"/>
      <c r="E6" s="171"/>
      <c r="F6" s="171"/>
      <c r="G6" s="171"/>
      <c r="H6" s="171"/>
    </row>
    <row r="7" spans="1:16" ht="27" customHeight="1">
      <c r="A7" s="15"/>
      <c r="B7" s="15"/>
      <c r="C7" s="15"/>
      <c r="D7" s="15"/>
      <c r="E7" s="16"/>
      <c r="F7" s="16"/>
      <c r="G7" s="153"/>
      <c r="H7" s="154" t="s">
        <v>38</v>
      </c>
    </row>
    <row r="8" spans="1:16" s="11" customFormat="1" ht="107.25" customHeight="1">
      <c r="A8" s="200" t="s">
        <v>6</v>
      </c>
      <c r="B8" s="201"/>
      <c r="C8" s="202"/>
      <c r="D8" s="199" t="s">
        <v>7</v>
      </c>
      <c r="E8" s="199"/>
      <c r="F8" s="199" t="s">
        <v>16</v>
      </c>
      <c r="G8" s="203" t="s">
        <v>18</v>
      </c>
      <c r="H8" s="204"/>
    </row>
    <row r="9" spans="1:16" s="11" customFormat="1" ht="51.75">
      <c r="A9" s="17" t="s">
        <v>8</v>
      </c>
      <c r="B9" s="18" t="s">
        <v>9</v>
      </c>
      <c r="C9" s="17" t="s">
        <v>10</v>
      </c>
      <c r="D9" s="19" t="s">
        <v>11</v>
      </c>
      <c r="E9" s="19" t="s">
        <v>12</v>
      </c>
      <c r="F9" s="199"/>
      <c r="G9" s="58" t="s">
        <v>33</v>
      </c>
      <c r="H9" s="58" t="s">
        <v>15</v>
      </c>
    </row>
    <row r="10" spans="1:16" s="11" customFormat="1" ht="17.25">
      <c r="A10" s="20"/>
      <c r="B10" s="21"/>
      <c r="C10" s="22"/>
      <c r="D10" s="21"/>
      <c r="E10" s="19"/>
      <c r="F10" s="31" t="s">
        <v>13</v>
      </c>
      <c r="G10" s="28">
        <f t="shared" ref="G10:H10" si="0">G12</f>
        <v>0</v>
      </c>
      <c r="H10" s="28">
        <f t="shared" si="0"/>
        <v>0</v>
      </c>
    </row>
    <row r="11" spans="1:16" s="11" customFormat="1" ht="17.25">
      <c r="A11" s="23"/>
      <c r="B11" s="24"/>
      <c r="C11" s="25"/>
      <c r="D11" s="24"/>
      <c r="E11" s="26"/>
      <c r="F11" s="27" t="s">
        <v>14</v>
      </c>
      <c r="G11" s="32"/>
      <c r="H11" s="32"/>
    </row>
    <row r="12" spans="1:16" s="12" customFormat="1" ht="17.25">
      <c r="A12" s="186" t="s">
        <v>17</v>
      </c>
      <c r="B12" s="59"/>
      <c r="C12" s="60"/>
      <c r="D12" s="43"/>
      <c r="E12" s="45"/>
      <c r="F12" s="65" t="s">
        <v>20</v>
      </c>
      <c r="G12" s="36">
        <f t="shared" ref="G12:H12" si="1">G14+G31</f>
        <v>0</v>
      </c>
      <c r="H12" s="36">
        <f t="shared" si="1"/>
        <v>0</v>
      </c>
    </row>
    <row r="13" spans="1:16" s="12" customFormat="1" ht="14.25" customHeight="1">
      <c r="A13" s="187"/>
      <c r="B13" s="61"/>
      <c r="C13" s="62"/>
      <c r="D13" s="38"/>
      <c r="E13" s="40"/>
      <c r="F13" s="33" t="s">
        <v>14</v>
      </c>
      <c r="G13" s="36"/>
      <c r="H13" s="36"/>
    </row>
    <row r="14" spans="1:16" s="12" customFormat="1" ht="51.75">
      <c r="A14" s="187"/>
      <c r="B14" s="196" t="s">
        <v>17</v>
      </c>
      <c r="C14" s="63"/>
      <c r="D14" s="49"/>
      <c r="E14" s="49"/>
      <c r="F14" s="66" t="s">
        <v>21</v>
      </c>
      <c r="G14" s="36">
        <f t="shared" ref="G14" si="2">G16</f>
        <v>18080</v>
      </c>
      <c r="H14" s="36">
        <f t="shared" ref="H14" si="3">H16</f>
        <v>72320</v>
      </c>
      <c r="P14" s="39"/>
    </row>
    <row r="15" spans="1:16" s="12" customFormat="1" ht="13.5" customHeight="1">
      <c r="A15" s="187"/>
      <c r="B15" s="190"/>
      <c r="C15" s="64"/>
      <c r="D15" s="50"/>
      <c r="E15" s="50"/>
      <c r="F15" s="33" t="s">
        <v>14</v>
      </c>
      <c r="G15" s="36"/>
      <c r="H15" s="36"/>
    </row>
    <row r="16" spans="1:16" s="12" customFormat="1" ht="34.5">
      <c r="A16" s="187"/>
      <c r="B16" s="197"/>
      <c r="C16" s="189" t="s">
        <v>17</v>
      </c>
      <c r="D16" s="49"/>
      <c r="E16" s="49"/>
      <c r="F16" s="66" t="s">
        <v>22</v>
      </c>
      <c r="G16" s="36">
        <f t="shared" ref="G16" si="4">G20</f>
        <v>18080</v>
      </c>
      <c r="H16" s="36">
        <f t="shared" ref="H16" si="5">H20</f>
        <v>72320</v>
      </c>
    </row>
    <row r="17" spans="1:16" s="12" customFormat="1" ht="13.5" customHeight="1">
      <c r="A17" s="187"/>
      <c r="B17" s="197"/>
      <c r="C17" s="190"/>
      <c r="D17" s="50"/>
      <c r="E17" s="50"/>
      <c r="F17" s="34" t="s">
        <v>14</v>
      </c>
      <c r="G17" s="36"/>
      <c r="H17" s="36"/>
    </row>
    <row r="18" spans="1:16" s="12" customFormat="1" ht="17.25">
      <c r="A18" s="187"/>
      <c r="B18" s="197"/>
      <c r="C18" s="190"/>
      <c r="D18" s="51"/>
      <c r="E18" s="51"/>
      <c r="F18" s="65" t="s">
        <v>5</v>
      </c>
      <c r="G18" s="36">
        <f t="shared" ref="G18" si="6">G20</f>
        <v>18080</v>
      </c>
      <c r="H18" s="36">
        <f t="shared" ref="H18" si="7">H20</f>
        <v>72320</v>
      </c>
    </row>
    <row r="19" spans="1:16" s="12" customFormat="1" ht="13.5" customHeight="1">
      <c r="A19" s="187"/>
      <c r="B19" s="197"/>
      <c r="C19" s="190"/>
      <c r="D19" s="50"/>
      <c r="E19" s="50"/>
      <c r="F19" s="34" t="s">
        <v>14</v>
      </c>
      <c r="G19" s="36"/>
      <c r="H19" s="36"/>
    </row>
    <row r="20" spans="1:16" s="35" customFormat="1" ht="51.75">
      <c r="A20" s="187"/>
      <c r="B20" s="197"/>
      <c r="C20" s="190"/>
      <c r="D20" s="52">
        <v>1057</v>
      </c>
      <c r="E20" s="198"/>
      <c r="F20" s="56" t="s">
        <v>24</v>
      </c>
      <c r="G20" s="36">
        <f t="shared" ref="G20:H20" si="8">G22</f>
        <v>18080</v>
      </c>
      <c r="H20" s="36">
        <f t="shared" si="8"/>
        <v>72320</v>
      </c>
    </row>
    <row r="21" spans="1:16" s="35" customFormat="1" ht="17.25">
      <c r="A21" s="187"/>
      <c r="B21" s="197"/>
      <c r="C21" s="190"/>
      <c r="D21" s="52"/>
      <c r="E21" s="198"/>
      <c r="F21" s="29" t="s">
        <v>14</v>
      </c>
      <c r="G21" s="36"/>
      <c r="H21" s="36"/>
    </row>
    <row r="22" spans="1:16" s="35" customFormat="1" ht="51.75">
      <c r="A22" s="187"/>
      <c r="B22" s="197"/>
      <c r="C22" s="190"/>
      <c r="D22" s="52"/>
      <c r="E22" s="47">
        <v>11001</v>
      </c>
      <c r="F22" s="56" t="s">
        <v>23</v>
      </c>
      <c r="G22" s="36">
        <f t="shared" ref="G22:H22" si="9">G24</f>
        <v>18080</v>
      </c>
      <c r="H22" s="36">
        <f t="shared" si="9"/>
        <v>72320</v>
      </c>
    </row>
    <row r="23" spans="1:16" s="35" customFormat="1" ht="17.25">
      <c r="A23" s="187"/>
      <c r="B23" s="197"/>
      <c r="C23" s="190"/>
      <c r="D23" s="52"/>
      <c r="E23" s="48"/>
      <c r="F23" s="29" t="s">
        <v>2</v>
      </c>
      <c r="G23" s="36"/>
      <c r="H23" s="36"/>
    </row>
    <row r="24" spans="1:16" s="35" customFormat="1" ht="17.25">
      <c r="A24" s="187"/>
      <c r="B24" s="197"/>
      <c r="C24" s="190"/>
      <c r="D24" s="52"/>
      <c r="E24" s="48"/>
      <c r="F24" s="30" t="s">
        <v>19</v>
      </c>
      <c r="G24" s="36">
        <f t="shared" ref="G24" si="10">G26</f>
        <v>18080</v>
      </c>
      <c r="H24" s="36">
        <f t="shared" ref="H24" si="11">H26</f>
        <v>72320</v>
      </c>
    </row>
    <row r="25" spans="1:16" s="35" customFormat="1" ht="34.5">
      <c r="A25" s="187"/>
      <c r="B25" s="197"/>
      <c r="C25" s="190"/>
      <c r="D25" s="52"/>
      <c r="E25" s="48"/>
      <c r="F25" s="37" t="s">
        <v>3</v>
      </c>
      <c r="G25" s="36"/>
      <c r="H25" s="36"/>
    </row>
    <row r="26" spans="1:16" s="35" customFormat="1" ht="17.25">
      <c r="A26" s="187"/>
      <c r="B26" s="197"/>
      <c r="C26" s="190"/>
      <c r="D26" s="52"/>
      <c r="E26" s="48"/>
      <c r="F26" s="29" t="s">
        <v>4</v>
      </c>
      <c r="G26" s="36">
        <f t="shared" ref="G26:H27" si="12">G27</f>
        <v>18080</v>
      </c>
      <c r="H26" s="36">
        <f t="shared" si="12"/>
        <v>72320</v>
      </c>
    </row>
    <row r="27" spans="1:16" s="35" customFormat="1" ht="17.25">
      <c r="A27" s="187"/>
      <c r="B27" s="197"/>
      <c r="C27" s="190"/>
      <c r="D27" s="52"/>
      <c r="E27" s="48"/>
      <c r="F27" s="53" t="s">
        <v>25</v>
      </c>
      <c r="G27" s="44">
        <f t="shared" si="12"/>
        <v>18080</v>
      </c>
      <c r="H27" s="44">
        <f t="shared" si="12"/>
        <v>72320</v>
      </c>
    </row>
    <row r="28" spans="1:16" s="35" customFormat="1" ht="17.25">
      <c r="A28" s="187"/>
      <c r="B28" s="83"/>
      <c r="C28" s="78"/>
      <c r="D28" s="52"/>
      <c r="E28" s="54"/>
      <c r="F28" s="53" t="s">
        <v>104</v>
      </c>
      <c r="G28" s="44">
        <f t="shared" ref="G28:H28" si="13">+G29</f>
        <v>18080</v>
      </c>
      <c r="H28" s="44">
        <f t="shared" si="13"/>
        <v>72320</v>
      </c>
      <c r="I28" s="76"/>
      <c r="J28" s="76"/>
    </row>
    <row r="29" spans="1:16" s="35" customFormat="1" ht="17.25">
      <c r="A29" s="187"/>
      <c r="B29" s="83"/>
      <c r="C29" s="78"/>
      <c r="D29" s="52"/>
      <c r="E29" s="54"/>
      <c r="F29" s="53" t="s">
        <v>135</v>
      </c>
      <c r="G29" s="44">
        <f t="shared" ref="G29:H29" si="14">+G30</f>
        <v>18080</v>
      </c>
      <c r="H29" s="44">
        <f t="shared" si="14"/>
        <v>72320</v>
      </c>
      <c r="J29" s="76"/>
    </row>
    <row r="30" spans="1:16" s="35" customFormat="1" ht="17.25">
      <c r="A30" s="187"/>
      <c r="B30" s="83"/>
      <c r="C30" s="78"/>
      <c r="D30" s="52"/>
      <c r="E30" s="54"/>
      <c r="F30" s="150" t="s">
        <v>136</v>
      </c>
      <c r="G30" s="149">
        <v>18080</v>
      </c>
      <c r="H30" s="149">
        <v>72320</v>
      </c>
    </row>
    <row r="31" spans="1:16" s="12" customFormat="1" ht="17.25">
      <c r="A31" s="187"/>
      <c r="B31" s="189" t="s">
        <v>111</v>
      </c>
      <c r="C31" s="63"/>
      <c r="D31" s="158"/>
      <c r="E31" s="158"/>
      <c r="F31" s="66" t="s">
        <v>113</v>
      </c>
      <c r="G31" s="149">
        <f t="shared" ref="G31:H31" si="15">G33</f>
        <v>-18080</v>
      </c>
      <c r="H31" s="149">
        <f t="shared" si="15"/>
        <v>-72320</v>
      </c>
      <c r="P31" s="39"/>
    </row>
    <row r="32" spans="1:16" s="12" customFormat="1" ht="13.5" customHeight="1">
      <c r="A32" s="187"/>
      <c r="B32" s="190"/>
      <c r="C32" s="64"/>
      <c r="D32" s="50"/>
      <c r="E32" s="50"/>
      <c r="F32" s="157" t="s">
        <v>14</v>
      </c>
      <c r="G32" s="149"/>
      <c r="H32" s="149"/>
    </row>
    <row r="33" spans="1:8" s="12" customFormat="1" ht="17.25">
      <c r="A33" s="187"/>
      <c r="B33" s="190"/>
      <c r="C33" s="189" t="s">
        <v>112</v>
      </c>
      <c r="D33" s="158"/>
      <c r="E33" s="158"/>
      <c r="F33" s="66" t="s">
        <v>114</v>
      </c>
      <c r="G33" s="149">
        <f t="shared" ref="G33:H33" si="16">G37</f>
        <v>-18080</v>
      </c>
      <c r="H33" s="149">
        <f t="shared" si="16"/>
        <v>-72320</v>
      </c>
    </row>
    <row r="34" spans="1:8" s="12" customFormat="1" ht="13.5" customHeight="1">
      <c r="A34" s="187"/>
      <c r="B34" s="190"/>
      <c r="C34" s="190"/>
      <c r="D34" s="50"/>
      <c r="E34" s="50"/>
      <c r="F34" s="159" t="s">
        <v>14</v>
      </c>
      <c r="G34" s="149"/>
      <c r="H34" s="149"/>
    </row>
    <row r="35" spans="1:8" s="12" customFormat="1" ht="34.5">
      <c r="A35" s="187"/>
      <c r="B35" s="190"/>
      <c r="C35" s="190"/>
      <c r="D35" s="51"/>
      <c r="E35" s="51"/>
      <c r="F35" s="156" t="s">
        <v>115</v>
      </c>
      <c r="G35" s="149">
        <f t="shared" ref="G35:H35" si="17">G37</f>
        <v>-18080</v>
      </c>
      <c r="H35" s="149">
        <f t="shared" si="17"/>
        <v>-72320</v>
      </c>
    </row>
    <row r="36" spans="1:8" s="12" customFormat="1" ht="13.5" customHeight="1">
      <c r="A36" s="187"/>
      <c r="B36" s="190"/>
      <c r="C36" s="190"/>
      <c r="D36" s="50"/>
      <c r="E36" s="50"/>
      <c r="F36" s="159" t="s">
        <v>14</v>
      </c>
      <c r="G36" s="149"/>
      <c r="H36" s="149"/>
    </row>
    <row r="37" spans="1:8" s="35" customFormat="1" ht="17.25">
      <c r="A37" s="187"/>
      <c r="B37" s="190"/>
      <c r="C37" s="190"/>
      <c r="D37" s="52">
        <v>1235</v>
      </c>
      <c r="E37" s="195"/>
      <c r="F37" s="56" t="s">
        <v>116</v>
      </c>
      <c r="G37" s="149">
        <f t="shared" ref="G37:H37" si="18">G39</f>
        <v>-18080</v>
      </c>
      <c r="H37" s="149">
        <f t="shared" si="18"/>
        <v>-72320</v>
      </c>
    </row>
    <row r="38" spans="1:8" s="35" customFormat="1" ht="17.25">
      <c r="A38" s="187"/>
      <c r="B38" s="190"/>
      <c r="C38" s="190"/>
      <c r="D38" s="52"/>
      <c r="E38" s="195"/>
      <c r="F38" s="150" t="s">
        <v>14</v>
      </c>
      <c r="G38" s="149"/>
      <c r="H38" s="149"/>
    </row>
    <row r="39" spans="1:8" s="35" customFormat="1" ht="17.25">
      <c r="A39" s="187"/>
      <c r="B39" s="190"/>
      <c r="C39" s="190"/>
      <c r="D39" s="52"/>
      <c r="E39" s="192">
        <v>31001</v>
      </c>
      <c r="F39" s="56" t="s">
        <v>125</v>
      </c>
      <c r="G39" s="149">
        <f t="shared" ref="G39:H39" si="19">G41</f>
        <v>-18080</v>
      </c>
      <c r="H39" s="149">
        <f t="shared" si="19"/>
        <v>-72320</v>
      </c>
    </row>
    <row r="40" spans="1:8" s="35" customFormat="1" ht="14.25" customHeight="1">
      <c r="A40" s="187"/>
      <c r="B40" s="190"/>
      <c r="C40" s="190"/>
      <c r="D40" s="52"/>
      <c r="E40" s="193"/>
      <c r="F40" s="150" t="s">
        <v>2</v>
      </c>
      <c r="G40" s="149"/>
      <c r="H40" s="149"/>
    </row>
    <row r="41" spans="1:8" s="35" customFormat="1" ht="17.25">
      <c r="A41" s="187"/>
      <c r="B41" s="190"/>
      <c r="C41" s="190"/>
      <c r="D41" s="52"/>
      <c r="E41" s="193"/>
      <c r="F41" s="160" t="s">
        <v>110</v>
      </c>
      <c r="G41" s="149">
        <f t="shared" ref="G41:H41" si="20">G43</f>
        <v>-18080</v>
      </c>
      <c r="H41" s="149">
        <f t="shared" si="20"/>
        <v>-72320</v>
      </c>
    </row>
    <row r="42" spans="1:8" s="35" customFormat="1" ht="13.5" customHeight="1">
      <c r="A42" s="187"/>
      <c r="B42" s="190"/>
      <c r="C42" s="190"/>
      <c r="D42" s="52"/>
      <c r="E42" s="193"/>
      <c r="F42" s="161" t="s">
        <v>3</v>
      </c>
      <c r="G42" s="149"/>
      <c r="H42" s="149"/>
    </row>
    <row r="43" spans="1:8" s="35" customFormat="1" ht="17.25">
      <c r="A43" s="187"/>
      <c r="B43" s="190"/>
      <c r="C43" s="190"/>
      <c r="D43" s="52"/>
      <c r="E43" s="193"/>
      <c r="F43" s="150" t="s">
        <v>4</v>
      </c>
      <c r="G43" s="149">
        <f t="shared" ref="G43:H46" si="21">G44</f>
        <v>-18080</v>
      </c>
      <c r="H43" s="149">
        <f t="shared" si="21"/>
        <v>-72320</v>
      </c>
    </row>
    <row r="44" spans="1:8" s="35" customFormat="1" ht="13.5" customHeight="1">
      <c r="A44" s="187"/>
      <c r="B44" s="190"/>
      <c r="C44" s="190"/>
      <c r="D44" s="52"/>
      <c r="E44" s="193"/>
      <c r="F44" s="150" t="s">
        <v>81</v>
      </c>
      <c r="G44" s="149">
        <f t="shared" si="21"/>
        <v>-18080</v>
      </c>
      <c r="H44" s="149">
        <f t="shared" si="21"/>
        <v>-72320</v>
      </c>
    </row>
    <row r="45" spans="1:8" s="35" customFormat="1" ht="17.25">
      <c r="A45" s="187"/>
      <c r="B45" s="190"/>
      <c r="C45" s="190"/>
      <c r="D45" s="52"/>
      <c r="E45" s="193"/>
      <c r="F45" s="150" t="s">
        <v>82</v>
      </c>
      <c r="G45" s="149">
        <f t="shared" si="21"/>
        <v>-18080</v>
      </c>
      <c r="H45" s="149">
        <f t="shared" si="21"/>
        <v>-72320</v>
      </c>
    </row>
    <row r="46" spans="1:8" s="35" customFormat="1" ht="17.25">
      <c r="A46" s="187"/>
      <c r="B46" s="190"/>
      <c r="C46" s="190"/>
      <c r="D46" s="52"/>
      <c r="E46" s="193"/>
      <c r="F46" s="150" t="s">
        <v>127</v>
      </c>
      <c r="G46" s="149">
        <f t="shared" si="21"/>
        <v>-18080</v>
      </c>
      <c r="H46" s="149">
        <f t="shared" si="21"/>
        <v>-72320</v>
      </c>
    </row>
    <row r="47" spans="1:8" ht="17.25">
      <c r="A47" s="188"/>
      <c r="B47" s="191"/>
      <c r="C47" s="191"/>
      <c r="D47" s="84"/>
      <c r="E47" s="194"/>
      <c r="F47" s="161" t="s">
        <v>128</v>
      </c>
      <c r="G47" s="149">
        <v>-18080</v>
      </c>
      <c r="H47" s="149">
        <v>-72320</v>
      </c>
    </row>
  </sheetData>
  <mergeCells count="13">
    <mergeCell ref="A6:H6"/>
    <mergeCell ref="F8:F9"/>
    <mergeCell ref="A8:C8"/>
    <mergeCell ref="D8:E8"/>
    <mergeCell ref="G8:H8"/>
    <mergeCell ref="A12:A47"/>
    <mergeCell ref="B31:B47"/>
    <mergeCell ref="C33:C47"/>
    <mergeCell ref="E39:E47"/>
    <mergeCell ref="E37:E38"/>
    <mergeCell ref="B14:B27"/>
    <mergeCell ref="C16:C27"/>
    <mergeCell ref="E20:E21"/>
  </mergeCells>
  <pageMargins left="0.39370078740157499" right="0.23622047244094499" top="0.47244094488188998" bottom="0.511811023622047" header="0.31496062992126" footer="0.31496062992126"/>
  <pageSetup paperSize="9" scale="78" firstPageNumber="1233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"/>
  <sheetViews>
    <sheetView topLeftCell="A7" workbookViewId="0">
      <selection activeCell="J16" sqref="J16"/>
    </sheetView>
  </sheetViews>
  <sheetFormatPr defaultRowHeight="16.5"/>
  <cols>
    <col min="1" max="1" width="9.33203125" style="100"/>
    <col min="2" max="2" width="16.1640625" style="100" customWidth="1"/>
    <col min="3" max="3" width="70.1640625" style="100" customWidth="1"/>
    <col min="4" max="4" width="16.33203125" style="100" customWidth="1"/>
    <col min="5" max="5" width="19.83203125" style="100" customWidth="1"/>
    <col min="6" max="6" width="19.6640625" style="100" customWidth="1"/>
    <col min="7" max="16384" width="9.33203125" style="100"/>
  </cols>
  <sheetData>
    <row r="1" spans="1:7" s="1" customFormat="1" ht="13.5">
      <c r="C1" s="9"/>
      <c r="D1" s="9"/>
      <c r="E1" s="9" t="s">
        <v>142</v>
      </c>
    </row>
    <row r="2" spans="1:7" s="1" customFormat="1" ht="13.5">
      <c r="C2" s="205" t="s">
        <v>83</v>
      </c>
      <c r="D2" s="205"/>
      <c r="E2" s="205"/>
    </row>
    <row r="3" spans="1:7" s="1" customFormat="1" ht="13.5">
      <c r="C3" s="205" t="s">
        <v>84</v>
      </c>
      <c r="D3" s="205"/>
      <c r="E3" s="205"/>
    </row>
    <row r="4" spans="1:7" s="1" customFormat="1" ht="13.5">
      <c r="C4" s="99"/>
      <c r="D4" s="99"/>
      <c r="E4" s="99"/>
    </row>
    <row r="5" spans="1:7" s="1" customFormat="1" ht="52.5" customHeight="1">
      <c r="A5" s="171" t="s">
        <v>151</v>
      </c>
      <c r="B5" s="171"/>
      <c r="C5" s="171"/>
      <c r="D5" s="171"/>
      <c r="E5" s="171"/>
    </row>
    <row r="7" spans="1:7" ht="17.25">
      <c r="E7" s="155" t="s">
        <v>32</v>
      </c>
    </row>
    <row r="8" spans="1:7" s="102" customFormat="1" ht="82.5" customHeight="1">
      <c r="A8" s="206" t="s">
        <v>85</v>
      </c>
      <c r="B8" s="206"/>
      <c r="C8" s="207" t="s">
        <v>86</v>
      </c>
      <c r="D8" s="208" t="s">
        <v>139</v>
      </c>
      <c r="E8" s="209"/>
      <c r="F8" s="101"/>
      <c r="G8" s="101"/>
    </row>
    <row r="9" spans="1:7" s="102" customFormat="1" ht="47.25" customHeight="1">
      <c r="A9" s="103" t="s">
        <v>11</v>
      </c>
      <c r="B9" s="103" t="s">
        <v>87</v>
      </c>
      <c r="C9" s="207"/>
      <c r="D9" s="104" t="s">
        <v>33</v>
      </c>
      <c r="E9" s="105" t="s">
        <v>15</v>
      </c>
      <c r="F9" s="101"/>
      <c r="G9" s="101"/>
    </row>
    <row r="10" spans="1:7" s="110" customFormat="1" ht="17.25">
      <c r="A10" s="106"/>
      <c r="B10" s="106"/>
      <c r="C10" s="107" t="s">
        <v>88</v>
      </c>
      <c r="D10" s="108">
        <f t="shared" ref="D10:E10" si="0">+D12</f>
        <v>-18080</v>
      </c>
      <c r="E10" s="108">
        <f t="shared" si="0"/>
        <v>-72320</v>
      </c>
      <c r="F10" s="109"/>
      <c r="G10" s="109"/>
    </row>
    <row r="11" spans="1:7" s="110" customFormat="1" ht="17.25">
      <c r="A11" s="162"/>
      <c r="B11" s="162"/>
      <c r="C11" s="164" t="s">
        <v>80</v>
      </c>
      <c r="D11" s="163"/>
      <c r="E11" s="163"/>
      <c r="F11" s="109"/>
      <c r="G11" s="109"/>
    </row>
    <row r="12" spans="1:7" s="110" customFormat="1" ht="34.5">
      <c r="A12" s="80"/>
      <c r="B12" s="111"/>
      <c r="C12" s="111" t="s">
        <v>115</v>
      </c>
      <c r="D12" s="112">
        <f t="shared" ref="D12:E12" si="1">+D14</f>
        <v>-18080</v>
      </c>
      <c r="E12" s="112">
        <f t="shared" si="1"/>
        <v>-72320</v>
      </c>
      <c r="F12" s="109"/>
      <c r="G12" s="109"/>
    </row>
    <row r="13" spans="1:7" s="110" customFormat="1" ht="17.25">
      <c r="A13" s="80"/>
      <c r="B13" s="80"/>
      <c r="C13" s="80" t="s">
        <v>80</v>
      </c>
      <c r="D13" s="80"/>
      <c r="E13" s="113" t="s">
        <v>89</v>
      </c>
      <c r="F13" s="109"/>
      <c r="G13" s="109"/>
    </row>
    <row r="14" spans="1:7" s="118" customFormat="1" ht="17.25">
      <c r="A14" s="114">
        <v>1235</v>
      </c>
      <c r="B14" s="114">
        <v>31001</v>
      </c>
      <c r="C14" s="115" t="s">
        <v>125</v>
      </c>
      <c r="D14" s="116">
        <f t="shared" ref="D14:E14" si="2">+D16</f>
        <v>-18080</v>
      </c>
      <c r="E14" s="116">
        <f t="shared" si="2"/>
        <v>-72320</v>
      </c>
      <c r="F14" s="117"/>
      <c r="G14" s="117"/>
    </row>
    <row r="15" spans="1:7" s="118" customFormat="1" ht="17.25">
      <c r="A15" s="115"/>
      <c r="B15" s="115"/>
      <c r="C15" s="119" t="s">
        <v>126</v>
      </c>
      <c r="D15" s="80"/>
      <c r="E15" s="120"/>
      <c r="F15" s="117"/>
      <c r="G15" s="117"/>
    </row>
    <row r="16" spans="1:7" s="123" customFormat="1" ht="17.25">
      <c r="A16" s="115"/>
      <c r="B16" s="115"/>
      <c r="C16" s="121" t="s">
        <v>110</v>
      </c>
      <c r="D16" s="95">
        <f>+'3'!G37</f>
        <v>-18080</v>
      </c>
      <c r="E16" s="95">
        <f>+'3'!H37</f>
        <v>-72320</v>
      </c>
      <c r="F16" s="122"/>
      <c r="G16" s="122"/>
    </row>
  </sheetData>
  <mergeCells count="6">
    <mergeCell ref="C2:E2"/>
    <mergeCell ref="C3:E3"/>
    <mergeCell ref="A5:E5"/>
    <mergeCell ref="A8:B8"/>
    <mergeCell ref="C8:C9"/>
    <mergeCell ref="D8:E8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2"/>
  <sheetViews>
    <sheetView topLeftCell="A10" workbookViewId="0">
      <selection activeCell="J8" sqref="J8:K8"/>
    </sheetView>
  </sheetViews>
  <sheetFormatPr defaultColWidth="10.6640625" defaultRowHeight="13.5"/>
  <cols>
    <col min="1" max="1" width="9.5" style="1" customWidth="1"/>
    <col min="2" max="2" width="11.33203125" style="1" customWidth="1"/>
    <col min="3" max="3" width="11.5" style="1" customWidth="1"/>
    <col min="4" max="4" width="16.83203125" style="1" customWidth="1"/>
    <col min="5" max="5" width="13.83203125" style="1" customWidth="1"/>
    <col min="6" max="6" width="16.6640625" style="1" customWidth="1"/>
    <col min="7" max="7" width="14.33203125" style="1" customWidth="1"/>
    <col min="8" max="8" width="17.1640625" style="1" customWidth="1"/>
    <col min="9" max="9" width="51.1640625" style="1" customWidth="1"/>
    <col min="10" max="10" width="25.5" style="1" customWidth="1"/>
    <col min="11" max="11" width="19.33203125" style="1" customWidth="1"/>
    <col min="12" max="16384" width="10.6640625" style="1"/>
  </cols>
  <sheetData>
    <row r="1" spans="1:11">
      <c r="C1" s="8"/>
      <c r="D1" s="8"/>
      <c r="E1" s="8"/>
      <c r="K1" s="8" t="s">
        <v>109</v>
      </c>
    </row>
    <row r="2" spans="1:11">
      <c r="C2" s="13"/>
      <c r="D2" s="13"/>
      <c r="E2" s="13"/>
      <c r="K2" s="13" t="s">
        <v>66</v>
      </c>
    </row>
    <row r="3" spans="1:11">
      <c r="C3" s="13"/>
      <c r="D3" s="13"/>
      <c r="E3" s="13"/>
      <c r="K3" s="13" t="s">
        <v>1</v>
      </c>
    </row>
    <row r="4" spans="1:11">
      <c r="B4" s="9"/>
      <c r="C4" s="9"/>
      <c r="D4" s="9"/>
      <c r="E4" s="9"/>
      <c r="F4" s="9"/>
    </row>
    <row r="5" spans="1:11" ht="56.25" customHeight="1">
      <c r="A5" s="212" t="s">
        <v>152</v>
      </c>
      <c r="B5" s="212"/>
      <c r="C5" s="212"/>
      <c r="D5" s="212"/>
      <c r="E5" s="212"/>
      <c r="F5" s="212"/>
      <c r="G5" s="212"/>
      <c r="H5" s="212"/>
      <c r="I5" s="212"/>
      <c r="J5" s="212"/>
      <c r="K5" s="212"/>
    </row>
    <row r="6" spans="1:11" ht="17.25">
      <c r="A6" s="41"/>
      <c r="B6" s="41"/>
      <c r="C6" s="41"/>
      <c r="D6" s="41"/>
      <c r="E6" s="41"/>
      <c r="F6" s="41"/>
    </row>
    <row r="7" spans="1:11" ht="16.5">
      <c r="K7" s="69" t="s">
        <v>32</v>
      </c>
    </row>
    <row r="8" spans="1:11" s="67" customFormat="1" ht="64.5" customHeight="1">
      <c r="A8" s="213" t="s">
        <v>45</v>
      </c>
      <c r="B8" s="213" t="s">
        <v>46</v>
      </c>
      <c r="C8" s="213"/>
      <c r="D8" s="213" t="s">
        <v>47</v>
      </c>
      <c r="E8" s="213"/>
      <c r="F8" s="213"/>
      <c r="G8" s="213"/>
      <c r="H8" s="213" t="s">
        <v>48</v>
      </c>
      <c r="I8" s="213" t="s">
        <v>49</v>
      </c>
      <c r="J8" s="174" t="s">
        <v>18</v>
      </c>
      <c r="K8" s="175"/>
    </row>
    <row r="9" spans="1:11" s="67" customFormat="1" ht="101.25" customHeight="1">
      <c r="A9" s="213"/>
      <c r="B9" s="80" t="s">
        <v>50</v>
      </c>
      <c r="C9" s="80" t="s">
        <v>51</v>
      </c>
      <c r="D9" s="80" t="s">
        <v>50</v>
      </c>
      <c r="E9" s="80" t="s">
        <v>51</v>
      </c>
      <c r="F9" s="80" t="s">
        <v>52</v>
      </c>
      <c r="G9" s="80" t="s">
        <v>53</v>
      </c>
      <c r="H9" s="213"/>
      <c r="I9" s="213"/>
      <c r="J9" s="80" t="s">
        <v>54</v>
      </c>
      <c r="K9" s="80" t="s">
        <v>55</v>
      </c>
    </row>
    <row r="10" spans="1:11" s="67" customFormat="1" ht="30" customHeight="1">
      <c r="A10" s="211" t="s">
        <v>56</v>
      </c>
      <c r="B10" s="211"/>
      <c r="C10" s="211"/>
      <c r="D10" s="211"/>
      <c r="E10" s="211"/>
      <c r="F10" s="211"/>
      <c r="G10" s="211"/>
      <c r="H10" s="211"/>
      <c r="I10" s="211"/>
      <c r="J10" s="168">
        <f>+J11+J17</f>
        <v>0</v>
      </c>
      <c r="K10" s="168">
        <f>+K11+K17</f>
        <v>0</v>
      </c>
    </row>
    <row r="11" spans="1:11" s="67" customFormat="1" ht="30" customHeight="1">
      <c r="A11" s="211" t="s">
        <v>59</v>
      </c>
      <c r="B11" s="211"/>
      <c r="C11" s="211"/>
      <c r="D11" s="211"/>
      <c r="E11" s="211"/>
      <c r="F11" s="211"/>
      <c r="G11" s="211"/>
      <c r="H11" s="211"/>
      <c r="I11" s="211"/>
      <c r="J11" s="168">
        <f t="shared" ref="J11:K11" si="0">+J12</f>
        <v>18080</v>
      </c>
      <c r="K11" s="168">
        <f t="shared" si="0"/>
        <v>72320</v>
      </c>
    </row>
    <row r="12" spans="1:11" s="67" customFormat="1" ht="37.5" customHeight="1">
      <c r="A12" s="167"/>
      <c r="B12" s="167" t="s">
        <v>28</v>
      </c>
      <c r="C12" s="210" t="s">
        <v>27</v>
      </c>
      <c r="D12" s="210"/>
      <c r="E12" s="210"/>
      <c r="F12" s="210"/>
      <c r="G12" s="210"/>
      <c r="H12" s="210"/>
      <c r="I12" s="210"/>
      <c r="J12" s="168">
        <f t="shared" ref="J12:K12" si="1">+J13</f>
        <v>18080</v>
      </c>
      <c r="K12" s="168">
        <f t="shared" si="1"/>
        <v>72320</v>
      </c>
    </row>
    <row r="13" spans="1:11" s="67" customFormat="1" ht="37.5" customHeight="1">
      <c r="A13" s="167"/>
      <c r="B13" s="167"/>
      <c r="C13" s="167"/>
      <c r="D13" s="167" t="s">
        <v>57</v>
      </c>
      <c r="E13" s="210" t="s">
        <v>26</v>
      </c>
      <c r="F13" s="210"/>
      <c r="G13" s="210"/>
      <c r="H13" s="210"/>
      <c r="I13" s="210"/>
      <c r="J13" s="168">
        <f>+'3'!G22</f>
        <v>18080</v>
      </c>
      <c r="K13" s="168">
        <f>+'3'!H22</f>
        <v>72320</v>
      </c>
    </row>
    <row r="14" spans="1:11" s="67" customFormat="1" ht="37.5" customHeight="1">
      <c r="A14" s="167"/>
      <c r="B14" s="167"/>
      <c r="C14" s="167"/>
      <c r="D14" s="167"/>
      <c r="E14" s="167"/>
      <c r="F14" s="210" t="s">
        <v>29</v>
      </c>
      <c r="G14" s="210"/>
      <c r="H14" s="210"/>
      <c r="I14" s="210"/>
      <c r="J14" s="210"/>
      <c r="K14" s="210"/>
    </row>
    <row r="15" spans="1:11" s="67" customFormat="1" ht="17.25">
      <c r="A15" s="167"/>
      <c r="B15" s="167"/>
      <c r="C15" s="167"/>
      <c r="D15" s="167"/>
      <c r="E15" s="167"/>
      <c r="F15" s="167"/>
      <c r="G15" s="210" t="s">
        <v>30</v>
      </c>
      <c r="H15" s="210"/>
      <c r="I15" s="210"/>
      <c r="J15" s="210"/>
      <c r="K15" s="210"/>
    </row>
    <row r="16" spans="1:11" s="67" customFormat="1" ht="17.25">
      <c r="A16" s="167"/>
      <c r="B16" s="167"/>
      <c r="C16" s="167"/>
      <c r="D16" s="167"/>
      <c r="E16" s="167"/>
      <c r="F16" s="167"/>
      <c r="G16" s="167"/>
      <c r="H16" s="210" t="s">
        <v>58</v>
      </c>
      <c r="I16" s="210"/>
      <c r="J16" s="210"/>
      <c r="K16" s="210"/>
    </row>
    <row r="17" spans="1:11" s="67" customFormat="1" ht="30" customHeight="1">
      <c r="A17" s="211" t="s">
        <v>129</v>
      </c>
      <c r="B17" s="211"/>
      <c r="C17" s="211"/>
      <c r="D17" s="211"/>
      <c r="E17" s="211"/>
      <c r="F17" s="211"/>
      <c r="G17" s="211"/>
      <c r="H17" s="211"/>
      <c r="I17" s="211"/>
      <c r="J17" s="168">
        <f t="shared" ref="J17:K18" si="2">+J18</f>
        <v>-18080</v>
      </c>
      <c r="K17" s="168">
        <f t="shared" si="2"/>
        <v>-72320</v>
      </c>
    </row>
    <row r="18" spans="1:11" s="67" customFormat="1" ht="17.25">
      <c r="A18" s="167"/>
      <c r="B18" s="167">
        <v>1235</v>
      </c>
      <c r="C18" s="210" t="s">
        <v>130</v>
      </c>
      <c r="D18" s="210"/>
      <c r="E18" s="210"/>
      <c r="F18" s="210"/>
      <c r="G18" s="210"/>
      <c r="H18" s="210"/>
      <c r="I18" s="210"/>
      <c r="J18" s="168">
        <f t="shared" si="2"/>
        <v>-18080</v>
      </c>
      <c r="K18" s="168">
        <f t="shared" si="2"/>
        <v>-72320</v>
      </c>
    </row>
    <row r="19" spans="1:11" s="67" customFormat="1" ht="17.25">
      <c r="A19" s="167"/>
      <c r="B19" s="167"/>
      <c r="C19" s="167"/>
      <c r="D19" s="167" t="s">
        <v>131</v>
      </c>
      <c r="E19" s="210" t="s">
        <v>123</v>
      </c>
      <c r="F19" s="210"/>
      <c r="G19" s="210"/>
      <c r="H19" s="210"/>
      <c r="I19" s="210"/>
      <c r="J19" s="168">
        <f>+'3'!G39</f>
        <v>-18080</v>
      </c>
      <c r="K19" s="168">
        <f>+'3'!H39</f>
        <v>-72320</v>
      </c>
    </row>
    <row r="20" spans="1:11" s="67" customFormat="1" ht="43.5" customHeight="1">
      <c r="A20" s="167"/>
      <c r="B20" s="167"/>
      <c r="C20" s="167"/>
      <c r="D20" s="167"/>
      <c r="E20" s="167"/>
      <c r="F20" s="210" t="s">
        <v>132</v>
      </c>
      <c r="G20" s="210"/>
      <c r="H20" s="210"/>
      <c r="I20" s="210"/>
      <c r="J20" s="210"/>
      <c r="K20" s="210"/>
    </row>
    <row r="21" spans="1:11" s="67" customFormat="1" ht="17.25">
      <c r="A21" s="167"/>
      <c r="B21" s="167"/>
      <c r="C21" s="167"/>
      <c r="D21" s="167"/>
      <c r="E21" s="167"/>
      <c r="F21" s="167"/>
      <c r="G21" s="210" t="s">
        <v>103</v>
      </c>
      <c r="H21" s="210"/>
      <c r="I21" s="210"/>
      <c r="J21" s="210"/>
      <c r="K21" s="210"/>
    </row>
    <row r="22" spans="1:11" s="67" customFormat="1" ht="37.5" customHeight="1">
      <c r="A22" s="167"/>
      <c r="B22" s="167"/>
      <c r="C22" s="167"/>
      <c r="D22" s="167"/>
      <c r="E22" s="167"/>
      <c r="F22" s="167"/>
      <c r="G22" s="167"/>
      <c r="H22" s="210" t="s">
        <v>133</v>
      </c>
      <c r="I22" s="210"/>
      <c r="J22" s="210"/>
      <c r="K22" s="210"/>
    </row>
  </sheetData>
  <mergeCells count="20">
    <mergeCell ref="A5:K5"/>
    <mergeCell ref="F14:K14"/>
    <mergeCell ref="G15:K15"/>
    <mergeCell ref="H16:K16"/>
    <mergeCell ref="A10:I10"/>
    <mergeCell ref="A11:I11"/>
    <mergeCell ref="C12:I12"/>
    <mergeCell ref="E13:I13"/>
    <mergeCell ref="A8:A9"/>
    <mergeCell ref="B8:C8"/>
    <mergeCell ref="D8:G8"/>
    <mergeCell ref="H8:H9"/>
    <mergeCell ref="I8:I9"/>
    <mergeCell ref="J8:K8"/>
    <mergeCell ref="H22:K22"/>
    <mergeCell ref="A17:I17"/>
    <mergeCell ref="C18:I18"/>
    <mergeCell ref="E19:I19"/>
    <mergeCell ref="F20:K20"/>
    <mergeCell ref="G21:K21"/>
  </mergeCells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2"/>
  <sheetViews>
    <sheetView topLeftCell="A10" zoomScaleNormal="100" zoomScaleSheetLayoutView="100" workbookViewId="0">
      <selection activeCell="S10" sqref="S10"/>
    </sheetView>
  </sheetViews>
  <sheetFormatPr defaultColWidth="10.6640625" defaultRowHeight="13.5"/>
  <cols>
    <col min="1" max="1" width="8.1640625" style="1" customWidth="1"/>
    <col min="2" max="2" width="12.5" style="1" customWidth="1"/>
    <col min="3" max="3" width="9.6640625" style="1" customWidth="1"/>
    <col min="4" max="4" width="18.5" style="1" customWidth="1"/>
    <col min="5" max="5" width="8.1640625" style="1" customWidth="1"/>
    <col min="6" max="6" width="15" style="1" customWidth="1"/>
    <col min="7" max="7" width="10.6640625" style="1"/>
    <col min="8" max="8" width="17" style="1" customWidth="1"/>
    <col min="9" max="9" width="51" style="1" customWidth="1"/>
    <col min="10" max="10" width="21.83203125" style="1" customWidth="1"/>
    <col min="11" max="11" width="23.6640625" style="1" customWidth="1"/>
    <col min="12" max="14" width="10.6640625" style="1"/>
    <col min="15" max="15" width="12.1640625" style="1" bestFit="1" customWidth="1"/>
    <col min="16" max="16384" width="10.6640625" style="1"/>
  </cols>
  <sheetData>
    <row r="1" spans="1:12">
      <c r="C1" s="8"/>
      <c r="D1" s="8"/>
      <c r="E1" s="8"/>
      <c r="K1" s="8" t="s">
        <v>143</v>
      </c>
    </row>
    <row r="2" spans="1:12">
      <c r="C2" s="13"/>
      <c r="D2" s="13"/>
      <c r="E2" s="13"/>
      <c r="K2" s="13" t="s">
        <v>66</v>
      </c>
    </row>
    <row r="3" spans="1:12">
      <c r="C3" s="13"/>
      <c r="D3" s="13"/>
      <c r="E3" s="13"/>
      <c r="K3" s="13" t="s">
        <v>1</v>
      </c>
    </row>
    <row r="4" spans="1:12">
      <c r="C4" s="13"/>
      <c r="D4" s="13"/>
      <c r="E4" s="13"/>
      <c r="F4" s="13"/>
    </row>
    <row r="5" spans="1:12" ht="39" customHeight="1">
      <c r="A5" s="212" t="s">
        <v>153</v>
      </c>
      <c r="B5" s="212"/>
      <c r="C5" s="212"/>
      <c r="D5" s="212"/>
      <c r="E5" s="212"/>
      <c r="F5" s="212"/>
      <c r="G5" s="212"/>
      <c r="H5" s="212"/>
      <c r="I5" s="212"/>
      <c r="J5" s="212"/>
      <c r="K5" s="212"/>
    </row>
    <row r="6" spans="1:12" ht="17.25">
      <c r="A6" s="41"/>
      <c r="B6" s="41"/>
      <c r="C6" s="41"/>
      <c r="D6" s="41"/>
      <c r="E6" s="41"/>
      <c r="F6" s="41"/>
    </row>
    <row r="7" spans="1:12" ht="17.25" customHeight="1">
      <c r="K7" s="69" t="s">
        <v>32</v>
      </c>
    </row>
    <row r="8" spans="1:12" s="67" customFormat="1" ht="61.5" customHeight="1">
      <c r="A8" s="173" t="s">
        <v>63</v>
      </c>
      <c r="B8" s="173" t="s">
        <v>46</v>
      </c>
      <c r="C8" s="173"/>
      <c r="D8" s="173" t="s">
        <v>47</v>
      </c>
      <c r="E8" s="173"/>
      <c r="F8" s="173"/>
      <c r="G8" s="173"/>
      <c r="H8" s="173" t="s">
        <v>48</v>
      </c>
      <c r="I8" s="173" t="s">
        <v>49</v>
      </c>
      <c r="J8" s="174" t="s">
        <v>18</v>
      </c>
      <c r="K8" s="175"/>
    </row>
    <row r="9" spans="1:12" s="67" customFormat="1" ht="110.25" customHeight="1">
      <c r="A9" s="173"/>
      <c r="B9" s="165" t="s">
        <v>60</v>
      </c>
      <c r="C9" s="165" t="s">
        <v>61</v>
      </c>
      <c r="D9" s="165" t="s">
        <v>50</v>
      </c>
      <c r="E9" s="165" t="s">
        <v>61</v>
      </c>
      <c r="F9" s="165" t="s">
        <v>62</v>
      </c>
      <c r="G9" s="165" t="s">
        <v>53</v>
      </c>
      <c r="H9" s="173"/>
      <c r="I9" s="173"/>
      <c r="J9" s="165" t="s">
        <v>54</v>
      </c>
      <c r="K9" s="165" t="s">
        <v>55</v>
      </c>
    </row>
    <row r="10" spans="1:12" s="67" customFormat="1" ht="30" customHeight="1">
      <c r="A10" s="211" t="s">
        <v>56</v>
      </c>
      <c r="B10" s="211"/>
      <c r="C10" s="211"/>
      <c r="D10" s="211"/>
      <c r="E10" s="211"/>
      <c r="F10" s="211"/>
      <c r="G10" s="211"/>
      <c r="H10" s="211"/>
      <c r="I10" s="211"/>
      <c r="J10" s="168"/>
      <c r="K10" s="168"/>
    </row>
    <row r="11" spans="1:12" s="67" customFormat="1" ht="30" customHeight="1">
      <c r="A11" s="211" t="s">
        <v>59</v>
      </c>
      <c r="B11" s="211"/>
      <c r="C11" s="211"/>
      <c r="D11" s="211"/>
      <c r="E11" s="211"/>
      <c r="F11" s="211"/>
      <c r="G11" s="211"/>
      <c r="H11" s="211"/>
      <c r="I11" s="211"/>
      <c r="J11" s="168">
        <f t="shared" ref="J11:K11" si="0">+J12</f>
        <v>18080</v>
      </c>
      <c r="K11" s="168">
        <f t="shared" si="0"/>
        <v>72320</v>
      </c>
    </row>
    <row r="12" spans="1:12" s="67" customFormat="1" ht="37.5" customHeight="1">
      <c r="A12" s="167"/>
      <c r="B12" s="167" t="s">
        <v>28</v>
      </c>
      <c r="C12" s="210" t="s">
        <v>27</v>
      </c>
      <c r="D12" s="210"/>
      <c r="E12" s="210"/>
      <c r="F12" s="210"/>
      <c r="G12" s="210"/>
      <c r="H12" s="210"/>
      <c r="I12" s="210"/>
      <c r="J12" s="168">
        <f>+J13</f>
        <v>18080</v>
      </c>
      <c r="K12" s="168">
        <f>+K13</f>
        <v>72320</v>
      </c>
      <c r="L12" s="68"/>
    </row>
    <row r="13" spans="1:12" s="67" customFormat="1" ht="46.5" customHeight="1">
      <c r="A13" s="167"/>
      <c r="B13" s="167"/>
      <c r="C13" s="167"/>
      <c r="D13" s="167" t="s">
        <v>57</v>
      </c>
      <c r="E13" s="210" t="s">
        <v>26</v>
      </c>
      <c r="F13" s="210"/>
      <c r="G13" s="210"/>
      <c r="H13" s="210"/>
      <c r="I13" s="210"/>
      <c r="J13" s="168">
        <f>+'3'!G22</f>
        <v>18080</v>
      </c>
      <c r="K13" s="168">
        <f>+'3'!H22</f>
        <v>72320</v>
      </c>
    </row>
    <row r="14" spans="1:12" s="67" customFormat="1" ht="37.5" customHeight="1">
      <c r="A14" s="167"/>
      <c r="B14" s="167"/>
      <c r="C14" s="167"/>
      <c r="D14" s="167"/>
      <c r="E14" s="167"/>
      <c r="F14" s="210" t="s">
        <v>29</v>
      </c>
      <c r="G14" s="210"/>
      <c r="H14" s="210"/>
      <c r="I14" s="210"/>
      <c r="J14" s="210"/>
      <c r="K14" s="210"/>
    </row>
    <row r="15" spans="1:12" s="67" customFormat="1" ht="37.5" customHeight="1">
      <c r="A15" s="167"/>
      <c r="B15" s="167"/>
      <c r="C15" s="167"/>
      <c r="D15" s="167"/>
      <c r="E15" s="167"/>
      <c r="F15" s="167"/>
      <c r="G15" s="210" t="s">
        <v>30</v>
      </c>
      <c r="H15" s="210"/>
      <c r="I15" s="210"/>
      <c r="J15" s="210"/>
      <c r="K15" s="210"/>
    </row>
    <row r="16" spans="1:12" s="67" customFormat="1" ht="37.5" customHeight="1">
      <c r="A16" s="167"/>
      <c r="B16" s="167"/>
      <c r="C16" s="167"/>
      <c r="D16" s="167"/>
      <c r="E16" s="167"/>
      <c r="F16" s="167"/>
      <c r="G16" s="167"/>
      <c r="H16" s="210" t="s">
        <v>58</v>
      </c>
      <c r="I16" s="210"/>
      <c r="J16" s="210"/>
      <c r="K16" s="210"/>
    </row>
    <row r="17" spans="1:11" s="67" customFormat="1" ht="30" customHeight="1">
      <c r="A17" s="211" t="s">
        <v>110</v>
      </c>
      <c r="B17" s="211"/>
      <c r="C17" s="211"/>
      <c r="D17" s="211"/>
      <c r="E17" s="211"/>
      <c r="F17" s="211"/>
      <c r="G17" s="211"/>
      <c r="H17" s="211"/>
      <c r="I17" s="211"/>
      <c r="J17" s="168">
        <f t="shared" ref="J17:K18" si="1">+J18</f>
        <v>-18080</v>
      </c>
      <c r="K17" s="168">
        <f t="shared" si="1"/>
        <v>-72320</v>
      </c>
    </row>
    <row r="18" spans="1:11" s="67" customFormat="1" ht="17.25">
      <c r="A18" s="167"/>
      <c r="B18" s="167">
        <v>1235</v>
      </c>
      <c r="C18" s="210" t="s">
        <v>130</v>
      </c>
      <c r="D18" s="210"/>
      <c r="E18" s="210"/>
      <c r="F18" s="210"/>
      <c r="G18" s="210"/>
      <c r="H18" s="210"/>
      <c r="I18" s="210"/>
      <c r="J18" s="168">
        <f t="shared" si="1"/>
        <v>-18080</v>
      </c>
      <c r="K18" s="168">
        <f t="shared" si="1"/>
        <v>-72320</v>
      </c>
    </row>
    <row r="19" spans="1:11" s="67" customFormat="1" ht="17.25">
      <c r="A19" s="167"/>
      <c r="B19" s="167"/>
      <c r="C19" s="167"/>
      <c r="D19" s="167" t="s">
        <v>131</v>
      </c>
      <c r="E19" s="210" t="s">
        <v>123</v>
      </c>
      <c r="F19" s="210"/>
      <c r="G19" s="210"/>
      <c r="H19" s="210"/>
      <c r="I19" s="210"/>
      <c r="J19" s="168">
        <f>+'3'!G39</f>
        <v>-18080</v>
      </c>
      <c r="K19" s="168">
        <f>+'3'!H39</f>
        <v>-72320</v>
      </c>
    </row>
    <row r="20" spans="1:11" s="67" customFormat="1" ht="43.5" customHeight="1">
      <c r="A20" s="167"/>
      <c r="B20" s="167"/>
      <c r="C20" s="167"/>
      <c r="D20" s="167"/>
      <c r="E20" s="167"/>
      <c r="F20" s="210" t="s">
        <v>132</v>
      </c>
      <c r="G20" s="210"/>
      <c r="H20" s="210"/>
      <c r="I20" s="210"/>
      <c r="J20" s="210"/>
      <c r="K20" s="210"/>
    </row>
    <row r="21" spans="1:11" s="67" customFormat="1" ht="17.25">
      <c r="A21" s="167"/>
      <c r="B21" s="167"/>
      <c r="C21" s="167"/>
      <c r="D21" s="167"/>
      <c r="E21" s="167"/>
      <c r="F21" s="167"/>
      <c r="G21" s="210" t="s">
        <v>103</v>
      </c>
      <c r="H21" s="210"/>
      <c r="I21" s="210"/>
      <c r="J21" s="210"/>
      <c r="K21" s="210"/>
    </row>
    <row r="22" spans="1:11" s="67" customFormat="1" ht="37.5" customHeight="1">
      <c r="A22" s="167"/>
      <c r="B22" s="167"/>
      <c r="C22" s="167"/>
      <c r="D22" s="167"/>
      <c r="E22" s="167"/>
      <c r="F22" s="167"/>
      <c r="G22" s="167"/>
      <c r="H22" s="210" t="s">
        <v>133</v>
      </c>
      <c r="I22" s="210"/>
      <c r="J22" s="210"/>
      <c r="K22" s="210"/>
    </row>
  </sheetData>
  <mergeCells count="20">
    <mergeCell ref="C18:I18"/>
    <mergeCell ref="E19:I19"/>
    <mergeCell ref="F20:K20"/>
    <mergeCell ref="G21:K21"/>
    <mergeCell ref="H22:K22"/>
    <mergeCell ref="E13:I13"/>
    <mergeCell ref="F14:K14"/>
    <mergeCell ref="G15:K15"/>
    <mergeCell ref="H16:K16"/>
    <mergeCell ref="A17:I17"/>
    <mergeCell ref="A5:K5"/>
    <mergeCell ref="H8:H9"/>
    <mergeCell ref="I8:I9"/>
    <mergeCell ref="C12:I12"/>
    <mergeCell ref="A10:I10"/>
    <mergeCell ref="A11:I11"/>
    <mergeCell ref="A8:A9"/>
    <mergeCell ref="B8:C8"/>
    <mergeCell ref="D8:G8"/>
    <mergeCell ref="J8:K8"/>
  </mergeCells>
  <pageMargins left="0.393700787" right="0" top="0.47244094488188998" bottom="0.511811023622047" header="0.31496062992126" footer="0.31496062992126"/>
  <pageSetup paperSize="9" scale="78" firstPageNumber="1233" orientation="portrait" horizontalDpi="4294967294" verticalDpi="4294967294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0"/>
  <sheetViews>
    <sheetView tabSelected="1" topLeftCell="A10" workbookViewId="0">
      <selection activeCell="G15" sqref="G15"/>
    </sheetView>
  </sheetViews>
  <sheetFormatPr defaultColWidth="9.33203125" defaultRowHeight="13.5"/>
  <cols>
    <col min="1" max="1" width="21.33203125" style="127" customWidth="1"/>
    <col min="2" max="2" width="47.5" style="148" customWidth="1"/>
    <col min="3" max="3" width="13.1640625" style="132" customWidth="1"/>
    <col min="4" max="4" width="11" style="131" customWidth="1"/>
    <col min="5" max="5" width="29.5" style="131" customWidth="1"/>
    <col min="6" max="6" width="21.33203125" style="132" customWidth="1"/>
    <col min="7" max="7" width="27" style="132" customWidth="1"/>
    <col min="8" max="8" width="6.33203125" style="127" customWidth="1"/>
    <col min="9" max="9" width="6.5" style="127" customWidth="1"/>
    <col min="10" max="11" width="10.5" style="127" bestFit="1" customWidth="1"/>
    <col min="12" max="12" width="11.6640625" style="127" bestFit="1" customWidth="1"/>
    <col min="13" max="14" width="9.33203125" style="127"/>
    <col min="15" max="15" width="12.6640625" style="127" bestFit="1" customWidth="1"/>
    <col min="16" max="16384" width="9.33203125" style="127"/>
  </cols>
  <sheetData>
    <row r="1" spans="1:7" ht="17.25">
      <c r="A1" s="124"/>
      <c r="B1" s="125"/>
      <c r="C1" s="126"/>
      <c r="D1" s="126"/>
      <c r="E1" s="223" t="s">
        <v>144</v>
      </c>
      <c r="F1" s="223"/>
      <c r="G1" s="223"/>
    </row>
    <row r="2" spans="1:7" ht="17.25">
      <c r="A2" s="124"/>
      <c r="B2" s="128"/>
      <c r="C2" s="128"/>
      <c r="D2" s="128"/>
      <c r="E2" s="224" t="s">
        <v>91</v>
      </c>
      <c r="F2" s="224"/>
      <c r="G2" s="224"/>
    </row>
    <row r="3" spans="1:7" ht="17.25">
      <c r="A3" s="124"/>
      <c r="B3" s="128"/>
      <c r="C3" s="128"/>
      <c r="D3" s="128"/>
      <c r="E3" s="224" t="s">
        <v>92</v>
      </c>
      <c r="F3" s="224"/>
      <c r="G3" s="224"/>
    </row>
    <row r="4" spans="1:7" ht="17.25">
      <c r="A4" s="124"/>
      <c r="B4" s="125"/>
      <c r="C4" s="129"/>
      <c r="D4" s="130"/>
    </row>
    <row r="5" spans="1:7" ht="38.25" customHeight="1">
      <c r="A5" s="225" t="s">
        <v>148</v>
      </c>
      <c r="B5" s="225"/>
      <c r="C5" s="225"/>
      <c r="D5" s="225"/>
      <c r="E5" s="225"/>
      <c r="F5" s="225"/>
      <c r="G5" s="225"/>
    </row>
    <row r="6" spans="1:7" ht="16.5" customHeight="1">
      <c r="A6" s="124"/>
      <c r="B6" s="133"/>
      <c r="C6" s="130"/>
      <c r="D6" s="130"/>
      <c r="E6" s="130"/>
      <c r="F6" s="130"/>
      <c r="G6" s="129"/>
    </row>
    <row r="7" spans="1:7" ht="84.75" customHeight="1">
      <c r="A7" s="226" t="s">
        <v>93</v>
      </c>
      <c r="B7" s="228" t="s">
        <v>94</v>
      </c>
      <c r="C7" s="228" t="s">
        <v>95</v>
      </c>
      <c r="D7" s="228" t="s">
        <v>96</v>
      </c>
      <c r="E7" s="228" t="s">
        <v>97</v>
      </c>
      <c r="F7" s="230" t="s">
        <v>75</v>
      </c>
      <c r="G7" s="231"/>
    </row>
    <row r="8" spans="1:7" ht="77.25" customHeight="1">
      <c r="A8" s="227"/>
      <c r="B8" s="229"/>
      <c r="C8" s="229"/>
      <c r="D8" s="229"/>
      <c r="E8" s="229"/>
      <c r="F8" s="134" t="s">
        <v>98</v>
      </c>
      <c r="G8" s="134" t="s">
        <v>99</v>
      </c>
    </row>
    <row r="9" spans="1:7" ht="18.75" customHeight="1">
      <c r="A9" s="135">
        <v>1</v>
      </c>
      <c r="B9" s="134">
        <v>2</v>
      </c>
      <c r="C9" s="134">
        <v>3</v>
      </c>
      <c r="D9" s="134">
        <v>4</v>
      </c>
      <c r="E9" s="134">
        <v>5</v>
      </c>
      <c r="F9" s="134">
        <v>6</v>
      </c>
      <c r="G9" s="134">
        <v>7</v>
      </c>
    </row>
    <row r="10" spans="1:7" ht="17.25">
      <c r="A10" s="214" t="s">
        <v>90</v>
      </c>
      <c r="B10" s="215"/>
      <c r="C10" s="215"/>
      <c r="D10" s="215"/>
      <c r="E10" s="216"/>
      <c r="F10" s="136"/>
      <c r="G10" s="95">
        <f>+G11</f>
        <v>72320</v>
      </c>
    </row>
    <row r="11" spans="1:7" ht="67.5" customHeight="1">
      <c r="A11" s="137" t="s">
        <v>107</v>
      </c>
      <c r="B11" s="138" t="s">
        <v>108</v>
      </c>
      <c r="C11" s="138" t="s">
        <v>100</v>
      </c>
      <c r="D11" s="217" t="s">
        <v>106</v>
      </c>
      <c r="E11" s="218"/>
      <c r="F11" s="219"/>
      <c r="G11" s="95">
        <f>+G12</f>
        <v>72320</v>
      </c>
    </row>
    <row r="12" spans="1:7" ht="34.5" customHeight="1">
      <c r="A12" s="139" t="s">
        <v>101</v>
      </c>
      <c r="B12" s="220" t="s">
        <v>26</v>
      </c>
      <c r="C12" s="221"/>
      <c r="D12" s="221"/>
      <c r="E12" s="222"/>
      <c r="F12" s="140"/>
      <c r="G12" s="95">
        <f>G13</f>
        <v>72320</v>
      </c>
    </row>
    <row r="13" spans="1:7" ht="34.5" customHeight="1">
      <c r="A13" s="141"/>
      <c r="B13" s="142" t="s">
        <v>147</v>
      </c>
      <c r="C13" s="142"/>
      <c r="D13" s="142"/>
      <c r="E13" s="142"/>
      <c r="F13" s="143"/>
      <c r="G13" s="95">
        <f>SUM(G14:G14)</f>
        <v>72320</v>
      </c>
    </row>
    <row r="14" spans="1:7" ht="17.25">
      <c r="A14" s="144" t="s">
        <v>145</v>
      </c>
      <c r="B14" s="144" t="s">
        <v>146</v>
      </c>
      <c r="C14" s="145" t="s">
        <v>105</v>
      </c>
      <c r="D14" s="146" t="s">
        <v>102</v>
      </c>
      <c r="E14" s="151">
        <v>72320000</v>
      </c>
      <c r="F14" s="147">
        <v>1</v>
      </c>
      <c r="G14" s="152">
        <v>72320</v>
      </c>
    </row>
    <row r="18" s="127" customFormat="1"/>
    <row r="19" s="127" customFormat="1"/>
    <row r="20" s="127" customFormat="1"/>
  </sheetData>
  <mergeCells count="13">
    <mergeCell ref="A10:E10"/>
    <mergeCell ref="D11:F11"/>
    <mergeCell ref="B12:E12"/>
    <mergeCell ref="E1:G1"/>
    <mergeCell ref="E2:G2"/>
    <mergeCell ref="E3:G3"/>
    <mergeCell ref="A5:G5"/>
    <mergeCell ref="A7:A8"/>
    <mergeCell ref="B7:B8"/>
    <mergeCell ref="C7:C8"/>
    <mergeCell ref="D7:D8"/>
    <mergeCell ref="E7:E8"/>
    <mergeCell ref="F7:G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1</vt:lpstr>
      <vt:lpstr>2</vt:lpstr>
      <vt:lpstr>3</vt:lpstr>
      <vt:lpstr>4</vt:lpstr>
      <vt:lpstr>5</vt:lpstr>
      <vt:lpstr>6</vt:lpstr>
      <vt:lpstr>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Armine Vardanyan</dc:creator>
  <cp:keywords>https://mul2.gov.am/tasks/1369462/oneclick?token=f1ecd8bbe5f124ba71de8eec312d5128</cp:keywords>
  <cp:lastModifiedBy>Merri Saribekyan</cp:lastModifiedBy>
  <cp:lastPrinted>2022-04-05T07:53:23Z</cp:lastPrinted>
  <dcterms:created xsi:type="dcterms:W3CDTF">2018-09-30T11:43:43Z</dcterms:created>
  <dcterms:modified xsi:type="dcterms:W3CDTF">2026-08-26T11:45:43Z</dcterms:modified>
</cp:coreProperties>
</file>