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TKEN ararati mazpeti ashxatakazmi pox\նիստ գնացող\attachments_1374651\"/>
    </mc:Choice>
  </mc:AlternateContent>
  <bookViews>
    <workbookView xWindow="-120" yWindow="-120" windowWidth="29040" windowHeight="15720" activeTab="4"/>
  </bookViews>
  <sheets>
    <sheet name="1" sheetId="74" r:id="rId1"/>
    <sheet name="2" sheetId="68" r:id="rId2"/>
    <sheet name="3" sheetId="48" r:id="rId3"/>
    <sheet name="4" sheetId="61" r:id="rId4"/>
    <sheet name="5" sheetId="62" r:id="rId5"/>
    <sheet name="6" sheetId="67" r:id="rId6"/>
    <sheet name="7" sheetId="69" r:id="rId7"/>
    <sheet name="8" sheetId="60" r:id="rId8"/>
    <sheet name="9" sheetId="66" r:id="rId9"/>
  </sheets>
  <definedNames>
    <definedName name="_tab10" localSheetId="2">#REF!</definedName>
    <definedName name="_tab10">#REF!</definedName>
    <definedName name="_tab11" localSheetId="2">#REF!</definedName>
    <definedName name="_tab11">#REF!</definedName>
    <definedName name="_tab12" localSheetId="2">#REF!</definedName>
    <definedName name="_tab12">#REF!</definedName>
    <definedName name="_tab13" localSheetId="2">#REF!</definedName>
    <definedName name="_tab13">#REF!</definedName>
    <definedName name="_tab14" localSheetId="2">#REF!</definedName>
    <definedName name="_tab14">#REF!</definedName>
    <definedName name="_tab15" localSheetId="2">#REF!</definedName>
    <definedName name="_tab15">#REF!</definedName>
    <definedName name="_tab16" localSheetId="2">#REF!</definedName>
    <definedName name="_tab16">#REF!</definedName>
    <definedName name="_tab17" localSheetId="2">#REF!</definedName>
    <definedName name="_tab17">#REF!</definedName>
    <definedName name="_tab18" localSheetId="2">#REF!</definedName>
    <definedName name="_tab18">#REF!</definedName>
    <definedName name="_tab19" localSheetId="2">#REF!</definedName>
    <definedName name="_tab19">#REF!</definedName>
    <definedName name="_tab20" localSheetId="2">#REF!</definedName>
    <definedName name="_tab20">#REF!</definedName>
    <definedName name="_tab21" localSheetId="2">#REF!</definedName>
    <definedName name="_tab21">#REF!</definedName>
    <definedName name="_tab22" localSheetId="2">#REF!</definedName>
    <definedName name="_tab22">#REF!</definedName>
    <definedName name="_tab23" localSheetId="2">#REF!</definedName>
    <definedName name="_tab23">#REF!</definedName>
    <definedName name="_tab24" localSheetId="2">#REF!</definedName>
    <definedName name="_tab24">#REF!</definedName>
    <definedName name="_tab5" localSheetId="2">#REF!</definedName>
    <definedName name="_tab5">#REF!</definedName>
    <definedName name="_tab6" localSheetId="2">#REF!</definedName>
    <definedName name="_tab6">#REF!</definedName>
    <definedName name="_tab7" localSheetId="2">#REF!</definedName>
    <definedName name="_tab7">#REF!</definedName>
    <definedName name="_tab8" localSheetId="2">#REF!</definedName>
    <definedName name="_tab8">#REF!</definedName>
    <definedName name="_tab9" localSheetId="2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 localSheetId="2">#REF!</definedName>
    <definedName name="par4.22">#REF!</definedName>
    <definedName name="par4.4" localSheetId="2">#REF!</definedName>
    <definedName name="par4.4">#REF!</definedName>
    <definedName name="par4.5" localSheetId="2">#REF!</definedName>
    <definedName name="par4.5">#REF!</definedName>
    <definedName name="par4.6s" localSheetId="2">#REF!</definedName>
    <definedName name="par4.6s">#REF!</definedName>
    <definedName name="par4.7s" localSheetId="2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'1'!$A$1:$D$23</definedName>
    <definedName name="_xlnm.Print_Area" localSheetId="2">'3'!$A$1:$H$75</definedName>
    <definedName name="_xlnm.Print_Area" localSheetId="3">'4'!$A$1:$I$33</definedName>
    <definedName name="_xlnm.Print_Area" localSheetId="6">'7'!$B$1:$L$31</definedName>
    <definedName name="_xlnm.Print_Area" localSheetId="7">'8'!$A$1:$K$58</definedName>
    <definedName name="_xlnm.Print_Area" localSheetId="8">'9'!$B$1:$J$43</definedName>
    <definedName name="_xlnm.Print_Titles" localSheetId="2">'3'!$7:$8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60" l="1"/>
  <c r="K49" i="60"/>
  <c r="K48" i="60" s="1"/>
  <c r="K47" i="60" s="1"/>
  <c r="K10" i="60" s="1"/>
  <c r="L13" i="69"/>
  <c r="L12" i="69" s="1"/>
  <c r="L11" i="69" s="1"/>
  <c r="L10" i="69" s="1"/>
  <c r="K13" i="69"/>
  <c r="K12" i="69" s="1"/>
  <c r="K11" i="69" s="1"/>
  <c r="K10" i="69" s="1"/>
  <c r="L19" i="69"/>
  <c r="K19" i="69"/>
  <c r="E10" i="62"/>
  <c r="E12" i="62"/>
  <c r="E14" i="62"/>
  <c r="F14" i="61"/>
  <c r="H14" i="61"/>
  <c r="I14" i="61"/>
  <c r="G16" i="61"/>
  <c r="G14" i="61" s="1"/>
  <c r="C17" i="74"/>
  <c r="C16" i="74" s="1"/>
  <c r="C14" i="74" s="1"/>
  <c r="C12" i="74" s="1"/>
  <c r="C10" i="74" s="1"/>
  <c r="H11" i="68"/>
  <c r="I14" i="68"/>
  <c r="H14" i="68"/>
  <c r="I15" i="68"/>
  <c r="H15" i="68"/>
  <c r="H13" i="48"/>
  <c r="H11" i="48" s="1"/>
  <c r="H9" i="48" s="1"/>
  <c r="G13" i="48"/>
  <c r="G11" i="48" s="1"/>
  <c r="G9" i="48" s="1"/>
  <c r="H18" i="66"/>
  <c r="L23" i="69"/>
  <c r="F16" i="62" l="1"/>
  <c r="F14" i="62" s="1"/>
  <c r="F12" i="62" s="1"/>
  <c r="F10" i="62" s="1"/>
  <c r="G12" i="61"/>
  <c r="E14" i="61"/>
  <c r="H13" i="68"/>
  <c r="I13" i="68"/>
  <c r="I12" i="68" s="1"/>
  <c r="E16" i="61"/>
  <c r="D19" i="62"/>
  <c r="H16" i="66"/>
  <c r="G10" i="61" l="1"/>
  <c r="E10" i="61" s="1"/>
  <c r="E12" i="61"/>
  <c r="D29" i="62"/>
  <c r="H15" i="66"/>
  <c r="H32" i="66" l="1"/>
  <c r="H31" i="66" l="1"/>
  <c r="H40" i="66" l="1"/>
  <c r="H26" i="66" l="1"/>
  <c r="H25" i="66"/>
  <c r="H23" i="66"/>
  <c r="H39" i="66" l="1"/>
  <c r="H37" i="66"/>
</calcChain>
</file>

<file path=xl/sharedStrings.xml><?xml version="1.0" encoding="utf-8"?>
<sst xmlns="http://schemas.openxmlformats.org/spreadsheetml/2006/main" count="451" uniqueCount="222">
  <si>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</si>
  <si>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</si>
  <si>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</si>
  <si>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</si>
  <si>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</si>
  <si>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</si>
  <si>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</si>
  <si>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</si>
  <si>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</si>
  <si>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</si>
  <si>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</si>
  <si>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</si>
  <si>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</si>
  <si>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</si>
  <si>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</si>
  <si>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>Հավելված N 1</t>
  </si>
  <si>
    <t>N  ------------ -Ն որոշման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</si>
  <si>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</si>
  <si>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</si>
  <si>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</si>
  <si>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</si>
  <si>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</si>
  <si>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</si>
  <si>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ՀՀ կառավարություն</t>
  </si>
  <si>
    <t xml:space="preserve"> Ինն ամիս</t>
  </si>
  <si>
    <t xml:space="preserve"> Տարի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</si>
  <si>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</si>
  <si>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</si>
  <si>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</si>
  <si>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</si>
  <si>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</si>
  <si>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</si>
  <si>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</si>
  <si>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</si>
  <si>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</si>
  <si>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</si>
  <si>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</si>
  <si>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ԸՆԴԱՄԵՆԸ </t>
  </si>
  <si>
    <t xml:space="preserve"> 1212 </t>
  </si>
  <si>
    <t xml:space="preserve"> Տարածքային զարգացում </t>
  </si>
  <si>
    <t xml:space="preserve"> ՀՀ կառավարություն </t>
  </si>
  <si>
    <t xml:space="preserve"> ԲՍԿ </t>
  </si>
  <si>
    <t>Համայնքների թիվ, հատ</t>
  </si>
  <si>
    <t>ՀՀ մարզերում առաջնահերթ լուծում պահանջող անհետաձգելի ծրագրերի իրականացում</t>
  </si>
  <si>
    <t xml:space="preserve"> 32001</t>
  </si>
  <si>
    <t xml:space="preserve">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</si>
  <si>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</si>
  <si>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</si>
  <si>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</si>
  <si>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</si>
  <si>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</si>
  <si>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</si>
  <si>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</si>
  <si>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</si>
  <si>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</si>
  <si>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</si>
  <si>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</si>
  <si>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</si>
  <si>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</si>
  <si>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</si>
  <si>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</si>
  <si>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</si>
  <si>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</si>
  <si>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</si>
  <si>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</si>
  <si>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</si>
  <si>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</si>
  <si>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1212</t>
  </si>
  <si>
    <t>այդ թվում` ըստ ուղղությունների</t>
  </si>
  <si>
    <t>Կոդը</t>
  </si>
  <si>
    <t>Անվանումը</t>
  </si>
  <si>
    <t>Գնման ձևը</t>
  </si>
  <si>
    <t>Միավորի գինը</t>
  </si>
  <si>
    <t>Քանակը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</si>
  <si>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</si>
  <si>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</si>
  <si>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</si>
  <si>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</si>
  <si>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>1212  32001</t>
  </si>
  <si>
    <t xml:space="preserve">  ՀՀ մարզերում առաջնահերթ լուծում պահանջող անհետաձգելի ծրագրերի իրականացում</t>
  </si>
  <si>
    <t xml:space="preserve"> ՄԱՍ II.  ԱՇԽԱՏԱՆՔՆԵՐ</t>
  </si>
  <si>
    <t>դրամ</t>
  </si>
  <si>
    <t xml:space="preserve"> ՄԱՍ III. ԾԱՌԱՅՈՒԹՅՈՒՆՆԵՐ</t>
  </si>
  <si>
    <t>տեխնիկական հսկողության ծառայություններ</t>
  </si>
  <si>
    <t>Չափման միավորը</t>
  </si>
  <si>
    <t>Գումարը
(հազար դրամով)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</si>
  <si>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</si>
  <si>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հեղինակային հսկողության ծառայություններ</t>
  </si>
  <si>
    <t xml:space="preserve"> - Շենքերի և շինությունների շինարարություն</t>
  </si>
  <si>
    <t>Ցուցանիշների փոփոխությունը
 (ավելացումները նշված են դրական նշանով)</t>
  </si>
  <si>
    <t>ՀՀ կառավարության 2026 թվականի</t>
  </si>
  <si>
    <t xml:space="preserve">ՀՀ կառավարության  2026 թվականի </t>
  </si>
  <si>
    <t>ՀԱՅԱՍՏԱՆԻ ՀԱՆՐԱՊԵՏՈՒԹՅԱՆ ԿԱՌԱՎԱՐՈՒԹՅԱՆ 2025 ԹՎԱԿԱՆԻ ԴԵԿՏԵՄԲԵՐԻ 25-Ի N 1910-Ն ՈՐՈՇՄԱՆ N 10 ՀԱՎԵԼՎԱԾՈՒՄ ԿԱՏԱՐՎՈՂ 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</si>
  <si>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ՓՈՓՈԽՈՒԹՅՈՒՆԸ ԵՎ ԼՐԱՑՈՒՄՆԵՐԸ</t>
  </si>
  <si>
    <t>«ՀԱՅԱՍՏԱՆԻ ՀԱՆՐԱՊԵՏՈՒԹՅԱՆ 2026 ԹՎԱԿԱՆԻ ՊԵՏԱԿԱՆ ԲՅՈՒՋԵԻ ՄԱՍԻՆ» ՕՐԵՆՔԻ N 1 ՀԱՎԵԼՎԱԾԻ N 3 ԱՂՅՈՒՍԱԿՈՒՄ ԿԱՏԱՐՎՈՂ ՓՈՓՈԽՈՒԹՅՈՒՆԸ ԵՎ  ԼՐԱՑՈՒՄՆԵՐԸ</t>
  </si>
  <si>
    <t>ՀՀ  Տավուշի մարզպետի աշխատակազմ</t>
  </si>
  <si>
    <t>ՀՀ Տավուշի մարզ</t>
  </si>
  <si>
    <t>ՀՀ Տավուշի մարզպետի աշխատակազմ</t>
  </si>
  <si>
    <t>N ------------ -Ն որոշման</t>
  </si>
  <si>
    <t xml:space="preserve"> ԸՆԹԱՑԻԿ ԾԱԽՍԵՐ</t>
  </si>
  <si>
    <t xml:space="preserve"> ԴՐԱՄԱՇՆՈՐՀՆԵՐ</t>
  </si>
  <si>
    <t>«ՀԱՅԱՍՏԱՆԻ ՀԱՆՐԱՊԵՏՈՒԹՅԱՆ 2026 ԹՎԱԿԱՆԻ ՊԵՏԱԿԱՆ ԲՅՈՒՋԵԻ ՄԱՍԻՆ» ՕՐԵՆՔԻ N 1 ՀԱՎԵԼՎԱԾԻ N 7 ԱՂՅՈՒՍԱԿՈՒՄ ԿԱՏԱՐՎՈՂ ԼՐԱՑՈՒՄԸ ԵՎ ՀԱՅԱՍՏԱՆԻ ՀԱՆՐԱՊԵՏՈՒԹՅԱՆ ԿԱՌԱՎԱՐՈՒԹՅԱՆ 2025 ԹՎԱԿԱՆԻ ԴԵԿՏԵՄԲԵՐԻ 25-Ի N 1910-Ն ՈՐՈՇՄԱՆ N 5 ՀԱՎԵԼՎԱԾԻ N 6 ԱՂՅՈՒՍԱԿՈՒՄ ԿԱՏԱՐՎՈՂ  ԼՐԱՑՈՒՄԸ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</si>
  <si>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</si>
  <si>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Ինն ամիս</t>
  </si>
  <si>
    <t>Տարի</t>
  </si>
  <si>
    <t>Ընդամենը</t>
  </si>
  <si>
    <t xml:space="preserve"> Տարածքային զարգացում</t>
  </si>
  <si>
    <t xml:space="preserve">այդ թվում` ըստ ուղղությունների </t>
  </si>
  <si>
    <t xml:space="preserve"> Կապիտալ սուբվենցիաներ համայնքներին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</si>
  <si>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</si>
  <si>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</si>
  <si>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</si>
  <si>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</si>
  <si>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</si>
  <si>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</si>
  <si>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</si>
  <si>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ՀՀ կառավարության  2026 թվականի</t>
  </si>
  <si>
    <t>Տարածքային զարգացում</t>
  </si>
  <si>
    <t xml:space="preserve"> ԲԳԿ </t>
  </si>
  <si>
    <t xml:space="preserve"> Տրանսֆերտների տրամադրում </t>
  </si>
  <si>
    <t>Հավելված N 3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</si>
  <si>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</si>
  <si>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</si>
  <si>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</si>
  <si>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>«ՀԱՅԱՍՏԱՆԻ ՀԱՆՐԱՊԵՏՈՒԹՅԱՆ 2026 ԹՎԱԿԱՆԻ ՊԵՏԱԿԱՆ ԲՅՈՒՋԵԻ ՄԱՍԻՆ» ՕՐԵՆՔԻ N 1 ՀԱՎԵԼՎԱԾԻ N 2 ԱՂՅՈՒՍԱԿՈՒՄ 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</si>
  <si>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Հավելված N 9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</si>
  <si>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</si>
  <si>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 xml:space="preserve">ՀԱՅԱՍՏԱՆԻ ՀԱՆՐԱՊԵՏՈՒԹՅԱՆ ԿԱՌԱՎԱՐՈՒԹՅԱՆ 2025 ԹՎԱԿԱՆԻ ԴԵԿՏԵՄԲԵՐԻ 25-Ի № 1910-Ն ՈՐՈՇՄԱՆ №  9.1 ՀԱՎԵԼՎԱԾԻ ԱՂՅՈՒՍԱԿՈՒՄ ԿԱՏԱՐՎՈՂ ՓՈՓՈԽՈՒԹՅՈՒՆՆԵՐԸ ԵՎ ԼՐԱՑՈՒՄՆԵՐԸ </t>
  </si>
  <si>
    <t>1212-12025</t>
  </si>
  <si>
    <t xml:space="preserve"> Մարզերում առաջնահերթ լուծում պահանջող
հիմնախնդիրների լուծում </t>
  </si>
  <si>
    <t xml:space="preserve"> ՀՀ Լոռու մարզպետի աշխատակազմ</t>
  </si>
  <si>
    <t xml:space="preserve">Մարզերում առաջնահերթ լուծում պահանջող հիմնախնդիրների լուծում </t>
  </si>
  <si>
    <t xml:space="preserve">Մարզերում առաջնահերթ լուծում պահանջող ծրագրերի իրականացում, որի արդյունքում լուծում կտրվի
բնակչության և համայնքների սոցիալական նշանակություն ունեցող հիմնախնդիրներին: </t>
  </si>
  <si>
    <t xml:space="preserve">Համայնքներ </t>
  </si>
  <si>
    <t xml:space="preserve">Համայնքների թիվ, հատ </t>
  </si>
  <si>
    <t>1212 - 32001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</si>
  <si>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</si>
  <si>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</si>
  <si>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>1212-32001</t>
  </si>
  <si>
    <t xml:space="preserve"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</si>
  <si>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 Այլ պետական կազմակերպությունների կողմից օգտագործվող ոչ ֆինանսական ակտիվների հետ գործառնություններ</t>
  </si>
  <si>
    <t xml:space="preserve">Ակտիվն օգտագործող կազմակերպության անվանումը` ՀՀ համայնքներ </t>
  </si>
  <si>
    <t>ՀԲՄ</t>
  </si>
  <si>
    <t>ԳՀ</t>
  </si>
  <si>
    <t>ՄԱ</t>
  </si>
  <si>
    <t>1212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</si>
  <si>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</si>
  <si>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</si>
  <si>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</si>
  <si>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ԸՆԴՀԱՆՈՒՐ ԲՆՈՒՅԹԻ ՀԱՆՐԱՅԻՆ ԾԱՌԱՅՈՒԹՅՈՒՆՆԵՐ</t>
  </si>
  <si>
    <t xml:space="preserve"> 08</t>
  </si>
  <si>
    <t xml:space="preserve">               </t>
  </si>
  <si>
    <t>Ցուցանիշների փոփոխությունը
(ավելացումները նշված են դրական նշանով)</t>
  </si>
  <si>
    <t>ՀՀ Սյունիքի մարզպետի աշխատակազմ</t>
  </si>
  <si>
    <t>ՀՀ Սյունիքի մարզ</t>
  </si>
  <si>
    <t>ՀՀ  Սյունիքի մարզպետի աշխատակազմ</t>
  </si>
  <si>
    <t xml:space="preserve">Պայմանագրերի քանակ, հատ </t>
  </si>
  <si>
    <t xml:space="preserve"> ՀՀ Սյունիքի մարզպետի աշխատակազմ</t>
  </si>
  <si>
    <t xml:space="preserve"> ՀՀ  Տավուշի մարզպետի աշխատակազմ</t>
  </si>
  <si>
    <t>ՀՀ Վայոց ձորի մարզ</t>
  </si>
  <si>
    <t>ՀՀ Շիրակի մարզի Ախուրյան համայնքի Ախուրիկ բնակավայրում ժամանցի կենտրոնի կառուցում</t>
  </si>
  <si>
    <t xml:space="preserve"> ՀՀ Շիրակի մարզպետի աշխատակազմ </t>
  </si>
  <si>
    <t xml:space="preserve">ՀՀ Շիրակի մարզի Անի համայնքի Անիպեմզա բնակավայր մտնող Տ-7-67 /Հ-65/ - Անիպեմզա մարզային նշանակության ավտոմոբիլային ճանապարհի 335 մետր երկարությամբ հատվածի վերանորոգում </t>
  </si>
  <si>
    <t>ՀՀ  Շիրակի մարզպետի աշխատակազմ</t>
  </si>
  <si>
    <t xml:space="preserve"> 45211137/501</t>
  </si>
  <si>
    <t>Մարզական հրապարակների հետ կապված կառույցների կառուցման աշխատանքներ</t>
  </si>
  <si>
    <t>71351540/504</t>
  </si>
  <si>
    <t>ՀՀ Սյունիքի մարզի Կապան համայնքի Ներքին Հանդ բնակավայրում խաղահրապարակի կառուցման աշխատանքներ</t>
  </si>
  <si>
    <t>ՀՀ Տավուշի մարզի Բերդ համայնքի Տ-10-50 /Հ-82/- Վերին Ծաղկավանի ճանապարհի հիմնանորոգման աշխատանքներ</t>
  </si>
  <si>
    <t>նախագծերի պատրաստում, ծախսերի գնահատում</t>
  </si>
  <si>
    <t>71241200/502</t>
  </si>
  <si>
    <t>փորձաքննության ծառայություններ</t>
  </si>
  <si>
    <t>45231177/507</t>
  </si>
  <si>
    <t>Ճանապարհների վերանորգման աշխատանքներ</t>
  </si>
  <si>
    <t>ՀՀ Լոռու մարզ</t>
  </si>
  <si>
    <t>ՀՀ Լոռու մարզպետի աշխատակազմ</t>
  </si>
  <si>
    <t>45221142/502</t>
  </si>
  <si>
    <t>Ընդհանուր շինարարական աշխատանքներ</t>
  </si>
  <si>
    <t>ՀՀ  Լոռու մարզպետի աշխատակազմ</t>
  </si>
  <si>
    <t>ՀՀ  Վայոց ձորի մարզպետի աշխատակազմ</t>
  </si>
  <si>
    <t xml:space="preserve"> ԱՅԼ ՀԻՄՆԱԿԱՆ ՄԻՋՈՑՆԵՐ</t>
  </si>
  <si>
    <t xml:space="preserve"> - Նախագծահետազոտական ծախսեր</t>
  </si>
  <si>
    <t>ՀՀ Վայոց ձորի մարզպետի աշխատակազմ</t>
  </si>
  <si>
    <t>Վանաձորի Շառլ Ազնավուրի անվան մշակույթի պալատի գլխավոր մուտքի վրա թեքահարթակների կառուցման աշխատանքներ</t>
  </si>
  <si>
    <t>ՀԱՅԱՍՏԱՆԻ ՀԱՆՐԱՊԵՏՈՒԹՅԱՆ ԿԱՌԱՎԱՐՈՒԹՅԱՆ 2025 ԹՎԱԿԱՆԻ ԴԵԿՏԵՄԲԵՐԻ 25-Ի N 1910-Ն ՈՐՈՇՄԱՆ N 1 ՀԱՎԵԼՎԱԾԻ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</si>
  <si>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</si>
  <si>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>Ա.Ներքին աղբյուրներ-ընդամենը</t>
  </si>
  <si>
    <t>2. Ֆինանսական զուտ ակտիվներ</t>
  </si>
  <si>
    <t>2.6. Այլ</t>
  </si>
  <si>
    <t xml:space="preserve"> ժամանակավորապես ազատ միջոցներ </t>
  </si>
  <si>
    <t>ՀԱՅԱՍՏԱՆԻ ՀԱՆՐԱՊԵՏՈՒԹՅԱՆ</t>
  </si>
  <si>
    <t>ՎԱՐՉԱՊԵՏԻ ԱՇԽԱՏԱԿԱԶՄԻ ՂԵԿԱՎԱՐ</t>
  </si>
  <si>
    <t>ԲՄ</t>
  </si>
  <si>
    <t>ջրամատակարարման համակարգերի կառուցում</t>
  </si>
  <si>
    <t xml:space="preserve">    ՀՀ կառավարության  2026 թվականի </t>
  </si>
  <si>
    <t>Հավելված N 7</t>
  </si>
  <si>
    <t>Հավելված N 8</t>
  </si>
  <si>
    <t xml:space="preserve"> ՀՀ Շիրակի մարզպետի աշխատակազմ</t>
  </si>
  <si>
    <t xml:space="preserve"> ՀՀ  Վայոց ձորի մարզպետի աշխատակազմ</t>
  </si>
  <si>
    <t>Մարզային նշանակության ավտոճանապարհներ, կմ</t>
  </si>
  <si>
    <t xml:space="preserve"> </t>
  </si>
  <si>
    <t>Հավելված N 6</t>
  </si>
  <si>
    <t>Հավելված N2</t>
  </si>
  <si>
    <t>Հավելված N 4</t>
  </si>
  <si>
    <t>Հավելված 5</t>
  </si>
  <si>
    <t>45241170/502</t>
  </si>
  <si>
    <t>71351540/511</t>
  </si>
  <si>
    <t>50531140/1</t>
  </si>
  <si>
    <t>71351540/513</t>
  </si>
  <si>
    <t>Լ.ՄԱԿՈՒՆՑ</t>
  </si>
  <si>
    <t xml:space="preserve">                 ՂԵԿԱՎԱՐ ՝                                         Լ.ՄԱԿՈՒՆՑ</t>
  </si>
  <si>
    <t xml:space="preserve">                 ՂԵԿԱՎԱՐ ՝                                                  Լ.ՄԱԿՈՒՆՑ</t>
  </si>
  <si>
    <t xml:space="preserve">                 ՂԵԿԱՎԱՐ ՝                      Լ.ՄԱԿՈՒՆՑ</t>
  </si>
  <si>
    <t xml:space="preserve">                 ՂԵԿԱՎԱՐ՝     Լ.ՄԱԿՈՒՆՑ</t>
  </si>
  <si>
    <t xml:space="preserve">                   ՎԱՐՉԱՊԵՏԻ ԱՇԽԱՏԱԿԱԶՄԻ       ՂԵԿԱՎԱՐ ՝  Լ.ՄԱԿՈՒՆՑ</t>
  </si>
  <si>
    <t xml:space="preserve">                 ՂԵԿԱՎԱՐ ՝                                  Լ.ՄԱԿՈՒՆՑ</t>
  </si>
  <si>
    <t>Ալավերդի քաղաքի Սանահին թաղամասի ջրամատակարարման արտաքին ջրատար համակարգի վերակառուցման աշխատանքներ</t>
  </si>
  <si>
    <r>
      <t>98111140</t>
    </r>
    <r>
      <rPr>
        <sz val="12"/>
        <color rgb="FFFF0000"/>
        <rFont val="GHEA Grapalat"/>
        <family val="3"/>
      </rPr>
      <t>/</t>
    </r>
  </si>
  <si>
    <t>98111140/506</t>
  </si>
  <si>
    <t>Տ-9-23/Տ-9-21/-Արտաբույնք–Հորբատեղ մարզային (տեղական) նշանակության ավտոճանապարհի 3.1 կմ հատվածի փլուզված հողային պաստառի վերականգնման նախագծանախահաշվային փաստաթղթերի ձեռքբերում</t>
  </si>
  <si>
    <t>Մարզերում առաջնահերթ լուծում պահանջող ծրագրերի իրականացում, որի արդյունքում լուծում կտրվի բնակչության և համայնքների
սոցիալական նշանակություն ունեցող
հիմնախնդիրներին</t>
  </si>
  <si>
    <r>
      <t>Ալավեր</t>
    </r>
    <r>
      <rPr>
        <sz val="12"/>
        <color theme="1"/>
        <rFont val="GHEA Grapalat"/>
        <family val="3"/>
      </rPr>
      <t>դի</t>
    </r>
    <r>
      <rPr>
        <sz val="12"/>
        <rFont val="GHEA Grapalat"/>
        <family val="3"/>
      </rPr>
      <t xml:space="preserve"> քաղաքի Սանահին թաղամասի ջրամատակարարման արտաքին ջրատար համակարգի վերակառուցման աշխատանքներ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</si>
</sst>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  <numFmt numFmtId="172" formatCode="##,##0;\(##,##0\);\-"/>
    <numFmt numFmtId="173" formatCode="_-* #,##0.00\ _₽_-;\-* #,##0.00\ _₽_-;_-* &quot;-&quot;??\ _₽_-;_-@_-"/>
    <numFmt numFmtId="174" formatCode="_(* #,##0.0_);_(* \(#,##0.0\);_(* &quot;-&quot;?_);_(@_)"/>
    <numFmt numFmtId="175" formatCode="_(* #,##0.000_);_(* \(#,##0.000\);_(* &quot;-&quot;??_);_(@_)"/>
    <numFmt numFmtId="176" formatCode="_-* #,##0.0000_-;\-* #,##0.0000_-;_-* &quot;-&quot;??_-;_-@_-"/>
    <numFmt numFmtId="177" formatCode="##,##0.00000;\(##,##0.00000\);\-"/>
    <numFmt numFmtId="178" formatCode="_-* #,##0.0\ _դ_ր_._-;\-* #,##0.0\ _դ_ր_._-;_-* &quot;-&quot;??\ _դ_ր_._-;_-@_-"/>
    <numFmt numFmtId="179" formatCode="0.0"/>
  </numFmts>
  <fonts count="10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2"/>
      <color indexed="8"/>
      <name val="GHEA Grapalat"/>
      <family val="3"/>
    </font>
    <font>
      <i/>
      <sz val="8"/>
      <name val="GHEA Grapalat"/>
      <family val="2"/>
    </font>
    <font>
      <b/>
      <sz val="9"/>
      <name val="GHEA Grapalat"/>
      <family val="2"/>
    </font>
    <font>
      <i/>
      <sz val="12"/>
      <color theme="1"/>
      <name val="GHEA Grapalat"/>
      <family val="3"/>
    </font>
    <font>
      <b/>
      <sz val="12"/>
      <color theme="1" tint="4.9989318521683403E-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name val="GHEA Grapalat"/>
      <family val="2"/>
    </font>
    <font>
      <sz val="12"/>
      <color rgb="FFFF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09">
    <xf numFmtId="0" fontId="0" fillId="0" borderId="0"/>
    <xf numFmtId="0" fontId="9" fillId="0" borderId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2" fillId="0" borderId="0"/>
    <xf numFmtId="0" fontId="9" fillId="0" borderId="0"/>
    <xf numFmtId="0" fontId="11" fillId="0" borderId="0"/>
    <xf numFmtId="0" fontId="29" fillId="0" borderId="0"/>
    <xf numFmtId="0" fontId="11" fillId="0" borderId="0"/>
    <xf numFmtId="0" fontId="31" fillId="0" borderId="0"/>
    <xf numFmtId="9" fontId="11" fillId="0" borderId="0" applyFont="0" applyFill="0" applyBorder="0" applyAlignment="0" applyProtection="0"/>
    <xf numFmtId="0" fontId="13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4" fillId="7" borderId="1" applyNumberFormat="0" applyAlignment="0" applyProtection="0"/>
    <xf numFmtId="0" fontId="15" fillId="20" borderId="8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9" fillId="23" borderId="7" applyNumberFormat="0" applyFont="0" applyAlignment="0" applyProtection="0"/>
    <xf numFmtId="0" fontId="26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12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4" fontId="49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11" fillId="0" borderId="0"/>
    <xf numFmtId="0" fontId="12" fillId="0" borderId="0"/>
    <xf numFmtId="0" fontId="49" fillId="0" borderId="0"/>
    <xf numFmtId="0" fontId="12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0" fillId="0" borderId="0"/>
    <xf numFmtId="43" fontId="49" fillId="0" borderId="0" applyFont="0" applyFill="0" applyBorder="0" applyAlignment="0" applyProtection="0"/>
    <xf numFmtId="167" fontId="51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0" fontId="54" fillId="24" borderId="0" applyNumberFormat="0" applyBorder="0" applyAlignment="0" applyProtection="0"/>
    <xf numFmtId="0" fontId="53" fillId="0" borderId="0"/>
    <xf numFmtId="0" fontId="9" fillId="0" borderId="0"/>
    <xf numFmtId="0" fontId="52" fillId="2" borderId="0" applyNumberFormat="0" applyBorder="0" applyAlignment="0" applyProtection="0"/>
    <xf numFmtId="0" fontId="52" fillId="3" borderId="0" applyNumberFormat="0" applyBorder="0" applyAlignment="0" applyProtection="0"/>
    <xf numFmtId="0" fontId="52" fillId="4" borderId="0" applyNumberFormat="0" applyBorder="0" applyAlignment="0" applyProtection="0"/>
    <xf numFmtId="0" fontId="52" fillId="5" borderId="0" applyNumberFormat="0" applyBorder="0" applyAlignment="0" applyProtection="0"/>
    <xf numFmtId="0" fontId="52" fillId="6" borderId="0" applyNumberFormat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5" borderId="0" applyNumberFormat="0" applyBorder="0" applyAlignment="0" applyProtection="0"/>
    <xf numFmtId="0" fontId="52" fillId="8" borderId="0" applyNumberFormat="0" applyBorder="0" applyAlignment="0" applyProtection="0"/>
    <xf numFmtId="0" fontId="52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9" borderId="0" applyNumberFormat="0" applyBorder="0" applyAlignment="0" applyProtection="0"/>
    <xf numFmtId="0" fontId="56" fillId="3" borderId="0" applyNumberFormat="0" applyBorder="0" applyAlignment="0" applyProtection="0"/>
    <xf numFmtId="0" fontId="57" fillId="20" borderId="1" applyNumberFormat="0" applyAlignment="0" applyProtection="0"/>
    <xf numFmtId="0" fontId="58" fillId="21" borderId="2" applyNumberFormat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61" fillId="0" borderId="3" applyNumberFormat="0" applyFill="0" applyAlignment="0" applyProtection="0"/>
    <xf numFmtId="0" fontId="62" fillId="0" borderId="4" applyNumberFormat="0" applyFill="0" applyAlignment="0" applyProtection="0"/>
    <xf numFmtId="0" fontId="63" fillId="0" borderId="5" applyNumberFormat="0" applyFill="0" applyAlignment="0" applyProtection="0"/>
    <xf numFmtId="0" fontId="63" fillId="0" borderId="0" applyNumberFormat="0" applyFill="0" applyBorder="0" applyAlignment="0" applyProtection="0"/>
    <xf numFmtId="0" fontId="64" fillId="7" borderId="1" applyNumberFormat="0" applyAlignment="0" applyProtection="0"/>
    <xf numFmtId="0" fontId="65" fillId="0" borderId="6" applyNumberFormat="0" applyFill="0" applyAlignment="0" applyProtection="0"/>
    <xf numFmtId="0" fontId="66" fillId="22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9" fillId="0" borderId="0"/>
    <xf numFmtId="0" fontId="9" fillId="0" borderId="0"/>
    <xf numFmtId="0" fontId="11" fillId="23" borderId="7" applyNumberFormat="0" applyFont="0" applyAlignment="0" applyProtection="0"/>
    <xf numFmtId="0" fontId="67" fillId="20" borderId="8" applyNumberFormat="0" applyAlignment="0" applyProtection="0"/>
    <xf numFmtId="0" fontId="13" fillId="0" borderId="0"/>
    <xf numFmtId="0" fontId="13" fillId="0" borderId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2" fillId="0" borderId="0"/>
    <xf numFmtId="1" fontId="70" fillId="0" borderId="0"/>
    <xf numFmtId="0" fontId="13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7" fontId="71" fillId="0" borderId="0" applyFill="0" applyBorder="0" applyProtection="0">
      <alignment horizontal="right" vertical="top"/>
    </xf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3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3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3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3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3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3" fillId="43" borderId="0" applyNumberFormat="0" applyBorder="0" applyAlignment="0" applyProtection="0"/>
    <xf numFmtId="0" fontId="51" fillId="0" borderId="0">
      <alignment horizontal="left" vertical="top" wrapText="1"/>
    </xf>
    <xf numFmtId="0" fontId="74" fillId="0" borderId="0" applyNumberFormat="0" applyFill="0" applyBorder="0" applyAlignment="0" applyProtection="0"/>
    <xf numFmtId="0" fontId="7" fillId="25" borderId="16" applyNumberFormat="0" applyFont="0" applyAlignment="0" applyProtection="0"/>
    <xf numFmtId="0" fontId="76" fillId="0" borderId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6" fillId="0" borderId="0"/>
    <xf numFmtId="0" fontId="72" fillId="0" borderId="0"/>
    <xf numFmtId="43" fontId="6" fillId="0" borderId="0" applyFont="0" applyFill="0" applyBorder="0" applyAlignment="0" applyProtection="0"/>
    <xf numFmtId="43" fontId="76" fillId="0" borderId="0" applyFont="0" applyFill="0" applyBorder="0" applyAlignment="0" applyProtection="0"/>
    <xf numFmtId="164" fontId="78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3" fillId="0" borderId="0"/>
    <xf numFmtId="0" fontId="5" fillId="0" borderId="0"/>
    <xf numFmtId="0" fontId="5" fillId="0" borderId="0"/>
    <xf numFmtId="169" fontId="9" fillId="0" borderId="0" applyFont="0" applyFill="0" applyBorder="0" applyAlignment="0" applyProtection="0"/>
    <xf numFmtId="0" fontId="81" fillId="0" borderId="0"/>
    <xf numFmtId="0" fontId="82" fillId="0" borderId="17" applyNumberFormat="0" applyFill="0" applyAlignment="0" applyProtection="0"/>
    <xf numFmtId="0" fontId="83" fillId="0" borderId="18" applyNumberFormat="0" applyFill="0" applyAlignment="0" applyProtection="0"/>
    <xf numFmtId="0" fontId="84" fillId="0" borderId="19" applyNumberFormat="0" applyFill="0" applyAlignment="0" applyProtection="0"/>
    <xf numFmtId="0" fontId="84" fillId="0" borderId="0" applyNumberFormat="0" applyFill="0" applyBorder="0" applyAlignment="0" applyProtection="0"/>
    <xf numFmtId="0" fontId="85" fillId="44" borderId="0" applyNumberFormat="0" applyBorder="0" applyAlignment="0" applyProtection="0"/>
    <xf numFmtId="0" fontId="86" fillId="45" borderId="0" applyNumberFormat="0" applyBorder="0" applyAlignment="0" applyProtection="0"/>
    <xf numFmtId="0" fontId="87" fillId="24" borderId="0" applyNumberFormat="0" applyBorder="0" applyAlignment="0" applyProtection="0"/>
    <xf numFmtId="0" fontId="88" fillId="46" borderId="20" applyNumberFormat="0" applyAlignment="0" applyProtection="0"/>
    <xf numFmtId="0" fontId="89" fillId="47" borderId="21" applyNumberFormat="0" applyAlignment="0" applyProtection="0"/>
    <xf numFmtId="0" fontId="90" fillId="47" borderId="20" applyNumberFormat="0" applyAlignment="0" applyProtection="0"/>
    <xf numFmtId="0" fontId="91" fillId="0" borderId="22" applyNumberFormat="0" applyFill="0" applyAlignment="0" applyProtection="0"/>
    <xf numFmtId="0" fontId="92" fillId="48" borderId="23" applyNumberFormat="0" applyAlignment="0" applyProtection="0"/>
    <xf numFmtId="0" fontId="93" fillId="0" borderId="0" applyNumberFormat="0" applyFill="0" applyBorder="0" applyAlignment="0" applyProtection="0"/>
    <xf numFmtId="0" fontId="5" fillId="25" borderId="16" applyNumberFormat="0" applyFont="0" applyAlignment="0" applyProtection="0"/>
    <xf numFmtId="0" fontId="94" fillId="0" borderId="0" applyNumberFormat="0" applyFill="0" applyBorder="0" applyAlignment="0" applyProtection="0"/>
    <xf numFmtId="0" fontId="95" fillId="0" borderId="24" applyNumberFormat="0" applyFill="0" applyAlignment="0" applyProtection="0"/>
    <xf numFmtId="0" fontId="73" fillId="49" borderId="0" applyNumberFormat="0" applyBorder="0" applyAlignment="0" applyProtection="0"/>
    <xf numFmtId="0" fontId="73" fillId="28" borderId="0" applyNumberFormat="0" applyBorder="0" applyAlignment="0" applyProtection="0"/>
    <xf numFmtId="0" fontId="73" fillId="50" borderId="0" applyNumberFormat="0" applyBorder="0" applyAlignment="0" applyProtection="0"/>
    <xf numFmtId="0" fontId="73" fillId="31" borderId="0" applyNumberFormat="0" applyBorder="0" applyAlignment="0" applyProtection="0"/>
    <xf numFmtId="0" fontId="73" fillId="51" borderId="0" applyNumberFormat="0" applyBorder="0" applyAlignment="0" applyProtection="0"/>
    <xf numFmtId="0" fontId="73" fillId="34" borderId="0" applyNumberFormat="0" applyBorder="0" applyAlignment="0" applyProtection="0"/>
    <xf numFmtId="0" fontId="73" fillId="52" borderId="0" applyNumberFormat="0" applyBorder="0" applyAlignment="0" applyProtection="0"/>
    <xf numFmtId="0" fontId="73" fillId="37" borderId="0" applyNumberFormat="0" applyBorder="0" applyAlignment="0" applyProtection="0"/>
    <xf numFmtId="0" fontId="73" fillId="53" borderId="0" applyNumberFormat="0" applyBorder="0" applyAlignment="0" applyProtection="0"/>
    <xf numFmtId="0" fontId="73" fillId="40" borderId="0" applyNumberFormat="0" applyBorder="0" applyAlignment="0" applyProtection="0"/>
    <xf numFmtId="0" fontId="73" fillId="54" borderId="0" applyNumberFormat="0" applyBorder="0" applyAlignment="0" applyProtection="0"/>
    <xf numFmtId="0" fontId="73" fillId="43" borderId="0" applyNumberFormat="0" applyBorder="0" applyAlignment="0" applyProtection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4" fillId="0" borderId="0"/>
    <xf numFmtId="0" fontId="99" fillId="0" borderId="0"/>
    <xf numFmtId="173" fontId="11" fillId="0" borderId="0" applyFont="0" applyFill="0" applyBorder="0" applyAlignment="0" applyProtection="0"/>
    <xf numFmtId="167" fontId="101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3" fillId="0" borderId="0"/>
    <xf numFmtId="167" fontId="102" fillId="0" borderId="0" applyFill="0" applyBorder="0" applyProtection="0">
      <alignment horizontal="right" vertical="top"/>
    </xf>
    <xf numFmtId="0" fontId="20" fillId="0" borderId="46" applyNumberFormat="0" applyFill="0" applyAlignment="0" applyProtection="0"/>
    <xf numFmtId="0" fontId="32" fillId="23" borderId="44" applyNumberFormat="0" applyFont="0" applyAlignment="0" applyProtection="0"/>
    <xf numFmtId="0" fontId="16" fillId="20" borderId="43" applyNumberFormat="0" applyAlignment="0" applyProtection="0"/>
    <xf numFmtId="0" fontId="11" fillId="0" borderId="0"/>
    <xf numFmtId="0" fontId="42" fillId="7" borderId="43" applyNumberFormat="0" applyAlignment="0" applyProtection="0"/>
    <xf numFmtId="0" fontId="12" fillId="0" borderId="0"/>
    <xf numFmtId="0" fontId="14" fillId="7" borderId="35" applyNumberFormat="0" applyAlignment="0" applyProtection="0"/>
    <xf numFmtId="0" fontId="15" fillId="20" borderId="37" applyNumberFormat="0" applyAlignment="0" applyProtection="0"/>
    <xf numFmtId="0" fontId="16" fillId="20" borderId="35" applyNumberFormat="0" applyAlignment="0" applyProtection="0"/>
    <xf numFmtId="0" fontId="20" fillId="0" borderId="38" applyNumberFormat="0" applyFill="0" applyAlignment="0" applyProtection="0"/>
    <xf numFmtId="0" fontId="9" fillId="23" borderId="36" applyNumberFormat="0" applyFont="0" applyAlignment="0" applyProtection="0"/>
    <xf numFmtId="0" fontId="15" fillId="20" borderId="45" applyNumberFormat="0" applyAlignment="0" applyProtection="0"/>
    <xf numFmtId="0" fontId="35" fillId="20" borderId="35" applyNumberFormat="0" applyAlignment="0" applyProtection="0"/>
    <xf numFmtId="164" fontId="2" fillId="0" borderId="0" applyFont="0" applyFill="0" applyBorder="0" applyAlignment="0" applyProtection="0"/>
    <xf numFmtId="0" fontId="42" fillId="7" borderId="35" applyNumberFormat="0" applyAlignment="0" applyProtection="0"/>
    <xf numFmtId="0" fontId="35" fillId="20" borderId="43" applyNumberFormat="0" applyAlignment="0" applyProtection="0"/>
    <xf numFmtId="0" fontId="2" fillId="0" borderId="0"/>
    <xf numFmtId="0" fontId="32" fillId="23" borderId="36" applyNumberFormat="0" applyFont="0" applyAlignment="0" applyProtection="0"/>
    <xf numFmtId="0" fontId="45" fillId="20" borderId="37" applyNumberFormat="0" applyAlignment="0" applyProtection="0"/>
    <xf numFmtId="0" fontId="47" fillId="0" borderId="38" applyNumberFormat="0" applyFill="0" applyAlignment="0" applyProtection="0"/>
    <xf numFmtId="0" fontId="9" fillId="0" borderId="0"/>
    <xf numFmtId="43" fontId="2" fillId="0" borderId="0" applyFont="0" applyFill="0" applyBorder="0" applyAlignment="0" applyProtection="0"/>
    <xf numFmtId="0" fontId="11" fillId="23" borderId="44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45" fillId="20" borderId="45" applyNumberFormat="0" applyAlignment="0" applyProtection="0"/>
    <xf numFmtId="0" fontId="64" fillId="7" borderId="43" applyNumberFormat="0" applyAlignment="0" applyProtection="0"/>
    <xf numFmtId="0" fontId="57" fillId="20" borderId="35" applyNumberFormat="0" applyAlignment="0" applyProtection="0"/>
    <xf numFmtId="0" fontId="47" fillId="0" borderId="46" applyNumberFormat="0" applyFill="0" applyAlignment="0" applyProtection="0"/>
    <xf numFmtId="43" fontId="2" fillId="0" borderId="0" applyFont="0" applyFill="0" applyBorder="0" applyAlignment="0" applyProtection="0"/>
    <xf numFmtId="0" fontId="64" fillId="7" borderId="35" applyNumberFormat="0" applyAlignment="0" applyProtection="0"/>
    <xf numFmtId="0" fontId="2" fillId="0" borderId="0"/>
    <xf numFmtId="0" fontId="11" fillId="23" borderId="36" applyNumberFormat="0" applyFont="0" applyAlignment="0" applyProtection="0"/>
    <xf numFmtId="0" fontId="67" fillId="20" borderId="37" applyNumberFormat="0" applyAlignment="0" applyProtection="0"/>
    <xf numFmtId="0" fontId="68" fillId="0" borderId="38" applyNumberFormat="0" applyFill="0" applyAlignment="0" applyProtection="0"/>
    <xf numFmtId="0" fontId="67" fillId="20" borderId="45" applyNumberFormat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7" fillId="20" borderId="43" applyNumberFormat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68" fillId="0" borderId="46" applyNumberFormat="0" applyFill="0" applyAlignment="0" applyProtection="0"/>
    <xf numFmtId="0" fontId="2" fillId="25" borderId="16" applyNumberFormat="0" applyFont="0" applyAlignment="0" applyProtection="0"/>
    <xf numFmtId="0" fontId="2" fillId="0" borderId="0"/>
    <xf numFmtId="0" fontId="14" fillId="7" borderId="43" applyNumberFormat="0" applyAlignment="0" applyProtection="0"/>
    <xf numFmtId="0" fontId="9" fillId="23" borderId="44" applyNumberFormat="0" applyFont="0" applyAlignment="0" applyProtection="0"/>
    <xf numFmtId="0" fontId="64" fillId="7" borderId="67" applyNumberFormat="0" applyAlignment="0" applyProtection="0"/>
    <xf numFmtId="0" fontId="68" fillId="0" borderId="83" applyNumberFormat="0" applyFill="0" applyAlignment="0" applyProtection="0"/>
    <xf numFmtId="0" fontId="14" fillId="7" borderId="76" applyNumberFormat="0" applyAlignment="0" applyProtection="0"/>
    <xf numFmtId="0" fontId="14" fillId="7" borderId="51" applyNumberFormat="0" applyAlignment="0" applyProtection="0"/>
    <xf numFmtId="0" fontId="15" fillId="20" borderId="53" applyNumberFormat="0" applyAlignment="0" applyProtection="0"/>
    <xf numFmtId="0" fontId="16" fillId="20" borderId="51" applyNumberFormat="0" applyAlignment="0" applyProtection="0"/>
    <xf numFmtId="0" fontId="15" fillId="20" borderId="82" applyNumberFormat="0" applyAlignment="0" applyProtection="0"/>
    <xf numFmtId="0" fontId="20" fillId="0" borderId="54" applyNumberFormat="0" applyFill="0" applyAlignment="0" applyProtection="0"/>
    <xf numFmtId="0" fontId="16" fillId="20" borderId="63" applyNumberFormat="0" applyAlignment="0" applyProtection="0"/>
    <xf numFmtId="0" fontId="22" fillId="0" borderId="0" applyNumberFormat="0" applyFill="0" applyBorder="0" applyAlignment="0" applyProtection="0"/>
    <xf numFmtId="0" fontId="9" fillId="23" borderId="52" applyNumberFormat="0" applyFont="0" applyAlignment="0" applyProtection="0"/>
    <xf numFmtId="0" fontId="11" fillId="23" borderId="68" applyNumberFormat="0" applyFont="0" applyAlignment="0" applyProtection="0"/>
    <xf numFmtId="0" fontId="9" fillId="23" borderId="72" applyNumberFormat="0" applyFont="0" applyAlignment="0" applyProtection="0"/>
    <xf numFmtId="0" fontId="35" fillId="20" borderId="63" applyNumberFormat="0" applyAlignment="0" applyProtection="0"/>
    <xf numFmtId="0" fontId="20" fillId="0" borderId="79" applyNumberFormat="0" applyFill="0" applyAlignment="0" applyProtection="0"/>
    <xf numFmtId="0" fontId="64" fillId="7" borderId="80" applyNumberFormat="0" applyAlignment="0" applyProtection="0"/>
    <xf numFmtId="0" fontId="45" fillId="20" borderId="73" applyNumberFormat="0" applyAlignment="0" applyProtection="0"/>
    <xf numFmtId="0" fontId="64" fillId="7" borderId="71" applyNumberFormat="0" applyAlignment="0" applyProtection="0"/>
    <xf numFmtId="0" fontId="35" fillId="20" borderId="51" applyNumberFormat="0" applyAlignment="0" applyProtection="0"/>
    <xf numFmtId="0" fontId="14" fillId="7" borderId="63" applyNumberFormat="0" applyAlignment="0" applyProtection="0"/>
    <xf numFmtId="164" fontId="1" fillId="0" borderId="0" applyFont="0" applyFill="0" applyBorder="0" applyAlignment="0" applyProtection="0"/>
    <xf numFmtId="0" fontId="47" fillId="0" borderId="79" applyNumberFormat="0" applyFill="0" applyAlignment="0" applyProtection="0"/>
    <xf numFmtId="0" fontId="42" fillId="7" borderId="51" applyNumberFormat="0" applyAlignment="0" applyProtection="0"/>
    <xf numFmtId="0" fontId="16" fillId="20" borderId="76" applyNumberFormat="0" applyAlignment="0" applyProtection="0"/>
    <xf numFmtId="0" fontId="15" fillId="20" borderId="65" applyNumberFormat="0" applyAlignment="0" applyProtection="0"/>
    <xf numFmtId="0" fontId="11" fillId="23" borderId="77" applyNumberFormat="0" applyFont="0" applyAlignment="0" applyProtection="0"/>
    <xf numFmtId="0" fontId="1" fillId="0" borderId="0"/>
    <xf numFmtId="0" fontId="32" fillId="23" borderId="52" applyNumberFormat="0" applyFont="0" applyAlignment="0" applyProtection="0"/>
    <xf numFmtId="0" fontId="45" fillId="20" borderId="53" applyNumberFormat="0" applyAlignment="0" applyProtection="0"/>
    <xf numFmtId="0" fontId="47" fillId="0" borderId="54" applyNumberFormat="0" applyFill="0" applyAlignment="0" applyProtection="0"/>
    <xf numFmtId="0" fontId="11" fillId="23" borderId="72" applyNumberFormat="0" applyFont="0" applyAlignment="0" applyProtection="0"/>
    <xf numFmtId="43" fontId="1" fillId="0" borderId="0" applyFont="0" applyFill="0" applyBorder="0" applyAlignment="0" applyProtection="0"/>
    <xf numFmtId="0" fontId="57" fillId="20" borderId="76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9" fillId="23" borderId="68" applyNumberFormat="0" applyFont="0" applyAlignment="0" applyProtection="0"/>
    <xf numFmtId="0" fontId="9" fillId="23" borderId="81" applyNumberFormat="0" applyFont="0" applyAlignment="0" applyProtection="0"/>
    <xf numFmtId="0" fontId="45" fillId="20" borderId="78" applyNumberFormat="0" applyAlignment="0" applyProtection="0"/>
    <xf numFmtId="0" fontId="9" fillId="23" borderId="64" applyNumberFormat="0" applyFont="0" applyAlignment="0" applyProtection="0"/>
    <xf numFmtId="0" fontId="42" fillId="7" borderId="63" applyNumberFormat="0" applyAlignment="0" applyProtection="0"/>
    <xf numFmtId="0" fontId="45" fillId="20" borderId="65" applyNumberFormat="0" applyAlignment="0" applyProtection="0"/>
    <xf numFmtId="0" fontId="47" fillId="0" borderId="83" applyNumberFormat="0" applyFill="0" applyAlignment="0" applyProtection="0"/>
    <xf numFmtId="0" fontId="68" fillId="0" borderId="74" applyNumberFormat="0" applyFill="0" applyAlignment="0" applyProtection="0"/>
    <xf numFmtId="0" fontId="47" fillId="0" borderId="83" applyNumberFormat="0" applyFill="0" applyAlignment="0" applyProtection="0"/>
    <xf numFmtId="0" fontId="11" fillId="23" borderId="81" applyNumberFormat="0" applyFont="0" applyAlignment="0" applyProtection="0"/>
    <xf numFmtId="0" fontId="57" fillId="20" borderId="51" applyNumberFormat="0" applyAlignment="0" applyProtection="0"/>
    <xf numFmtId="0" fontId="11" fillId="23" borderId="64" applyNumberFormat="0" applyFont="0" applyAlignment="0" applyProtection="0"/>
    <xf numFmtId="43" fontId="1" fillId="0" borderId="0" applyFont="0" applyFill="0" applyBorder="0" applyAlignment="0" applyProtection="0"/>
    <xf numFmtId="0" fontId="42" fillId="7" borderId="67" applyNumberFormat="0" applyAlignment="0" applyProtection="0"/>
    <xf numFmtId="0" fontId="45" fillId="20" borderId="82" applyNumberFormat="0" applyAlignment="0" applyProtection="0"/>
    <xf numFmtId="0" fontId="64" fillId="7" borderId="51" applyNumberFormat="0" applyAlignment="0" applyProtection="0"/>
    <xf numFmtId="0" fontId="16" fillId="20" borderId="71" applyNumberFormat="0" applyAlignment="0" applyProtection="0"/>
    <xf numFmtId="0" fontId="1" fillId="0" borderId="0"/>
    <xf numFmtId="0" fontId="11" fillId="23" borderId="52" applyNumberFormat="0" applyFont="0" applyAlignment="0" applyProtection="0"/>
    <xf numFmtId="0" fontId="67" fillId="20" borderId="53" applyNumberFormat="0" applyAlignment="0" applyProtection="0"/>
    <xf numFmtId="0" fontId="32" fillId="23" borderId="72" applyNumberFormat="0" applyFont="0" applyAlignment="0" applyProtection="0"/>
    <xf numFmtId="0" fontId="68" fillId="0" borderId="54" applyNumberFormat="0" applyFill="0" applyAlignment="0" applyProtection="0"/>
    <xf numFmtId="0" fontId="35" fillId="20" borderId="80" applyNumberForma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6" applyNumberFormat="0" applyFont="0" applyAlignment="0" applyProtection="0"/>
    <xf numFmtId="0" fontId="1" fillId="0" borderId="0"/>
    <xf numFmtId="0" fontId="57" fillId="20" borderId="63" applyNumberFormat="0" applyAlignment="0" applyProtection="0"/>
    <xf numFmtId="43" fontId="1" fillId="0" borderId="0" applyFont="0" applyFill="0" applyBorder="0" applyAlignment="0" applyProtection="0"/>
    <xf numFmtId="0" fontId="45" fillId="20" borderId="78" applyNumberFormat="0" applyAlignment="0" applyProtection="0"/>
    <xf numFmtId="0" fontId="64" fillId="7" borderId="63" applyNumberForma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35" fillId="20" borderId="76" applyNumberFormat="0" applyAlignment="0" applyProtection="0"/>
    <xf numFmtId="0" fontId="1" fillId="0" borderId="0"/>
    <xf numFmtId="0" fontId="1" fillId="0" borderId="0"/>
    <xf numFmtId="0" fontId="64" fillId="7" borderId="63" applyNumberFormat="0" applyAlignment="0" applyProtection="0"/>
    <xf numFmtId="0" fontId="1" fillId="25" borderId="16" applyNumberFormat="0" applyFont="0" applyAlignment="0" applyProtection="0"/>
    <xf numFmtId="0" fontId="35" fillId="20" borderId="67" applyNumberFormat="0" applyAlignment="0" applyProtection="0"/>
    <xf numFmtId="0" fontId="42" fillId="7" borderId="80" applyNumberFormat="0" applyAlignment="0" applyProtection="0"/>
    <xf numFmtId="0" fontId="20" fillId="0" borderId="79" applyNumberFormat="0" applyFill="0" applyAlignment="0" applyProtection="0"/>
    <xf numFmtId="0" fontId="14" fillId="7" borderId="67" applyNumberFormat="0" applyAlignment="0" applyProtection="0"/>
    <xf numFmtId="0" fontId="67" fillId="20" borderId="65" applyNumberFormat="0" applyAlignment="0" applyProtection="0"/>
    <xf numFmtId="0" fontId="16" fillId="20" borderId="67" applyNumberFormat="0" applyAlignment="0" applyProtection="0"/>
    <xf numFmtId="0" fontId="1" fillId="0" borderId="0"/>
    <xf numFmtId="0" fontId="32" fillId="23" borderId="81" applyNumberFormat="0" applyFont="0" applyAlignment="0" applyProtection="0"/>
    <xf numFmtId="0" fontId="68" fillId="0" borderId="66" applyNumberFormat="0" applyFill="0" applyAlignment="0" applyProtection="0"/>
    <xf numFmtId="0" fontId="1" fillId="0" borderId="0"/>
    <xf numFmtId="0" fontId="20" fillId="0" borderId="58" applyNumberFormat="0" applyFill="0" applyAlignment="0" applyProtection="0"/>
    <xf numFmtId="0" fontId="32" fillId="23" borderId="56" applyNumberFormat="0" applyFont="0" applyAlignment="0" applyProtection="0"/>
    <xf numFmtId="0" fontId="16" fillId="20" borderId="55" applyNumberFormat="0" applyAlignment="0" applyProtection="0"/>
    <xf numFmtId="0" fontId="42" fillId="7" borderId="55" applyNumberFormat="0" applyAlignment="0" applyProtection="0"/>
    <xf numFmtId="0" fontId="14" fillId="7" borderId="55" applyNumberFormat="0" applyAlignment="0" applyProtection="0"/>
    <xf numFmtId="0" fontId="15" fillId="20" borderId="57" applyNumberFormat="0" applyAlignment="0" applyProtection="0"/>
    <xf numFmtId="0" fontId="16" fillId="20" borderId="55" applyNumberFormat="0" applyAlignment="0" applyProtection="0"/>
    <xf numFmtId="0" fontId="20" fillId="0" borderId="58" applyNumberFormat="0" applyFill="0" applyAlignment="0" applyProtection="0"/>
    <xf numFmtId="0" fontId="9" fillId="23" borderId="56" applyNumberFormat="0" applyFont="0" applyAlignment="0" applyProtection="0"/>
    <xf numFmtId="0" fontId="15" fillId="20" borderId="57" applyNumberFormat="0" applyAlignment="0" applyProtection="0"/>
    <xf numFmtId="0" fontId="35" fillId="20" borderId="55" applyNumberFormat="0" applyAlignment="0" applyProtection="0"/>
    <xf numFmtId="164" fontId="1" fillId="0" borderId="0" applyFont="0" applyFill="0" applyBorder="0" applyAlignment="0" applyProtection="0"/>
    <xf numFmtId="0" fontId="42" fillId="7" borderId="55" applyNumberFormat="0" applyAlignment="0" applyProtection="0"/>
    <xf numFmtId="0" fontId="35" fillId="20" borderId="55" applyNumberFormat="0" applyAlignment="0" applyProtection="0"/>
    <xf numFmtId="0" fontId="1" fillId="0" borderId="0"/>
    <xf numFmtId="0" fontId="32" fillId="23" borderId="56" applyNumberFormat="0" applyFont="0" applyAlignment="0" applyProtection="0"/>
    <xf numFmtId="0" fontId="45" fillId="20" borderId="57" applyNumberFormat="0" applyAlignment="0" applyProtection="0"/>
    <xf numFmtId="0" fontId="47" fillId="0" borderId="58" applyNumberFormat="0" applyFill="0" applyAlignment="0" applyProtection="0"/>
    <xf numFmtId="43" fontId="1" fillId="0" borderId="0" applyFont="0" applyFill="0" applyBorder="0" applyAlignment="0" applyProtection="0"/>
    <xf numFmtId="0" fontId="11" fillId="23" borderId="56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45" fillId="20" borderId="57" applyNumberFormat="0" applyAlignment="0" applyProtection="0"/>
    <xf numFmtId="0" fontId="64" fillId="7" borderId="55" applyNumberFormat="0" applyAlignment="0" applyProtection="0"/>
    <xf numFmtId="0" fontId="57" fillId="20" borderId="55" applyNumberFormat="0" applyAlignment="0" applyProtection="0"/>
    <xf numFmtId="0" fontId="47" fillId="0" borderId="58" applyNumberFormat="0" applyFill="0" applyAlignment="0" applyProtection="0"/>
    <xf numFmtId="43" fontId="1" fillId="0" borderId="0" applyFont="0" applyFill="0" applyBorder="0" applyAlignment="0" applyProtection="0"/>
    <xf numFmtId="0" fontId="64" fillId="7" borderId="55" applyNumberFormat="0" applyAlignment="0" applyProtection="0"/>
    <xf numFmtId="0" fontId="1" fillId="0" borderId="0"/>
    <xf numFmtId="0" fontId="11" fillId="23" borderId="56" applyNumberFormat="0" applyFont="0" applyAlignment="0" applyProtection="0"/>
    <xf numFmtId="0" fontId="67" fillId="20" borderId="57" applyNumberFormat="0" applyAlignment="0" applyProtection="0"/>
    <xf numFmtId="0" fontId="68" fillId="0" borderId="58" applyNumberFormat="0" applyFill="0" applyAlignment="0" applyProtection="0"/>
    <xf numFmtId="0" fontId="67" fillId="20" borderId="57" applyNumberForma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7" fillId="20" borderId="55" applyNumberFormat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6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0" fontId="1" fillId="0" borderId="0"/>
    <xf numFmtId="0" fontId="68" fillId="0" borderId="58" applyNumberFormat="0" applyFill="0" applyAlignment="0" applyProtection="0"/>
    <xf numFmtId="0" fontId="1" fillId="25" borderId="16" applyNumberFormat="0" applyFont="0" applyAlignment="0" applyProtection="0"/>
    <xf numFmtId="0" fontId="1" fillId="0" borderId="0"/>
    <xf numFmtId="0" fontId="14" fillId="7" borderId="55" applyNumberFormat="0" applyAlignment="0" applyProtection="0"/>
    <xf numFmtId="0" fontId="9" fillId="23" borderId="56" applyNumberFormat="0" applyFont="0" applyAlignment="0" applyProtection="0"/>
    <xf numFmtId="0" fontId="16" fillId="20" borderId="63" applyNumberFormat="0" applyAlignment="0" applyProtection="0"/>
    <xf numFmtId="0" fontId="42" fillId="7" borderId="63" applyNumberFormat="0" applyAlignment="0" applyProtection="0"/>
    <xf numFmtId="0" fontId="14" fillId="7" borderId="71" applyNumberFormat="0" applyAlignment="0" applyProtection="0"/>
    <xf numFmtId="0" fontId="20" fillId="0" borderId="66" applyNumberFormat="0" applyFill="0" applyAlignment="0" applyProtection="0"/>
    <xf numFmtId="0" fontId="11" fillId="23" borderId="64" applyNumberFormat="0" applyFont="0" applyAlignment="0" applyProtection="0"/>
    <xf numFmtId="0" fontId="47" fillId="0" borderId="66" applyNumberFormat="0" applyFill="0" applyAlignment="0" applyProtection="0"/>
    <xf numFmtId="0" fontId="45" fillId="20" borderId="69" applyNumberFormat="0" applyAlignment="0" applyProtection="0"/>
    <xf numFmtId="0" fontId="16" fillId="20" borderId="80" applyNumberFormat="0" applyAlignment="0" applyProtection="0"/>
    <xf numFmtId="0" fontId="11" fillId="23" borderId="77" applyNumberFormat="0" applyFont="0" applyAlignment="0" applyProtection="0"/>
    <xf numFmtId="0" fontId="64" fillId="7" borderId="76" applyNumberFormat="0" applyAlignment="0" applyProtection="0"/>
    <xf numFmtId="0" fontId="47" fillId="0" borderId="74" applyNumberFormat="0" applyFill="0" applyAlignment="0" applyProtection="0"/>
    <xf numFmtId="0" fontId="9" fillId="23" borderId="77" applyNumberFormat="0" applyFont="0" applyAlignment="0" applyProtection="0"/>
    <xf numFmtId="0" fontId="32" fillId="23" borderId="77" applyNumberFormat="0" applyFont="0" applyAlignment="0" applyProtection="0"/>
    <xf numFmtId="0" fontId="57" fillId="20" borderId="71" applyNumberFormat="0" applyAlignment="0" applyProtection="0"/>
    <xf numFmtId="0" fontId="32" fillId="23" borderId="68" applyNumberFormat="0" applyFont="0" applyAlignment="0" applyProtection="0"/>
    <xf numFmtId="0" fontId="64" fillId="7" borderId="80" applyNumberFormat="0" applyAlignment="0" applyProtection="0"/>
    <xf numFmtId="0" fontId="67" fillId="20" borderId="78" applyNumberFormat="0" applyAlignment="0" applyProtection="0"/>
    <xf numFmtId="0" fontId="32" fillId="23" borderId="77" applyNumberFormat="0" applyFont="0" applyAlignment="0" applyProtection="0"/>
    <xf numFmtId="0" fontId="20" fillId="0" borderId="74" applyNumberFormat="0" applyFill="0" applyAlignment="0" applyProtection="0"/>
    <xf numFmtId="0" fontId="47" fillId="0" borderId="79" applyNumberFormat="0" applyFill="0" applyAlignment="0" applyProtection="0"/>
    <xf numFmtId="0" fontId="20" fillId="0" borderId="62" applyNumberFormat="0" applyFill="0" applyAlignment="0" applyProtection="0"/>
    <xf numFmtId="0" fontId="32" fillId="23" borderId="60" applyNumberFormat="0" applyFont="0" applyAlignment="0" applyProtection="0"/>
    <xf numFmtId="0" fontId="16" fillId="20" borderId="59" applyNumberFormat="0" applyAlignment="0" applyProtection="0"/>
    <xf numFmtId="0" fontId="42" fillId="7" borderId="59" applyNumberFormat="0" applyAlignment="0" applyProtection="0"/>
    <xf numFmtId="0" fontId="14" fillId="7" borderId="59" applyNumberFormat="0" applyAlignment="0" applyProtection="0"/>
    <xf numFmtId="0" fontId="15" fillId="20" borderId="61" applyNumberFormat="0" applyAlignment="0" applyProtection="0"/>
    <xf numFmtId="0" fontId="16" fillId="20" borderId="59" applyNumberFormat="0" applyAlignment="0" applyProtection="0"/>
    <xf numFmtId="0" fontId="20" fillId="0" borderId="62" applyNumberFormat="0" applyFill="0" applyAlignment="0" applyProtection="0"/>
    <xf numFmtId="0" fontId="9" fillId="23" borderId="60" applyNumberFormat="0" applyFont="0" applyAlignment="0" applyProtection="0"/>
    <xf numFmtId="0" fontId="15" fillId="20" borderId="61" applyNumberFormat="0" applyAlignment="0" applyProtection="0"/>
    <xf numFmtId="0" fontId="35" fillId="20" borderId="59" applyNumberFormat="0" applyAlignment="0" applyProtection="0"/>
    <xf numFmtId="0" fontId="42" fillId="7" borderId="59" applyNumberFormat="0" applyAlignment="0" applyProtection="0"/>
    <xf numFmtId="0" fontId="35" fillId="20" borderId="59" applyNumberFormat="0" applyAlignment="0" applyProtection="0"/>
    <xf numFmtId="0" fontId="42" fillId="7" borderId="71" applyNumberFormat="0" applyAlignment="0" applyProtection="0"/>
    <xf numFmtId="0" fontId="32" fillId="23" borderId="60" applyNumberFormat="0" applyFont="0" applyAlignment="0" applyProtection="0"/>
    <xf numFmtId="0" fontId="45" fillId="20" borderId="61" applyNumberFormat="0" applyAlignment="0" applyProtection="0"/>
    <xf numFmtId="0" fontId="47" fillId="0" borderId="62" applyNumberFormat="0" applyFill="0" applyAlignment="0" applyProtection="0"/>
    <xf numFmtId="0" fontId="11" fillId="23" borderId="60" applyNumberFormat="0" applyFont="0" applyAlignment="0" applyProtection="0"/>
    <xf numFmtId="0" fontId="42" fillId="7" borderId="76" applyNumberFormat="0" applyAlignment="0" applyProtection="0"/>
    <xf numFmtId="0" fontId="45" fillId="20" borderId="61" applyNumberFormat="0" applyAlignment="0" applyProtection="0"/>
    <xf numFmtId="0" fontId="64" fillId="7" borderId="59" applyNumberFormat="0" applyAlignment="0" applyProtection="0"/>
    <xf numFmtId="0" fontId="57" fillId="20" borderId="59" applyNumberFormat="0" applyAlignment="0" applyProtection="0"/>
    <xf numFmtId="0" fontId="47" fillId="0" borderId="62" applyNumberFormat="0" applyFill="0" applyAlignment="0" applyProtection="0"/>
    <xf numFmtId="0" fontId="64" fillId="7" borderId="59" applyNumberFormat="0" applyAlignment="0" applyProtection="0"/>
    <xf numFmtId="0" fontId="11" fillId="23" borderId="60" applyNumberFormat="0" applyFont="0" applyAlignment="0" applyProtection="0"/>
    <xf numFmtId="0" fontId="67" fillId="20" borderId="61" applyNumberFormat="0" applyAlignment="0" applyProtection="0"/>
    <xf numFmtId="0" fontId="68" fillId="0" borderId="62" applyNumberFormat="0" applyFill="0" applyAlignment="0" applyProtection="0"/>
    <xf numFmtId="0" fontId="67" fillId="20" borderId="61" applyNumberFormat="0" applyAlignment="0" applyProtection="0"/>
    <xf numFmtId="0" fontId="15" fillId="20" borderId="73" applyNumberFormat="0" applyAlignment="0" applyProtection="0"/>
    <xf numFmtId="0" fontId="68" fillId="0" borderId="70" applyNumberFormat="0" applyFill="0" applyAlignment="0" applyProtection="0"/>
    <xf numFmtId="0" fontId="47" fillId="0" borderId="66" applyNumberFormat="0" applyFill="0" applyAlignment="0" applyProtection="0"/>
    <xf numFmtId="0" fontId="64" fillId="7" borderId="76" applyNumberFormat="0" applyAlignment="0" applyProtection="0"/>
    <xf numFmtId="0" fontId="32" fillId="23" borderId="64" applyNumberFormat="0" applyFont="0" applyAlignment="0" applyProtection="0"/>
    <xf numFmtId="0" fontId="68" fillId="0" borderId="79" applyNumberFormat="0" applyFill="0" applyAlignment="0" applyProtection="0"/>
    <xf numFmtId="0" fontId="35" fillId="20" borderId="63" applyNumberFormat="0" applyAlignment="0" applyProtection="0"/>
    <xf numFmtId="0" fontId="57" fillId="20" borderId="59" applyNumberFormat="0" applyAlignment="0" applyProtection="0"/>
    <xf numFmtId="0" fontId="14" fillId="7" borderId="80" applyNumberFormat="0" applyAlignment="0" applyProtection="0"/>
    <xf numFmtId="0" fontId="15" fillId="20" borderId="65" applyNumberFormat="0" applyAlignment="0" applyProtection="0"/>
    <xf numFmtId="0" fontId="20" fillId="0" borderId="66" applyNumberFormat="0" applyFill="0" applyAlignment="0" applyProtection="0"/>
    <xf numFmtId="0" fontId="35" fillId="20" borderId="76" applyNumberFormat="0" applyAlignment="0" applyProtection="0"/>
    <xf numFmtId="0" fontId="16" fillId="20" borderId="80" applyNumberFormat="0" applyAlignment="0" applyProtection="0"/>
    <xf numFmtId="0" fontId="67" fillId="20" borderId="69" applyNumberFormat="0" applyAlignment="0" applyProtection="0"/>
    <xf numFmtId="0" fontId="11" fillId="23" borderId="81" applyNumberFormat="0" applyFont="0" applyAlignment="0" applyProtection="0"/>
    <xf numFmtId="0" fontId="32" fillId="23" borderId="64" applyNumberFormat="0" applyFont="0" applyAlignment="0" applyProtection="0"/>
    <xf numFmtId="0" fontId="67" fillId="20" borderId="65" applyNumberFormat="0" applyAlignment="0" applyProtection="0"/>
    <xf numFmtId="0" fontId="45" fillId="20" borderId="65" applyNumberFormat="0" applyAlignment="0" applyProtection="0"/>
    <xf numFmtId="0" fontId="42" fillId="7" borderId="80" applyNumberFormat="0" applyAlignment="0" applyProtection="0"/>
    <xf numFmtId="0" fontId="68" fillId="0" borderId="62" applyNumberFormat="0" applyFill="0" applyAlignment="0" applyProtection="0"/>
    <xf numFmtId="0" fontId="14" fillId="7" borderId="59" applyNumberFormat="0" applyAlignment="0" applyProtection="0"/>
    <xf numFmtId="0" fontId="9" fillId="23" borderId="60" applyNumberFormat="0" applyFont="0" applyAlignment="0" applyProtection="0"/>
    <xf numFmtId="0" fontId="57" fillId="20" borderId="63" applyNumberFormat="0" applyAlignment="0" applyProtection="0"/>
    <xf numFmtId="0" fontId="16" fillId="20" borderId="76" applyNumberFormat="0" applyAlignment="0" applyProtection="0"/>
    <xf numFmtId="0" fontId="67" fillId="20" borderId="78" applyNumberFormat="0" applyAlignment="0" applyProtection="0"/>
    <xf numFmtId="0" fontId="20" fillId="0" borderId="83" applyNumberFormat="0" applyFill="0" applyAlignment="0" applyProtection="0"/>
    <xf numFmtId="0" fontId="68" fillId="0" borderId="66" applyNumberFormat="0" applyFill="0" applyAlignment="0" applyProtection="0"/>
    <xf numFmtId="0" fontId="14" fillId="7" borderId="63" applyNumberFormat="0" applyAlignment="0" applyProtection="0"/>
    <xf numFmtId="0" fontId="9" fillId="23" borderId="64" applyNumberFormat="0" applyFont="0" applyAlignment="0" applyProtection="0"/>
    <xf numFmtId="0" fontId="20" fillId="0" borderId="70" applyNumberFormat="0" applyFill="0" applyAlignment="0" applyProtection="0"/>
    <xf numFmtId="0" fontId="15" fillId="20" borderId="69" applyNumberFormat="0" applyAlignment="0" applyProtection="0"/>
    <xf numFmtId="0" fontId="42" fillId="7" borderId="76" applyNumberFormat="0" applyAlignment="0" applyProtection="0"/>
    <xf numFmtId="0" fontId="67" fillId="20" borderId="82" applyNumberFormat="0" applyAlignment="0" applyProtection="0"/>
    <xf numFmtId="0" fontId="67" fillId="20" borderId="73" applyNumberFormat="0" applyAlignment="0" applyProtection="0"/>
    <xf numFmtId="0" fontId="57" fillId="20" borderId="67" applyNumberFormat="0" applyAlignment="0" applyProtection="0"/>
    <xf numFmtId="0" fontId="57" fillId="20" borderId="80" applyNumberFormat="0" applyAlignment="0" applyProtection="0"/>
    <xf numFmtId="0" fontId="47" fillId="0" borderId="70" applyNumberFormat="0" applyFill="0" applyAlignment="0" applyProtection="0"/>
    <xf numFmtId="0" fontId="15" fillId="20" borderId="78" applyNumberFormat="0" applyAlignment="0" applyProtection="0"/>
    <xf numFmtId="0" fontId="35" fillId="20" borderId="71" applyNumberFormat="0" applyAlignment="0" applyProtection="0"/>
    <xf numFmtId="0" fontId="15" fillId="20" borderId="78" applyNumberFormat="0" applyAlignment="0" applyProtection="0"/>
    <xf numFmtId="0" fontId="35" fillId="20" borderId="80" applyNumberFormat="0" applyAlignment="0" applyProtection="0"/>
    <xf numFmtId="0" fontId="57" fillId="20" borderId="76" applyNumberFormat="0" applyAlignment="0" applyProtection="0"/>
    <xf numFmtId="0" fontId="15" fillId="20" borderId="82" applyNumberFormat="0" applyAlignment="0" applyProtection="0"/>
    <xf numFmtId="0" fontId="20" fillId="0" borderId="83" applyNumberFormat="0" applyFill="0" applyAlignment="0" applyProtection="0"/>
    <xf numFmtId="0" fontId="32" fillId="23" borderId="81" applyNumberFormat="0" applyFont="0" applyAlignment="0" applyProtection="0"/>
    <xf numFmtId="0" fontId="67" fillId="20" borderId="82" applyNumberFormat="0" applyAlignment="0" applyProtection="0"/>
    <xf numFmtId="0" fontId="45" fillId="20" borderId="82" applyNumberFormat="0" applyAlignment="0" applyProtection="0"/>
    <xf numFmtId="0" fontId="68" fillId="0" borderId="79" applyNumberFormat="0" applyFill="0" applyAlignment="0" applyProtection="0"/>
    <xf numFmtId="0" fontId="14" fillId="7" borderId="76" applyNumberFormat="0" applyAlignment="0" applyProtection="0"/>
    <xf numFmtId="0" fontId="9" fillId="23" borderId="77" applyNumberFormat="0" applyFont="0" applyAlignment="0" applyProtection="0"/>
    <xf numFmtId="0" fontId="57" fillId="20" borderId="80" applyNumberFormat="0" applyAlignment="0" applyProtection="0"/>
    <xf numFmtId="0" fontId="68" fillId="0" borderId="83" applyNumberFormat="0" applyFill="0" applyAlignment="0" applyProtection="0"/>
    <xf numFmtId="0" fontId="14" fillId="7" borderId="80" applyNumberFormat="0" applyAlignment="0" applyProtection="0"/>
    <xf numFmtId="0" fontId="9" fillId="23" borderId="81" applyNumberFormat="0" applyFont="0" applyAlignment="0" applyProtection="0"/>
    <xf numFmtId="43" fontId="11" fillId="0" borderId="0" applyFont="0" applyFill="0" applyBorder="0" applyAlignment="0" applyProtection="0"/>
  </cellStyleXfs>
  <cellXfs count="524">
    <xf numFmtId="0" fontId="0" fillId="0" borderId="0" xfId="0"/>
    <xf numFmtId="0" fontId="30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right"/>
    </xf>
    <xf numFmtId="0" fontId="77" fillId="0" borderId="0" xfId="0" applyFont="1"/>
    <xf numFmtId="0" fontId="77" fillId="0" borderId="0" xfId="0" applyFont="1" applyAlignment="1">
      <alignment vertical="top"/>
    </xf>
    <xf numFmtId="0" fontId="77" fillId="0" borderId="0" xfId="0" applyFont="1" applyAlignment="1">
      <alignment horizontal="center"/>
    </xf>
    <xf numFmtId="0" fontId="79" fillId="0" borderId="0" xfId="0" applyFont="1" applyAlignment="1">
      <alignment horizontal="left"/>
    </xf>
    <xf numFmtId="0" fontId="77" fillId="0" borderId="25" xfId="0" applyFont="1" applyBorder="1" applyAlignment="1">
      <alignment horizontal="left" vertical="top" wrapText="1"/>
    </xf>
    <xf numFmtId="0" fontId="77" fillId="0" borderId="0" xfId="0" applyFont="1" applyAlignment="1">
      <alignment horizontal="left" vertical="top"/>
    </xf>
    <xf numFmtId="0" fontId="79" fillId="0" borderId="0" xfId="0" applyFont="1"/>
    <xf numFmtId="0" fontId="77" fillId="0" borderId="25" xfId="0" applyFont="1" applyBorder="1" applyAlignment="1">
      <alignment horizontal="center" vertical="center" wrapText="1"/>
    </xf>
    <xf numFmtId="170" fontId="30" fillId="0" borderId="25" xfId="189" applyNumberFormat="1" applyFont="1" applyFill="1" applyBorder="1" applyAlignment="1">
      <alignment horizontal="right" vertical="top" wrapText="1"/>
    </xf>
    <xf numFmtId="0" fontId="30" fillId="0" borderId="0" xfId="0" applyFont="1" applyAlignment="1">
      <alignment vertical="center"/>
    </xf>
    <xf numFmtId="49" fontId="30" fillId="0" borderId="0" xfId="0" applyNumberFormat="1" applyFont="1" applyAlignment="1">
      <alignment vertical="top" wrapText="1"/>
    </xf>
    <xf numFmtId="168" fontId="77" fillId="0" borderId="25" xfId="188" applyNumberFormat="1" applyFont="1" applyFill="1" applyBorder="1" applyAlignment="1">
      <alignment horizontal="right" vertical="center" wrapText="1"/>
    </xf>
    <xf numFmtId="168" fontId="30" fillId="0" borderId="25" xfId="188" applyNumberFormat="1" applyFont="1" applyFill="1" applyBorder="1" applyAlignment="1">
      <alignment horizontal="right" vertical="center" wrapText="1"/>
    </xf>
    <xf numFmtId="168" fontId="77" fillId="0" borderId="25" xfId="188" applyNumberFormat="1" applyFont="1" applyFill="1" applyBorder="1" applyAlignment="1">
      <alignment vertical="center" wrapText="1"/>
    </xf>
    <xf numFmtId="0" fontId="30" fillId="0" borderId="0" xfId="0" applyFont="1" applyAlignment="1">
      <alignment wrapText="1"/>
    </xf>
    <xf numFmtId="0" fontId="77" fillId="0" borderId="0" xfId="0" applyFont="1" applyAlignment="1">
      <alignment horizontal="left" vertical="top" wrapText="1"/>
    </xf>
    <xf numFmtId="0" fontId="30" fillId="0" borderId="0" xfId="179" applyFont="1">
      <alignment horizontal="left" vertical="top" wrapText="1"/>
    </xf>
    <xf numFmtId="0" fontId="75" fillId="0" borderId="0" xfId="0" applyFont="1" applyAlignment="1">
      <alignment vertical="top" wrapText="1"/>
    </xf>
    <xf numFmtId="164" fontId="30" fillId="0" borderId="0" xfId="189" applyFont="1" applyFill="1" applyAlignment="1">
      <alignment horizontal="center" vertical="center" wrapText="1"/>
    </xf>
    <xf numFmtId="164" fontId="77" fillId="0" borderId="11" xfId="189" applyFont="1" applyFill="1" applyBorder="1" applyAlignment="1">
      <alignment horizontal="right" vertical="center" wrapText="1"/>
    </xf>
    <xf numFmtId="164" fontId="30" fillId="0" borderId="25" xfId="189" applyFont="1" applyFill="1" applyBorder="1" applyAlignment="1">
      <alignment horizontal="right" vertical="center" wrapText="1"/>
    </xf>
    <xf numFmtId="0" fontId="30" fillId="0" borderId="0" xfId="0" applyFont="1" applyAlignment="1">
      <alignment horizontal="center" vertical="center" wrapText="1"/>
    </xf>
    <xf numFmtId="0" fontId="77" fillId="0" borderId="10" xfId="0" applyFont="1" applyBorder="1" applyAlignment="1">
      <alignment horizontal="center" vertical="center"/>
    </xf>
    <xf numFmtId="0" fontId="77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center" wrapText="1"/>
    </xf>
    <xf numFmtId="43" fontId="77" fillId="0" borderId="0" xfId="0" applyNumberFormat="1" applyFont="1"/>
    <xf numFmtId="43" fontId="30" fillId="0" borderId="0" xfId="0" applyNumberFormat="1" applyFont="1"/>
    <xf numFmtId="167" fontId="30" fillId="0" borderId="25" xfId="89" applyFont="1" applyFill="1" applyBorder="1" applyAlignment="1">
      <alignment horizontal="center" vertical="center"/>
    </xf>
    <xf numFmtId="170" fontId="77" fillId="0" borderId="25" xfId="189" applyNumberFormat="1" applyFont="1" applyFill="1" applyBorder="1" applyAlignment="1">
      <alignment horizontal="right" vertical="center"/>
    </xf>
    <xf numFmtId="170" fontId="77" fillId="0" borderId="25" xfId="189" applyNumberFormat="1" applyFont="1" applyFill="1" applyBorder="1" applyAlignment="1">
      <alignment horizontal="right" vertical="center" wrapText="1"/>
    </xf>
    <xf numFmtId="170" fontId="77" fillId="0" borderId="25" xfId="189" applyNumberFormat="1" applyFont="1" applyFill="1" applyBorder="1" applyAlignment="1">
      <alignment horizontal="right" vertical="top" wrapText="1"/>
    </xf>
    <xf numFmtId="170" fontId="77" fillId="0" borderId="25" xfId="189" applyNumberFormat="1" applyFont="1" applyFill="1" applyBorder="1" applyAlignment="1">
      <alignment vertical="center" wrapText="1"/>
    </xf>
    <xf numFmtId="0" fontId="30" fillId="0" borderId="39" xfId="0" applyFont="1" applyBorder="1" applyAlignment="1">
      <alignment horizontal="left" vertical="top" wrapText="1"/>
    </xf>
    <xf numFmtId="0" fontId="77" fillId="0" borderId="39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center" vertical="center" wrapText="1"/>
    </xf>
    <xf numFmtId="177" fontId="30" fillId="0" borderId="25" xfId="89" applyNumberFormat="1" applyFont="1" applyFill="1" applyBorder="1" applyAlignment="1">
      <alignment horizontal="center" vertical="center"/>
    </xf>
    <xf numFmtId="170" fontId="77" fillId="0" borderId="0" xfId="189" applyNumberFormat="1" applyFont="1" applyFill="1" applyBorder="1" applyAlignment="1">
      <alignment vertical="center" wrapText="1"/>
    </xf>
    <xf numFmtId="168" fontId="77" fillId="0" borderId="0" xfId="188" applyNumberFormat="1" applyFont="1" applyFill="1" applyBorder="1" applyAlignment="1">
      <alignment vertical="center" wrapText="1"/>
    </xf>
    <xf numFmtId="175" fontId="30" fillId="0" borderId="25" xfId="189" applyNumberFormat="1" applyFont="1" applyFill="1" applyBorder="1" applyAlignment="1">
      <alignment horizontal="center" vertical="center"/>
    </xf>
    <xf numFmtId="0" fontId="77" fillId="0" borderId="0" xfId="0" applyFont="1" applyAlignment="1">
      <alignment vertical="top" wrapText="1"/>
    </xf>
    <xf numFmtId="167" fontId="77" fillId="0" borderId="25" xfId="245" applyFont="1" applyFill="1" applyBorder="1" applyAlignment="1">
      <alignment horizontal="center" vertical="top"/>
    </xf>
    <xf numFmtId="170" fontId="75" fillId="0" borderId="25" xfId="189" applyNumberFormat="1" applyFont="1" applyFill="1" applyBorder="1" applyAlignment="1">
      <alignment horizontal="right" vertical="top" wrapText="1"/>
    </xf>
    <xf numFmtId="167" fontId="77" fillId="0" borderId="25" xfId="89" applyFont="1" applyFill="1" applyBorder="1" applyAlignment="1">
      <alignment horizontal="center" vertical="center"/>
    </xf>
    <xf numFmtId="168" fontId="30" fillId="0" borderId="25" xfId="189" applyNumberFormat="1" applyFont="1" applyFill="1" applyBorder="1" applyAlignment="1">
      <alignment horizontal="center" vertical="center" wrapText="1"/>
    </xf>
    <xf numFmtId="167" fontId="77" fillId="0" borderId="25" xfId="89" applyFont="1" applyFill="1" applyBorder="1" applyAlignment="1">
      <alignment horizontal="right" vertical="center"/>
    </xf>
    <xf numFmtId="0" fontId="77" fillId="0" borderId="39" xfId="0" applyFont="1" applyBorder="1" applyAlignment="1">
      <alignment horizontal="center" vertical="top" wrapText="1"/>
    </xf>
    <xf numFmtId="168" fontId="79" fillId="0" borderId="25" xfId="189" applyNumberFormat="1" applyFont="1" applyFill="1" applyBorder="1" applyAlignment="1">
      <alignment horizontal="center" vertical="center" wrapText="1"/>
    </xf>
    <xf numFmtId="168" fontId="75" fillId="0" borderId="25" xfId="242" applyNumberFormat="1" applyFont="1" applyFill="1" applyBorder="1">
      <alignment horizontal="right" vertical="top"/>
    </xf>
    <xf numFmtId="0" fontId="30" fillId="0" borderId="39" xfId="0" applyFont="1" applyBorder="1" applyAlignment="1">
      <alignment horizontal="center" vertical="top" wrapText="1"/>
    </xf>
    <xf numFmtId="168" fontId="77" fillId="0" borderId="39" xfId="188" applyNumberFormat="1" applyFont="1" applyFill="1" applyBorder="1" applyAlignment="1">
      <alignment horizontal="right" vertical="center" wrapText="1"/>
    </xf>
    <xf numFmtId="164" fontId="77" fillId="0" borderId="39" xfId="189" applyFont="1" applyFill="1" applyBorder="1" applyAlignment="1">
      <alignment vertical="center"/>
    </xf>
    <xf numFmtId="170" fontId="30" fillId="0" borderId="39" xfId="243" applyNumberFormat="1" applyFont="1" applyFill="1" applyBorder="1" applyAlignment="1">
      <alignment horizontal="right" vertical="top" wrapText="1"/>
    </xf>
    <xf numFmtId="175" fontId="30" fillId="0" borderId="39" xfId="243" applyNumberFormat="1" applyFont="1" applyFill="1" applyBorder="1" applyAlignment="1">
      <alignment horizontal="center" vertical="center"/>
    </xf>
    <xf numFmtId="168" fontId="30" fillId="0" borderId="39" xfId="243" applyNumberFormat="1" applyFont="1" applyFill="1" applyBorder="1" applyAlignment="1">
      <alignment horizontal="center" vertical="center" wrapText="1"/>
    </xf>
    <xf numFmtId="168" fontId="77" fillId="0" borderId="39" xfId="189" applyNumberFormat="1" applyFont="1" applyFill="1" applyBorder="1" applyAlignment="1">
      <alignment horizontal="center" vertical="center" wrapText="1"/>
    </xf>
    <xf numFmtId="49" fontId="77" fillId="0" borderId="39" xfId="0" applyNumberFormat="1" applyFont="1" applyBorder="1" applyAlignment="1">
      <alignment horizontal="left" vertical="top" wrapText="1"/>
    </xf>
    <xf numFmtId="0" fontId="77" fillId="0" borderId="39" xfId="0" applyFont="1" applyBorder="1" applyAlignment="1">
      <alignment horizontal="left" vertical="center" wrapText="1"/>
    </xf>
    <xf numFmtId="0" fontId="30" fillId="0" borderId="39" xfId="0" applyFont="1" applyBorder="1" applyAlignment="1">
      <alignment horizontal="left" vertical="center" wrapText="1"/>
    </xf>
    <xf numFmtId="0" fontId="79" fillId="0" borderId="39" xfId="0" applyFont="1" applyBorder="1" applyAlignment="1">
      <alignment horizontal="center" vertical="top" wrapText="1"/>
    </xf>
    <xf numFmtId="0" fontId="75" fillId="0" borderId="39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left" vertical="top" wrapText="1"/>
    </xf>
    <xf numFmtId="0" fontId="75" fillId="0" borderId="25" xfId="0" applyFont="1" applyBorder="1" applyAlignment="1">
      <alignment horizontal="left" vertical="top" wrapText="1"/>
    </xf>
    <xf numFmtId="0" fontId="103" fillId="0" borderId="25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left" vertical="top" wrapText="1"/>
    </xf>
    <xf numFmtId="178" fontId="30" fillId="0" borderId="0" xfId="189" applyNumberFormat="1" applyFont="1" applyFill="1" applyBorder="1" applyAlignment="1">
      <alignment horizontal="right" vertical="top" wrapText="1"/>
    </xf>
    <xf numFmtId="170" fontId="30" fillId="0" borderId="39" xfId="189" applyNumberFormat="1" applyFont="1" applyFill="1" applyBorder="1" applyAlignment="1">
      <alignment horizontal="left" vertical="center" wrapText="1"/>
    </xf>
    <xf numFmtId="170" fontId="77" fillId="0" borderId="39" xfId="189" applyNumberFormat="1" applyFont="1" applyFill="1" applyBorder="1" applyAlignment="1">
      <alignment horizontal="left" vertical="center" wrapText="1"/>
    </xf>
    <xf numFmtId="168" fontId="30" fillId="0" borderId="75" xfId="188" applyNumberFormat="1" applyFont="1" applyFill="1" applyBorder="1" applyAlignment="1"/>
    <xf numFmtId="168" fontId="77" fillId="0" borderId="75" xfId="241" applyNumberFormat="1" applyFont="1" applyFill="1" applyBorder="1" applyAlignment="1">
      <alignment horizontal="center" vertical="center" wrapText="1"/>
    </xf>
    <xf numFmtId="168" fontId="79" fillId="0" borderId="75" xfId="188" applyNumberFormat="1" applyFont="1" applyFill="1" applyBorder="1" applyAlignment="1">
      <alignment vertical="center" wrapText="1"/>
    </xf>
    <xf numFmtId="168" fontId="79" fillId="0" borderId="75" xfId="188" applyNumberFormat="1" applyFont="1" applyFill="1" applyBorder="1" applyAlignment="1"/>
    <xf numFmtId="168" fontId="75" fillId="0" borderId="75" xfId="188" applyNumberFormat="1" applyFont="1" applyFill="1" applyBorder="1" applyAlignment="1"/>
    <xf numFmtId="0" fontId="75" fillId="0" borderId="0" xfId="0" applyFont="1"/>
    <xf numFmtId="168" fontId="77" fillId="0" borderId="75" xfId="188" applyNumberFormat="1" applyFont="1" applyFill="1" applyBorder="1" applyAlignment="1"/>
    <xf numFmtId="0" fontId="77" fillId="0" borderId="75" xfId="0" applyFont="1" applyBorder="1" applyAlignment="1">
      <alignment horizontal="center" vertical="center" wrapText="1"/>
    </xf>
    <xf numFmtId="0" fontId="77" fillId="0" borderId="75" xfId="0" applyFont="1" applyBorder="1"/>
    <xf numFmtId="0" fontId="30" fillId="0" borderId="75" xfId="0" applyFont="1" applyBorder="1" applyAlignment="1">
      <alignment horizontal="center" vertical="center"/>
    </xf>
    <xf numFmtId="168" fontId="77" fillId="0" borderId="75" xfId="188" applyNumberFormat="1" applyFont="1" applyFill="1" applyBorder="1" applyAlignment="1">
      <alignment horizontal="right" vertical="center" wrapText="1"/>
    </xf>
    <xf numFmtId="0" fontId="77" fillId="0" borderId="75" xfId="0" applyFont="1" applyBorder="1" applyAlignment="1">
      <alignment horizontal="left" vertical="top" wrapText="1"/>
    </xf>
    <xf numFmtId="168" fontId="77" fillId="0" borderId="75" xfId="188" applyNumberFormat="1" applyFont="1" applyFill="1" applyBorder="1" applyAlignment="1">
      <alignment vertical="center" wrapText="1"/>
    </xf>
    <xf numFmtId="0" fontId="30" fillId="0" borderId="75" xfId="0" applyFont="1" applyBorder="1" applyAlignment="1">
      <alignment horizontal="left" vertical="top" wrapText="1"/>
    </xf>
    <xf numFmtId="170" fontId="30" fillId="0" borderId="75" xfId="189" applyNumberFormat="1" applyFont="1" applyFill="1" applyBorder="1" applyAlignment="1">
      <alignment horizontal="right" vertical="top" wrapText="1"/>
    </xf>
    <xf numFmtId="168" fontId="30" fillId="0" borderId="75" xfId="243" applyNumberFormat="1" applyFont="1" applyFill="1" applyBorder="1" applyAlignment="1">
      <alignment horizontal="center" vertical="center" wrapText="1"/>
    </xf>
    <xf numFmtId="0" fontId="75" fillId="55" borderId="0" xfId="0" applyFont="1" applyFill="1"/>
    <xf numFmtId="0" fontId="30" fillId="55" borderId="0" xfId="266" applyFont="1" applyFill="1" applyAlignment="1">
      <alignment horizontal="left" vertical="top" wrapText="1"/>
    </xf>
    <xf numFmtId="43" fontId="30" fillId="55" borderId="0" xfId="608" applyFont="1" applyFill="1" applyAlignment="1">
      <alignment horizontal="center" wrapText="1"/>
    </xf>
    <xf numFmtId="168" fontId="77" fillId="55" borderId="75" xfId="608" applyNumberFormat="1" applyFont="1" applyFill="1" applyBorder="1" applyAlignment="1">
      <alignment horizontal="center" vertical="center"/>
    </xf>
    <xf numFmtId="43" fontId="77" fillId="55" borderId="75" xfId="608" applyFont="1" applyFill="1" applyBorder="1" applyAlignment="1">
      <alignment horizontal="left" wrapText="1"/>
    </xf>
    <xf numFmtId="171" fontId="77" fillId="0" borderId="75" xfId="89" applyNumberFormat="1" applyFont="1" applyFill="1" applyBorder="1" applyAlignment="1">
      <alignment horizontal="center" vertical="center"/>
    </xf>
    <xf numFmtId="0" fontId="79" fillId="55" borderId="0" xfId="0" applyFont="1" applyFill="1"/>
    <xf numFmtId="43" fontId="30" fillId="55" borderId="75" xfId="608" applyFont="1" applyFill="1" applyBorder="1" applyAlignment="1">
      <alignment horizontal="left" vertical="center" wrapText="1"/>
    </xf>
    <xf numFmtId="43" fontId="30" fillId="55" borderId="75" xfId="608" applyFont="1" applyFill="1" applyBorder="1" applyAlignment="1">
      <alignment horizontal="center" wrapText="1"/>
    </xf>
    <xf numFmtId="43" fontId="30" fillId="55" borderId="0" xfId="608" applyFont="1" applyFill="1" applyBorder="1"/>
    <xf numFmtId="43" fontId="77" fillId="0" borderId="75" xfId="608" applyFont="1" applyFill="1" applyBorder="1" applyAlignment="1">
      <alignment horizontal="left" vertical="center" wrapText="1"/>
    </xf>
    <xf numFmtId="168" fontId="77" fillId="0" borderId="75" xfId="608" applyNumberFormat="1" applyFont="1" applyFill="1" applyBorder="1" applyAlignment="1">
      <alignment horizontal="center"/>
    </xf>
    <xf numFmtId="43" fontId="77" fillId="0" borderId="0" xfId="608" applyFont="1" applyFill="1"/>
    <xf numFmtId="43" fontId="30" fillId="0" borderId="75" xfId="608" applyFont="1" applyFill="1" applyBorder="1" applyAlignment="1">
      <alignment vertical="center" wrapText="1"/>
    </xf>
    <xf numFmtId="43" fontId="30" fillId="0" borderId="75" xfId="608" applyFont="1" applyFill="1" applyBorder="1" applyAlignment="1">
      <alignment horizontal="center" wrapText="1"/>
    </xf>
    <xf numFmtId="43" fontId="30" fillId="0" borderId="0" xfId="608" applyFont="1" applyFill="1"/>
    <xf numFmtId="0" fontId="77" fillId="55" borderId="75" xfId="179" applyFont="1" applyFill="1" applyBorder="1" applyAlignment="1">
      <alignment vertical="center" wrapText="1"/>
    </xf>
    <xf numFmtId="168" fontId="77" fillId="55" borderId="75" xfId="179" applyNumberFormat="1" applyFont="1" applyFill="1" applyBorder="1" applyAlignment="1">
      <alignment horizontal="center" wrapText="1"/>
    </xf>
    <xf numFmtId="0" fontId="30" fillId="55" borderId="75" xfId="179" applyFont="1" applyFill="1" applyBorder="1" applyAlignment="1">
      <alignment vertical="center" wrapText="1"/>
    </xf>
    <xf numFmtId="168" fontId="30" fillId="55" borderId="75" xfId="179" applyNumberFormat="1" applyFont="1" applyFill="1" applyBorder="1" applyAlignment="1">
      <alignment horizontal="center" wrapText="1"/>
    </xf>
    <xf numFmtId="168" fontId="77" fillId="55" borderId="75" xfId="188" applyNumberFormat="1" applyFont="1" applyFill="1" applyBorder="1" applyAlignment="1">
      <alignment horizontal="center" wrapText="1"/>
    </xf>
    <xf numFmtId="0" fontId="30" fillId="55" borderId="75" xfId="0" applyFont="1" applyFill="1" applyBorder="1" applyAlignment="1">
      <alignment vertical="center" wrapText="1"/>
    </xf>
    <xf numFmtId="168" fontId="30" fillId="55" borderId="75" xfId="188" applyNumberFormat="1" applyFont="1" applyFill="1" applyBorder="1" applyAlignment="1">
      <alignment horizontal="center" wrapText="1"/>
    </xf>
    <xf numFmtId="0" fontId="77" fillId="55" borderId="0" xfId="182" applyFont="1" applyFill="1" applyAlignment="1">
      <alignment vertical="top"/>
    </xf>
    <xf numFmtId="0" fontId="106" fillId="55" borderId="0" xfId="0" applyFont="1" applyFill="1" applyAlignment="1">
      <alignment vertical="center"/>
    </xf>
    <xf numFmtId="0" fontId="106" fillId="55" borderId="0" xfId="0" applyFont="1" applyFill="1" applyAlignment="1">
      <alignment horizontal="left" vertical="top"/>
    </xf>
    <xf numFmtId="0" fontId="106" fillId="55" borderId="0" xfId="182" applyFont="1" applyFill="1" applyAlignment="1">
      <alignment horizontal="right" vertical="top"/>
    </xf>
    <xf numFmtId="0" fontId="77" fillId="0" borderId="25" xfId="0" applyFont="1" applyBorder="1" applyAlignment="1">
      <alignment horizontal="center" vertical="top" wrapText="1"/>
    </xf>
    <xf numFmtId="0" fontId="30" fillId="0" borderId="0" xfId="0" applyFont="1" applyAlignment="1">
      <alignment vertical="top"/>
    </xf>
    <xf numFmtId="175" fontId="30" fillId="0" borderId="0" xfId="0" applyNumberFormat="1" applyFont="1" applyAlignment="1">
      <alignment vertical="top"/>
    </xf>
    <xf numFmtId="175" fontId="30" fillId="0" borderId="0" xfId="0" applyNumberFormat="1" applyFont="1" applyAlignment="1">
      <alignment horizontal="right"/>
    </xf>
    <xf numFmtId="0" fontId="77" fillId="0" borderId="0" xfId="0" applyFont="1" applyAlignment="1">
      <alignment wrapText="1"/>
    </xf>
    <xf numFmtId="175" fontId="77" fillId="0" borderId="25" xfId="0" applyNumberFormat="1" applyFont="1" applyBorder="1" applyAlignment="1">
      <alignment horizontal="center" vertical="center" wrapText="1"/>
    </xf>
    <xf numFmtId="49" fontId="77" fillId="0" borderId="25" xfId="100" applyNumberFormat="1" applyFont="1" applyBorder="1" applyAlignment="1">
      <alignment horizontal="center" vertical="center" textRotation="90" wrapText="1"/>
    </xf>
    <xf numFmtId="0" fontId="77" fillId="0" borderId="25" xfId="100" applyFont="1" applyBorder="1" applyAlignment="1">
      <alignment horizontal="left" vertical="top" wrapText="1"/>
    </xf>
    <xf numFmtId="168" fontId="77" fillId="0" borderId="25" xfId="100" applyNumberFormat="1" applyFont="1" applyBorder="1" applyAlignment="1">
      <alignment horizontal="center" vertical="center" wrapText="1"/>
    </xf>
    <xf numFmtId="49" fontId="30" fillId="0" borderId="25" xfId="100" applyNumberFormat="1" applyFont="1" applyBorder="1" applyAlignment="1">
      <alignment horizontal="center" vertical="center" textRotation="90" wrapText="1"/>
    </xf>
    <xf numFmtId="0" fontId="98" fillId="0" borderId="25" xfId="100" applyFont="1" applyBorder="1" applyAlignment="1">
      <alignment horizontal="left" vertical="top" wrapText="1"/>
    </xf>
    <xf numFmtId="168" fontId="30" fillId="0" borderId="25" xfId="100" applyNumberFormat="1" applyFont="1" applyBorder="1" applyAlignment="1">
      <alignment horizontal="right" vertical="top" wrapText="1"/>
    </xf>
    <xf numFmtId="0" fontId="77" fillId="0" borderId="25" xfId="100" applyFont="1" applyBorder="1" applyAlignment="1">
      <alignment horizontal="center" vertical="center" wrapText="1"/>
    </xf>
    <xf numFmtId="0" fontId="97" fillId="0" borderId="25" xfId="100" applyFont="1" applyBorder="1" applyAlignment="1">
      <alignment horizontal="center" vertical="center" wrapText="1"/>
    </xf>
    <xf numFmtId="0" fontId="77" fillId="0" borderId="25" xfId="100" applyFont="1" applyBorder="1" applyAlignment="1">
      <alignment horizontal="center" vertical="top" wrapText="1"/>
    </xf>
    <xf numFmtId="0" fontId="30" fillId="0" borderId="25" xfId="10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98" fillId="0" borderId="25" xfId="0" applyFont="1" applyBorder="1" applyAlignment="1">
      <alignment horizontal="center" vertical="top" wrapText="1"/>
    </xf>
    <xf numFmtId="168" fontId="98" fillId="0" borderId="25" xfId="100" applyNumberFormat="1" applyFont="1" applyBorder="1" applyAlignment="1">
      <alignment horizontal="right" vertical="top" wrapText="1"/>
    </xf>
    <xf numFmtId="0" fontId="96" fillId="0" borderId="25" xfId="0" applyFont="1" applyBorder="1" applyAlignment="1">
      <alignment horizontal="left" vertical="top" wrapText="1"/>
    </xf>
    <xf numFmtId="168" fontId="77" fillId="0" borderId="39" xfId="243" applyNumberFormat="1" applyFont="1" applyFill="1" applyBorder="1" applyAlignment="1">
      <alignment horizontal="center" vertical="center"/>
    </xf>
    <xf numFmtId="0" fontId="30" fillId="0" borderId="25" xfId="0" applyFont="1" applyBorder="1" applyAlignment="1">
      <alignment horizontal="center" vertical="top" wrapText="1"/>
    </xf>
    <xf numFmtId="0" fontId="98" fillId="0" borderId="39" xfId="0" applyFont="1" applyBorder="1" applyAlignment="1">
      <alignment horizontal="left" vertical="top" wrapText="1"/>
    </xf>
    <xf numFmtId="0" fontId="30" fillId="0" borderId="39" xfId="182" applyFont="1" applyBorder="1" applyAlignment="1">
      <alignment horizontal="left" vertical="top" wrapText="1"/>
    </xf>
    <xf numFmtId="0" fontId="30" fillId="0" borderId="75" xfId="0" applyFont="1" applyBorder="1" applyAlignment="1">
      <alignment horizontal="center" vertical="top" wrapText="1"/>
    </xf>
    <xf numFmtId="168" fontId="77" fillId="0" borderId="25" xfId="189" applyNumberFormat="1" applyFont="1" applyFill="1" applyBorder="1" applyAlignment="1">
      <alignment horizontal="center" vertical="center" wrapText="1"/>
    </xf>
    <xf numFmtId="0" fontId="75" fillId="0" borderId="25" xfId="100" applyFont="1" applyBorder="1" applyAlignment="1">
      <alignment horizontal="left" vertical="top" wrapText="1"/>
    </xf>
    <xf numFmtId="0" fontId="79" fillId="0" borderId="25" xfId="100" applyFont="1" applyBorder="1" applyAlignment="1">
      <alignment horizontal="left" vertical="top" wrapText="1"/>
    </xf>
    <xf numFmtId="168" fontId="75" fillId="0" borderId="25" xfId="0" applyNumberFormat="1" applyFont="1" applyBorder="1" applyAlignment="1">
      <alignment horizontal="center" vertical="center" wrapText="1"/>
    </xf>
    <xf numFmtId="168" fontId="75" fillId="0" borderId="25" xfId="0" applyNumberFormat="1" applyFont="1" applyBorder="1" applyAlignment="1">
      <alignment horizontal="center" vertical="center"/>
    </xf>
    <xf numFmtId="0" fontId="30" fillId="0" borderId="25" xfId="100" applyFont="1" applyBorder="1" applyAlignment="1">
      <alignment horizontal="left" vertical="top" wrapText="1"/>
    </xf>
    <xf numFmtId="0" fontId="77" fillId="0" borderId="39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98" fillId="0" borderId="0" xfId="0" applyFont="1" applyAlignment="1">
      <alignment horizontal="left" vertical="top" wrapText="1"/>
    </xf>
    <xf numFmtId="175" fontId="30" fillId="0" borderId="0" xfId="0" applyNumberFormat="1" applyFont="1"/>
    <xf numFmtId="0" fontId="77" fillId="0" borderId="0" xfId="11" applyFont="1" applyAlignment="1">
      <alignment horizontal="right" vertical="top" wrapText="1"/>
    </xf>
    <xf numFmtId="0" fontId="77" fillId="0" borderId="0" xfId="11" applyFont="1" applyAlignment="1">
      <alignment horizontal="left" vertical="top" wrapText="1"/>
    </xf>
    <xf numFmtId="0" fontId="30" fillId="0" borderId="0" xfId="11" applyFont="1" applyAlignment="1">
      <alignment vertical="center" wrapText="1"/>
    </xf>
    <xf numFmtId="0" fontId="77" fillId="0" borderId="0" xfId="11" applyFont="1" applyAlignment="1">
      <alignment vertical="center" wrapText="1"/>
    </xf>
    <xf numFmtId="0" fontId="77" fillId="0" borderId="0" xfId="87" applyFont="1" applyAlignment="1">
      <alignment horizontal="right" vertical="center" wrapText="1"/>
    </xf>
    <xf numFmtId="0" fontId="77" fillId="0" borderId="0" xfId="11" applyFont="1" applyAlignment="1">
      <alignment horizontal="center" vertical="top" wrapText="1"/>
    </xf>
    <xf numFmtId="0" fontId="77" fillId="0" borderId="0" xfId="11" applyFont="1" applyAlignment="1">
      <alignment horizontal="right" wrapText="1"/>
    </xf>
    <xf numFmtId="0" fontId="77" fillId="0" borderId="75" xfId="0" applyFont="1" applyBorder="1" applyAlignment="1">
      <alignment horizontal="center"/>
    </xf>
    <xf numFmtId="0" fontId="77" fillId="0" borderId="75" xfId="0" applyFont="1" applyBorder="1" applyAlignment="1">
      <alignment horizontal="center" wrapText="1"/>
    </xf>
    <xf numFmtId="0" fontId="79" fillId="0" borderId="75" xfId="0" applyFont="1" applyBorder="1" applyAlignment="1">
      <alignment vertical="center" wrapText="1"/>
    </xf>
    <xf numFmtId="0" fontId="79" fillId="0" borderId="75" xfId="0" applyFont="1" applyBorder="1" applyAlignment="1">
      <alignment horizontal="center" vertical="center" wrapText="1"/>
    </xf>
    <xf numFmtId="0" fontId="77" fillId="0" borderId="75" xfId="0" applyFont="1" applyBorder="1" applyAlignment="1">
      <alignment vertical="center" wrapText="1"/>
    </xf>
    <xf numFmtId="0" fontId="77" fillId="0" borderId="75" xfId="0" applyFont="1" applyBorder="1" applyAlignment="1">
      <alignment vertical="center"/>
    </xf>
    <xf numFmtId="0" fontId="105" fillId="0" borderId="75" xfId="0" applyFont="1" applyBorder="1" applyAlignment="1">
      <alignment vertical="center"/>
    </xf>
    <xf numFmtId="0" fontId="30" fillId="0" borderId="75" xfId="0" applyFont="1" applyBorder="1" applyAlignment="1">
      <alignment horizontal="center" vertical="center" wrapText="1"/>
    </xf>
    <xf numFmtId="174" fontId="30" fillId="0" borderId="75" xfId="0" applyNumberFormat="1" applyFont="1" applyBorder="1" applyAlignment="1">
      <alignment vertical="center" wrapText="1"/>
    </xf>
    <xf numFmtId="0" fontId="30" fillId="0" borderId="0" xfId="100" applyFont="1" applyAlignment="1">
      <alignment horizontal="center" vertical="center" wrapText="1"/>
    </xf>
    <xf numFmtId="0" fontId="30" fillId="0" borderId="0" xfId="87" applyFont="1" applyAlignment="1">
      <alignment vertical="center" wrapText="1"/>
    </xf>
    <xf numFmtId="0" fontId="30" fillId="0" borderId="0" xfId="87" applyFont="1" applyAlignment="1">
      <alignment vertical="top" wrapText="1"/>
    </xf>
    <xf numFmtId="0" fontId="30" fillId="0" borderId="0" xfId="87" applyFont="1" applyAlignment="1">
      <alignment horizontal="right" vertical="center"/>
    </xf>
    <xf numFmtId="0" fontId="30" fillId="0" borderId="0" xfId="100" applyFont="1" applyAlignment="1">
      <alignment vertical="center" wrapText="1"/>
    </xf>
    <xf numFmtId="0" fontId="77" fillId="0" borderId="0" xfId="100" applyFont="1" applyAlignment="1">
      <alignment horizontal="center" vertical="center" wrapText="1"/>
    </xf>
    <xf numFmtId="49" fontId="30" fillId="0" borderId="0" xfId="100" applyNumberFormat="1" applyFont="1" applyAlignment="1">
      <alignment horizontal="center" vertical="center" wrapText="1"/>
    </xf>
    <xf numFmtId="0" fontId="30" fillId="0" borderId="0" xfId="100" applyFont="1" applyAlignment="1">
      <alignment horizontal="center" vertical="top" wrapText="1"/>
    </xf>
    <xf numFmtId="166" fontId="30" fillId="0" borderId="0" xfId="100" applyNumberFormat="1" applyFont="1" applyAlignment="1">
      <alignment horizontal="center" vertical="center" wrapText="1"/>
    </xf>
    <xf numFmtId="166" fontId="77" fillId="0" borderId="25" xfId="100" applyNumberFormat="1" applyFont="1" applyBorder="1" applyAlignment="1">
      <alignment horizontal="center" vertical="center" wrapText="1"/>
    </xf>
    <xf numFmtId="0" fontId="30" fillId="0" borderId="25" xfId="100" applyFont="1" applyBorder="1" applyAlignment="1">
      <alignment horizontal="center" vertical="top" wrapText="1"/>
    </xf>
    <xf numFmtId="0" fontId="97" fillId="0" borderId="25" xfId="100" applyFont="1" applyBorder="1" applyAlignment="1">
      <alignment horizontal="center" vertical="top" wrapText="1"/>
    </xf>
    <xf numFmtId="43" fontId="77" fillId="0" borderId="0" xfId="100" applyNumberFormat="1" applyFont="1" applyAlignment="1">
      <alignment horizontal="center" vertical="center" wrapText="1"/>
    </xf>
    <xf numFmtId="0" fontId="77" fillId="0" borderId="0" xfId="100" applyFont="1" applyAlignment="1">
      <alignment vertical="center" wrapText="1"/>
    </xf>
    <xf numFmtId="0" fontId="98" fillId="0" borderId="25" xfId="183" applyFont="1" applyBorder="1" applyAlignment="1">
      <alignment horizontal="left" vertical="center" wrapText="1"/>
    </xf>
    <xf numFmtId="171" fontId="77" fillId="0" borderId="25" xfId="0" applyNumberFormat="1" applyFont="1" applyBorder="1" applyAlignment="1">
      <alignment horizontal="center" vertical="center"/>
    </xf>
    <xf numFmtId="171" fontId="77" fillId="0" borderId="0" xfId="0" applyNumberFormat="1" applyFont="1" applyAlignment="1">
      <alignment horizontal="center" vertical="center"/>
    </xf>
    <xf numFmtId="0" fontId="77" fillId="0" borderId="75" xfId="100" applyFont="1" applyBorder="1" applyAlignment="1">
      <alignment horizontal="center" vertical="center" wrapText="1"/>
    </xf>
    <xf numFmtId="168" fontId="77" fillId="0" borderId="75" xfId="179" applyNumberFormat="1" applyFont="1" applyBorder="1">
      <alignment horizontal="left" vertical="top" wrapText="1"/>
    </xf>
    <xf numFmtId="0" fontId="77" fillId="0" borderId="39" xfId="100" applyFont="1" applyBorder="1" applyAlignment="1">
      <alignment horizontal="center" vertical="center" wrapText="1"/>
    </xf>
    <xf numFmtId="0" fontId="30" fillId="0" borderId="75" xfId="183" applyFont="1" applyBorder="1">
      <alignment horizontal="left" vertical="top" wrapText="1"/>
    </xf>
    <xf numFmtId="0" fontId="30" fillId="0" borderId="75" xfId="183" applyFont="1" applyBorder="1" applyAlignment="1">
      <alignment vertical="top" wrapText="1"/>
    </xf>
    <xf numFmtId="0" fontId="77" fillId="0" borderId="75" xfId="182" applyFont="1" applyBorder="1" applyAlignment="1">
      <alignment horizontal="left" vertical="center" wrapText="1"/>
    </xf>
    <xf numFmtId="0" fontId="30" fillId="0" borderId="0" xfId="182" applyFont="1" applyAlignment="1">
      <alignment vertical="center" wrapText="1"/>
    </xf>
    <xf numFmtId="0" fontId="30" fillId="0" borderId="75" xfId="100" applyFont="1" applyBorder="1" applyAlignment="1">
      <alignment horizontal="center" vertical="center" wrapText="1"/>
    </xf>
    <xf numFmtId="166" fontId="30" fillId="0" borderId="0" xfId="100" applyNumberFormat="1" applyFont="1" applyAlignment="1">
      <alignment vertical="center" wrapText="1"/>
    </xf>
    <xf numFmtId="0" fontId="30" fillId="0" borderId="0" xfId="100" applyFont="1" applyAlignment="1">
      <alignment vertical="top" wrapText="1"/>
    </xf>
    <xf numFmtId="168" fontId="79" fillId="0" borderId="25" xfId="179" applyNumberFormat="1" applyFont="1" applyBorder="1">
      <alignment horizontal="left" vertical="top" wrapText="1"/>
    </xf>
    <xf numFmtId="164" fontId="30" fillId="0" borderId="0" xfId="189" applyFont="1" applyFill="1" applyAlignment="1">
      <alignment horizontal="left" vertical="center" wrapText="1"/>
    </xf>
    <xf numFmtId="0" fontId="75" fillId="0" borderId="0" xfId="244" applyFont="1"/>
    <xf numFmtId="0" fontId="30" fillId="0" borderId="0" xfId="244" applyFont="1"/>
    <xf numFmtId="0" fontId="30" fillId="0" borderId="0" xfId="244" applyFont="1" applyAlignment="1">
      <alignment horizontal="right"/>
    </xf>
    <xf numFmtId="0" fontId="30" fillId="0" borderId="0" xfId="244" applyFont="1" applyAlignment="1">
      <alignment horizontal="centerContinuous"/>
    </xf>
    <xf numFmtId="0" fontId="77" fillId="0" borderId="0" xfId="244" applyFont="1" applyAlignment="1">
      <alignment horizontal="center" wrapText="1"/>
    </xf>
    <xf numFmtId="0" fontId="77" fillId="0" borderId="25" xfId="244" applyFont="1" applyBorder="1" applyAlignment="1">
      <alignment horizontal="center" vertical="center" wrapText="1"/>
    </xf>
    <xf numFmtId="166" fontId="75" fillId="0" borderId="0" xfId="244" applyNumberFormat="1" applyFont="1"/>
    <xf numFmtId="0" fontId="77" fillId="0" borderId="25" xfId="244" applyFont="1" applyBorder="1" applyAlignment="1">
      <alignment horizontal="left" vertical="top" wrapText="1"/>
    </xf>
    <xf numFmtId="0" fontId="79" fillId="0" borderId="0" xfId="244" applyFont="1"/>
    <xf numFmtId="0" fontId="79" fillId="0" borderId="25" xfId="244" applyFont="1" applyBorder="1"/>
    <xf numFmtId="0" fontId="104" fillId="0" borderId="39" xfId="0" applyFont="1" applyBorder="1" applyAlignment="1">
      <alignment horizontal="center" vertical="center" wrapText="1"/>
    </xf>
    <xf numFmtId="0" fontId="104" fillId="0" borderId="39" xfId="0" applyFont="1" applyBorder="1" applyAlignment="1">
      <alignment horizontal="left" vertical="center" wrapText="1"/>
    </xf>
    <xf numFmtId="0" fontId="30" fillId="0" borderId="0" xfId="244" applyFont="1" applyAlignment="1">
      <alignment horizontal="left" vertical="top" wrapText="1"/>
    </xf>
    <xf numFmtId="0" fontId="30" fillId="0" borderId="0" xfId="244" applyFont="1" applyAlignment="1">
      <alignment horizontal="center" vertical="top" wrapText="1"/>
    </xf>
    <xf numFmtId="0" fontId="30" fillId="0" borderId="0" xfId="244" applyFont="1" applyAlignment="1">
      <alignment horizontal="right" vertical="top" wrapText="1"/>
    </xf>
    <xf numFmtId="167" fontId="75" fillId="0" borderId="0" xfId="244" applyNumberFormat="1" applyFont="1" applyAlignment="1">
      <alignment horizontal="right" vertical="top" wrapText="1"/>
    </xf>
    <xf numFmtId="49" fontId="30" fillId="0" borderId="0" xfId="244" applyNumberFormat="1" applyFont="1" applyAlignment="1">
      <alignment vertical="top" wrapText="1"/>
    </xf>
    <xf numFmtId="0" fontId="75" fillId="0" borderId="0" xfId="244" applyFont="1" applyAlignment="1">
      <alignment vertical="top" wrapText="1"/>
    </xf>
    <xf numFmtId="0" fontId="77" fillId="0" borderId="0" xfId="244" applyFont="1" applyAlignment="1">
      <alignment horizontal="left" vertical="top"/>
    </xf>
    <xf numFmtId="0" fontId="77" fillId="0" borderId="0" xfId="244" applyFont="1" applyAlignment="1">
      <alignment vertical="top"/>
    </xf>
    <xf numFmtId="0" fontId="77" fillId="0" borderId="0" xfId="244" applyFont="1" applyAlignment="1">
      <alignment horizontal="center"/>
    </xf>
    <xf numFmtId="0" fontId="79" fillId="0" borderId="0" xfId="244" applyFont="1" applyAlignment="1">
      <alignment horizontal="left"/>
    </xf>
    <xf numFmtId="0" fontId="30" fillId="0" borderId="0" xfId="244" applyFont="1" applyAlignment="1">
      <alignment horizontal="center"/>
    </xf>
    <xf numFmtId="167" fontId="79" fillId="0" borderId="0" xfId="244" applyNumberFormat="1" applyFont="1"/>
    <xf numFmtId="166" fontId="79" fillId="0" borderId="0" xfId="244" applyNumberFormat="1" applyFont="1"/>
    <xf numFmtId="0" fontId="79" fillId="0" borderId="39" xfId="0" applyFont="1" applyBorder="1" applyAlignment="1">
      <alignment horizontal="center" vertical="center" wrapText="1"/>
    </xf>
    <xf numFmtId="168" fontId="79" fillId="0" borderId="25" xfId="100" applyNumberFormat="1" applyFont="1" applyBorder="1" applyAlignment="1">
      <alignment horizontal="center" vertical="center" wrapText="1"/>
    </xf>
    <xf numFmtId="172" fontId="77" fillId="0" borderId="25" xfId="245" applyNumberFormat="1" applyFont="1" applyFill="1" applyBorder="1" applyAlignment="1">
      <alignment horizontal="center" vertical="top"/>
    </xf>
    <xf numFmtId="0" fontId="77" fillId="0" borderId="49" xfId="0" applyFont="1" applyBorder="1" applyAlignment="1">
      <alignment vertical="center" wrapText="1"/>
    </xf>
    <xf numFmtId="0" fontId="77" fillId="0" borderId="50" xfId="0" applyFont="1" applyBorder="1" applyAlignment="1">
      <alignment vertical="center" wrapText="1"/>
    </xf>
    <xf numFmtId="0" fontId="79" fillId="0" borderId="75" xfId="0" applyFont="1" applyBorder="1" applyAlignment="1">
      <alignment vertical="center"/>
    </xf>
    <xf numFmtId="0" fontId="75" fillId="0" borderId="75" xfId="0" applyFont="1" applyBorder="1" applyAlignment="1">
      <alignment horizontal="center" vertical="center"/>
    </xf>
    <xf numFmtId="0" fontId="75" fillId="0" borderId="75" xfId="0" applyFont="1" applyBorder="1" applyAlignment="1">
      <alignment horizontal="center" vertical="center" wrapText="1"/>
    </xf>
    <xf numFmtId="0" fontId="75" fillId="0" borderId="47" xfId="0" applyFont="1" applyBorder="1" applyAlignment="1">
      <alignment horizontal="center" vertical="center"/>
    </xf>
    <xf numFmtId="0" fontId="79" fillId="0" borderId="25" xfId="0" applyFont="1" applyBorder="1" applyAlignment="1">
      <alignment vertical="center" wrapText="1"/>
    </xf>
    <xf numFmtId="168" fontId="79" fillId="0" borderId="25" xfId="188" applyNumberFormat="1" applyFont="1" applyFill="1" applyBorder="1" applyAlignment="1"/>
    <xf numFmtId="0" fontId="79" fillId="0" borderId="25" xfId="0" applyFont="1" applyBorder="1" applyAlignment="1">
      <alignment vertical="center"/>
    </xf>
    <xf numFmtId="0" fontId="79" fillId="0" borderId="25" xfId="0" applyFont="1" applyBorder="1"/>
    <xf numFmtId="0" fontId="79" fillId="0" borderId="28" xfId="0" applyFont="1" applyBorder="1" applyAlignment="1">
      <alignment vertical="center" wrapText="1"/>
    </xf>
    <xf numFmtId="0" fontId="79" fillId="0" borderId="29" xfId="0" applyFont="1" applyBorder="1" applyAlignment="1">
      <alignment vertical="center" wrapText="1"/>
    </xf>
    <xf numFmtId="168" fontId="79" fillId="0" borderId="25" xfId="0" applyNumberFormat="1" applyFont="1" applyBorder="1"/>
    <xf numFmtId="0" fontId="75" fillId="0" borderId="47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center" wrapText="1"/>
    </xf>
    <xf numFmtId="168" fontId="75" fillId="0" borderId="25" xfId="188" applyNumberFormat="1" applyFont="1" applyFill="1" applyBorder="1" applyAlignment="1">
      <alignment horizontal="center" vertical="center" wrapText="1"/>
    </xf>
    <xf numFmtId="168" fontId="75" fillId="0" borderId="25" xfId="188" applyNumberFormat="1" applyFont="1" applyFill="1" applyBorder="1" applyAlignment="1">
      <alignment horizontal="left" vertical="center"/>
    </xf>
    <xf numFmtId="0" fontId="79" fillId="0" borderId="25" xfId="0" applyFont="1" applyBorder="1" applyAlignment="1">
      <alignment horizontal="center" wrapText="1"/>
    </xf>
    <xf numFmtId="172" fontId="79" fillId="0" borderId="25" xfId="89" applyNumberFormat="1" applyFont="1" applyFill="1" applyBorder="1" applyAlignment="1">
      <alignment horizontal="center" vertical="center"/>
    </xf>
    <xf numFmtId="168" fontId="79" fillId="0" borderId="25" xfId="188" applyNumberFormat="1" applyFont="1" applyFill="1" applyBorder="1" applyAlignment="1">
      <alignment horizontal="center" vertical="center" wrapText="1"/>
    </xf>
    <xf numFmtId="0" fontId="75" fillId="0" borderId="0" xfId="0" applyFont="1" applyAlignment="1">
      <alignment horizontal="center" vertical="center"/>
    </xf>
    <xf numFmtId="0" fontId="75" fillId="0" borderId="0" xfId="0" applyFont="1" applyAlignment="1">
      <alignment horizontal="center" vertical="top" wrapText="1"/>
    </xf>
    <xf numFmtId="0" fontId="75" fillId="0" borderId="0" xfId="0" applyFont="1" applyAlignment="1">
      <alignment horizontal="center" vertical="center" wrapText="1"/>
    </xf>
    <xf numFmtId="168" fontId="75" fillId="0" borderId="0" xfId="188" applyNumberFormat="1" applyFont="1" applyFill="1" applyBorder="1" applyAlignment="1">
      <alignment horizontal="center" vertical="center" wrapText="1"/>
    </xf>
    <xf numFmtId="168" fontId="75" fillId="0" borderId="0" xfId="188" applyNumberFormat="1" applyFont="1" applyFill="1" applyBorder="1" applyAlignment="1"/>
    <xf numFmtId="0" fontId="79" fillId="0" borderId="75" xfId="0" applyFont="1" applyBorder="1"/>
    <xf numFmtId="0" fontId="75" fillId="0" borderId="75" xfId="0" applyFont="1" applyBorder="1" applyAlignment="1">
      <alignment vertical="center"/>
    </xf>
    <xf numFmtId="174" fontId="75" fillId="0" borderId="75" xfId="0" applyNumberFormat="1" applyFont="1" applyBorder="1" applyAlignment="1">
      <alignment vertical="center" wrapText="1"/>
    </xf>
    <xf numFmtId="168" fontId="79" fillId="0" borderId="75" xfId="189" applyNumberFormat="1" applyFont="1" applyFill="1" applyBorder="1"/>
    <xf numFmtId="0" fontId="75" fillId="0" borderId="75" xfId="0" applyFont="1" applyBorder="1" applyAlignment="1">
      <alignment horizontal="center"/>
    </xf>
    <xf numFmtId="170" fontId="75" fillId="0" borderId="75" xfId="189" applyNumberFormat="1" applyFont="1" applyFill="1" applyBorder="1"/>
    <xf numFmtId="168" fontId="75" fillId="0" borderId="75" xfId="189" applyNumberFormat="1" applyFont="1" applyFill="1" applyBorder="1"/>
    <xf numFmtId="174" fontId="75" fillId="55" borderId="0" xfId="0" applyNumberFormat="1" applyFont="1" applyFill="1"/>
    <xf numFmtId="170" fontId="75" fillId="0" borderId="25" xfId="189" applyNumberFormat="1" applyFont="1" applyFill="1" applyBorder="1" applyAlignment="1">
      <alignment horizontal="center" vertical="top" wrapText="1"/>
    </xf>
    <xf numFmtId="0" fontId="77" fillId="0" borderId="0" xfId="0" applyFont="1" applyAlignment="1">
      <alignment horizontal="center" wrapText="1"/>
    </xf>
    <xf numFmtId="0" fontId="77" fillId="0" borderId="25" xfId="0" applyFont="1" applyBorder="1" applyAlignment="1">
      <alignment vertical="top" wrapText="1"/>
    </xf>
    <xf numFmtId="0" fontId="79" fillId="0" borderId="75" xfId="0" applyFont="1" applyBorder="1" applyAlignment="1">
      <alignment horizontal="center" vertical="top" wrapText="1"/>
    </xf>
    <xf numFmtId="0" fontId="75" fillId="0" borderId="75" xfId="0" applyFont="1" applyBorder="1" applyAlignment="1">
      <alignment horizontal="left" vertical="top" wrapText="1"/>
    </xf>
    <xf numFmtId="167" fontId="30" fillId="0" borderId="39" xfId="89" applyFont="1" applyFill="1" applyBorder="1">
      <alignment horizontal="right" vertical="top"/>
    </xf>
    <xf numFmtId="4" fontId="30" fillId="0" borderId="0" xfId="0" applyNumberFormat="1" applyFont="1"/>
    <xf numFmtId="0" fontId="103" fillId="0" borderId="25" xfId="0" applyFont="1" applyBorder="1" applyAlignment="1">
      <alignment vertical="center" wrapText="1"/>
    </xf>
    <xf numFmtId="0" fontId="30" fillId="0" borderId="0" xfId="0" applyFont="1" applyAlignment="1">
      <alignment horizontal="left"/>
    </xf>
    <xf numFmtId="0" fontId="30" fillId="0" borderId="25" xfId="0" applyFont="1" applyBorder="1" applyAlignment="1">
      <alignment vertical="top" wrapText="1"/>
    </xf>
    <xf numFmtId="0" fontId="96" fillId="0" borderId="39" xfId="0" applyFont="1" applyBorder="1" applyAlignment="1">
      <alignment horizontal="left" vertical="top" wrapText="1"/>
    </xf>
    <xf numFmtId="176" fontId="30" fillId="0" borderId="0" xfId="0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 wrapText="1"/>
    </xf>
    <xf numFmtId="176" fontId="77" fillId="0" borderId="25" xfId="0" applyNumberFormat="1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77" fillId="0" borderId="10" xfId="0" applyFont="1" applyBorder="1" applyAlignment="1">
      <alignment horizontal="left" vertical="center" wrapText="1"/>
    </xf>
    <xf numFmtId="166" fontId="30" fillId="0" borderId="0" xfId="0" applyNumberFormat="1" applyFont="1" applyAlignment="1">
      <alignment horizontal="left" vertical="center" wrapText="1"/>
    </xf>
    <xf numFmtId="0" fontId="30" fillId="0" borderId="27" xfId="0" applyFont="1" applyBorder="1" applyAlignment="1">
      <alignment horizontal="left" vertical="center" wrapText="1"/>
    </xf>
    <xf numFmtId="49" fontId="77" fillId="0" borderId="10" xfId="0" applyNumberFormat="1" applyFont="1" applyBorder="1" applyAlignment="1">
      <alignment horizontal="left" vertical="top" wrapText="1"/>
    </xf>
    <xf numFmtId="170" fontId="30" fillId="0" borderId="39" xfId="0" applyNumberFormat="1" applyFont="1" applyBorder="1" applyAlignment="1">
      <alignment horizontal="right" vertical="center" wrapText="1"/>
    </xf>
    <xf numFmtId="0" fontId="79" fillId="0" borderId="25" xfId="0" applyFont="1" applyBorder="1" applyAlignment="1">
      <alignment horizontal="center" vertical="top" wrapText="1"/>
    </xf>
    <xf numFmtId="0" fontId="75" fillId="0" borderId="25" xfId="0" applyFont="1" applyBorder="1" applyAlignment="1">
      <alignment horizontal="center" vertical="top" wrapText="1"/>
    </xf>
    <xf numFmtId="49" fontId="77" fillId="0" borderId="25" xfId="0" applyNumberFormat="1" applyFont="1" applyBorder="1" applyAlignment="1">
      <alignment vertical="top" wrapText="1"/>
    </xf>
    <xf numFmtId="0" fontId="79" fillId="0" borderId="25" xfId="0" applyFont="1" applyBorder="1" applyAlignment="1">
      <alignment vertical="top" wrapText="1"/>
    </xf>
    <xf numFmtId="0" fontId="100" fillId="0" borderId="25" xfId="0" applyFont="1" applyBorder="1" applyAlignment="1">
      <alignment horizontal="left" vertical="center" wrapText="1"/>
    </xf>
    <xf numFmtId="170" fontId="77" fillId="0" borderId="25" xfId="0" applyNumberFormat="1" applyFont="1" applyBorder="1" applyAlignment="1">
      <alignment horizontal="right" vertical="top" wrapText="1"/>
    </xf>
    <xf numFmtId="49" fontId="30" fillId="0" borderId="25" xfId="0" applyNumberFormat="1" applyFont="1" applyBorder="1" applyAlignment="1">
      <alignment vertical="top" wrapText="1"/>
    </xf>
    <xf numFmtId="0" fontId="75" fillId="0" borderId="25" xfId="0" applyFont="1" applyBorder="1" applyAlignment="1">
      <alignment vertical="top" wrapText="1"/>
    </xf>
    <xf numFmtId="0" fontId="30" fillId="0" borderId="25" xfId="179" applyFont="1" applyBorder="1">
      <alignment horizontal="left" vertical="top" wrapText="1"/>
    </xf>
    <xf numFmtId="167" fontId="30" fillId="0" borderId="0" xfId="0" applyNumberFormat="1" applyFont="1"/>
    <xf numFmtId="0" fontId="77" fillId="0" borderId="25" xfId="179" applyFont="1" applyBorder="1">
      <alignment horizontal="left" vertical="top" wrapText="1"/>
    </xf>
    <xf numFmtId="170" fontId="77" fillId="0" borderId="39" xfId="243" applyNumberFormat="1" applyFont="1" applyFill="1" applyBorder="1" applyAlignment="1">
      <alignment horizontal="right" vertical="top" wrapText="1"/>
    </xf>
    <xf numFmtId="0" fontId="100" fillId="0" borderId="39" xfId="0" applyFont="1" applyBorder="1" applyAlignment="1">
      <alignment horizontal="left" vertical="center" wrapText="1"/>
    </xf>
    <xf numFmtId="49" fontId="79" fillId="0" borderId="25" xfId="0" applyNumberFormat="1" applyFont="1" applyBorder="1" applyAlignment="1">
      <alignment vertical="top" wrapText="1"/>
    </xf>
    <xf numFmtId="0" fontId="79" fillId="0" borderId="25" xfId="179" applyFont="1" applyBorder="1">
      <alignment horizontal="left" vertical="top" wrapText="1"/>
    </xf>
    <xf numFmtId="49" fontId="79" fillId="0" borderId="75" xfId="0" applyNumberFormat="1" applyFont="1" applyBorder="1" applyAlignment="1">
      <alignment vertical="top" wrapText="1"/>
    </xf>
    <xf numFmtId="0" fontId="79" fillId="0" borderId="75" xfId="0" applyFont="1" applyBorder="1" applyAlignment="1">
      <alignment vertical="top" wrapText="1"/>
    </xf>
    <xf numFmtId="0" fontId="79" fillId="0" borderId="75" xfId="179" applyFont="1" applyBorder="1">
      <alignment horizontal="left" vertical="top" wrapText="1"/>
    </xf>
    <xf numFmtId="49" fontId="30" fillId="0" borderId="75" xfId="0" applyNumberFormat="1" applyFont="1" applyBorder="1" applyAlignment="1">
      <alignment vertical="top" wrapText="1"/>
    </xf>
    <xf numFmtId="0" fontId="75" fillId="0" borderId="75" xfId="0" applyFont="1" applyBorder="1" applyAlignment="1">
      <alignment vertical="top" wrapText="1"/>
    </xf>
    <xf numFmtId="0" fontId="30" fillId="0" borderId="75" xfId="179" applyFont="1" applyBorder="1">
      <alignment horizontal="left" vertical="top" wrapText="1"/>
    </xf>
    <xf numFmtId="0" fontId="107" fillId="0" borderId="75" xfId="0" applyFont="1" applyBorder="1" applyAlignment="1">
      <alignment horizontal="left" vertical="top" wrapText="1"/>
    </xf>
    <xf numFmtId="0" fontId="79" fillId="0" borderId="75" xfId="0" applyFont="1" applyBorder="1" applyAlignment="1">
      <alignment horizontal="left" vertical="top" wrapText="1"/>
    </xf>
    <xf numFmtId="176" fontId="30" fillId="0" borderId="0" xfId="0" applyNumberFormat="1" applyFont="1" applyAlignment="1">
      <alignment horizontal="right" vertical="top" wrapText="1"/>
    </xf>
    <xf numFmtId="176" fontId="75" fillId="0" borderId="0" xfId="0" applyNumberFormat="1" applyFont="1" applyAlignment="1">
      <alignment horizontal="right" vertical="top" wrapText="1"/>
    </xf>
    <xf numFmtId="170" fontId="75" fillId="0" borderId="75" xfId="243" applyNumberFormat="1" applyFont="1" applyFill="1" applyBorder="1" applyAlignment="1">
      <alignment horizontal="right" vertical="top" wrapText="1"/>
    </xf>
    <xf numFmtId="170" fontId="75" fillId="0" borderId="75" xfId="189" applyNumberFormat="1" applyFont="1" applyFill="1" applyBorder="1" applyAlignment="1">
      <alignment horizontal="right" vertical="top" wrapText="1"/>
    </xf>
    <xf numFmtId="0" fontId="104" fillId="0" borderId="39" xfId="0" applyFont="1" applyBorder="1" applyAlignment="1">
      <alignment horizontal="left" vertical="top" wrapText="1"/>
    </xf>
    <xf numFmtId="0" fontId="79" fillId="0" borderId="0" xfId="7" applyFont="1"/>
    <xf numFmtId="0" fontId="79" fillId="0" borderId="0" xfId="7" applyFont="1" applyAlignment="1">
      <alignment horizontal="left"/>
    </xf>
    <xf numFmtId="0" fontId="75" fillId="0" borderId="0" xfId="7" applyFont="1"/>
    <xf numFmtId="0" fontId="75" fillId="0" borderId="0" xfId="0" applyFont="1" applyAlignment="1">
      <alignment horizontal="right"/>
    </xf>
    <xf numFmtId="0" fontId="75" fillId="0" borderId="0" xfId="7" applyFont="1" applyAlignment="1">
      <alignment horizontal="center" vertical="center"/>
    </xf>
    <xf numFmtId="0" fontId="75" fillId="0" borderId="0" xfId="7" applyFont="1" applyAlignment="1">
      <alignment horizontal="centerContinuous"/>
    </xf>
    <xf numFmtId="0" fontId="75" fillId="0" borderId="0" xfId="0" applyFont="1" applyAlignment="1">
      <alignment horizontal="center"/>
    </xf>
    <xf numFmtId="0" fontId="75" fillId="0" borderId="0" xfId="7" applyFont="1" applyAlignment="1">
      <alignment horizontal="left" vertical="top" wrapText="1"/>
    </xf>
    <xf numFmtId="0" fontId="75" fillId="0" borderId="0" xfId="7" applyFont="1" applyAlignment="1">
      <alignment horizontal="right" vertical="center"/>
    </xf>
    <xf numFmtId="0" fontId="79" fillId="0" borderId="39" xfId="7" applyFont="1" applyBorder="1" applyAlignment="1">
      <alignment horizontal="center" vertical="center" wrapText="1"/>
    </xf>
    <xf numFmtId="170" fontId="79" fillId="0" borderId="25" xfId="189" applyNumberFormat="1" applyFont="1" applyFill="1" applyBorder="1" applyAlignment="1">
      <alignment horizontal="right" vertical="top" wrapText="1"/>
    </xf>
    <xf numFmtId="0" fontId="75" fillId="0" borderId="0" xfId="7" applyFont="1" applyAlignment="1">
      <alignment vertical="center"/>
    </xf>
    <xf numFmtId="170" fontId="79" fillId="0" borderId="39" xfId="189" applyNumberFormat="1" applyFont="1" applyFill="1" applyBorder="1" applyAlignment="1">
      <alignment horizontal="left" vertical="top" wrapText="1"/>
    </xf>
    <xf numFmtId="0" fontId="75" fillId="0" borderId="39" xfId="7" applyFont="1" applyBorder="1" applyAlignment="1">
      <alignment horizontal="left" vertical="top" wrapText="1"/>
    </xf>
    <xf numFmtId="0" fontId="75" fillId="0" borderId="75" xfId="7" applyFont="1" applyBorder="1"/>
    <xf numFmtId="0" fontId="75" fillId="0" borderId="75" xfId="7" applyFont="1" applyBorder="1" applyAlignment="1">
      <alignment horizontal="left" vertical="top" wrapText="1"/>
    </xf>
    <xf numFmtId="0" fontId="79" fillId="0" borderId="75" xfId="7" applyFont="1" applyBorder="1" applyAlignment="1">
      <alignment horizontal="left" vertical="top" wrapText="1"/>
    </xf>
    <xf numFmtId="0" fontId="79" fillId="0" borderId="75" xfId="7" applyFont="1" applyBorder="1" applyAlignment="1">
      <alignment horizontal="right" vertical="top" wrapText="1"/>
    </xf>
    <xf numFmtId="179" fontId="79" fillId="0" borderId="75" xfId="7" applyNumberFormat="1" applyFont="1" applyBorder="1" applyAlignment="1">
      <alignment horizontal="right" vertical="top" wrapText="1"/>
    </xf>
    <xf numFmtId="0" fontId="79" fillId="0" borderId="75" xfId="7" applyFont="1" applyBorder="1" applyAlignment="1">
      <alignment vertical="top" wrapText="1"/>
    </xf>
    <xf numFmtId="2" fontId="79" fillId="0" borderId="75" xfId="7" applyNumberFormat="1" applyFont="1" applyBorder="1" applyAlignment="1">
      <alignment vertical="top" wrapText="1"/>
    </xf>
    <xf numFmtId="0" fontId="75" fillId="0" borderId="84" xfId="7" applyFont="1" applyBorder="1"/>
    <xf numFmtId="0" fontId="75" fillId="0" borderId="49" xfId="7" applyFont="1" applyBorder="1"/>
    <xf numFmtId="0" fontId="75" fillId="0" borderId="50" xfId="7" applyFont="1" applyBorder="1" applyAlignment="1">
      <alignment horizontal="left" vertical="top" wrapText="1"/>
    </xf>
    <xf numFmtId="0" fontId="79" fillId="0" borderId="27" xfId="0" applyFont="1" applyBorder="1" applyAlignment="1">
      <alignment vertical="top"/>
    </xf>
    <xf numFmtId="0" fontId="79" fillId="0" borderId="28" xfId="0" applyFont="1" applyBorder="1" applyAlignment="1">
      <alignment vertical="top"/>
    </xf>
    <xf numFmtId="0" fontId="79" fillId="0" borderId="29" xfId="0" applyFont="1" applyBorder="1" applyAlignment="1">
      <alignment vertical="top"/>
    </xf>
    <xf numFmtId="167" fontId="79" fillId="0" borderId="25" xfId="0" applyNumberFormat="1" applyFont="1" applyBorder="1" applyAlignment="1">
      <alignment horizontal="right" vertical="center"/>
    </xf>
    <xf numFmtId="0" fontId="75" fillId="0" borderId="39" xfId="0" applyFont="1" applyBorder="1" applyAlignment="1">
      <alignment horizontal="center" vertical="center"/>
    </xf>
    <xf numFmtId="0" fontId="79" fillId="0" borderId="0" xfId="7" applyFont="1" applyAlignment="1">
      <alignment horizontal="left" vertical="top"/>
    </xf>
    <xf numFmtId="0" fontId="79" fillId="0" borderId="0" xfId="7" applyFont="1" applyAlignment="1">
      <alignment vertical="top"/>
    </xf>
    <xf numFmtId="0" fontId="79" fillId="0" borderId="0" xfId="7" applyFont="1" applyAlignment="1">
      <alignment horizontal="center"/>
    </xf>
    <xf numFmtId="0" fontId="75" fillId="0" borderId="0" xfId="7" applyFont="1" applyAlignment="1">
      <alignment horizontal="center"/>
    </xf>
    <xf numFmtId="0" fontId="106" fillId="0" borderId="39" xfId="0" applyFont="1" applyBorder="1" applyAlignment="1">
      <alignment vertical="center"/>
    </xf>
    <xf numFmtId="0" fontId="77" fillId="0" borderId="39" xfId="0" applyFont="1" applyBorder="1"/>
    <xf numFmtId="168" fontId="77" fillId="0" borderId="39" xfId="189" applyNumberFormat="1" applyFont="1" applyFill="1" applyBorder="1"/>
    <xf numFmtId="0" fontId="105" fillId="0" borderId="39" xfId="0" applyFont="1" applyBorder="1" applyAlignment="1">
      <alignment vertical="center"/>
    </xf>
    <xf numFmtId="0" fontId="30" fillId="0" borderId="39" xfId="0" applyFont="1" applyBorder="1" applyAlignment="1">
      <alignment horizontal="center"/>
    </xf>
    <xf numFmtId="170" fontId="30" fillId="0" borderId="39" xfId="189" applyNumberFormat="1" applyFont="1" applyFill="1" applyBorder="1"/>
    <xf numFmtId="168" fontId="30" fillId="0" borderId="39" xfId="189" applyNumberFormat="1" applyFont="1" applyFill="1" applyBorder="1"/>
    <xf numFmtId="0" fontId="30" fillId="0" borderId="39" xfId="0" applyFont="1" applyBorder="1" applyAlignment="1">
      <alignment vertical="center"/>
    </xf>
    <xf numFmtId="174" fontId="30" fillId="0" borderId="39" xfId="0" applyNumberFormat="1" applyFont="1" applyBorder="1"/>
    <xf numFmtId="168" fontId="79" fillId="0" borderId="39" xfId="188" applyNumberFormat="1" applyFont="1" applyFill="1" applyBorder="1" applyAlignment="1"/>
    <xf numFmtId="0" fontId="79" fillId="0" borderId="39" xfId="0" applyFont="1" applyBorder="1" applyAlignment="1">
      <alignment vertical="center" wrapText="1"/>
    </xf>
    <xf numFmtId="168" fontId="79" fillId="0" borderId="39" xfId="188" applyNumberFormat="1" applyFont="1" applyFill="1" applyBorder="1" applyAlignment="1">
      <alignment vertical="center"/>
    </xf>
    <xf numFmtId="0" fontId="79" fillId="0" borderId="39" xfId="0" applyFont="1" applyBorder="1" applyAlignment="1">
      <alignment vertical="center"/>
    </xf>
    <xf numFmtId="0" fontId="79" fillId="0" borderId="39" xfId="0" applyFont="1" applyBorder="1" applyAlignment="1">
      <alignment horizontal="center" wrapText="1"/>
    </xf>
    <xf numFmtId="172" fontId="79" fillId="0" borderId="39" xfId="89" applyNumberFormat="1" applyFont="1" applyFill="1" applyBorder="1" applyAlignment="1">
      <alignment horizontal="center" vertical="center"/>
    </xf>
    <xf numFmtId="168" fontId="79" fillId="0" borderId="39" xfId="188" applyNumberFormat="1" applyFont="1" applyFill="1" applyBorder="1" applyAlignment="1">
      <alignment horizontal="center" vertical="center" wrapText="1"/>
    </xf>
    <xf numFmtId="0" fontId="75" fillId="0" borderId="39" xfId="0" applyFont="1" applyBorder="1" applyAlignment="1">
      <alignment horizontal="center" vertical="center" wrapText="1"/>
    </xf>
    <xf numFmtId="168" fontId="75" fillId="0" borderId="39" xfId="188" applyNumberFormat="1" applyFont="1" applyFill="1" applyBorder="1" applyAlignment="1">
      <alignment horizontal="center" vertical="center" wrapText="1"/>
    </xf>
    <xf numFmtId="168" fontId="75" fillId="0" borderId="39" xfId="188" applyNumberFormat="1" applyFont="1" applyFill="1" applyBorder="1" applyAlignment="1"/>
    <xf numFmtId="168" fontId="75" fillId="0" borderId="39" xfId="188" applyNumberFormat="1" applyFont="1" applyFill="1" applyBorder="1" applyAlignment="1">
      <alignment horizontal="right"/>
    </xf>
    <xf numFmtId="0" fontId="75" fillId="0" borderId="0" xfId="0" applyFont="1" applyAlignment="1">
      <alignment horizontal="centerContinuous"/>
    </xf>
    <xf numFmtId="0" fontId="75" fillId="0" borderId="0" xfId="0" applyFont="1" applyAlignment="1">
      <alignment horizontal="left" vertical="top" wrapText="1"/>
    </xf>
    <xf numFmtId="0" fontId="75" fillId="0" borderId="0" xfId="0" applyFont="1" applyAlignment="1">
      <alignment horizontal="right" vertical="center"/>
    </xf>
    <xf numFmtId="0" fontId="79" fillId="0" borderId="75" xfId="0" applyFont="1" applyBorder="1" applyAlignment="1">
      <alignment vertical="top"/>
    </xf>
    <xf numFmtId="167" fontId="79" fillId="0" borderId="75" xfId="0" applyNumberFormat="1" applyFont="1" applyBorder="1" applyAlignment="1">
      <alignment horizontal="right" vertical="center"/>
    </xf>
    <xf numFmtId="0" fontId="75" fillId="0" borderId="75" xfId="0" applyFont="1" applyBorder="1"/>
    <xf numFmtId="167" fontId="75" fillId="0" borderId="75" xfId="0" applyNumberFormat="1" applyFont="1" applyBorder="1" applyAlignment="1">
      <alignment horizontal="right" vertical="center"/>
    </xf>
    <xf numFmtId="167" fontId="75" fillId="0" borderId="75" xfId="160" applyFont="1" applyFill="1" applyBorder="1" applyAlignment="1">
      <alignment horizontal="right" vertical="center"/>
    </xf>
    <xf numFmtId="0" fontId="79" fillId="0" borderId="75" xfId="7" applyFont="1" applyBorder="1" applyAlignment="1">
      <alignment horizontal="center" vertical="center" wrapText="1"/>
    </xf>
    <xf numFmtId="0" fontId="75" fillId="0" borderId="25" xfId="0" applyFont="1" applyBorder="1"/>
    <xf numFmtId="167" fontId="75" fillId="0" borderId="25" xfId="160" applyFont="1" applyFill="1" applyBorder="1" applyAlignment="1">
      <alignment horizontal="right" vertical="center"/>
    </xf>
    <xf numFmtId="0" fontId="75" fillId="0" borderId="84" xfId="0" applyFont="1" applyBorder="1"/>
    <xf numFmtId="0" fontId="75" fillId="0" borderId="49" xfId="0" applyFont="1" applyBorder="1"/>
    <xf numFmtId="0" fontId="75" fillId="0" borderId="50" xfId="0" applyFont="1" applyBorder="1" applyAlignment="1">
      <alignment horizontal="left" vertical="top" wrapText="1"/>
    </xf>
    <xf numFmtId="167" fontId="75" fillId="0" borderId="25" xfId="0" applyNumberFormat="1" applyFont="1" applyBorder="1" applyAlignment="1">
      <alignment horizontal="right" vertical="center"/>
    </xf>
    <xf numFmtId="167" fontId="79" fillId="0" borderId="75" xfId="160" applyFont="1" applyFill="1" applyBorder="1" applyAlignment="1">
      <alignment vertical="center"/>
    </xf>
    <xf numFmtId="167" fontId="79" fillId="0" borderId="25" xfId="160" applyFont="1" applyFill="1" applyBorder="1" applyAlignment="1">
      <alignment horizontal="right" vertical="center"/>
    </xf>
    <xf numFmtId="167" fontId="79" fillId="0" borderId="0" xfId="160" applyFont="1" applyFill="1">
      <alignment horizontal="right" vertical="top"/>
    </xf>
    <xf numFmtId="0" fontId="79" fillId="0" borderId="0" xfId="0" applyFont="1" applyAlignment="1">
      <alignment vertical="top" wrapText="1"/>
    </xf>
    <xf numFmtId="0" fontId="79" fillId="0" borderId="0" xfId="0" applyFont="1" applyAlignment="1">
      <alignment horizontal="left" vertical="top"/>
    </xf>
    <xf numFmtId="0" fontId="79" fillId="0" borderId="0" xfId="0" applyFont="1" applyAlignment="1">
      <alignment vertical="top"/>
    </xf>
    <xf numFmtId="0" fontId="79" fillId="0" borderId="0" xfId="0" applyFont="1" applyAlignment="1">
      <alignment horizontal="center"/>
    </xf>
    <xf numFmtId="0" fontId="79" fillId="0" borderId="39" xfId="7" applyFont="1" applyBorder="1" applyAlignment="1">
      <alignment horizontal="left" vertical="top" wrapText="1"/>
    </xf>
    <xf numFmtId="0" fontId="75" fillId="0" borderId="0" xfId="0" applyFont="1" applyAlignment="1">
      <alignment vertical="center"/>
    </xf>
    <xf numFmtId="0" fontId="79" fillId="0" borderId="0" xfId="0" applyFont="1" applyAlignment="1">
      <alignment horizontal="center" vertical="center"/>
    </xf>
    <xf numFmtId="167" fontId="79" fillId="0" borderId="0" xfId="160" applyFont="1" applyFill="1" applyBorder="1" applyAlignment="1">
      <alignment horizontal="center" vertical="top"/>
    </xf>
    <xf numFmtId="0" fontId="79" fillId="0" borderId="0" xfId="78" applyFont="1" applyAlignment="1">
      <alignment horizontal="center" vertical="center" wrapText="1"/>
    </xf>
    <xf numFmtId="168" fontId="75" fillId="0" borderId="75" xfId="188" applyNumberFormat="1" applyFont="1" applyFill="1" applyBorder="1" applyAlignment="1">
      <alignment vertical="center"/>
    </xf>
    <xf numFmtId="0" fontId="79" fillId="0" borderId="39" xfId="7" applyFont="1" applyBorder="1"/>
    <xf numFmtId="170" fontId="79" fillId="0" borderId="39" xfId="7" applyNumberFormat="1" applyFont="1" applyBorder="1" applyAlignment="1">
      <alignment horizontal="right" vertical="center"/>
    </xf>
    <xf numFmtId="0" fontId="79" fillId="0" borderId="40" xfId="7" applyFont="1" applyBorder="1" applyAlignment="1">
      <alignment vertical="top"/>
    </xf>
    <xf numFmtId="0" fontId="79" fillId="0" borderId="41" xfId="7" applyFont="1" applyBorder="1" applyAlignment="1">
      <alignment vertical="top"/>
    </xf>
    <xf numFmtId="0" fontId="79" fillId="0" borderId="42" xfId="7" applyFont="1" applyBorder="1" applyAlignment="1">
      <alignment vertical="top"/>
    </xf>
    <xf numFmtId="0" fontId="75" fillId="0" borderId="39" xfId="7" applyFont="1" applyBorder="1" applyAlignment="1">
      <alignment vertical="center"/>
    </xf>
    <xf numFmtId="0" fontId="75" fillId="0" borderId="39" xfId="7" applyFont="1" applyBorder="1"/>
    <xf numFmtId="0" fontId="79" fillId="0" borderId="39" xfId="7" applyFont="1" applyBorder="1" applyAlignment="1">
      <alignment horizontal="right" vertical="center" wrapText="1"/>
    </xf>
    <xf numFmtId="167" fontId="79" fillId="0" borderId="39" xfId="7" applyNumberFormat="1" applyFont="1" applyBorder="1" applyAlignment="1">
      <alignment horizontal="center" vertical="center"/>
    </xf>
    <xf numFmtId="0" fontId="30" fillId="0" borderId="39" xfId="100" applyFont="1" applyBorder="1" applyAlignment="1">
      <alignment horizontal="left" vertical="top" wrapText="1"/>
    </xf>
    <xf numFmtId="168" fontId="77" fillId="0" borderId="25" xfId="0" applyNumberFormat="1" applyFont="1" applyBorder="1" applyAlignment="1">
      <alignment horizontal="center" vertical="top"/>
    </xf>
    <xf numFmtId="168" fontId="77" fillId="0" borderId="11" xfId="100" applyNumberFormat="1" applyFont="1" applyBorder="1" applyAlignment="1">
      <alignment vertical="center" wrapText="1"/>
    </xf>
    <xf numFmtId="166" fontId="77" fillId="0" borderId="11" xfId="100" applyNumberFormat="1" applyFont="1" applyBorder="1" applyAlignment="1">
      <alignment horizontal="right" vertical="center" wrapText="1"/>
    </xf>
    <xf numFmtId="171" fontId="77" fillId="0" borderId="25" xfId="0" applyNumberFormat="1" applyFont="1" applyBorder="1" applyAlignment="1">
      <alignment horizontal="right" vertical="center"/>
    </xf>
    <xf numFmtId="168" fontId="30" fillId="0" borderId="25" xfId="100" applyNumberFormat="1" applyFont="1" applyBorder="1" applyAlignment="1">
      <alignment horizontal="center" vertical="center" wrapText="1"/>
    </xf>
    <xf numFmtId="166" fontId="30" fillId="0" borderId="25" xfId="100" applyNumberFormat="1" applyFont="1" applyBorder="1" applyAlignment="1">
      <alignment horizontal="right" vertical="center" wrapText="1"/>
    </xf>
    <xf numFmtId="0" fontId="79" fillId="55" borderId="0" xfId="0" applyFont="1" applyFill="1" applyAlignment="1">
      <alignment horizontal="center" vertical="center" wrapText="1"/>
    </xf>
    <xf numFmtId="0" fontId="30" fillId="0" borderId="30" xfId="0" applyFont="1" applyBorder="1" applyAlignment="1">
      <alignment horizontal="right" vertical="center"/>
    </xf>
    <xf numFmtId="43" fontId="77" fillId="55" borderId="75" xfId="608" applyFont="1" applyFill="1" applyBorder="1" applyAlignment="1">
      <alignment horizontal="center" vertical="center" wrapText="1"/>
    </xf>
    <xf numFmtId="168" fontId="77" fillId="55" borderId="75" xfId="608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77" fillId="0" borderId="25" xfId="244" applyFont="1" applyBorder="1" applyAlignment="1">
      <alignment horizontal="left" vertical="top" wrapText="1"/>
    </xf>
    <xf numFmtId="0" fontId="30" fillId="0" borderId="0" xfId="244" applyFont="1" applyAlignment="1">
      <alignment horizontal="right"/>
    </xf>
    <xf numFmtId="0" fontId="77" fillId="0" borderId="0" xfId="244" applyFont="1" applyAlignment="1">
      <alignment horizontal="center" wrapText="1"/>
    </xf>
    <xf numFmtId="0" fontId="30" fillId="0" borderId="30" xfId="244" applyFont="1" applyBorder="1" applyAlignment="1">
      <alignment horizontal="right"/>
    </xf>
    <xf numFmtId="0" fontId="77" fillId="0" borderId="25" xfId="244" applyFont="1" applyBorder="1" applyAlignment="1">
      <alignment horizontal="center" vertical="center" wrapText="1"/>
    </xf>
    <xf numFmtId="0" fontId="77" fillId="0" borderId="27" xfId="244" applyFont="1" applyBorder="1" applyAlignment="1">
      <alignment horizontal="center" vertical="center" wrapText="1"/>
    </xf>
    <xf numFmtId="0" fontId="77" fillId="0" borderId="29" xfId="244" applyFont="1" applyBorder="1" applyAlignment="1">
      <alignment horizontal="center" vertical="center" wrapText="1"/>
    </xf>
    <xf numFmtId="0" fontId="77" fillId="0" borderId="15" xfId="244" applyFont="1" applyBorder="1" applyAlignment="1">
      <alignment horizontal="center" vertical="center" wrapText="1"/>
    </xf>
    <xf numFmtId="0" fontId="77" fillId="0" borderId="11" xfId="244" applyFont="1" applyBorder="1" applyAlignment="1">
      <alignment horizontal="center" vertical="center" wrapText="1"/>
    </xf>
    <xf numFmtId="0" fontId="77" fillId="0" borderId="28" xfId="244" applyFont="1" applyBorder="1" applyAlignment="1">
      <alignment horizontal="center" vertical="center" wrapText="1"/>
    </xf>
    <xf numFmtId="0" fontId="77" fillId="0" borderId="15" xfId="179" applyFont="1" applyBorder="1" applyAlignment="1">
      <alignment horizontal="center" vertical="center" wrapText="1"/>
    </xf>
    <xf numFmtId="0" fontId="77" fillId="0" borderId="11" xfId="179" applyFont="1" applyBorder="1" applyAlignment="1">
      <alignment horizontal="center" vertical="center" wrapText="1"/>
    </xf>
    <xf numFmtId="0" fontId="77" fillId="0" borderId="0" xfId="0" applyFont="1" applyAlignment="1">
      <alignment horizontal="center" vertical="center" wrapText="1"/>
    </xf>
    <xf numFmtId="0" fontId="77" fillId="0" borderId="12" xfId="0" applyFont="1" applyBorder="1" applyAlignment="1">
      <alignment horizontal="center" vertical="center" wrapText="1"/>
    </xf>
    <xf numFmtId="0" fontId="77" fillId="0" borderId="13" xfId="0" applyFont="1" applyBorder="1" applyAlignment="1">
      <alignment horizontal="center" vertical="center" wrapText="1"/>
    </xf>
    <xf numFmtId="0" fontId="77" fillId="0" borderId="14" xfId="0" applyFont="1" applyBorder="1" applyAlignment="1">
      <alignment horizontal="center" vertical="center" wrapText="1"/>
    </xf>
    <xf numFmtId="176" fontId="77" fillId="0" borderId="28" xfId="0" applyNumberFormat="1" applyFont="1" applyBorder="1" applyAlignment="1">
      <alignment horizontal="center" vertical="center" wrapText="1"/>
    </xf>
    <xf numFmtId="176" fontId="77" fillId="0" borderId="29" xfId="0" applyNumberFormat="1" applyFont="1" applyBorder="1" applyAlignment="1">
      <alignment horizontal="center" vertical="center" wrapText="1"/>
    </xf>
    <xf numFmtId="0" fontId="79" fillId="0" borderId="0" xfId="0" applyFont="1" applyAlignment="1">
      <alignment horizontal="right"/>
    </xf>
    <xf numFmtId="0" fontId="77" fillId="0" borderId="0" xfId="100" applyFont="1" applyAlignment="1">
      <alignment horizontal="center" vertical="center" wrapText="1"/>
    </xf>
    <xf numFmtId="0" fontId="30" fillId="0" borderId="30" xfId="0" applyFont="1" applyBorder="1" applyAlignment="1">
      <alignment horizontal="right"/>
    </xf>
    <xf numFmtId="49" fontId="77" fillId="0" borderId="25" xfId="100" applyNumberFormat="1" applyFont="1" applyBorder="1" applyAlignment="1">
      <alignment horizontal="center" vertical="center" wrapText="1"/>
    </xf>
    <xf numFmtId="0" fontId="77" fillId="0" borderId="25" xfId="100" applyFont="1" applyBorder="1" applyAlignment="1">
      <alignment horizontal="center" vertical="center" wrapText="1"/>
    </xf>
    <xf numFmtId="166" fontId="77" fillId="0" borderId="25" xfId="100" applyNumberFormat="1" applyFont="1" applyBorder="1" applyAlignment="1">
      <alignment horizontal="center" vertical="center" wrapText="1"/>
    </xf>
    <xf numFmtId="166" fontId="77" fillId="0" borderId="15" xfId="100" applyNumberFormat="1" applyFont="1" applyBorder="1" applyAlignment="1">
      <alignment horizontal="center" vertical="center" wrapText="1"/>
    </xf>
    <xf numFmtId="166" fontId="77" fillId="0" borderId="11" xfId="100" applyNumberFormat="1" applyFont="1" applyBorder="1" applyAlignment="1">
      <alignment horizontal="center" vertical="center" wrapText="1"/>
    </xf>
    <xf numFmtId="175" fontId="30" fillId="0" borderId="30" xfId="0" applyNumberFormat="1" applyFont="1" applyBorder="1" applyAlignment="1">
      <alignment horizontal="right"/>
    </xf>
    <xf numFmtId="0" fontId="77" fillId="0" borderId="27" xfId="0" applyFont="1" applyBorder="1" applyAlignment="1">
      <alignment horizontal="center" vertical="center"/>
    </xf>
    <xf numFmtId="0" fontId="77" fillId="0" borderId="29" xfId="0" applyFont="1" applyBorder="1" applyAlignment="1">
      <alignment horizontal="center" vertical="center"/>
    </xf>
    <xf numFmtId="0" fontId="77" fillId="0" borderId="15" xfId="0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vertical="center" wrapText="1"/>
    </xf>
    <xf numFmtId="0" fontId="77" fillId="0" borderId="0" xfId="0" applyFont="1" applyAlignment="1">
      <alignment horizontal="center" wrapText="1"/>
    </xf>
    <xf numFmtId="175" fontId="77" fillId="0" borderId="28" xfId="0" applyNumberFormat="1" applyFont="1" applyBorder="1" applyAlignment="1">
      <alignment horizontal="center" vertical="center" wrapText="1"/>
    </xf>
    <xf numFmtId="175" fontId="77" fillId="0" borderId="29" xfId="0" applyNumberFormat="1" applyFont="1" applyBorder="1" applyAlignment="1">
      <alignment horizontal="center" vertical="center" wrapText="1"/>
    </xf>
    <xf numFmtId="0" fontId="77" fillId="0" borderId="0" xfId="0" applyFont="1" applyAlignment="1">
      <alignment horizontal="center" vertical="top" wrapText="1"/>
    </xf>
    <xf numFmtId="0" fontId="79" fillId="0" borderId="25" xfId="0" applyFont="1" applyBorder="1" applyAlignment="1">
      <alignment horizontal="center" vertical="center"/>
    </xf>
    <xf numFmtId="0" fontId="77" fillId="0" borderId="25" xfId="0" applyFont="1" applyBorder="1" applyAlignment="1">
      <alignment horizontal="center" vertical="center" wrapText="1"/>
    </xf>
    <xf numFmtId="0" fontId="77" fillId="0" borderId="49" xfId="0" applyFont="1" applyBorder="1" applyAlignment="1">
      <alignment horizontal="center" vertical="center" wrapText="1"/>
    </xf>
    <xf numFmtId="0" fontId="77" fillId="0" borderId="50" xfId="0" applyFont="1" applyBorder="1" applyAlignment="1">
      <alignment horizontal="center" vertical="center" wrapText="1"/>
    </xf>
    <xf numFmtId="0" fontId="79" fillId="0" borderId="40" xfId="7" applyFont="1" applyBorder="1"/>
    <xf numFmtId="0" fontId="79" fillId="0" borderId="41" xfId="7" applyFont="1" applyBorder="1"/>
    <xf numFmtId="0" fontId="79" fillId="0" borderId="42" xfId="7" applyFont="1" applyBorder="1"/>
    <xf numFmtId="0" fontId="79" fillId="0" borderId="39" xfId="7" applyFont="1" applyBorder="1" applyAlignment="1">
      <alignment horizontal="left" vertical="center" wrapText="1"/>
    </xf>
    <xf numFmtId="0" fontId="79" fillId="0" borderId="39" xfId="7" applyFont="1" applyBorder="1" applyAlignment="1">
      <alignment horizontal="left" vertical="top" wrapText="1"/>
    </xf>
    <xf numFmtId="0" fontId="79" fillId="0" borderId="40" xfId="7" applyFont="1" applyBorder="1" applyAlignment="1">
      <alignment horizontal="left" vertical="top" wrapText="1"/>
    </xf>
    <xf numFmtId="0" fontId="79" fillId="0" borderId="41" xfId="7" applyFont="1" applyBorder="1" applyAlignment="1">
      <alignment horizontal="left" vertical="top" wrapText="1"/>
    </xf>
    <xf numFmtId="0" fontId="79" fillId="0" borderId="42" xfId="7" applyFont="1" applyBorder="1" applyAlignment="1">
      <alignment horizontal="left" vertical="top" wrapText="1"/>
    </xf>
    <xf numFmtId="0" fontId="75" fillId="0" borderId="0" xfId="0" applyFont="1" applyAlignment="1">
      <alignment horizontal="right"/>
    </xf>
    <xf numFmtId="0" fontId="79" fillId="0" borderId="0" xfId="7" applyFont="1" applyAlignment="1">
      <alignment horizontal="center" vertical="center" wrapText="1"/>
    </xf>
    <xf numFmtId="0" fontId="79" fillId="0" borderId="39" xfId="7" applyFont="1" applyBorder="1" applyAlignment="1">
      <alignment horizontal="center" vertical="center" wrapText="1"/>
    </xf>
    <xf numFmtId="0" fontId="79" fillId="0" borderId="41" xfId="7" applyFont="1" applyBorder="1" applyAlignment="1">
      <alignment horizontal="center" vertical="center" wrapText="1"/>
    </xf>
    <xf numFmtId="0" fontId="79" fillId="0" borderId="42" xfId="7" applyFont="1" applyBorder="1" applyAlignment="1">
      <alignment horizontal="center" vertical="center" wrapText="1"/>
    </xf>
    <xf numFmtId="0" fontId="79" fillId="0" borderId="25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center" vertical="top" wrapText="1"/>
    </xf>
    <xf numFmtId="0" fontId="79" fillId="0" borderId="27" xfId="0" applyFont="1" applyBorder="1" applyAlignment="1">
      <alignment horizontal="left"/>
    </xf>
    <xf numFmtId="0" fontId="79" fillId="0" borderId="28" xfId="0" applyFont="1" applyBorder="1" applyAlignment="1">
      <alignment horizontal="left"/>
    </xf>
    <xf numFmtId="0" fontId="79" fillId="0" borderId="29" xfId="0" applyFont="1" applyBorder="1" applyAlignment="1">
      <alignment horizontal="left"/>
    </xf>
    <xf numFmtId="0" fontId="79" fillId="0" borderId="75" xfId="0" applyFont="1" applyBorder="1" applyAlignment="1">
      <alignment horizontal="left" vertical="top"/>
    </xf>
    <xf numFmtId="0" fontId="79" fillId="0" borderId="0" xfId="0" applyFont="1" applyAlignment="1">
      <alignment horizontal="center" wrapText="1"/>
    </xf>
    <xf numFmtId="0" fontId="79" fillId="0" borderId="25" xfId="0" applyFont="1" applyBorder="1" applyAlignment="1">
      <alignment horizontal="center" vertical="center" wrapText="1"/>
    </xf>
    <xf numFmtId="0" fontId="79" fillId="0" borderId="28" xfId="0" applyFont="1" applyBorder="1" applyAlignment="1">
      <alignment horizontal="center" vertical="center" wrapText="1"/>
    </xf>
    <xf numFmtId="0" fontId="79" fillId="0" borderId="29" xfId="0" applyFont="1" applyBorder="1" applyAlignment="1">
      <alignment horizontal="center" vertical="center" wrapText="1"/>
    </xf>
    <xf numFmtId="0" fontId="79" fillId="0" borderId="75" xfId="0" applyFont="1" applyBorder="1" applyAlignment="1">
      <alignment horizontal="left" vertical="top" wrapText="1"/>
    </xf>
    <xf numFmtId="0" fontId="79" fillId="0" borderId="75" xfId="7" applyFont="1" applyBorder="1" applyAlignment="1">
      <alignment horizontal="left" vertical="center" wrapText="1"/>
    </xf>
    <xf numFmtId="0" fontId="79" fillId="0" borderId="75" xfId="7" applyFont="1" applyBorder="1" applyAlignment="1">
      <alignment horizontal="left" vertical="top" wrapText="1"/>
    </xf>
    <xf numFmtId="0" fontId="79" fillId="0" borderId="25" xfId="0" applyFont="1" applyBorder="1" applyAlignment="1">
      <alignment vertical="top" wrapText="1"/>
    </xf>
    <xf numFmtId="0" fontId="79" fillId="0" borderId="75" xfId="0" applyFont="1" applyBorder="1" applyAlignment="1">
      <alignment vertical="top" wrapText="1"/>
    </xf>
    <xf numFmtId="0" fontId="79" fillId="0" borderId="75" xfId="0" applyFont="1" applyBorder="1" applyAlignment="1">
      <alignment horizontal="center" vertical="top" wrapText="1"/>
    </xf>
    <xf numFmtId="0" fontId="75" fillId="0" borderId="84" xfId="0" applyFont="1" applyBorder="1" applyAlignment="1">
      <alignment horizontal="left" vertical="center" wrapText="1"/>
    </xf>
    <xf numFmtId="0" fontId="75" fillId="0" borderId="49" xfId="0" applyFont="1" applyBorder="1" applyAlignment="1">
      <alignment horizontal="left" vertical="center" wrapText="1"/>
    </xf>
    <xf numFmtId="0" fontId="75" fillId="0" borderId="50" xfId="0" applyFont="1" applyBorder="1" applyAlignment="1">
      <alignment horizontal="left" vertical="center" wrapText="1"/>
    </xf>
    <xf numFmtId="0" fontId="77" fillId="0" borderId="39" xfId="0" applyFont="1" applyBorder="1" applyAlignment="1">
      <alignment horizontal="center" vertical="top" wrapText="1"/>
    </xf>
    <xf numFmtId="0" fontId="30" fillId="0" borderId="39" xfId="0" applyFont="1" applyBorder="1" applyAlignment="1">
      <alignment horizontal="left" vertical="center" wrapText="1"/>
    </xf>
    <xf numFmtId="0" fontId="77" fillId="0" borderId="75" xfId="0" applyFont="1" applyBorder="1" applyAlignment="1">
      <alignment horizontal="center" vertical="center" wrapText="1"/>
    </xf>
    <xf numFmtId="0" fontId="77" fillId="0" borderId="84" xfId="0" applyFont="1" applyBorder="1" applyAlignment="1">
      <alignment horizontal="center" vertical="center" wrapText="1"/>
    </xf>
    <xf numFmtId="0" fontId="30" fillId="0" borderId="84" xfId="0" applyFont="1" applyBorder="1" applyAlignment="1">
      <alignment horizontal="left" vertical="top" wrapText="1"/>
    </xf>
    <xf numFmtId="0" fontId="30" fillId="0" borderId="49" xfId="0" applyFont="1" applyBorder="1" applyAlignment="1">
      <alignment horizontal="left" vertical="top" wrapText="1"/>
    </xf>
    <xf numFmtId="0" fontId="75" fillId="0" borderId="47" xfId="0" applyFont="1" applyBorder="1" applyAlignment="1">
      <alignment horizontal="center" vertical="top" wrapText="1"/>
    </xf>
    <xf numFmtId="0" fontId="79" fillId="0" borderId="27" xfId="0" applyFont="1" applyBorder="1" applyAlignment="1">
      <alignment horizontal="center" vertical="top" wrapText="1"/>
    </xf>
    <xf numFmtId="0" fontId="79" fillId="0" borderId="28" xfId="0" applyFont="1" applyBorder="1" applyAlignment="1">
      <alignment horizontal="center" vertical="top" wrapText="1"/>
    </xf>
    <xf numFmtId="0" fontId="79" fillId="0" borderId="29" xfId="0" applyFont="1" applyBorder="1" applyAlignment="1">
      <alignment horizontal="center" vertical="top" wrapText="1"/>
    </xf>
    <xf numFmtId="0" fontId="30" fillId="0" borderId="39" xfId="0" applyFont="1" applyBorder="1" applyAlignment="1">
      <alignment horizontal="left" vertical="top" wrapText="1"/>
    </xf>
    <xf numFmtId="0" fontId="79" fillId="0" borderId="27" xfId="0" applyFont="1" applyBorder="1" applyAlignment="1">
      <alignment horizontal="center" vertical="center" wrapText="1"/>
    </xf>
    <xf numFmtId="0" fontId="75" fillId="0" borderId="47" xfId="0" applyFont="1" applyBorder="1" applyAlignment="1">
      <alignment horizontal="left" vertical="top" wrapText="1"/>
    </xf>
    <xf numFmtId="0" fontId="75" fillId="0" borderId="48" xfId="0" applyFont="1" applyBorder="1" applyAlignment="1">
      <alignment horizontal="center" vertical="center" wrapText="1"/>
    </xf>
    <xf numFmtId="0" fontId="75" fillId="0" borderId="49" xfId="0" applyFont="1" applyBorder="1" applyAlignment="1">
      <alignment horizontal="center" vertical="center" wrapText="1"/>
    </xf>
    <xf numFmtId="0" fontId="75" fillId="0" borderId="50" xfId="0" applyFont="1" applyBorder="1" applyAlignment="1">
      <alignment horizontal="center" vertical="center" wrapText="1"/>
    </xf>
    <xf numFmtId="0" fontId="79" fillId="0" borderId="39" xfId="0" applyFont="1" applyBorder="1" applyAlignment="1">
      <alignment horizontal="center" vertical="top" wrapText="1"/>
    </xf>
    <xf numFmtId="0" fontId="75" fillId="0" borderId="39" xfId="0" applyFont="1" applyBorder="1" applyAlignment="1">
      <alignment horizontal="center" vertical="center" wrapText="1"/>
    </xf>
    <xf numFmtId="0" fontId="75" fillId="0" borderId="39" xfId="0" applyFont="1" applyBorder="1" applyAlignment="1">
      <alignment horizontal="center" vertical="top" wrapText="1"/>
    </xf>
    <xf numFmtId="0" fontId="79" fillId="0" borderId="39" xfId="0" applyFont="1" applyBorder="1" applyAlignment="1">
      <alignment horizontal="center" vertical="center" wrapText="1"/>
    </xf>
    <xf numFmtId="0" fontId="77" fillId="0" borderId="0" xfId="11" applyFont="1" applyAlignment="1">
      <alignment horizontal="center" wrapText="1"/>
    </xf>
    <xf numFmtId="0" fontId="30" fillId="0" borderId="0" xfId="11" applyFont="1" applyAlignment="1">
      <alignment horizontal="right" vertical="top" wrapText="1"/>
    </xf>
    <xf numFmtId="0" fontId="30" fillId="0" borderId="0" xfId="87" applyFont="1" applyAlignment="1">
      <alignment horizontal="right" vertical="center" wrapText="1"/>
    </xf>
    <xf numFmtId="0" fontId="77" fillId="0" borderId="0" xfId="11" applyFont="1" applyAlignment="1">
      <alignment horizontal="center" vertical="top" wrapText="1"/>
    </xf>
    <xf numFmtId="0" fontId="77" fillId="0" borderId="33" xfId="0" applyFont="1" applyBorder="1" applyAlignment="1">
      <alignment horizontal="center" vertical="center" wrapText="1"/>
    </xf>
    <xf numFmtId="0" fontId="77" fillId="0" borderId="31" xfId="0" applyFont="1" applyBorder="1" applyAlignment="1">
      <alignment horizontal="center" vertical="center" wrapText="1"/>
    </xf>
    <xf numFmtId="0" fontId="77" fillId="0" borderId="26" xfId="0" applyFont="1" applyBorder="1" applyAlignment="1">
      <alignment horizontal="center" vertical="center" wrapText="1"/>
    </xf>
    <xf numFmtId="0" fontId="77" fillId="0" borderId="34" xfId="0" applyFont="1" applyBorder="1" applyAlignment="1">
      <alignment horizontal="center" vertical="center" wrapText="1"/>
    </xf>
    <xf numFmtId="0" fontId="77" fillId="0" borderId="30" xfId="0" applyFont="1" applyBorder="1" applyAlignment="1">
      <alignment horizontal="center" vertical="center" wrapText="1"/>
    </xf>
    <xf numFmtId="0" fontId="77" fillId="0" borderId="32" xfId="0" applyFont="1" applyBorder="1" applyAlignment="1">
      <alignment horizontal="center" vertical="center" wrapText="1"/>
    </xf>
    <xf numFmtId="0" fontId="77" fillId="0" borderId="27" xfId="0" applyFont="1" applyBorder="1" applyAlignment="1">
      <alignment horizontal="center" vertical="center" wrapText="1"/>
    </xf>
    <xf numFmtId="0" fontId="77" fillId="0" borderId="29" xfId="0" applyFont="1" applyBorder="1" applyAlignment="1">
      <alignment horizontal="center" vertical="center" wrapText="1"/>
    </xf>
    <xf numFmtId="0" fontId="77" fillId="0" borderId="84" xfId="0" applyFont="1" applyBorder="1" applyAlignment="1">
      <alignment horizontal="center" wrapText="1"/>
    </xf>
    <xf numFmtId="0" fontId="77" fillId="0" borderId="49" xfId="0" applyFont="1" applyBorder="1" applyAlignment="1">
      <alignment horizontal="center" wrapText="1"/>
    </xf>
    <xf numFmtId="0" fontId="77" fillId="0" borderId="50" xfId="0" applyFont="1" applyBorder="1" applyAlignment="1">
      <alignment horizontal="center" wrapText="1"/>
    </xf>
    <xf numFmtId="0" fontId="79" fillId="0" borderId="84" xfId="0" applyFont="1" applyBorder="1" applyAlignment="1">
      <alignment horizontal="left" vertical="center" wrapText="1"/>
    </xf>
    <xf numFmtId="0" fontId="79" fillId="0" borderId="49" xfId="0" applyFont="1" applyBorder="1" applyAlignment="1">
      <alignment horizontal="left" vertical="center" wrapText="1"/>
    </xf>
    <xf numFmtId="0" fontId="79" fillId="0" borderId="50" xfId="0" applyFont="1" applyBorder="1" applyAlignment="1">
      <alignment horizontal="left" vertical="center" wrapText="1"/>
    </xf>
    <xf numFmtId="0" fontId="75" fillId="0" borderId="84" xfId="0" applyFont="1" applyBorder="1" applyAlignment="1">
      <alignment vertical="top" wrapText="1"/>
    </xf>
    <xf numFmtId="0" fontId="75" fillId="0" borderId="49" xfId="0" applyFont="1" applyBorder="1" applyAlignment="1">
      <alignment vertical="top" wrapText="1"/>
    </xf>
    <xf numFmtId="0" fontId="75" fillId="0" borderId="50" xfId="0" applyFont="1" applyBorder="1" applyAlignment="1">
      <alignment vertical="top" wrapText="1"/>
    </xf>
    <xf numFmtId="0" fontId="79" fillId="0" borderId="75" xfId="0" applyFont="1" applyBorder="1" applyAlignment="1">
      <alignment horizontal="center" vertical="center" wrapText="1"/>
    </xf>
    <xf numFmtId="0" fontId="75" fillId="0" borderId="75" xfId="0" applyFont="1" applyBorder="1" applyAlignment="1">
      <alignment vertical="top" wrapText="1"/>
    </xf>
  </cellXfs>
  <cellStyles count="609">
    <cellStyle name="_artabyuje" xfId="1"/>
    <cellStyle name="_artabyuje 2" xfId="39"/>
    <cellStyle name="20% - Accent1" xfId="191" builtinId="30" customBuiltin="1"/>
    <cellStyle name="20% - Accent1 2" xfId="40"/>
    <cellStyle name="20% - Accent1 2 2" xfId="101"/>
    <cellStyle name="20% - Accent1 3" xfId="304"/>
    <cellStyle name="20% - Accent1 3 2" xfId="487"/>
    <cellStyle name="20% - Accent1 4" xfId="405"/>
    <cellStyle name="20% - Accent2" xfId="193" builtinId="34" customBuiltin="1"/>
    <cellStyle name="20% - Accent2 2" xfId="41"/>
    <cellStyle name="20% - Accent2 2 2" xfId="102"/>
    <cellStyle name="20% - Accent2 3" xfId="306"/>
    <cellStyle name="20% - Accent2 3 2" xfId="489"/>
    <cellStyle name="20% - Accent2 4" xfId="407"/>
    <cellStyle name="20% - Accent3" xfId="195" builtinId="38" customBuiltin="1"/>
    <cellStyle name="20% - Accent3 2" xfId="42"/>
    <cellStyle name="20% - Accent3 2 2" xfId="103"/>
    <cellStyle name="20% - Accent3 3" xfId="308"/>
    <cellStyle name="20% - Accent3 3 2" xfId="491"/>
    <cellStyle name="20% - Accent3 4" xfId="409"/>
    <cellStyle name="20% - Accent4" xfId="197" builtinId="42" customBuiltin="1"/>
    <cellStyle name="20% - Accent4 2" xfId="43"/>
    <cellStyle name="20% - Accent4 2 2" xfId="104"/>
    <cellStyle name="20% - Accent4 3" xfId="310"/>
    <cellStyle name="20% - Accent4 3 2" xfId="493"/>
    <cellStyle name="20% - Accent4 4" xfId="411"/>
    <cellStyle name="20% - Accent5" xfId="199" builtinId="46" customBuiltin="1"/>
    <cellStyle name="20% - Accent5 2" xfId="44"/>
    <cellStyle name="20% - Accent5 2 2" xfId="105"/>
    <cellStyle name="20% - Accent5 3" xfId="312"/>
    <cellStyle name="20% - Accent5 3 2" xfId="495"/>
    <cellStyle name="20% - Accent5 4" xfId="413"/>
    <cellStyle name="20% - Accent6" xfId="201" builtinId="50" customBuiltin="1"/>
    <cellStyle name="20% - Accent6 2" xfId="45"/>
    <cellStyle name="20% - Accent6 2 2" xfId="106"/>
    <cellStyle name="20% - Accent6 3" xfId="314"/>
    <cellStyle name="20% - Accent6 3 2" xfId="497"/>
    <cellStyle name="20% - Accent6 4" xfId="415"/>
    <cellStyle name="20% - Акцент1" xfId="161"/>
    <cellStyle name="20% - Акцент1 2" xfId="288"/>
    <cellStyle name="20% - Акцент1 2 2" xfId="471"/>
    <cellStyle name="20% - Акцент1 3" xfId="387"/>
    <cellStyle name="20% - Акцент2" xfId="164"/>
    <cellStyle name="20% - Акцент2 2" xfId="290"/>
    <cellStyle name="20% - Акцент2 2 2" xfId="473"/>
    <cellStyle name="20% - Акцент2 3" xfId="389"/>
    <cellStyle name="20% - Акцент3" xfId="167"/>
    <cellStyle name="20% - Акцент3 2" xfId="292"/>
    <cellStyle name="20% - Акцент3 2 2" xfId="475"/>
    <cellStyle name="20% - Акцент3 3" xfId="391"/>
    <cellStyle name="20% - Акцент4" xfId="170"/>
    <cellStyle name="20% - Акцент4 2" xfId="295"/>
    <cellStyle name="20% - Акцент4 2 2" xfId="478"/>
    <cellStyle name="20% - Акцент4 3" xfId="393"/>
    <cellStyle name="20% - Акцент5" xfId="173"/>
    <cellStyle name="20% - Акцент5 2" xfId="297"/>
    <cellStyle name="20% - Акцент5 2 2" xfId="480"/>
    <cellStyle name="20% - Акцент5 3" xfId="395"/>
    <cellStyle name="20% - Акцент6" xfId="176"/>
    <cellStyle name="20% - Акцент6 2" xfId="299"/>
    <cellStyle name="20% - Акцент6 2 2" xfId="482"/>
    <cellStyle name="20% - Акцент6 3" xfId="397"/>
    <cellStyle name="40% - Accent1" xfId="192" builtinId="31" customBuiltin="1"/>
    <cellStyle name="40% - Accent1 2" xfId="46"/>
    <cellStyle name="40% - Accent1 2 2" xfId="107"/>
    <cellStyle name="40% - Accent1 3" xfId="305"/>
    <cellStyle name="40% - Accent1 3 2" xfId="488"/>
    <cellStyle name="40% - Accent1 4" xfId="406"/>
    <cellStyle name="40% - Accent2" xfId="194" builtinId="35" customBuiltin="1"/>
    <cellStyle name="40% - Accent2 2" xfId="47"/>
    <cellStyle name="40% - Accent2 2 2" xfId="108"/>
    <cellStyle name="40% - Accent2 3" xfId="307"/>
    <cellStyle name="40% - Accent2 3 2" xfId="490"/>
    <cellStyle name="40% - Accent2 4" xfId="408"/>
    <cellStyle name="40% - Accent3" xfId="196" builtinId="39" customBuiltin="1"/>
    <cellStyle name="40% - Accent3 2" xfId="48"/>
    <cellStyle name="40% - Accent3 2 2" xfId="109"/>
    <cellStyle name="40% - Accent3 3" xfId="309"/>
    <cellStyle name="40% - Accent3 3 2" xfId="492"/>
    <cellStyle name="40% - Accent3 4" xfId="410"/>
    <cellStyle name="40% - Accent4" xfId="198" builtinId="43" customBuiltin="1"/>
    <cellStyle name="40% - Accent4 2" xfId="49"/>
    <cellStyle name="40% - Accent4 2 2" xfId="110"/>
    <cellStyle name="40% - Accent4 3" xfId="311"/>
    <cellStyle name="40% - Accent4 3 2" xfId="494"/>
    <cellStyle name="40% - Accent4 4" xfId="412"/>
    <cellStyle name="40% - Accent5" xfId="200" builtinId="47" customBuiltin="1"/>
    <cellStyle name="40% - Accent5 2" xfId="50"/>
    <cellStyle name="40% - Accent5 2 2" xfId="111"/>
    <cellStyle name="40% - Accent5 3" xfId="313"/>
    <cellStyle name="40% - Accent5 3 2" xfId="496"/>
    <cellStyle name="40% - Accent5 4" xfId="414"/>
    <cellStyle name="40% - Accent6" xfId="202" builtinId="51" customBuiltin="1"/>
    <cellStyle name="40% - Accent6 2" xfId="51"/>
    <cellStyle name="40% - Accent6 2 2" xfId="112"/>
    <cellStyle name="40% - Accent6 3" xfId="315"/>
    <cellStyle name="40% - Accent6 3 2" xfId="498"/>
    <cellStyle name="40% - Accent6 4" xfId="416"/>
    <cellStyle name="40% - Акцент1" xfId="162"/>
    <cellStyle name="40% - Акцент1 2" xfId="289"/>
    <cellStyle name="40% - Акцент1 2 2" xfId="472"/>
    <cellStyle name="40% - Акцент1 3" xfId="388"/>
    <cellStyle name="40% - Акцент2" xfId="165"/>
    <cellStyle name="40% - Акцент2 2" xfId="291"/>
    <cellStyle name="40% - Акцент2 2 2" xfId="474"/>
    <cellStyle name="40% - Акцент2 3" xfId="390"/>
    <cellStyle name="40% - Акцент3" xfId="168"/>
    <cellStyle name="40% - Акцент3 2" xfId="293"/>
    <cellStyle name="40% - Акцент3 2 2" xfId="476"/>
    <cellStyle name="40% - Акцент3 3" xfId="392"/>
    <cellStyle name="40% - Акцент4" xfId="171"/>
    <cellStyle name="40% - Акцент4 2" xfId="296"/>
    <cellStyle name="40% - Акцент4 2 2" xfId="479"/>
    <cellStyle name="40% - Акцент4 3" xfId="394"/>
    <cellStyle name="40% - Акцент5" xfId="174"/>
    <cellStyle name="40% - Акцент5 2" xfId="298"/>
    <cellStyle name="40% - Акцент5 2 2" xfId="481"/>
    <cellStyle name="40% - Акцент5 3" xfId="396"/>
    <cellStyle name="40% - Акцент6" xfId="177"/>
    <cellStyle name="40% - Акцент6 2" xfId="300"/>
    <cellStyle name="40% - Акцент6 2 2" xfId="483"/>
    <cellStyle name="40% - Акцент6 3" xfId="398"/>
    <cellStyle name="60% - Accent1 2" xfId="52"/>
    <cellStyle name="60% - Accent1 2 2" xfId="113"/>
    <cellStyle name="60% - Accent1 3" xfId="225"/>
    <cellStyle name="60% - Accent2 2" xfId="53"/>
    <cellStyle name="60% - Accent2 2 2" xfId="114"/>
    <cellStyle name="60% - Accent2 3" xfId="227"/>
    <cellStyle name="60% - Accent3 2" xfId="54"/>
    <cellStyle name="60% - Accent3 2 2" xfId="115"/>
    <cellStyle name="60% - Accent3 3" xfId="229"/>
    <cellStyle name="60% - Accent4 2" xfId="55"/>
    <cellStyle name="60% - Accent4 2 2" xfId="116"/>
    <cellStyle name="60% - Accent4 3" xfId="231"/>
    <cellStyle name="60% - Accent5 2" xfId="56"/>
    <cellStyle name="60% - Accent5 2 2" xfId="117"/>
    <cellStyle name="60% - Accent5 3" xfId="233"/>
    <cellStyle name="60% - Accent6 2" xfId="57"/>
    <cellStyle name="60% - Accent6 2 2" xfId="118"/>
    <cellStyle name="60% - Accent6 3" xfId="235"/>
    <cellStyle name="60% - Акцент1" xfId="163"/>
    <cellStyle name="60% - Акцент2" xfId="166"/>
    <cellStyle name="60% - Акцент3" xfId="169"/>
    <cellStyle name="60% - Акцент4" xfId="172"/>
    <cellStyle name="60% - Акцент5" xfId="175"/>
    <cellStyle name="60% - Акцент6" xfId="178"/>
    <cellStyle name="Accent1" xfId="16" builtinId="29" customBuiltin="1"/>
    <cellStyle name="Accent1 2" xfId="58"/>
    <cellStyle name="Accent1 2 2" xfId="119"/>
    <cellStyle name="Accent1 3" xfId="224"/>
    <cellStyle name="Accent2" xfId="17" builtinId="33" customBuiltin="1"/>
    <cellStyle name="Accent2 2" xfId="59"/>
    <cellStyle name="Accent2 2 2" xfId="120"/>
    <cellStyle name="Accent2 3" xfId="226"/>
    <cellStyle name="Accent3" xfId="18" builtinId="37" customBuiltin="1"/>
    <cellStyle name="Accent3 2" xfId="60"/>
    <cellStyle name="Accent3 2 2" xfId="121"/>
    <cellStyle name="Accent3 3" xfId="228"/>
    <cellStyle name="Accent4" xfId="19" builtinId="41" customBuiltin="1"/>
    <cellStyle name="Accent4 2" xfId="61"/>
    <cellStyle name="Accent4 2 2" xfId="122"/>
    <cellStyle name="Accent4 3" xfId="230"/>
    <cellStyle name="Accent5" xfId="20" builtinId="45" customBuiltin="1"/>
    <cellStyle name="Accent5 2" xfId="62"/>
    <cellStyle name="Accent5 2 2" xfId="123"/>
    <cellStyle name="Accent5 3" xfId="232"/>
    <cellStyle name="Accent6" xfId="21" builtinId="49" customBuiltin="1"/>
    <cellStyle name="Accent6 2" xfId="63"/>
    <cellStyle name="Accent6 2 2" xfId="124"/>
    <cellStyle name="Accent6 3" xfId="234"/>
    <cellStyle name="Bad" xfId="33" builtinId="27" customBuiltin="1"/>
    <cellStyle name="Bad 2" xfId="64"/>
    <cellStyle name="Bad 2 2" xfId="125"/>
    <cellStyle name="Bad 3" xfId="213"/>
    <cellStyle name="Calculation" xfId="24" builtinId="22" customBuiltin="1"/>
    <cellStyle name="Calculation 2" xfId="65"/>
    <cellStyle name="Calculation 2 2" xfId="126"/>
    <cellStyle name="Calculation 2 2 2" xfId="273"/>
    <cellStyle name="Calculation 2 2 2 2" xfId="456"/>
    <cellStyle name="Calculation 2 2 2 3" xfId="547"/>
    <cellStyle name="Calculation 2 2 2 4" xfId="401"/>
    <cellStyle name="Calculation 2 2 2 5" xfId="588"/>
    <cellStyle name="Calculation 2 2 2 6" xfId="355"/>
    <cellStyle name="Calculation 2 2 2 7" xfId="589"/>
    <cellStyle name="Calculation 2 2 3" xfId="294"/>
    <cellStyle name="Calculation 2 2 3 2" xfId="477"/>
    <cellStyle name="Calculation 2 2 3 3" xfId="561"/>
    <cellStyle name="Calculation 2 2 3 4" xfId="576"/>
    <cellStyle name="Calculation 2 2 3 5" xfId="519"/>
    <cellStyle name="Calculation 2 2 3 6" xfId="595"/>
    <cellStyle name="Calculation 2 2 3 7" xfId="604"/>
    <cellStyle name="Calculation 2 2 4" xfId="368"/>
    <cellStyle name="Calculation 2 3" xfId="258"/>
    <cellStyle name="Calculation 2 3 2" xfId="442"/>
    <cellStyle name="Calculation 2 3 3" xfId="536"/>
    <cellStyle name="Calculation 2 3 4" xfId="336"/>
    <cellStyle name="Calculation 2 3 5" xfId="422"/>
    <cellStyle name="Calculation 2 3 6" xfId="565"/>
    <cellStyle name="Calculation 2 3 7" xfId="380"/>
    <cellStyle name="Calculation 2 4" xfId="261"/>
    <cellStyle name="Calculation 2 4 2" xfId="445"/>
    <cellStyle name="Calculation 2 4 3" xfId="538"/>
    <cellStyle name="Calculation 2 4 4" xfId="560"/>
    <cellStyle name="Calculation 2 4 5" xfId="592"/>
    <cellStyle name="Calculation 2 4 6" xfId="417"/>
    <cellStyle name="Calculation 2 4 7" xfId="594"/>
    <cellStyle name="Calculation 2 5" xfId="341"/>
    <cellStyle name="Calculation 3" xfId="217"/>
    <cellStyle name="Calculation 4" xfId="254"/>
    <cellStyle name="Calculation 4 2" xfId="438"/>
    <cellStyle name="Calculation 4 3" xfId="532"/>
    <cellStyle name="Calculation 4 4" xfId="506"/>
    <cellStyle name="Calculation 4 5" xfId="427"/>
    <cellStyle name="Calculation 4 6" xfId="346"/>
    <cellStyle name="Calculation 4 7" xfId="566"/>
    <cellStyle name="Calculation 5" xfId="248"/>
    <cellStyle name="Calculation 5 2" xfId="434"/>
    <cellStyle name="Calculation 5 3" xfId="528"/>
    <cellStyle name="Calculation 5 4" xfId="331"/>
    <cellStyle name="Calculation 5 5" xfId="374"/>
    <cellStyle name="Calculation 5 6" xfId="577"/>
    <cellStyle name="Calculation 5 7" xfId="513"/>
    <cellStyle name="Calculation 6" xfId="328"/>
    <cellStyle name="Check Cell" xfId="30" builtinId="23" customBuiltin="1"/>
    <cellStyle name="Check Cell 2" xfId="66"/>
    <cellStyle name="Check Cell 2 2" xfId="127"/>
    <cellStyle name="Check Cell 3" xfId="219"/>
    <cellStyle name="Comma" xfId="189" builtinId="3"/>
    <cellStyle name="Comma 10" xfId="243"/>
    <cellStyle name="Comma 11" xfId="206"/>
    <cellStyle name="Comma 15" xfId="608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7"/>
    <cellStyle name="Comma 3 2 2 2 2" xfId="303"/>
    <cellStyle name="Comma 3 2 2 2 2 2" xfId="486"/>
    <cellStyle name="Comma 3 2 2 2 3" xfId="402"/>
    <cellStyle name="Comma 3 2 2 3" xfId="286"/>
    <cellStyle name="Comma 3 2 2 3 2" xfId="469"/>
    <cellStyle name="Comma 3 2 2 4" xfId="385"/>
    <cellStyle name="Comma 3 2 3" xfId="275"/>
    <cellStyle name="Comma 3 2 3 2" xfId="458"/>
    <cellStyle name="Comma 3 2 4" xfId="370"/>
    <cellStyle name="Comma 3 3" xfId="94"/>
    <cellStyle name="Comma 4" xfId="5"/>
    <cellStyle name="Comma 4 2" xfId="96"/>
    <cellStyle name="Comma 5" xfId="6"/>
    <cellStyle name="Comma 5 2" xfId="92"/>
    <cellStyle name="Comma 5 2 2" xfId="270"/>
    <cellStyle name="Comma 5 2 2 2" xfId="453"/>
    <cellStyle name="Comma 5 2 3" xfId="357"/>
    <cellStyle name="Comma 6" xfId="67"/>
    <cellStyle name="Comma 6 2" xfId="157"/>
    <cellStyle name="Comma 6 2 2" xfId="285"/>
    <cellStyle name="Comma 6 2 2 2" xfId="468"/>
    <cellStyle name="Comma 6 2 3" xfId="384"/>
    <cellStyle name="Comma 6 3" xfId="259"/>
    <cellStyle name="Comma 6 3 2" xfId="443"/>
    <cellStyle name="Comma 6 4" xfId="343"/>
    <cellStyle name="Comma 7" xfId="68"/>
    <cellStyle name="Comma 8" xfId="88"/>
    <cellStyle name="Comma 8 2" xfId="267"/>
    <cellStyle name="Comma 8 2 2" xfId="450"/>
    <cellStyle name="Comma 8 3" xfId="354"/>
    <cellStyle name="Comma 9" xfId="188"/>
    <cellStyle name="Explanatory Text" xfId="34" builtinId="53" customBuiltin="1"/>
    <cellStyle name="Explanatory Text 2" xfId="69"/>
    <cellStyle name="Explanatory Text 2 2" xfId="130"/>
    <cellStyle name="Explanatory Text 3" xfId="222"/>
    <cellStyle name="Good" xfId="38" builtinId="26" customBuiltin="1"/>
    <cellStyle name="Good 2" xfId="70"/>
    <cellStyle name="Good 2 2" xfId="131"/>
    <cellStyle name="Good 3" xfId="212"/>
    <cellStyle name="Heading 1" xfId="25" builtinId="16" customBuiltin="1"/>
    <cellStyle name="Heading 1 2" xfId="71"/>
    <cellStyle name="Heading 1 2 2" xfId="132"/>
    <cellStyle name="Heading 1 3" xfId="208"/>
    <cellStyle name="Heading 2" xfId="26" builtinId="17" customBuiltin="1"/>
    <cellStyle name="Heading 2 2" xfId="72"/>
    <cellStyle name="Heading 2 2 2" xfId="133"/>
    <cellStyle name="Heading 2 3" xfId="209"/>
    <cellStyle name="Heading 3" xfId="27" builtinId="18" customBuiltin="1"/>
    <cellStyle name="Heading 3 2" xfId="73"/>
    <cellStyle name="Heading 3 2 2" xfId="134"/>
    <cellStyle name="Heading 3 3" xfId="210"/>
    <cellStyle name="Heading 4" xfId="28" builtinId="19" customBuiltin="1"/>
    <cellStyle name="Heading 4 2" xfId="74"/>
    <cellStyle name="Heading 4 2 2" xfId="135"/>
    <cellStyle name="Heading 4 3" xfId="211"/>
    <cellStyle name="Input" xfId="22" builtinId="20" customBuiltin="1"/>
    <cellStyle name="Input 2" xfId="75"/>
    <cellStyle name="Input 2 2" xfId="136"/>
    <cellStyle name="Input 2 2 2" xfId="276"/>
    <cellStyle name="Input 2 2 2 2" xfId="459"/>
    <cellStyle name="Input 2 2 2 3" xfId="549"/>
    <cellStyle name="Input 2 2 2 4" xfId="404"/>
    <cellStyle name="Input 2 2 2 5" xfId="323"/>
    <cellStyle name="Input 2 2 2 6" xfId="557"/>
    <cellStyle name="Input 2 2 2 7" xfId="338"/>
    <cellStyle name="Input 2 2 3" xfId="272"/>
    <cellStyle name="Input 2 2 3 2" xfId="455"/>
    <cellStyle name="Input 2 2 3 3" xfId="546"/>
    <cellStyle name="Input 2 2 3 4" xfId="420"/>
    <cellStyle name="Input 2 2 3 5" xfId="340"/>
    <cellStyle name="Input 2 2 3 6" xfId="515"/>
    <cellStyle name="Input 2 2 3 7" xfId="521"/>
    <cellStyle name="Input 2 2 4" xfId="373"/>
    <cellStyle name="Input 2 3" xfId="260"/>
    <cellStyle name="Input 2 3 2" xfId="444"/>
    <cellStyle name="Input 2 3 3" xfId="537"/>
    <cellStyle name="Input 2 3 4" xfId="362"/>
    <cellStyle name="Input 2 3 5" xfId="371"/>
    <cellStyle name="Input 2 3 6" xfId="585"/>
    <cellStyle name="Input 2 3 7" xfId="423"/>
    <cellStyle name="Input 2 4" xfId="250"/>
    <cellStyle name="Input 2 4 2" xfId="435"/>
    <cellStyle name="Input 2 4 3" xfId="529"/>
    <cellStyle name="Input 2 4 4" xfId="507"/>
    <cellStyle name="Input 2 4 5" xfId="539"/>
    <cellStyle name="Input 2 4 6" xfId="544"/>
    <cellStyle name="Input 2 4 7" xfId="572"/>
    <cellStyle name="Input 2 5" xfId="345"/>
    <cellStyle name="Input 3" xfId="215"/>
    <cellStyle name="Input 4" xfId="252"/>
    <cellStyle name="Input 4 2" xfId="436"/>
    <cellStyle name="Input 4 3" xfId="530"/>
    <cellStyle name="Input 4 4" xfId="342"/>
    <cellStyle name="Input 4 5" xfId="425"/>
    <cellStyle name="Input 4 6" xfId="325"/>
    <cellStyle name="Input 4 7" xfId="562"/>
    <cellStyle name="Input 5" xfId="321"/>
    <cellStyle name="Input 5 2" xfId="504"/>
    <cellStyle name="Input 5 3" xfId="574"/>
    <cellStyle name="Input 5 4" xfId="581"/>
    <cellStyle name="Input 5 5" xfId="508"/>
    <cellStyle name="Input 5 6" xfId="602"/>
    <cellStyle name="Input 5 7" xfId="606"/>
    <cellStyle name="Input 6" xfId="326"/>
    <cellStyle name="Linked Cell" xfId="36" builtinId="24" customBuiltin="1"/>
    <cellStyle name="Linked Cell 2" xfId="76"/>
    <cellStyle name="Linked Cell 2 2" xfId="137"/>
    <cellStyle name="Linked Cell 3" xfId="218"/>
    <cellStyle name="Neutral" xfId="32" builtinId="28" customBuiltin="1"/>
    <cellStyle name="Neutral 2" xfId="77"/>
    <cellStyle name="Neutral 2 2" xfId="98"/>
    <cellStyle name="Neutral 3" xfId="138"/>
    <cellStyle name="Neutral 4" xfId="214"/>
    <cellStyle name="Normal" xfId="0" builtinId="0"/>
    <cellStyle name="Normal 10" xfId="155"/>
    <cellStyle name="Normal 10 2" xfId="283"/>
    <cellStyle name="Normal 10 2 2" xfId="466"/>
    <cellStyle name="Normal 10 3" xfId="382"/>
    <cellStyle name="Normal 11" xfId="156"/>
    <cellStyle name="Normal 11 2" xfId="203"/>
    <cellStyle name="Normal 11 3" xfId="284"/>
    <cellStyle name="Normal 11 3 2" xfId="467"/>
    <cellStyle name="Normal 11 4" xfId="383"/>
    <cellStyle name="Normal 12" xfId="179"/>
    <cellStyle name="Normal 12 2" xfId="183"/>
    <cellStyle name="Normal 12 2 2" xfId="238"/>
    <cellStyle name="Normal 13" xfId="182"/>
    <cellStyle name="Normal 14" xfId="244"/>
    <cellStyle name="Normal 14 2" xfId="431"/>
    <cellStyle name="Normal 19 3" xfId="239"/>
    <cellStyle name="Normal 19 3 2" xfId="320"/>
    <cellStyle name="Normal 19 3 2 2" xfId="503"/>
    <cellStyle name="Normal 19 3 3" xfId="428"/>
    <cellStyle name="Normal 2" xfId="7"/>
    <cellStyle name="Normal 2 2" xfId="79"/>
    <cellStyle name="Normal 2 2 2" xfId="139"/>
    <cellStyle name="Normal 2 3" xfId="78"/>
    <cellStyle name="Normal 2 3 2" xfId="140"/>
    <cellStyle name="Normal 2 4" xfId="186"/>
    <cellStyle name="Normal 2 5" xfId="184"/>
    <cellStyle name="Normal 28" xfId="236"/>
    <cellStyle name="Normal 3" xfId="8"/>
    <cellStyle name="Normal 3 2" xfId="97"/>
    <cellStyle name="Normal 3 2 2" xfId="141"/>
    <cellStyle name="Normal 3 3" xfId="93"/>
    <cellStyle name="Normal 3_HavelvacN2axjusakN3" xfId="99"/>
    <cellStyle name="Normal 30" xfId="237"/>
    <cellStyle name="Normal 4" xfId="9"/>
    <cellStyle name="Normal 4 2" xfId="10"/>
    <cellStyle name="Normal 4 3" xfId="80"/>
    <cellStyle name="Normal 4 3 2" xfId="262"/>
    <cellStyle name="Normal 4 3 2 2" xfId="446"/>
    <cellStyle name="Normal 4 3 3" xfId="349"/>
    <cellStyle name="Normal 5" xfId="11"/>
    <cellStyle name="Normal 5 2" xfId="81"/>
    <cellStyle name="Normal 5 2 2" xfId="159"/>
    <cellStyle name="Normal 5 2 2 2" xfId="287"/>
    <cellStyle name="Normal 5 2 2 2 2" xfId="470"/>
    <cellStyle name="Normal 5 2 2 3" xfId="386"/>
    <cellStyle name="Normal 5 2 3" xfId="142"/>
    <cellStyle name="Normal 5 2 3 2" xfId="277"/>
    <cellStyle name="Normal 5 2 3 2 2" xfId="460"/>
    <cellStyle name="Normal 5 2 3 3" xfId="375"/>
    <cellStyle name="Normal 5 3" xfId="100"/>
    <cellStyle name="Normal 5 3 2" xfId="185"/>
    <cellStyle name="Normal 5 3 2 2" xfId="302"/>
    <cellStyle name="Normal 5 3 2 2 2" xfId="485"/>
    <cellStyle name="Normal 5 3 2 3" xfId="400"/>
    <cellStyle name="Normal 5 4" xfId="249"/>
    <cellStyle name="Normal 6" xfId="12"/>
    <cellStyle name="Normal 6 2" xfId="143"/>
    <cellStyle name="Normal 7" xfId="13"/>
    <cellStyle name="Normal 7 2" xfId="144"/>
    <cellStyle name="Normal 7 3" xfId="251"/>
    <cellStyle name="Normal 8" xfId="87"/>
    <cellStyle name="Normal 8 2" xfId="91"/>
    <cellStyle name="Normal 8 2 2" xfId="269"/>
    <cellStyle name="Normal 8 2 2 2" xfId="452"/>
    <cellStyle name="Normal 8 2 3" xfId="356"/>
    <cellStyle name="Normal 8 3" xfId="205"/>
    <cellStyle name="Normal 8 3 2" xfId="317"/>
    <cellStyle name="Normal 8 3 2 2" xfId="500"/>
    <cellStyle name="Normal 8 3 3" xfId="419"/>
    <cellStyle name="Normal 8 4" xfId="266"/>
    <cellStyle name="Normal 9" xfId="154"/>
    <cellStyle name="Normal 9 2" xfId="282"/>
    <cellStyle name="Normal 9 2 2" xfId="465"/>
    <cellStyle name="Normal 9 3" xfId="381"/>
    <cellStyle name="Note 2" xfId="82"/>
    <cellStyle name="Note 2 2" xfId="145"/>
    <cellStyle name="Note 2 2 2" xfId="278"/>
    <cellStyle name="Note 2 2 2 2" xfId="461"/>
    <cellStyle name="Note 2 2 2 3" xfId="550"/>
    <cellStyle name="Note 2 2 2 4" xfId="510"/>
    <cellStyle name="Note 2 2 2 5" xfId="334"/>
    <cellStyle name="Note 2 2 2 6" xfId="348"/>
    <cellStyle name="Note 2 2 2 7" xfId="568"/>
    <cellStyle name="Note 2 2 3" xfId="268"/>
    <cellStyle name="Note 2 2 3 2" xfId="451"/>
    <cellStyle name="Note 2 2 3 3" xfId="543"/>
    <cellStyle name="Note 2 2 3 4" xfId="369"/>
    <cellStyle name="Note 2 2 3 5" xfId="353"/>
    <cellStyle name="Note 2 2 3 6" xfId="514"/>
    <cellStyle name="Note 2 2 3 7" xfId="367"/>
    <cellStyle name="Note 2 2 4" xfId="376"/>
    <cellStyle name="Note 2 3" xfId="263"/>
    <cellStyle name="Note 2 3 2" xfId="447"/>
    <cellStyle name="Note 2 3 3" xfId="540"/>
    <cellStyle name="Note 2 3 4" xfId="558"/>
    <cellStyle name="Note 2 3 5" xfId="520"/>
    <cellStyle name="Note 2 3 6" xfId="518"/>
    <cellStyle name="Note 2 3 7" xfId="429"/>
    <cellStyle name="Note 2 4" xfId="247"/>
    <cellStyle name="Note 2 4 2" xfId="433"/>
    <cellStyle name="Note 2 4 3" xfId="527"/>
    <cellStyle name="Note 2 4 4" xfId="569"/>
    <cellStyle name="Note 2 4 5" xfId="378"/>
    <cellStyle name="Note 2 4 6" xfId="523"/>
    <cellStyle name="Note 2 4 7" xfId="598"/>
    <cellStyle name="Note 2 5" xfId="350"/>
    <cellStyle name="Note 3" xfId="181"/>
    <cellStyle name="Note 3 2" xfId="301"/>
    <cellStyle name="Note 3 2 2" xfId="484"/>
    <cellStyle name="Note 3 3" xfId="399"/>
    <cellStyle name="Note 4" xfId="221"/>
    <cellStyle name="Note 4 2" xfId="319"/>
    <cellStyle name="Note 4 2 2" xfId="502"/>
    <cellStyle name="Note 4 3" xfId="421"/>
    <cellStyle name="Output" xfId="23" builtinId="21" customBuiltin="1"/>
    <cellStyle name="Output 2" xfId="83"/>
    <cellStyle name="Output 2 2" xfId="146"/>
    <cellStyle name="Output 2 2 2" xfId="279"/>
    <cellStyle name="Output 2 2 2 2" xfId="462"/>
    <cellStyle name="Output 2 2 2 3" xfId="551"/>
    <cellStyle name="Output 2 2 2 4" xfId="570"/>
    <cellStyle name="Output 2 2 2 5" xfId="567"/>
    <cellStyle name="Output 2 2 2 6" xfId="522"/>
    <cellStyle name="Output 2 2 2 7" xfId="599"/>
    <cellStyle name="Output 2 2 3" xfId="281"/>
    <cellStyle name="Output 2 2 3 2" xfId="464"/>
    <cellStyle name="Output 2 2 3 3" xfId="553"/>
    <cellStyle name="Output 2 2 3 4" xfId="426"/>
    <cellStyle name="Output 2 2 3 5" xfId="587"/>
    <cellStyle name="Output 2 2 3 6" xfId="578"/>
    <cellStyle name="Output 2 2 3 7" xfId="586"/>
    <cellStyle name="Output 2 2 4" xfId="377"/>
    <cellStyle name="Output 2 3" xfId="264"/>
    <cellStyle name="Output 2 3 2" xfId="448"/>
    <cellStyle name="Output 2 3 3" xfId="541"/>
    <cellStyle name="Output 2 3 4" xfId="363"/>
    <cellStyle name="Output 2 3 5" xfId="512"/>
    <cellStyle name="Output 2 3 6" xfId="403"/>
    <cellStyle name="Output 2 3 7" xfId="372"/>
    <cellStyle name="Output 2 4" xfId="271"/>
    <cellStyle name="Output 2 4 2" xfId="454"/>
    <cellStyle name="Output 2 4 3" xfId="545"/>
    <cellStyle name="Output 2 4 4" xfId="571"/>
    <cellStyle name="Output 2 4 5" xfId="339"/>
    <cellStyle name="Output 2 4 6" xfId="360"/>
    <cellStyle name="Output 2 4 7" xfId="600"/>
    <cellStyle name="Output 2 5" xfId="351"/>
    <cellStyle name="Output 3" xfId="216"/>
    <cellStyle name="Output 4" xfId="253"/>
    <cellStyle name="Output 4 2" xfId="437"/>
    <cellStyle name="Output 4 3" xfId="531"/>
    <cellStyle name="Output 4 4" xfId="347"/>
    <cellStyle name="Output 4 5" xfId="584"/>
    <cellStyle name="Output 4 6" xfId="593"/>
    <cellStyle name="Output 4 7" xfId="329"/>
    <cellStyle name="Output 5" xfId="257"/>
    <cellStyle name="Output 5 2" xfId="441"/>
    <cellStyle name="Output 5 3" xfId="535"/>
    <cellStyle name="Output 5 4" xfId="563"/>
    <cellStyle name="Output 5 5" xfId="554"/>
    <cellStyle name="Output 5 6" xfId="591"/>
    <cellStyle name="Output 5 7" xfId="596"/>
    <cellStyle name="Output 6" xfId="327"/>
    <cellStyle name="Percent 2" xfId="14"/>
    <cellStyle name="SN_241" xfId="89"/>
    <cellStyle name="SN_b" xfId="160"/>
    <cellStyle name="SN_b 2" xfId="245"/>
    <cellStyle name="SN_it" xfId="242"/>
    <cellStyle name="Style 1" xfId="15"/>
    <cellStyle name="Style 1 2" xfId="147"/>
    <cellStyle name="Style 1 2 2" xfId="153"/>
    <cellStyle name="Style 1_verchnakan_ax21-25_2018" xfId="148"/>
    <cellStyle name="Title" xfId="190" builtinId="15" customBuiltin="1"/>
    <cellStyle name="Title 2" xfId="84"/>
    <cellStyle name="Title 3" xfId="180"/>
    <cellStyle name="Title 4" xfId="332"/>
    <cellStyle name="Total" xfId="29" builtinId="25" customBuiltin="1"/>
    <cellStyle name="Total 2" xfId="85"/>
    <cellStyle name="Total 2 2" xfId="149"/>
    <cellStyle name="Total 2 2 2" xfId="280"/>
    <cellStyle name="Total 2 2 2 2" xfId="463"/>
    <cellStyle name="Total 2 2 2 3" xfId="552"/>
    <cellStyle name="Total 2 2 2 4" xfId="430"/>
    <cellStyle name="Total 2 2 2 5" xfId="555"/>
    <cellStyle name="Total 2 2 2 6" xfId="559"/>
    <cellStyle name="Total 2 2 2 7" xfId="324"/>
    <cellStyle name="Total 2 2 3" xfId="318"/>
    <cellStyle name="Total 2 2 3 2" xfId="501"/>
    <cellStyle name="Total 2 2 3 3" xfId="573"/>
    <cellStyle name="Total 2 2 3 4" xfId="580"/>
    <cellStyle name="Total 2 2 3 5" xfId="365"/>
    <cellStyle name="Total 2 2 3 6" xfId="601"/>
    <cellStyle name="Total 2 2 3 7" xfId="605"/>
    <cellStyle name="Total 2 2 4" xfId="379"/>
    <cellStyle name="Total 2 3" xfId="265"/>
    <cellStyle name="Total 2 3 2" xfId="449"/>
    <cellStyle name="Total 2 3 3" xfId="542"/>
    <cellStyle name="Total 2 3 4" xfId="556"/>
    <cellStyle name="Total 2 3 5" xfId="590"/>
    <cellStyle name="Total 2 3 6" xfId="344"/>
    <cellStyle name="Total 2 3 7" xfId="364"/>
    <cellStyle name="Total 2 4" xfId="274"/>
    <cellStyle name="Total 2 4 2" xfId="457"/>
    <cellStyle name="Total 2 4 3" xfId="548"/>
    <cellStyle name="Total 2 4 4" xfId="511"/>
    <cellStyle name="Total 2 4 5" xfId="516"/>
    <cellStyle name="Total 2 4 6" xfId="525"/>
    <cellStyle name="Total 2 4 7" xfId="366"/>
    <cellStyle name="Total 2 5" xfId="352"/>
    <cellStyle name="Total 3" xfId="223"/>
    <cellStyle name="Total 4" xfId="255"/>
    <cellStyle name="Total 4 2" xfId="439"/>
    <cellStyle name="Total 4 3" xfId="533"/>
    <cellStyle name="Total 4 4" xfId="564"/>
    <cellStyle name="Total 4 5" xfId="583"/>
    <cellStyle name="Total 4 6" xfId="337"/>
    <cellStyle name="Total 4 7" xfId="597"/>
    <cellStyle name="Total 5" xfId="246"/>
    <cellStyle name="Total 5 2" xfId="432"/>
    <cellStyle name="Total 5 3" xfId="526"/>
    <cellStyle name="Total 5 4" xfId="509"/>
    <cellStyle name="Total 5 5" xfId="524"/>
    <cellStyle name="Total 5 6" xfId="424"/>
    <cellStyle name="Total 5 7" xfId="579"/>
    <cellStyle name="Total 6" xfId="330"/>
    <cellStyle name="Warning Text" xfId="37" builtinId="11" customBuiltin="1"/>
    <cellStyle name="Warning Text 2" xfId="86"/>
    <cellStyle name="Warning Text 2 2" xfId="150"/>
    <cellStyle name="Warning Text 3" xfId="220"/>
    <cellStyle name="Название" xfId="31"/>
    <cellStyle name="Обычный 14" xfId="207"/>
    <cellStyle name="Обычный 2" xfId="151"/>
    <cellStyle name="Обычный 2 2" xfId="152"/>
    <cellStyle name="Обычный 3" xfId="204"/>
    <cellStyle name="Обычный 3 2" xfId="316"/>
    <cellStyle name="Обычный 3 2 2" xfId="499"/>
    <cellStyle name="Обычный 3 3" xfId="418"/>
    <cellStyle name="Обычный 3 3 3" xfId="240"/>
    <cellStyle name="Примечание" xfId="35"/>
    <cellStyle name="Примечание 2" xfId="256"/>
    <cellStyle name="Примечание 2 2" xfId="440"/>
    <cellStyle name="Примечание 2 3" xfId="534"/>
    <cellStyle name="Примечание 2 4" xfId="361"/>
    <cellStyle name="Примечание 2 5" xfId="358"/>
    <cellStyle name="Примечание 2 6" xfId="517"/>
    <cellStyle name="Примечание 2 7" xfId="359"/>
    <cellStyle name="Примечание 3" xfId="322"/>
    <cellStyle name="Примечание 3 2" xfId="505"/>
    <cellStyle name="Примечание 3 3" xfId="575"/>
    <cellStyle name="Примечание 3 4" xfId="582"/>
    <cellStyle name="Примечание 3 5" xfId="335"/>
    <cellStyle name="Примечание 3 6" xfId="603"/>
    <cellStyle name="Примечание 3 7" xfId="607"/>
    <cellStyle name="Примечание 4" xfId="333"/>
    <cellStyle name="Финансовый 4" xfId="2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3"/>
  <sheetViews>
    <sheetView zoomScaleNormal="100" workbookViewId="0">
      <selection activeCell="B5" sqref="B5:D5"/>
    </sheetView>
  </sheetViews>
  <sheetFormatPr defaultColWidth="9.140625" defaultRowHeight="21.75" customHeight="1" x14ac:dyDescent="0.3"/>
  <cols>
    <col min="1" max="1" width="6.28515625" style="91" customWidth="1"/>
    <col min="2" max="2" width="49.42578125" style="91" customWidth="1"/>
    <col min="3" max="3" width="16.5703125" style="91" customWidth="1"/>
    <col min="4" max="4" width="15.42578125" style="91" customWidth="1"/>
    <col min="5" max="5" width="15.85546875" style="91" customWidth="1"/>
    <col min="6" max="16384" width="9.140625" style="91"/>
  </cols>
  <sheetData>
    <row r="1" spans="2:28" s="80" customFormat="1" ht="17.25" x14ac:dyDescent="0.3">
      <c r="C1" s="1"/>
      <c r="D1" s="5" t="s">
        <v>15</v>
      </c>
    </row>
    <row r="2" spans="2:28" s="80" customFormat="1" ht="17.25" x14ac:dyDescent="0.3">
      <c r="B2" s="409" t="s">
        <v>116</v>
      </c>
      <c r="C2" s="409"/>
      <c r="D2" s="409"/>
    </row>
    <row r="3" spans="2:28" s="80" customFormat="1" ht="17.25" x14ac:dyDescent="0.3">
      <c r="C3" s="2"/>
      <c r="D3" s="5" t="s">
        <v>98</v>
      </c>
    </row>
    <row r="4" spans="2:28" ht="21.75" customHeight="1" x14ac:dyDescent="0.3">
      <c r="C4" s="92"/>
    </row>
    <row r="5" spans="2:28" ht="65.25" customHeight="1" x14ac:dyDescent="0.3">
      <c r="B5" s="405" t="s">
        <v>184</v>
      </c>
      <c r="C5" s="405"/>
      <c r="D5" s="405"/>
    </row>
    <row r="7" spans="2:28" ht="21.75" customHeight="1" x14ac:dyDescent="0.3">
      <c r="B7" s="93"/>
      <c r="C7" s="406" t="s">
        <v>26</v>
      </c>
      <c r="D7" s="406"/>
      <c r="E7" s="15"/>
    </row>
    <row r="8" spans="2:28" ht="69" customHeight="1" x14ac:dyDescent="0.3">
      <c r="B8" s="407" t="s">
        <v>185</v>
      </c>
      <c r="C8" s="408" t="s">
        <v>152</v>
      </c>
      <c r="D8" s="408"/>
    </row>
    <row r="9" spans="2:28" ht="21.75" customHeight="1" x14ac:dyDescent="0.3">
      <c r="B9" s="407"/>
      <c r="C9" s="94" t="s">
        <v>103</v>
      </c>
      <c r="D9" s="94" t="s">
        <v>104</v>
      </c>
    </row>
    <row r="10" spans="2:28" s="97" customFormat="1" ht="21.75" customHeight="1" x14ac:dyDescent="0.3">
      <c r="B10" s="95" t="s">
        <v>5</v>
      </c>
      <c r="C10" s="102">
        <f>C12</f>
        <v>287140.59999999998</v>
      </c>
      <c r="D10" s="96">
        <v>2.9103830456733704E-11</v>
      </c>
    </row>
    <row r="11" spans="2:28" ht="12.75" customHeight="1" x14ac:dyDescent="0.3">
      <c r="B11" s="98" t="s">
        <v>58</v>
      </c>
      <c r="C11" s="99"/>
      <c r="D11" s="96"/>
      <c r="AB11" s="100"/>
    </row>
    <row r="12" spans="2:28" s="103" customFormat="1" ht="21.75" customHeight="1" x14ac:dyDescent="0.3">
      <c r="B12" s="101" t="s">
        <v>186</v>
      </c>
      <c r="C12" s="102">
        <f>C14</f>
        <v>287140.59999999998</v>
      </c>
      <c r="D12" s="96">
        <v>2.9103830456733704E-11</v>
      </c>
    </row>
    <row r="13" spans="2:28" s="106" customFormat="1" ht="18" customHeight="1" x14ac:dyDescent="0.3">
      <c r="B13" s="104" t="s">
        <v>58</v>
      </c>
      <c r="C13" s="105"/>
      <c r="D13" s="96"/>
    </row>
    <row r="14" spans="2:28" s="103" customFormat="1" ht="15" customHeight="1" x14ac:dyDescent="0.3">
      <c r="B14" s="107" t="s">
        <v>187</v>
      </c>
      <c r="C14" s="108">
        <f>C16</f>
        <v>287140.59999999998</v>
      </c>
      <c r="D14" s="96">
        <v>2.9103830456733704E-11</v>
      </c>
    </row>
    <row r="15" spans="2:28" s="106" customFormat="1" ht="21.75" customHeight="1" x14ac:dyDescent="0.3">
      <c r="B15" s="109" t="s">
        <v>58</v>
      </c>
      <c r="C15" s="110"/>
      <c r="D15" s="96"/>
    </row>
    <row r="16" spans="2:28" s="103" customFormat="1" ht="21.75" customHeight="1" x14ac:dyDescent="0.3">
      <c r="B16" s="107" t="s">
        <v>188</v>
      </c>
      <c r="C16" s="111">
        <f>C17</f>
        <v>287140.59999999998</v>
      </c>
      <c r="D16" s="96">
        <v>2.9103830456733704E-11</v>
      </c>
    </row>
    <row r="17" spans="2:6" ht="27.75" customHeight="1" x14ac:dyDescent="0.3">
      <c r="B17" s="112" t="s">
        <v>189</v>
      </c>
      <c r="C17" s="113">
        <f>'2'!H12</f>
        <v>287140.59999999998</v>
      </c>
      <c r="D17" s="96">
        <v>2.9103830456733704E-11</v>
      </c>
    </row>
    <row r="19" spans="2:6" ht="21.75" customHeight="1" x14ac:dyDescent="0.3">
      <c r="C19" s="258"/>
    </row>
    <row r="21" spans="2:6" s="116" customFormat="1" ht="21.75" customHeight="1" x14ac:dyDescent="0.2">
      <c r="B21" s="114" t="s">
        <v>190</v>
      </c>
      <c r="C21" s="114"/>
      <c r="D21" s="114"/>
      <c r="E21" s="114"/>
      <c r="F21" s="115"/>
    </row>
    <row r="22" spans="2:6" s="116" customFormat="1" ht="40.5" customHeight="1" x14ac:dyDescent="0.2">
      <c r="B22" s="114" t="s">
        <v>191</v>
      </c>
      <c r="C22" s="114"/>
      <c r="D22" s="117" t="s">
        <v>209</v>
      </c>
      <c r="E22" s="114"/>
    </row>
    <row r="23" spans="2:6" s="97" customFormat="1" ht="21.75" customHeight="1" x14ac:dyDescent="0.3"/>
  </sheetData>
  <mergeCells count="5">
    <mergeCell ref="B5:D5"/>
    <mergeCell ref="C7:D7"/>
    <mergeCell ref="B8:B9"/>
    <mergeCell ref="C8:D8"/>
    <mergeCell ref="B2:D2"/>
  </mergeCells>
  <pageMargins left="0.7" right="0.7" top="0.75" bottom="0.75" header="0.3" footer="0.3"/>
  <pageSetup paperSize="9" scale="8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topLeftCell="A7" workbookViewId="0">
      <selection activeCell="H12" sqref="H12"/>
    </sheetView>
  </sheetViews>
  <sheetFormatPr defaultRowHeight="17.25" x14ac:dyDescent="0.3"/>
  <cols>
    <col min="1" max="1" width="9.140625" style="198"/>
    <col min="2" max="2" width="10" style="198" customWidth="1"/>
    <col min="3" max="3" width="11.42578125" style="198" customWidth="1"/>
    <col min="4" max="4" width="15.42578125" style="198" customWidth="1"/>
    <col min="5" max="5" width="32.140625" style="198" customWidth="1"/>
    <col min="6" max="6" width="51.5703125" style="198" customWidth="1"/>
    <col min="7" max="7" width="35.28515625" style="198" customWidth="1"/>
    <col min="8" max="8" width="17.85546875" style="198" customWidth="1"/>
    <col min="9" max="9" width="17.7109375" style="198" customWidth="1"/>
    <col min="10" max="10" width="9.140625" style="198"/>
    <col min="11" max="11" width="29.42578125" style="198" customWidth="1"/>
    <col min="12" max="16384" width="9.140625" style="198"/>
  </cols>
  <sheetData>
    <row r="1" spans="2:11" x14ac:dyDescent="0.3">
      <c r="C1" s="199"/>
      <c r="D1" s="199"/>
      <c r="E1" s="199"/>
      <c r="F1" s="199"/>
      <c r="G1" s="199"/>
      <c r="H1" s="199"/>
      <c r="I1" s="200" t="s">
        <v>202</v>
      </c>
    </row>
    <row r="2" spans="2:11" x14ac:dyDescent="0.3">
      <c r="C2" s="199"/>
      <c r="D2" s="199"/>
      <c r="E2" s="411" t="s">
        <v>116</v>
      </c>
      <c r="F2" s="411"/>
      <c r="G2" s="411"/>
      <c r="H2" s="411"/>
      <c r="I2" s="411"/>
    </row>
    <row r="3" spans="2:11" x14ac:dyDescent="0.3">
      <c r="C3" s="199"/>
      <c r="D3" s="199"/>
      <c r="E3" s="199"/>
      <c r="F3" s="199"/>
      <c r="G3" s="199"/>
      <c r="H3" s="201"/>
      <c r="I3" s="200" t="s">
        <v>98</v>
      </c>
    </row>
    <row r="4" spans="2:11" x14ac:dyDescent="0.3">
      <c r="C4" s="412" t="s">
        <v>124</v>
      </c>
      <c r="D4" s="412"/>
      <c r="E4" s="412"/>
      <c r="F4" s="412"/>
      <c r="G4" s="412"/>
      <c r="H4" s="412"/>
      <c r="I4" s="200"/>
    </row>
    <row r="5" spans="2:11" x14ac:dyDescent="0.3">
      <c r="C5" s="412"/>
      <c r="D5" s="412"/>
      <c r="E5" s="412"/>
      <c r="F5" s="412"/>
      <c r="G5" s="412"/>
      <c r="H5" s="412"/>
      <c r="I5" s="200"/>
    </row>
    <row r="6" spans="2:11" ht="23.25" customHeight="1" x14ac:dyDescent="0.3">
      <c r="C6" s="412"/>
      <c r="D6" s="412"/>
      <c r="E6" s="412"/>
      <c r="F6" s="412"/>
      <c r="G6" s="412"/>
      <c r="H6" s="412"/>
      <c r="I6" s="200"/>
    </row>
    <row r="7" spans="2:11" x14ac:dyDescent="0.3">
      <c r="C7" s="202"/>
      <c r="D7" s="202"/>
      <c r="E7" s="202"/>
      <c r="F7" s="202"/>
      <c r="G7" s="202"/>
      <c r="H7" s="202"/>
      <c r="I7" s="200"/>
    </row>
    <row r="8" spans="2:11" x14ac:dyDescent="0.3">
      <c r="C8" s="199"/>
      <c r="D8" s="199"/>
      <c r="E8" s="199"/>
      <c r="F8" s="199"/>
      <c r="G8" s="199"/>
      <c r="H8" s="413" t="s">
        <v>26</v>
      </c>
      <c r="I8" s="413"/>
    </row>
    <row r="9" spans="2:11" ht="90" customHeight="1" x14ac:dyDescent="0.3">
      <c r="B9" s="414" t="s">
        <v>109</v>
      </c>
      <c r="C9" s="415" t="s">
        <v>110</v>
      </c>
      <c r="D9" s="416"/>
      <c r="E9" s="417" t="s">
        <v>111</v>
      </c>
      <c r="F9" s="417" t="s">
        <v>112</v>
      </c>
      <c r="G9" s="417" t="s">
        <v>113</v>
      </c>
      <c r="H9" s="419" t="s">
        <v>114</v>
      </c>
      <c r="I9" s="416"/>
      <c r="K9" s="204"/>
    </row>
    <row r="10" spans="2:11" x14ac:dyDescent="0.3">
      <c r="B10" s="414"/>
      <c r="C10" s="203" t="s">
        <v>3</v>
      </c>
      <c r="D10" s="203" t="s">
        <v>4</v>
      </c>
      <c r="E10" s="418"/>
      <c r="F10" s="418"/>
      <c r="G10" s="418"/>
      <c r="H10" s="13" t="s">
        <v>24</v>
      </c>
      <c r="I10" s="13" t="s">
        <v>25</v>
      </c>
    </row>
    <row r="11" spans="2:11" ht="16.5" customHeight="1" x14ac:dyDescent="0.3">
      <c r="B11" s="410" t="s">
        <v>5</v>
      </c>
      <c r="C11" s="410"/>
      <c r="D11" s="410"/>
      <c r="E11" s="410"/>
      <c r="F11" s="410"/>
      <c r="G11" s="410"/>
      <c r="H11" s="48">
        <f>H12</f>
        <v>287140.59999999998</v>
      </c>
      <c r="I11" s="225">
        <v>0</v>
      </c>
    </row>
    <row r="12" spans="2:11" s="206" customFormat="1" ht="20.25" customHeight="1" x14ac:dyDescent="0.3">
      <c r="B12" s="410" t="s">
        <v>115</v>
      </c>
      <c r="C12" s="410"/>
      <c r="D12" s="410"/>
      <c r="E12" s="410"/>
      <c r="F12" s="410"/>
      <c r="G12" s="410"/>
      <c r="H12" s="48">
        <v>287140.59999999998</v>
      </c>
      <c r="I12" s="48">
        <f>I13</f>
        <v>0</v>
      </c>
      <c r="K12" s="222"/>
    </row>
    <row r="13" spans="2:11" s="206" customFormat="1" ht="88.5" customHeight="1" x14ac:dyDescent="0.3">
      <c r="B13" s="207"/>
      <c r="C13" s="53" t="s">
        <v>145</v>
      </c>
      <c r="D13" s="40"/>
      <c r="E13" s="41" t="s">
        <v>117</v>
      </c>
      <c r="F13" s="41" t="s">
        <v>121</v>
      </c>
      <c r="G13" s="41" t="s">
        <v>122</v>
      </c>
      <c r="H13" s="50">
        <f>H14+H15</f>
        <v>287140.59999999998</v>
      </c>
      <c r="I13" s="50">
        <f>I14+I15</f>
        <v>0</v>
      </c>
      <c r="K13" s="221"/>
    </row>
    <row r="14" spans="2:11" s="206" customFormat="1" ht="90" customHeight="1" x14ac:dyDescent="0.3">
      <c r="B14" s="207"/>
      <c r="C14" s="10"/>
      <c r="D14" s="208" t="s">
        <v>128</v>
      </c>
      <c r="E14" s="307" t="s">
        <v>131</v>
      </c>
      <c r="F14" s="205" t="s">
        <v>220</v>
      </c>
      <c r="G14" s="209" t="s">
        <v>123</v>
      </c>
      <c r="H14" s="50">
        <f>'3'!G23</f>
        <v>69667.899999999994</v>
      </c>
      <c r="I14" s="50">
        <f>'3'!H23</f>
        <v>69667.899999999994</v>
      </c>
      <c r="K14" s="222"/>
    </row>
    <row r="15" spans="2:11" s="206" customFormat="1" ht="108.75" customHeight="1" x14ac:dyDescent="0.3">
      <c r="B15" s="207"/>
      <c r="C15" s="10"/>
      <c r="D15" s="53" t="s">
        <v>135</v>
      </c>
      <c r="E15" s="307" t="s">
        <v>43</v>
      </c>
      <c r="F15" s="41" t="s">
        <v>136</v>
      </c>
      <c r="G15" s="209" t="s">
        <v>137</v>
      </c>
      <c r="H15" s="50">
        <f>'3'!G32</f>
        <v>217472.7</v>
      </c>
      <c r="I15" s="50">
        <f>'3'!H32</f>
        <v>-69667.899999999965</v>
      </c>
    </row>
    <row r="16" spans="2:11" s="199" customFormat="1" x14ac:dyDescent="0.3">
      <c r="B16" s="210"/>
      <c r="C16" s="210"/>
      <c r="D16" s="211"/>
      <c r="E16" s="210"/>
      <c r="F16" s="210"/>
      <c r="G16" s="210"/>
      <c r="H16" s="212"/>
      <c r="I16" s="213"/>
    </row>
    <row r="17" spans="2:9" s="199" customFormat="1" x14ac:dyDescent="0.3">
      <c r="B17" s="214"/>
      <c r="C17" s="214"/>
      <c r="D17" s="214"/>
      <c r="E17" s="215"/>
      <c r="F17" s="22"/>
      <c r="G17" s="210"/>
      <c r="H17" s="212"/>
      <c r="I17" s="213"/>
    </row>
    <row r="18" spans="2:9" s="199" customFormat="1" x14ac:dyDescent="0.3">
      <c r="B18" s="214"/>
      <c r="C18" s="214"/>
      <c r="D18" s="214"/>
      <c r="E18" s="215"/>
      <c r="F18" s="22"/>
      <c r="G18" s="210"/>
      <c r="H18" s="212"/>
      <c r="I18" s="213"/>
    </row>
    <row r="19" spans="2:9" s="199" customFormat="1" x14ac:dyDescent="0.3">
      <c r="B19" s="214"/>
      <c r="C19" s="216" t="s">
        <v>18</v>
      </c>
      <c r="D19" s="217"/>
      <c r="E19" s="218"/>
      <c r="H19" s="212"/>
      <c r="I19" s="213"/>
    </row>
    <row r="20" spans="2:9" s="199" customFormat="1" x14ac:dyDescent="0.3">
      <c r="B20" s="214"/>
      <c r="C20" s="216" t="s">
        <v>19</v>
      </c>
      <c r="D20" s="217"/>
      <c r="E20" s="218"/>
      <c r="H20" s="212"/>
      <c r="I20" s="213"/>
    </row>
    <row r="21" spans="2:9" s="199" customFormat="1" x14ac:dyDescent="0.3">
      <c r="B21" s="214"/>
      <c r="C21" s="206"/>
      <c r="D21" s="219" t="s">
        <v>215</v>
      </c>
      <c r="E21" s="218"/>
      <c r="H21" s="212"/>
      <c r="I21" s="213"/>
    </row>
    <row r="22" spans="2:9" s="199" customFormat="1" x14ac:dyDescent="0.3">
      <c r="B22" s="214"/>
      <c r="E22" s="220"/>
      <c r="H22" s="212"/>
      <c r="I22" s="213"/>
    </row>
  </sheetData>
  <mergeCells count="11">
    <mergeCell ref="B12:G12"/>
    <mergeCell ref="B11:G11"/>
    <mergeCell ref="E2:I2"/>
    <mergeCell ref="C4:H6"/>
    <mergeCell ref="H8:I8"/>
    <mergeCell ref="B9:B10"/>
    <mergeCell ref="C9:D9"/>
    <mergeCell ref="E9:E10"/>
    <mergeCell ref="F9:F10"/>
    <mergeCell ref="G9:G10"/>
    <mergeCell ref="H9:I9"/>
  </mergeCells>
  <pageMargins left="0.17" right="0.1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75"/>
  <sheetViews>
    <sheetView topLeftCell="A46" zoomScaleNormal="100" zoomScaleSheetLayoutView="10" workbookViewId="0">
      <selection activeCell="J32" sqref="I32:J34"/>
    </sheetView>
  </sheetViews>
  <sheetFormatPr defaultColWidth="9.140625" defaultRowHeight="17.25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9.28515625" style="1" customWidth="1"/>
    <col min="7" max="7" width="17.5703125" style="270" customWidth="1"/>
    <col min="8" max="8" width="17.140625" style="270" customWidth="1"/>
    <col min="9" max="9" width="16.28515625" style="1" customWidth="1"/>
    <col min="10" max="10" width="20.5703125" style="1" customWidth="1"/>
    <col min="11" max="11" width="16.7109375" style="1" customWidth="1"/>
    <col min="12" max="12" width="20.28515625" style="1" customWidth="1"/>
    <col min="13" max="13" width="17.42578125" style="1" customWidth="1"/>
    <col min="14" max="16384" width="9.140625" style="1"/>
  </cols>
  <sheetData>
    <row r="1" spans="1:246" x14ac:dyDescent="0.3">
      <c r="H1" s="270" t="s">
        <v>120</v>
      </c>
      <c r="I1" s="27"/>
      <c r="J1" s="27"/>
      <c r="K1" s="27"/>
      <c r="L1" s="27"/>
      <c r="M1" s="27"/>
      <c r="N1" s="20"/>
      <c r="O1" s="27"/>
      <c r="P1" s="27"/>
      <c r="Q1" s="27"/>
      <c r="R1" s="27"/>
      <c r="S1" s="27"/>
      <c r="T1" s="27"/>
      <c r="U1" s="27"/>
      <c r="V1" s="20"/>
      <c r="W1" s="27"/>
      <c r="X1" s="27"/>
      <c r="Y1" s="27"/>
      <c r="Z1" s="27"/>
      <c r="AA1" s="27"/>
      <c r="AB1" s="27"/>
      <c r="AC1" s="27"/>
      <c r="AD1" s="20"/>
      <c r="AE1" s="27"/>
      <c r="AF1" s="27"/>
      <c r="AG1" s="27"/>
      <c r="AH1" s="27"/>
      <c r="AI1" s="27"/>
      <c r="AJ1" s="27"/>
      <c r="AK1" s="27"/>
      <c r="AL1" s="20"/>
      <c r="AM1" s="27"/>
      <c r="AN1" s="27"/>
      <c r="AO1" s="27"/>
      <c r="AP1" s="27"/>
      <c r="AQ1" s="27"/>
      <c r="AR1" s="27"/>
      <c r="AS1" s="27"/>
      <c r="AT1" s="20"/>
      <c r="AU1" s="27"/>
      <c r="AV1" s="27"/>
      <c r="AW1" s="27"/>
      <c r="AX1" s="27"/>
      <c r="AY1" s="27"/>
      <c r="AZ1" s="27"/>
      <c r="BA1" s="27"/>
      <c r="BB1" s="20"/>
      <c r="BC1" s="27"/>
      <c r="BD1" s="27"/>
      <c r="BE1" s="27"/>
      <c r="BF1" s="27"/>
      <c r="BG1" s="27"/>
      <c r="BH1" s="27"/>
      <c r="BI1" s="27"/>
      <c r="BJ1" s="20"/>
      <c r="BK1" s="27"/>
      <c r="BL1" s="27"/>
      <c r="BM1" s="27"/>
      <c r="BN1" s="27"/>
      <c r="BO1" s="27"/>
      <c r="BP1" s="27"/>
      <c r="BQ1" s="27"/>
      <c r="BR1" s="20"/>
      <c r="BS1" s="27"/>
      <c r="BT1" s="27"/>
      <c r="BU1" s="27"/>
      <c r="BV1" s="27"/>
      <c r="BW1" s="27"/>
      <c r="BX1" s="27"/>
      <c r="BY1" s="27"/>
      <c r="BZ1" s="20"/>
      <c r="CA1" s="27"/>
      <c r="CB1" s="27"/>
      <c r="CC1" s="27"/>
      <c r="CD1" s="27"/>
      <c r="CE1" s="27"/>
      <c r="CF1" s="27"/>
      <c r="CG1" s="27"/>
      <c r="CH1" s="20"/>
      <c r="CI1" s="27"/>
      <c r="CJ1" s="27"/>
      <c r="CK1" s="27"/>
      <c r="CL1" s="27"/>
      <c r="CM1" s="27"/>
      <c r="CN1" s="27"/>
      <c r="CO1" s="27"/>
      <c r="CP1" s="20"/>
      <c r="CQ1" s="27"/>
      <c r="CR1" s="27"/>
      <c r="CS1" s="27"/>
      <c r="CT1" s="27"/>
      <c r="CU1" s="27"/>
      <c r="CV1" s="27"/>
      <c r="CW1" s="27"/>
      <c r="CX1" s="20"/>
      <c r="CY1" s="27"/>
      <c r="CZ1" s="27"/>
      <c r="DA1" s="27"/>
      <c r="DB1" s="27"/>
      <c r="DC1" s="27"/>
      <c r="DD1" s="27"/>
      <c r="DE1" s="27"/>
      <c r="DF1" s="20"/>
      <c r="DG1" s="27"/>
      <c r="DH1" s="27"/>
      <c r="DI1" s="27"/>
      <c r="DJ1" s="27"/>
      <c r="DK1" s="27"/>
      <c r="DL1" s="27"/>
      <c r="DM1" s="27"/>
      <c r="DN1" s="20"/>
      <c r="DO1" s="27"/>
      <c r="DP1" s="27"/>
      <c r="DQ1" s="27"/>
      <c r="DR1" s="27"/>
      <c r="DS1" s="27"/>
      <c r="DT1" s="27"/>
      <c r="DU1" s="27"/>
      <c r="DV1" s="20"/>
      <c r="DW1" s="27"/>
      <c r="DX1" s="27"/>
      <c r="DY1" s="27"/>
      <c r="DZ1" s="27"/>
      <c r="EA1" s="27"/>
      <c r="EB1" s="27"/>
      <c r="EC1" s="27"/>
      <c r="ED1" s="20"/>
      <c r="EE1" s="27"/>
      <c r="EF1" s="27"/>
      <c r="EG1" s="27"/>
      <c r="EH1" s="27"/>
      <c r="EI1" s="27"/>
      <c r="EJ1" s="27"/>
      <c r="EK1" s="27"/>
      <c r="EL1" s="20"/>
      <c r="EM1" s="27"/>
      <c r="EN1" s="27"/>
      <c r="EO1" s="27"/>
      <c r="EP1" s="27"/>
      <c r="EQ1" s="27"/>
      <c r="ER1" s="27"/>
      <c r="ES1" s="27"/>
      <c r="ET1" s="20"/>
      <c r="EU1" s="27"/>
      <c r="EV1" s="27"/>
      <c r="EW1" s="27"/>
      <c r="EX1" s="27"/>
      <c r="EY1" s="27"/>
      <c r="EZ1" s="27"/>
      <c r="FA1" s="27"/>
      <c r="FB1" s="20"/>
      <c r="FC1" s="27"/>
      <c r="FD1" s="27"/>
      <c r="FE1" s="27"/>
      <c r="FF1" s="27"/>
      <c r="FG1" s="27"/>
      <c r="FH1" s="27"/>
      <c r="FI1" s="27"/>
      <c r="FJ1" s="20"/>
      <c r="FK1" s="27"/>
      <c r="FL1" s="27"/>
      <c r="FM1" s="27"/>
      <c r="FN1" s="27"/>
      <c r="FO1" s="27"/>
      <c r="FP1" s="27"/>
      <c r="FQ1" s="27"/>
      <c r="FR1" s="20"/>
      <c r="FS1" s="27"/>
      <c r="FT1" s="27"/>
      <c r="FU1" s="27"/>
      <c r="FV1" s="27"/>
      <c r="FW1" s="27"/>
      <c r="FX1" s="27"/>
      <c r="FY1" s="27"/>
      <c r="FZ1" s="20"/>
      <c r="GA1" s="27"/>
      <c r="GB1" s="27"/>
      <c r="GC1" s="27"/>
      <c r="GD1" s="27"/>
      <c r="GE1" s="27"/>
      <c r="GF1" s="27"/>
      <c r="GG1" s="27"/>
      <c r="GH1" s="20"/>
      <c r="GI1" s="27"/>
      <c r="GJ1" s="27"/>
      <c r="GK1" s="27"/>
      <c r="GL1" s="27"/>
      <c r="GM1" s="27"/>
      <c r="GN1" s="27"/>
      <c r="GO1" s="27"/>
      <c r="GP1" s="20"/>
      <c r="GQ1" s="27"/>
      <c r="GR1" s="27"/>
      <c r="GS1" s="27"/>
      <c r="GT1" s="27"/>
      <c r="GU1" s="27"/>
      <c r="GV1" s="27"/>
      <c r="GW1" s="27"/>
      <c r="GX1" s="20"/>
      <c r="GY1" s="27"/>
      <c r="GZ1" s="27"/>
      <c r="HA1" s="27"/>
      <c r="HB1" s="27"/>
      <c r="HC1" s="27"/>
      <c r="HD1" s="27"/>
      <c r="HE1" s="27"/>
      <c r="HF1" s="20"/>
      <c r="HG1" s="27"/>
      <c r="HH1" s="27"/>
      <c r="HI1" s="27"/>
      <c r="HJ1" s="27"/>
      <c r="HK1" s="27"/>
      <c r="HL1" s="27"/>
      <c r="HM1" s="27"/>
      <c r="HN1" s="20"/>
      <c r="HO1" s="27"/>
      <c r="HP1" s="27"/>
      <c r="HQ1" s="27"/>
      <c r="HR1" s="27"/>
      <c r="HS1" s="27"/>
      <c r="HT1" s="27"/>
      <c r="HU1" s="27"/>
      <c r="HV1" s="20"/>
      <c r="HW1" s="27"/>
      <c r="HX1" s="27"/>
      <c r="HY1" s="27"/>
      <c r="HZ1" s="27"/>
      <c r="IA1" s="27"/>
      <c r="IB1" s="27"/>
      <c r="IC1" s="27"/>
      <c r="ID1" s="20"/>
      <c r="IE1" s="27"/>
      <c r="IF1" s="27"/>
      <c r="IG1" s="27"/>
      <c r="IH1" s="27"/>
      <c r="II1" s="27"/>
      <c r="IJ1" s="27"/>
      <c r="IK1" s="27"/>
      <c r="IL1" s="20"/>
    </row>
    <row r="2" spans="1:246" x14ac:dyDescent="0.3">
      <c r="F2" s="409" t="s">
        <v>90</v>
      </c>
      <c r="G2" s="409"/>
      <c r="H2" s="409"/>
      <c r="I2" s="27"/>
      <c r="J2" s="27"/>
      <c r="K2" s="27"/>
      <c r="L2" s="27"/>
      <c r="M2" s="27"/>
      <c r="N2" s="20"/>
      <c r="O2" s="27"/>
      <c r="P2" s="27"/>
      <c r="Q2" s="27"/>
      <c r="R2" s="27"/>
      <c r="S2" s="27"/>
      <c r="T2" s="27"/>
      <c r="U2" s="27"/>
      <c r="V2" s="20"/>
      <c r="W2" s="27"/>
      <c r="X2" s="27"/>
      <c r="Y2" s="27"/>
      <c r="Z2" s="27"/>
      <c r="AA2" s="27"/>
      <c r="AB2" s="27"/>
      <c r="AC2" s="27"/>
      <c r="AD2" s="20"/>
      <c r="AE2" s="27"/>
      <c r="AF2" s="27"/>
      <c r="AG2" s="27"/>
      <c r="AH2" s="27"/>
      <c r="AI2" s="27"/>
      <c r="AJ2" s="27"/>
      <c r="AK2" s="27"/>
      <c r="AL2" s="20"/>
      <c r="AM2" s="27"/>
      <c r="AN2" s="27"/>
      <c r="AO2" s="27"/>
      <c r="AP2" s="27"/>
      <c r="AQ2" s="27"/>
      <c r="AR2" s="27"/>
      <c r="AS2" s="27"/>
      <c r="AT2" s="20"/>
      <c r="AU2" s="27"/>
      <c r="AV2" s="27"/>
      <c r="AW2" s="27"/>
      <c r="AX2" s="27"/>
      <c r="AY2" s="27"/>
      <c r="AZ2" s="27"/>
      <c r="BA2" s="27"/>
      <c r="BB2" s="20"/>
      <c r="BC2" s="27"/>
      <c r="BD2" s="27"/>
      <c r="BE2" s="27"/>
      <c r="BF2" s="27"/>
      <c r="BG2" s="27"/>
      <c r="BH2" s="27"/>
      <c r="BI2" s="27"/>
      <c r="BJ2" s="20"/>
      <c r="BK2" s="27"/>
      <c r="BL2" s="27"/>
      <c r="BM2" s="27"/>
      <c r="BN2" s="27"/>
      <c r="BO2" s="27"/>
      <c r="BP2" s="27"/>
      <c r="BQ2" s="27"/>
      <c r="BR2" s="20"/>
      <c r="BS2" s="27"/>
      <c r="BT2" s="27"/>
      <c r="BU2" s="27"/>
      <c r="BV2" s="27"/>
      <c r="BW2" s="27"/>
      <c r="BX2" s="27"/>
      <c r="BY2" s="27"/>
      <c r="BZ2" s="20"/>
      <c r="CA2" s="27"/>
      <c r="CB2" s="27"/>
      <c r="CC2" s="27"/>
      <c r="CD2" s="27"/>
      <c r="CE2" s="27"/>
      <c r="CF2" s="27"/>
      <c r="CG2" s="27"/>
      <c r="CH2" s="20"/>
      <c r="CI2" s="27"/>
      <c r="CJ2" s="27"/>
      <c r="CK2" s="27"/>
      <c r="CL2" s="27"/>
      <c r="CM2" s="27"/>
      <c r="CN2" s="27"/>
      <c r="CO2" s="27"/>
      <c r="CP2" s="20"/>
      <c r="CQ2" s="27"/>
      <c r="CR2" s="27"/>
      <c r="CS2" s="27"/>
      <c r="CT2" s="27"/>
      <c r="CU2" s="27"/>
      <c r="CV2" s="27"/>
      <c r="CW2" s="27"/>
      <c r="CX2" s="20"/>
      <c r="CY2" s="27"/>
      <c r="CZ2" s="27"/>
      <c r="DA2" s="27"/>
      <c r="DB2" s="27"/>
      <c r="DC2" s="27"/>
      <c r="DD2" s="27"/>
      <c r="DE2" s="27"/>
      <c r="DF2" s="20"/>
      <c r="DG2" s="27"/>
      <c r="DH2" s="27"/>
      <c r="DI2" s="27"/>
      <c r="DJ2" s="27"/>
      <c r="DK2" s="27"/>
      <c r="DL2" s="27"/>
      <c r="DM2" s="27"/>
      <c r="DN2" s="20"/>
      <c r="DO2" s="27"/>
      <c r="DP2" s="27"/>
      <c r="DQ2" s="27"/>
      <c r="DR2" s="27"/>
      <c r="DS2" s="27"/>
      <c r="DT2" s="27"/>
      <c r="DU2" s="27"/>
      <c r="DV2" s="20"/>
      <c r="DW2" s="27"/>
      <c r="DX2" s="27"/>
      <c r="DY2" s="27"/>
      <c r="DZ2" s="27"/>
      <c r="EA2" s="27"/>
      <c r="EB2" s="27"/>
      <c r="EC2" s="27"/>
      <c r="ED2" s="20"/>
      <c r="EE2" s="27"/>
      <c r="EF2" s="27"/>
      <c r="EG2" s="27"/>
      <c r="EH2" s="27"/>
      <c r="EI2" s="27"/>
      <c r="EJ2" s="27"/>
      <c r="EK2" s="27"/>
      <c r="EL2" s="20"/>
      <c r="EM2" s="27"/>
      <c r="EN2" s="27"/>
      <c r="EO2" s="27"/>
      <c r="EP2" s="27"/>
      <c r="EQ2" s="27"/>
      <c r="ER2" s="27"/>
      <c r="ES2" s="27"/>
      <c r="ET2" s="20"/>
      <c r="EU2" s="27"/>
      <c r="EV2" s="27"/>
      <c r="EW2" s="27"/>
      <c r="EX2" s="27"/>
      <c r="EY2" s="27"/>
      <c r="EZ2" s="27"/>
      <c r="FA2" s="27"/>
      <c r="FB2" s="20"/>
      <c r="FC2" s="27"/>
      <c r="FD2" s="27"/>
      <c r="FE2" s="27"/>
      <c r="FF2" s="27"/>
      <c r="FG2" s="27"/>
      <c r="FH2" s="27"/>
      <c r="FI2" s="27"/>
      <c r="FJ2" s="20"/>
      <c r="FK2" s="27"/>
      <c r="FL2" s="27"/>
      <c r="FM2" s="27"/>
      <c r="FN2" s="27"/>
      <c r="FO2" s="27"/>
      <c r="FP2" s="27"/>
      <c r="FQ2" s="27"/>
      <c r="FR2" s="20"/>
      <c r="FS2" s="27"/>
      <c r="FT2" s="27"/>
      <c r="FU2" s="27"/>
      <c r="FV2" s="27"/>
      <c r="FW2" s="27"/>
      <c r="FX2" s="27"/>
      <c r="FY2" s="27"/>
      <c r="FZ2" s="20"/>
      <c r="GA2" s="27"/>
      <c r="GB2" s="27"/>
      <c r="GC2" s="27"/>
      <c r="GD2" s="27"/>
      <c r="GE2" s="27"/>
      <c r="GF2" s="27"/>
      <c r="GG2" s="27"/>
      <c r="GH2" s="20"/>
      <c r="GI2" s="27"/>
      <c r="GJ2" s="27"/>
      <c r="GK2" s="27"/>
      <c r="GL2" s="27"/>
      <c r="GM2" s="27"/>
      <c r="GN2" s="27"/>
      <c r="GO2" s="27"/>
      <c r="GP2" s="20"/>
      <c r="GQ2" s="27"/>
      <c r="GR2" s="27"/>
      <c r="GS2" s="27"/>
      <c r="GT2" s="27"/>
      <c r="GU2" s="27"/>
      <c r="GV2" s="27"/>
      <c r="GW2" s="27"/>
      <c r="GX2" s="20"/>
      <c r="GY2" s="27"/>
      <c r="GZ2" s="27"/>
      <c r="HA2" s="27"/>
      <c r="HB2" s="27"/>
      <c r="HC2" s="27"/>
      <c r="HD2" s="27"/>
      <c r="HE2" s="27"/>
      <c r="HF2" s="20"/>
      <c r="HG2" s="27"/>
      <c r="HH2" s="27"/>
      <c r="HI2" s="27"/>
      <c r="HJ2" s="27"/>
      <c r="HK2" s="27"/>
      <c r="HL2" s="27"/>
      <c r="HM2" s="27"/>
      <c r="HN2" s="20"/>
      <c r="HO2" s="27"/>
      <c r="HP2" s="27"/>
      <c r="HQ2" s="27"/>
      <c r="HR2" s="27"/>
      <c r="HS2" s="27"/>
      <c r="HT2" s="27"/>
      <c r="HU2" s="27"/>
      <c r="HV2" s="20"/>
      <c r="HW2" s="27"/>
      <c r="HX2" s="27"/>
      <c r="HY2" s="27"/>
      <c r="HZ2" s="27"/>
      <c r="IA2" s="27"/>
      <c r="IB2" s="27"/>
      <c r="IC2" s="27"/>
      <c r="ID2" s="20"/>
      <c r="IE2" s="27"/>
      <c r="IF2" s="27"/>
      <c r="IG2" s="27"/>
      <c r="IH2" s="27"/>
      <c r="II2" s="27"/>
      <c r="IJ2" s="27"/>
      <c r="IK2" s="27"/>
      <c r="IL2" s="20"/>
    </row>
    <row r="3" spans="1:246" x14ac:dyDescent="0.3">
      <c r="E3" s="2"/>
      <c r="F3" s="2"/>
      <c r="H3" s="270" t="s">
        <v>16</v>
      </c>
      <c r="I3" s="27"/>
      <c r="J3" s="27"/>
      <c r="K3" s="27"/>
      <c r="L3" s="27"/>
      <c r="M3" s="27"/>
      <c r="N3" s="20"/>
      <c r="O3" s="27"/>
      <c r="P3" s="27"/>
      <c r="Q3" s="27"/>
      <c r="R3" s="27"/>
      <c r="S3" s="27"/>
      <c r="T3" s="27"/>
      <c r="U3" s="27"/>
      <c r="V3" s="20"/>
      <c r="W3" s="27"/>
      <c r="X3" s="27"/>
      <c r="Y3" s="27"/>
      <c r="Z3" s="27"/>
      <c r="AA3" s="27"/>
      <c r="AB3" s="27"/>
      <c r="AC3" s="27"/>
      <c r="AD3" s="20"/>
      <c r="AE3" s="27"/>
      <c r="AF3" s="27"/>
      <c r="AG3" s="27"/>
      <c r="AH3" s="27"/>
      <c r="AI3" s="27"/>
      <c r="AJ3" s="27"/>
      <c r="AK3" s="27"/>
      <c r="AL3" s="20"/>
      <c r="AM3" s="27"/>
      <c r="AN3" s="27"/>
      <c r="AO3" s="27"/>
      <c r="AP3" s="27"/>
      <c r="AQ3" s="27"/>
      <c r="AR3" s="27"/>
      <c r="AS3" s="27"/>
      <c r="AT3" s="20"/>
      <c r="AU3" s="27"/>
      <c r="AV3" s="27"/>
      <c r="AW3" s="27"/>
      <c r="AX3" s="27"/>
      <c r="AY3" s="27"/>
      <c r="AZ3" s="27"/>
      <c r="BA3" s="27"/>
      <c r="BB3" s="20"/>
      <c r="BC3" s="27"/>
      <c r="BD3" s="27"/>
      <c r="BE3" s="27"/>
      <c r="BF3" s="27"/>
      <c r="BG3" s="27"/>
      <c r="BH3" s="27"/>
      <c r="BI3" s="27"/>
      <c r="BJ3" s="20"/>
      <c r="BK3" s="27"/>
      <c r="BL3" s="27"/>
      <c r="BM3" s="27"/>
      <c r="BN3" s="27"/>
      <c r="BO3" s="27"/>
      <c r="BP3" s="27"/>
      <c r="BQ3" s="27"/>
      <c r="BR3" s="20"/>
      <c r="BS3" s="27"/>
      <c r="BT3" s="27"/>
      <c r="BU3" s="27"/>
      <c r="BV3" s="27"/>
      <c r="BW3" s="27"/>
      <c r="BX3" s="27"/>
      <c r="BY3" s="27"/>
      <c r="BZ3" s="20"/>
      <c r="CA3" s="27"/>
      <c r="CB3" s="27"/>
      <c r="CC3" s="27"/>
      <c r="CD3" s="27"/>
      <c r="CE3" s="27"/>
      <c r="CF3" s="27"/>
      <c r="CG3" s="27"/>
      <c r="CH3" s="20"/>
      <c r="CI3" s="27"/>
      <c r="CJ3" s="27"/>
      <c r="CK3" s="27"/>
      <c r="CL3" s="27"/>
      <c r="CM3" s="27"/>
      <c r="CN3" s="27"/>
      <c r="CO3" s="27"/>
      <c r="CP3" s="20"/>
      <c r="CQ3" s="27"/>
      <c r="CR3" s="27"/>
      <c r="CS3" s="27"/>
      <c r="CT3" s="27"/>
      <c r="CU3" s="27"/>
      <c r="CV3" s="27"/>
      <c r="CW3" s="27"/>
      <c r="CX3" s="20"/>
      <c r="CY3" s="27"/>
      <c r="CZ3" s="27"/>
      <c r="DA3" s="27"/>
      <c r="DB3" s="27"/>
      <c r="DC3" s="27"/>
      <c r="DD3" s="27"/>
      <c r="DE3" s="27"/>
      <c r="DF3" s="20"/>
      <c r="DG3" s="27"/>
      <c r="DH3" s="27"/>
      <c r="DI3" s="27"/>
      <c r="DJ3" s="27"/>
      <c r="DK3" s="27"/>
      <c r="DL3" s="27"/>
      <c r="DM3" s="27"/>
      <c r="DN3" s="20"/>
      <c r="DO3" s="27"/>
      <c r="DP3" s="27"/>
      <c r="DQ3" s="27"/>
      <c r="DR3" s="27"/>
      <c r="DS3" s="27"/>
      <c r="DT3" s="27"/>
      <c r="DU3" s="27"/>
      <c r="DV3" s="20"/>
      <c r="DW3" s="27"/>
      <c r="DX3" s="27"/>
      <c r="DY3" s="27"/>
      <c r="DZ3" s="27"/>
      <c r="EA3" s="27"/>
      <c r="EB3" s="27"/>
      <c r="EC3" s="27"/>
      <c r="ED3" s="20"/>
      <c r="EE3" s="27"/>
      <c r="EF3" s="27"/>
      <c r="EG3" s="27"/>
      <c r="EH3" s="27"/>
      <c r="EI3" s="27"/>
      <c r="EJ3" s="27"/>
      <c r="EK3" s="27"/>
      <c r="EL3" s="20"/>
      <c r="EM3" s="27"/>
      <c r="EN3" s="27"/>
      <c r="EO3" s="27"/>
      <c r="EP3" s="27"/>
      <c r="EQ3" s="27"/>
      <c r="ER3" s="27"/>
      <c r="ES3" s="27"/>
      <c r="ET3" s="20"/>
      <c r="EU3" s="27"/>
      <c r="EV3" s="27"/>
      <c r="EW3" s="27"/>
      <c r="EX3" s="27"/>
      <c r="EY3" s="27"/>
      <c r="EZ3" s="27"/>
      <c r="FA3" s="27"/>
      <c r="FB3" s="20"/>
      <c r="FC3" s="27"/>
      <c r="FD3" s="27"/>
      <c r="FE3" s="27"/>
      <c r="FF3" s="27"/>
      <c r="FG3" s="27"/>
      <c r="FH3" s="27"/>
      <c r="FI3" s="27"/>
      <c r="FJ3" s="20"/>
      <c r="FK3" s="27"/>
      <c r="FL3" s="27"/>
      <c r="FM3" s="27"/>
      <c r="FN3" s="27"/>
      <c r="FO3" s="27"/>
      <c r="FP3" s="27"/>
      <c r="FQ3" s="27"/>
      <c r="FR3" s="20"/>
      <c r="FS3" s="27"/>
      <c r="FT3" s="27"/>
      <c r="FU3" s="27"/>
      <c r="FV3" s="27"/>
      <c r="FW3" s="27"/>
      <c r="FX3" s="27"/>
      <c r="FY3" s="27"/>
      <c r="FZ3" s="20"/>
      <c r="GA3" s="27"/>
      <c r="GB3" s="27"/>
      <c r="GC3" s="27"/>
      <c r="GD3" s="27"/>
      <c r="GE3" s="27"/>
      <c r="GF3" s="27"/>
      <c r="GG3" s="27"/>
      <c r="GH3" s="20"/>
      <c r="GI3" s="27"/>
      <c r="GJ3" s="27"/>
      <c r="GK3" s="27"/>
      <c r="GL3" s="27"/>
      <c r="GM3" s="27"/>
      <c r="GN3" s="27"/>
      <c r="GO3" s="27"/>
      <c r="GP3" s="20"/>
      <c r="GQ3" s="27"/>
      <c r="GR3" s="27"/>
      <c r="GS3" s="27"/>
      <c r="GT3" s="27"/>
      <c r="GU3" s="27"/>
      <c r="GV3" s="27"/>
      <c r="GW3" s="27"/>
      <c r="GX3" s="20"/>
      <c r="GY3" s="27"/>
      <c r="GZ3" s="27"/>
      <c r="HA3" s="27"/>
      <c r="HB3" s="27"/>
      <c r="HC3" s="27"/>
      <c r="HD3" s="27"/>
      <c r="HE3" s="27"/>
      <c r="HF3" s="20"/>
      <c r="HG3" s="27"/>
      <c r="HH3" s="27"/>
      <c r="HI3" s="27"/>
      <c r="HJ3" s="27"/>
      <c r="HK3" s="27"/>
      <c r="HL3" s="27"/>
      <c r="HM3" s="27"/>
      <c r="HN3" s="20"/>
      <c r="HO3" s="27"/>
      <c r="HP3" s="27"/>
      <c r="HQ3" s="27"/>
      <c r="HR3" s="27"/>
      <c r="HS3" s="27"/>
      <c r="HT3" s="27"/>
      <c r="HU3" s="27"/>
      <c r="HV3" s="20"/>
      <c r="HW3" s="27"/>
      <c r="HX3" s="27"/>
      <c r="HY3" s="27"/>
      <c r="HZ3" s="27"/>
      <c r="IA3" s="27"/>
      <c r="IB3" s="27"/>
      <c r="IC3" s="27"/>
      <c r="ID3" s="20"/>
      <c r="IE3" s="27"/>
      <c r="IF3" s="27"/>
      <c r="IG3" s="27"/>
      <c r="IH3" s="27"/>
      <c r="II3" s="27"/>
      <c r="IJ3" s="27"/>
      <c r="IK3" s="27"/>
      <c r="IL3" s="20"/>
    </row>
    <row r="4" spans="1:246" ht="10.5" customHeight="1" x14ac:dyDescent="0.3">
      <c r="E4" s="2"/>
      <c r="F4" s="2"/>
      <c r="H4" s="271"/>
      <c r="I4" s="27"/>
      <c r="J4" s="27"/>
      <c r="K4" s="27"/>
      <c r="L4" s="27"/>
      <c r="M4" s="27"/>
      <c r="N4" s="20"/>
      <c r="O4" s="27"/>
      <c r="P4" s="27"/>
      <c r="Q4" s="27"/>
      <c r="R4" s="27"/>
      <c r="S4" s="27"/>
      <c r="T4" s="27"/>
      <c r="U4" s="27"/>
      <c r="V4" s="20"/>
      <c r="W4" s="27"/>
      <c r="X4" s="27"/>
      <c r="Y4" s="27"/>
      <c r="Z4" s="27"/>
      <c r="AA4" s="27"/>
      <c r="AB4" s="27"/>
      <c r="AC4" s="27"/>
      <c r="AD4" s="20"/>
      <c r="AE4" s="27"/>
      <c r="AF4" s="27"/>
      <c r="AG4" s="27"/>
      <c r="AH4" s="27"/>
      <c r="AI4" s="27"/>
      <c r="AJ4" s="27"/>
      <c r="AK4" s="27"/>
      <c r="AL4" s="20"/>
      <c r="AM4" s="27"/>
      <c r="AN4" s="27"/>
      <c r="AO4" s="27"/>
      <c r="AP4" s="27"/>
      <c r="AQ4" s="27"/>
      <c r="AR4" s="27"/>
      <c r="AS4" s="27"/>
      <c r="AT4" s="20"/>
      <c r="AU4" s="27"/>
      <c r="AV4" s="27"/>
      <c r="AW4" s="27"/>
      <c r="AX4" s="27"/>
      <c r="AY4" s="27"/>
      <c r="AZ4" s="27"/>
      <c r="BA4" s="27"/>
      <c r="BB4" s="20"/>
      <c r="BC4" s="27"/>
      <c r="BD4" s="27"/>
      <c r="BE4" s="27"/>
      <c r="BF4" s="27"/>
      <c r="BG4" s="27"/>
      <c r="BH4" s="27"/>
      <c r="BI4" s="27"/>
      <c r="BJ4" s="20"/>
      <c r="BK4" s="27"/>
      <c r="BL4" s="27"/>
      <c r="BM4" s="27"/>
      <c r="BN4" s="27"/>
      <c r="BO4" s="27"/>
      <c r="BP4" s="27"/>
      <c r="BQ4" s="27"/>
      <c r="BR4" s="20"/>
      <c r="BS4" s="27"/>
      <c r="BT4" s="27"/>
      <c r="BU4" s="27"/>
      <c r="BV4" s="27"/>
      <c r="BW4" s="27"/>
      <c r="BX4" s="27"/>
      <c r="BY4" s="27"/>
      <c r="BZ4" s="20"/>
      <c r="CA4" s="27"/>
      <c r="CB4" s="27"/>
      <c r="CC4" s="27"/>
      <c r="CD4" s="27"/>
      <c r="CE4" s="27"/>
      <c r="CF4" s="27"/>
      <c r="CG4" s="27"/>
      <c r="CH4" s="20"/>
      <c r="CI4" s="27"/>
      <c r="CJ4" s="27"/>
      <c r="CK4" s="27"/>
      <c r="CL4" s="27"/>
      <c r="CM4" s="27"/>
      <c r="CN4" s="27"/>
      <c r="CO4" s="27"/>
      <c r="CP4" s="20"/>
      <c r="CQ4" s="27"/>
      <c r="CR4" s="27"/>
      <c r="CS4" s="27"/>
      <c r="CT4" s="27"/>
      <c r="CU4" s="27"/>
      <c r="CV4" s="27"/>
      <c r="CW4" s="27"/>
      <c r="CX4" s="20"/>
      <c r="CY4" s="27"/>
      <c r="CZ4" s="27"/>
      <c r="DA4" s="27"/>
      <c r="DB4" s="27"/>
      <c r="DC4" s="27"/>
      <c r="DD4" s="27"/>
      <c r="DE4" s="27"/>
      <c r="DF4" s="20"/>
      <c r="DG4" s="27"/>
      <c r="DH4" s="27"/>
      <c r="DI4" s="27"/>
      <c r="DJ4" s="27"/>
      <c r="DK4" s="27"/>
      <c r="DL4" s="27"/>
      <c r="DM4" s="27"/>
      <c r="DN4" s="20"/>
      <c r="DO4" s="27"/>
      <c r="DP4" s="27"/>
      <c r="DQ4" s="27"/>
      <c r="DR4" s="27"/>
      <c r="DS4" s="27"/>
      <c r="DT4" s="27"/>
      <c r="DU4" s="27"/>
      <c r="DV4" s="20"/>
      <c r="DW4" s="27"/>
      <c r="DX4" s="27"/>
      <c r="DY4" s="27"/>
      <c r="DZ4" s="27"/>
      <c r="EA4" s="27"/>
      <c r="EB4" s="27"/>
      <c r="EC4" s="27"/>
      <c r="ED4" s="20"/>
      <c r="EE4" s="27"/>
      <c r="EF4" s="27"/>
      <c r="EG4" s="27"/>
      <c r="EH4" s="27"/>
      <c r="EI4" s="27"/>
      <c r="EJ4" s="27"/>
      <c r="EK4" s="27"/>
      <c r="EL4" s="20"/>
      <c r="EM4" s="27"/>
      <c r="EN4" s="27"/>
      <c r="EO4" s="27"/>
      <c r="EP4" s="27"/>
      <c r="EQ4" s="27"/>
      <c r="ER4" s="27"/>
      <c r="ES4" s="27"/>
      <c r="ET4" s="20"/>
      <c r="EU4" s="27"/>
      <c r="EV4" s="27"/>
      <c r="EW4" s="27"/>
      <c r="EX4" s="27"/>
      <c r="EY4" s="27"/>
      <c r="EZ4" s="27"/>
      <c r="FA4" s="27"/>
      <c r="FB4" s="20"/>
      <c r="FC4" s="27"/>
      <c r="FD4" s="27"/>
      <c r="FE4" s="27"/>
      <c r="FF4" s="27"/>
      <c r="FG4" s="27"/>
      <c r="FH4" s="27"/>
      <c r="FI4" s="27"/>
      <c r="FJ4" s="20"/>
      <c r="FK4" s="27"/>
      <c r="FL4" s="27"/>
      <c r="FM4" s="27"/>
      <c r="FN4" s="27"/>
      <c r="FO4" s="27"/>
      <c r="FP4" s="27"/>
      <c r="FQ4" s="27"/>
      <c r="FR4" s="20"/>
      <c r="FS4" s="27"/>
      <c r="FT4" s="27"/>
      <c r="FU4" s="27"/>
      <c r="FV4" s="27"/>
      <c r="FW4" s="27"/>
      <c r="FX4" s="27"/>
      <c r="FY4" s="27"/>
      <c r="FZ4" s="20"/>
      <c r="GA4" s="27"/>
      <c r="GB4" s="27"/>
      <c r="GC4" s="27"/>
      <c r="GD4" s="27"/>
      <c r="GE4" s="27"/>
      <c r="GF4" s="27"/>
      <c r="GG4" s="27"/>
      <c r="GH4" s="20"/>
      <c r="GI4" s="27"/>
      <c r="GJ4" s="27"/>
      <c r="GK4" s="27"/>
      <c r="GL4" s="27"/>
      <c r="GM4" s="27"/>
      <c r="GN4" s="27"/>
      <c r="GO4" s="27"/>
      <c r="GP4" s="20"/>
      <c r="GQ4" s="27"/>
      <c r="GR4" s="27"/>
      <c r="GS4" s="27"/>
      <c r="GT4" s="27"/>
      <c r="GU4" s="27"/>
      <c r="GV4" s="27"/>
      <c r="GW4" s="27"/>
      <c r="GX4" s="20"/>
      <c r="GY4" s="27"/>
      <c r="GZ4" s="27"/>
      <c r="HA4" s="27"/>
      <c r="HB4" s="27"/>
      <c r="HC4" s="27"/>
      <c r="HD4" s="27"/>
      <c r="HE4" s="27"/>
      <c r="HF4" s="20"/>
      <c r="HG4" s="27"/>
      <c r="HH4" s="27"/>
      <c r="HI4" s="27"/>
      <c r="HJ4" s="27"/>
      <c r="HK4" s="27"/>
      <c r="HL4" s="27"/>
      <c r="HM4" s="27"/>
      <c r="HN4" s="20"/>
      <c r="HO4" s="27"/>
      <c r="HP4" s="27"/>
      <c r="HQ4" s="27"/>
      <c r="HR4" s="27"/>
      <c r="HS4" s="27"/>
      <c r="HT4" s="27"/>
      <c r="HU4" s="27"/>
      <c r="HV4" s="20"/>
      <c r="HW4" s="27"/>
      <c r="HX4" s="27"/>
      <c r="HY4" s="27"/>
      <c r="HZ4" s="27"/>
      <c r="IA4" s="27"/>
      <c r="IB4" s="27"/>
      <c r="IC4" s="27"/>
      <c r="ID4" s="20"/>
      <c r="IE4" s="27"/>
      <c r="IF4" s="27"/>
      <c r="IG4" s="27"/>
      <c r="IH4" s="27"/>
      <c r="II4" s="27"/>
      <c r="IJ4" s="27"/>
      <c r="IK4" s="27"/>
      <c r="IL4" s="20"/>
    </row>
    <row r="5" spans="1:246" ht="42.75" customHeight="1" x14ac:dyDescent="0.3">
      <c r="A5" s="422" t="s">
        <v>126</v>
      </c>
      <c r="B5" s="422"/>
      <c r="C5" s="422"/>
      <c r="D5" s="422"/>
      <c r="E5" s="422"/>
      <c r="F5" s="422"/>
      <c r="G5" s="422"/>
      <c r="H5" s="422"/>
      <c r="I5" s="27"/>
      <c r="J5" s="27"/>
      <c r="K5" s="27"/>
      <c r="L5" s="27"/>
      <c r="M5" s="27"/>
      <c r="N5" s="20"/>
      <c r="O5" s="27"/>
      <c r="P5" s="27"/>
      <c r="Q5" s="27"/>
      <c r="R5" s="27"/>
      <c r="S5" s="27"/>
      <c r="T5" s="27"/>
      <c r="U5" s="27"/>
      <c r="V5" s="20"/>
      <c r="W5" s="27"/>
      <c r="X5" s="27"/>
      <c r="Y5" s="27"/>
      <c r="Z5" s="27"/>
      <c r="AA5" s="27"/>
      <c r="AB5" s="27"/>
      <c r="AC5" s="27"/>
      <c r="AD5" s="20"/>
      <c r="AE5" s="27"/>
      <c r="AF5" s="27"/>
      <c r="AG5" s="27"/>
      <c r="AH5" s="27"/>
      <c r="AI5" s="27"/>
      <c r="AJ5" s="27"/>
      <c r="AK5" s="27"/>
      <c r="AL5" s="20"/>
      <c r="AM5" s="27"/>
      <c r="AN5" s="27"/>
      <c r="AO5" s="27"/>
      <c r="AP5" s="27"/>
      <c r="AQ5" s="27"/>
      <c r="AR5" s="27"/>
      <c r="AS5" s="27"/>
      <c r="AT5" s="20"/>
      <c r="AU5" s="27"/>
      <c r="AV5" s="27"/>
      <c r="AW5" s="27"/>
      <c r="AX5" s="27"/>
      <c r="AY5" s="27"/>
      <c r="AZ5" s="27"/>
      <c r="BA5" s="27"/>
      <c r="BB5" s="20"/>
      <c r="BC5" s="27"/>
      <c r="BD5" s="27"/>
      <c r="BE5" s="27"/>
      <c r="BF5" s="27"/>
      <c r="BG5" s="27"/>
      <c r="BH5" s="27"/>
      <c r="BI5" s="27"/>
      <c r="BJ5" s="20"/>
      <c r="BK5" s="27"/>
      <c r="BL5" s="27"/>
      <c r="BM5" s="27"/>
      <c r="BN5" s="27"/>
      <c r="BO5" s="27"/>
      <c r="BP5" s="27"/>
      <c r="BQ5" s="27"/>
      <c r="BR5" s="20"/>
      <c r="BS5" s="27"/>
      <c r="BT5" s="27"/>
      <c r="BU5" s="27"/>
      <c r="BV5" s="27"/>
      <c r="BW5" s="27"/>
      <c r="BX5" s="27"/>
      <c r="BY5" s="27"/>
      <c r="BZ5" s="20"/>
      <c r="CA5" s="27"/>
      <c r="CB5" s="27"/>
      <c r="CC5" s="27"/>
      <c r="CD5" s="27"/>
      <c r="CE5" s="27"/>
      <c r="CF5" s="27"/>
      <c r="CG5" s="27"/>
      <c r="CH5" s="20"/>
      <c r="CI5" s="27"/>
      <c r="CJ5" s="27"/>
      <c r="CK5" s="27"/>
      <c r="CL5" s="27"/>
      <c r="CM5" s="27"/>
      <c r="CN5" s="27"/>
      <c r="CO5" s="27"/>
      <c r="CP5" s="20"/>
      <c r="CQ5" s="27"/>
      <c r="CR5" s="27"/>
      <c r="CS5" s="27"/>
      <c r="CT5" s="27"/>
      <c r="CU5" s="27"/>
      <c r="CV5" s="27"/>
      <c r="CW5" s="27"/>
      <c r="CX5" s="20"/>
      <c r="CY5" s="27"/>
      <c r="CZ5" s="27"/>
      <c r="DA5" s="27"/>
      <c r="DB5" s="27"/>
      <c r="DC5" s="27"/>
      <c r="DD5" s="27"/>
      <c r="DE5" s="27"/>
      <c r="DF5" s="20"/>
      <c r="DG5" s="27"/>
      <c r="DH5" s="27"/>
      <c r="DI5" s="27"/>
      <c r="DJ5" s="27"/>
      <c r="DK5" s="27"/>
      <c r="DL5" s="27"/>
      <c r="DM5" s="27"/>
      <c r="DN5" s="20"/>
      <c r="DO5" s="27"/>
      <c r="DP5" s="27"/>
      <c r="DQ5" s="27"/>
      <c r="DR5" s="27"/>
      <c r="DS5" s="27"/>
      <c r="DT5" s="27"/>
      <c r="DU5" s="27"/>
      <c r="DV5" s="20"/>
      <c r="DW5" s="27"/>
      <c r="DX5" s="27"/>
      <c r="DY5" s="27"/>
      <c r="DZ5" s="27"/>
      <c r="EA5" s="27"/>
      <c r="EB5" s="27"/>
      <c r="EC5" s="27"/>
      <c r="ED5" s="20"/>
      <c r="EE5" s="27"/>
      <c r="EF5" s="27"/>
      <c r="EG5" s="27"/>
      <c r="EH5" s="27"/>
      <c r="EI5" s="27"/>
      <c r="EJ5" s="27"/>
      <c r="EK5" s="27"/>
      <c r="EL5" s="20"/>
      <c r="EM5" s="27"/>
      <c r="EN5" s="27"/>
      <c r="EO5" s="27"/>
      <c r="EP5" s="27"/>
      <c r="EQ5" s="27"/>
      <c r="ER5" s="27"/>
      <c r="ES5" s="27"/>
      <c r="ET5" s="20"/>
      <c r="EU5" s="27"/>
      <c r="EV5" s="27"/>
      <c r="EW5" s="27"/>
      <c r="EX5" s="27"/>
      <c r="EY5" s="27"/>
      <c r="EZ5" s="27"/>
      <c r="FA5" s="27"/>
      <c r="FB5" s="20"/>
      <c r="FC5" s="27"/>
      <c r="FD5" s="27"/>
      <c r="FE5" s="27"/>
      <c r="FF5" s="27"/>
      <c r="FG5" s="27"/>
      <c r="FH5" s="27"/>
      <c r="FI5" s="27"/>
      <c r="FJ5" s="20"/>
      <c r="FK5" s="27"/>
      <c r="FL5" s="27"/>
      <c r="FM5" s="27"/>
      <c r="FN5" s="27"/>
      <c r="FO5" s="27"/>
      <c r="FP5" s="27"/>
      <c r="FQ5" s="27"/>
      <c r="FR5" s="20"/>
      <c r="FS5" s="27"/>
      <c r="FT5" s="27"/>
      <c r="FU5" s="27"/>
      <c r="FV5" s="27"/>
      <c r="FW5" s="27"/>
      <c r="FX5" s="27"/>
      <c r="FY5" s="27"/>
      <c r="FZ5" s="20"/>
      <c r="GA5" s="27"/>
      <c r="GB5" s="27"/>
      <c r="GC5" s="27"/>
      <c r="GD5" s="27"/>
      <c r="GE5" s="27"/>
      <c r="GF5" s="27"/>
      <c r="GG5" s="27"/>
      <c r="GH5" s="20"/>
      <c r="GI5" s="27"/>
      <c r="GJ5" s="27"/>
      <c r="GK5" s="27"/>
      <c r="GL5" s="27"/>
      <c r="GM5" s="27"/>
      <c r="GN5" s="27"/>
      <c r="GO5" s="27"/>
      <c r="GP5" s="20"/>
      <c r="GQ5" s="27"/>
      <c r="GR5" s="27"/>
      <c r="GS5" s="27"/>
      <c r="GT5" s="27"/>
      <c r="GU5" s="27"/>
      <c r="GV5" s="27"/>
      <c r="GW5" s="27"/>
      <c r="GX5" s="20"/>
      <c r="GY5" s="27"/>
      <c r="GZ5" s="27"/>
      <c r="HA5" s="27"/>
      <c r="HB5" s="27"/>
      <c r="HC5" s="27"/>
      <c r="HD5" s="27"/>
      <c r="HE5" s="27"/>
      <c r="HF5" s="20"/>
      <c r="HG5" s="27"/>
      <c r="HH5" s="27"/>
      <c r="HI5" s="27"/>
      <c r="HJ5" s="27"/>
      <c r="HK5" s="27"/>
      <c r="HL5" s="27"/>
      <c r="HM5" s="27"/>
      <c r="HN5" s="20"/>
      <c r="HO5" s="27"/>
      <c r="HP5" s="27"/>
      <c r="HQ5" s="27"/>
      <c r="HR5" s="27"/>
      <c r="HS5" s="27"/>
      <c r="HT5" s="27"/>
      <c r="HU5" s="27"/>
      <c r="HV5" s="20"/>
      <c r="HW5" s="27"/>
      <c r="HX5" s="27"/>
      <c r="HY5" s="27"/>
      <c r="HZ5" s="27"/>
      <c r="IA5" s="27"/>
      <c r="IB5" s="27"/>
      <c r="IC5" s="27"/>
      <c r="ID5" s="20"/>
      <c r="IE5" s="27"/>
      <c r="IF5" s="27"/>
      <c r="IG5" s="27"/>
      <c r="IH5" s="27"/>
      <c r="II5" s="27"/>
      <c r="IJ5" s="27"/>
      <c r="IK5" s="27"/>
      <c r="IL5" s="20"/>
    </row>
    <row r="6" spans="1:246" x14ac:dyDescent="0.3">
      <c r="A6" s="27"/>
      <c r="B6" s="27"/>
      <c r="C6" s="27"/>
      <c r="D6" s="27"/>
      <c r="E6" s="27"/>
      <c r="F6" s="27"/>
      <c r="G6" s="271"/>
      <c r="H6" s="270" t="s">
        <v>26</v>
      </c>
      <c r="I6" s="27"/>
      <c r="J6" s="27"/>
      <c r="K6" s="27"/>
      <c r="L6" s="27"/>
      <c r="M6" s="27"/>
      <c r="N6" s="20"/>
      <c r="O6" s="27"/>
      <c r="P6" s="27"/>
      <c r="Q6" s="27"/>
      <c r="R6" s="27"/>
      <c r="S6" s="27"/>
      <c r="T6" s="27"/>
      <c r="U6" s="27"/>
      <c r="V6" s="20"/>
      <c r="W6" s="27"/>
      <c r="X6" s="27"/>
      <c r="Y6" s="27"/>
      <c r="Z6" s="27"/>
      <c r="AA6" s="27"/>
      <c r="AB6" s="27"/>
      <c r="AC6" s="27"/>
      <c r="AD6" s="20"/>
      <c r="AE6" s="27"/>
      <c r="AF6" s="27"/>
      <c r="AG6" s="27"/>
      <c r="AH6" s="27"/>
      <c r="AI6" s="27"/>
      <c r="AJ6" s="27"/>
      <c r="AK6" s="27"/>
      <c r="AL6" s="20"/>
      <c r="AM6" s="27"/>
      <c r="AN6" s="27"/>
      <c r="AO6" s="27"/>
      <c r="AP6" s="27"/>
      <c r="AQ6" s="27"/>
      <c r="AR6" s="27"/>
      <c r="AS6" s="27"/>
      <c r="AT6" s="20"/>
      <c r="AU6" s="27"/>
      <c r="AV6" s="27"/>
      <c r="AW6" s="27"/>
      <c r="AX6" s="27"/>
      <c r="AY6" s="27"/>
      <c r="AZ6" s="27"/>
      <c r="BA6" s="27"/>
      <c r="BB6" s="20"/>
      <c r="BC6" s="27"/>
      <c r="BD6" s="27"/>
      <c r="BE6" s="27"/>
      <c r="BF6" s="27"/>
      <c r="BG6" s="27"/>
      <c r="BH6" s="27"/>
      <c r="BI6" s="27"/>
      <c r="BJ6" s="20"/>
      <c r="BK6" s="27"/>
      <c r="BL6" s="27"/>
      <c r="BM6" s="27"/>
      <c r="BN6" s="27"/>
      <c r="BO6" s="27"/>
      <c r="BP6" s="27"/>
      <c r="BQ6" s="27"/>
      <c r="BR6" s="20"/>
      <c r="BS6" s="27"/>
      <c r="BT6" s="27"/>
      <c r="BU6" s="27"/>
      <c r="BV6" s="27"/>
      <c r="BW6" s="27"/>
      <c r="BX6" s="27"/>
      <c r="BY6" s="27"/>
      <c r="BZ6" s="20"/>
      <c r="CA6" s="27"/>
      <c r="CB6" s="27"/>
      <c r="CC6" s="27"/>
      <c r="CD6" s="27"/>
      <c r="CE6" s="27"/>
      <c r="CF6" s="27"/>
      <c r="CG6" s="27"/>
      <c r="CH6" s="20"/>
      <c r="CI6" s="27"/>
      <c r="CJ6" s="27"/>
      <c r="CK6" s="27"/>
      <c r="CL6" s="27"/>
      <c r="CM6" s="27"/>
      <c r="CN6" s="27"/>
      <c r="CO6" s="27"/>
      <c r="CP6" s="20"/>
      <c r="CQ6" s="27"/>
      <c r="CR6" s="27"/>
      <c r="CS6" s="27"/>
      <c r="CT6" s="27"/>
      <c r="CU6" s="27"/>
      <c r="CV6" s="27"/>
      <c r="CW6" s="27"/>
      <c r="CX6" s="20"/>
      <c r="CY6" s="27"/>
      <c r="CZ6" s="27"/>
      <c r="DA6" s="27"/>
      <c r="DB6" s="27"/>
      <c r="DC6" s="27"/>
      <c r="DD6" s="27"/>
      <c r="DE6" s="27"/>
      <c r="DF6" s="20"/>
      <c r="DG6" s="27"/>
      <c r="DH6" s="27"/>
      <c r="DI6" s="27"/>
      <c r="DJ6" s="27"/>
      <c r="DK6" s="27"/>
      <c r="DL6" s="27"/>
      <c r="DM6" s="27"/>
      <c r="DN6" s="20"/>
      <c r="DO6" s="27"/>
      <c r="DP6" s="27"/>
      <c r="DQ6" s="27"/>
      <c r="DR6" s="27"/>
      <c r="DS6" s="27"/>
      <c r="DT6" s="27"/>
      <c r="DU6" s="27"/>
      <c r="DV6" s="20"/>
      <c r="DW6" s="27"/>
      <c r="DX6" s="27"/>
      <c r="DY6" s="27"/>
      <c r="DZ6" s="27"/>
      <c r="EA6" s="27"/>
      <c r="EB6" s="27"/>
      <c r="EC6" s="27"/>
      <c r="ED6" s="20"/>
      <c r="EE6" s="27"/>
      <c r="EF6" s="27"/>
      <c r="EG6" s="27"/>
      <c r="EH6" s="27"/>
      <c r="EI6" s="27"/>
      <c r="EJ6" s="27"/>
      <c r="EK6" s="27"/>
      <c r="EL6" s="20"/>
      <c r="EM6" s="27"/>
      <c r="EN6" s="27"/>
      <c r="EO6" s="27"/>
      <c r="EP6" s="27"/>
      <c r="EQ6" s="27"/>
      <c r="ER6" s="27"/>
      <c r="ES6" s="27"/>
      <c r="ET6" s="20"/>
      <c r="EU6" s="27"/>
      <c r="EV6" s="27"/>
      <c r="EW6" s="27"/>
      <c r="EX6" s="27"/>
      <c r="EY6" s="27"/>
      <c r="EZ6" s="27"/>
      <c r="FA6" s="27"/>
      <c r="FB6" s="20"/>
      <c r="FC6" s="27"/>
      <c r="FD6" s="27"/>
      <c r="FE6" s="27"/>
      <c r="FF6" s="27"/>
      <c r="FG6" s="27"/>
      <c r="FH6" s="27"/>
      <c r="FI6" s="27"/>
      <c r="FJ6" s="20"/>
      <c r="FK6" s="27"/>
      <c r="FL6" s="27"/>
      <c r="FM6" s="27"/>
      <c r="FN6" s="27"/>
      <c r="FO6" s="27"/>
      <c r="FP6" s="27"/>
      <c r="FQ6" s="27"/>
      <c r="FR6" s="20"/>
      <c r="FS6" s="27"/>
      <c r="FT6" s="27"/>
      <c r="FU6" s="27"/>
      <c r="FV6" s="27"/>
      <c r="FW6" s="27"/>
      <c r="FX6" s="27"/>
      <c r="FY6" s="27"/>
      <c r="FZ6" s="20"/>
      <c r="GA6" s="27"/>
      <c r="GB6" s="27"/>
      <c r="GC6" s="27"/>
      <c r="GD6" s="27"/>
      <c r="GE6" s="27"/>
      <c r="GF6" s="27"/>
      <c r="GG6" s="27"/>
      <c r="GH6" s="20"/>
      <c r="GI6" s="27"/>
      <c r="GJ6" s="27"/>
      <c r="GK6" s="27"/>
      <c r="GL6" s="27"/>
      <c r="GM6" s="27"/>
      <c r="GN6" s="27"/>
      <c r="GO6" s="27"/>
      <c r="GP6" s="20"/>
      <c r="GQ6" s="27"/>
      <c r="GR6" s="27"/>
      <c r="GS6" s="27"/>
      <c r="GT6" s="27"/>
      <c r="GU6" s="27"/>
      <c r="GV6" s="27"/>
      <c r="GW6" s="27"/>
      <c r="GX6" s="20"/>
      <c r="GY6" s="27"/>
      <c r="GZ6" s="27"/>
      <c r="HA6" s="27"/>
      <c r="HB6" s="27"/>
      <c r="HC6" s="27"/>
      <c r="HD6" s="27"/>
      <c r="HE6" s="27"/>
      <c r="HF6" s="20"/>
      <c r="HG6" s="27"/>
      <c r="HH6" s="27"/>
      <c r="HI6" s="27"/>
      <c r="HJ6" s="27"/>
      <c r="HK6" s="27"/>
      <c r="HL6" s="27"/>
      <c r="HM6" s="27"/>
      <c r="HN6" s="20"/>
      <c r="HO6" s="27"/>
      <c r="HP6" s="27"/>
      <c r="HQ6" s="27"/>
      <c r="HR6" s="27"/>
      <c r="HS6" s="27"/>
      <c r="HT6" s="27"/>
      <c r="HU6" s="27"/>
      <c r="HV6" s="20"/>
      <c r="HW6" s="27"/>
      <c r="HX6" s="27"/>
      <c r="HY6" s="27"/>
      <c r="HZ6" s="27"/>
      <c r="IA6" s="27"/>
      <c r="IB6" s="27"/>
      <c r="IC6" s="27"/>
      <c r="ID6" s="20"/>
      <c r="IE6" s="27"/>
      <c r="IF6" s="27"/>
      <c r="IG6" s="27"/>
      <c r="IH6" s="27"/>
      <c r="II6" s="27"/>
      <c r="IJ6" s="27"/>
      <c r="IK6" s="27"/>
      <c r="IL6" s="20"/>
    </row>
    <row r="7" spans="1:246" ht="103.5" customHeight="1" x14ac:dyDescent="0.3">
      <c r="A7" s="423" t="s">
        <v>2</v>
      </c>
      <c r="B7" s="424"/>
      <c r="C7" s="425"/>
      <c r="D7" s="423" t="s">
        <v>0</v>
      </c>
      <c r="E7" s="425"/>
      <c r="F7" s="420" t="s">
        <v>11</v>
      </c>
      <c r="G7" s="426" t="s">
        <v>12</v>
      </c>
      <c r="H7" s="427"/>
      <c r="I7" s="34"/>
    </row>
    <row r="8" spans="1:246" s="15" customFormat="1" ht="34.5" customHeight="1" x14ac:dyDescent="0.2">
      <c r="A8" s="28" t="s">
        <v>20</v>
      </c>
      <c r="B8" s="28" t="s">
        <v>21</v>
      </c>
      <c r="C8" s="28" t="s">
        <v>22</v>
      </c>
      <c r="D8" s="29" t="s">
        <v>3</v>
      </c>
      <c r="E8" s="29" t="s">
        <v>4</v>
      </c>
      <c r="F8" s="421"/>
      <c r="G8" s="272" t="s">
        <v>24</v>
      </c>
      <c r="H8" s="272" t="s">
        <v>25</v>
      </c>
    </row>
    <row r="9" spans="1:246" x14ac:dyDescent="0.3">
      <c r="A9" s="30"/>
      <c r="B9" s="30"/>
      <c r="C9" s="30"/>
      <c r="D9" s="30"/>
      <c r="E9" s="30"/>
      <c r="F9" s="31" t="s">
        <v>6</v>
      </c>
      <c r="G9" s="52">
        <f>G11</f>
        <v>287140.59999999998</v>
      </c>
      <c r="H9" s="52">
        <f>H11</f>
        <v>0</v>
      </c>
    </row>
    <row r="10" spans="1:246" x14ac:dyDescent="0.3">
      <c r="A10" s="30"/>
      <c r="B10" s="30"/>
      <c r="C10" s="30"/>
      <c r="D10" s="30"/>
      <c r="E10" s="30"/>
      <c r="F10" s="30" t="s">
        <v>7</v>
      </c>
      <c r="G10" s="43"/>
      <c r="H10" s="43"/>
    </row>
    <row r="11" spans="1:246" s="32" customFormat="1" ht="33.75" customHeight="1" x14ac:dyDescent="0.2">
      <c r="A11" s="273"/>
      <c r="B11" s="273"/>
      <c r="C11" s="273"/>
      <c r="D11" s="274"/>
      <c r="E11" s="274"/>
      <c r="F11" s="275" t="s">
        <v>14</v>
      </c>
      <c r="G11" s="52">
        <f>G13</f>
        <v>287140.59999999998</v>
      </c>
      <c r="H11" s="52">
        <f>H13</f>
        <v>0</v>
      </c>
      <c r="I11" s="276"/>
    </row>
    <row r="12" spans="1:246" s="32" customFormat="1" x14ac:dyDescent="0.2">
      <c r="A12" s="273"/>
      <c r="B12" s="273"/>
      <c r="C12" s="273"/>
      <c r="D12" s="274"/>
      <c r="E12" s="274"/>
      <c r="F12" s="277" t="s">
        <v>7</v>
      </c>
      <c r="G12" s="52"/>
      <c r="H12" s="52"/>
    </row>
    <row r="13" spans="1:246" ht="19.5" customHeight="1" x14ac:dyDescent="0.3">
      <c r="A13" s="41" t="s">
        <v>8</v>
      </c>
      <c r="B13" s="40"/>
      <c r="C13" s="40"/>
      <c r="D13" s="40"/>
      <c r="E13" s="40"/>
      <c r="F13" s="41" t="s">
        <v>149</v>
      </c>
      <c r="G13" s="52">
        <f>G15</f>
        <v>287140.59999999998</v>
      </c>
      <c r="H13" s="52">
        <f>H15</f>
        <v>0</v>
      </c>
    </row>
    <row r="14" spans="1:246" x14ac:dyDescent="0.3">
      <c r="A14" s="40"/>
      <c r="B14" s="40"/>
      <c r="C14" s="40"/>
      <c r="D14" s="40"/>
      <c r="E14" s="40"/>
      <c r="F14" s="40" t="s">
        <v>7</v>
      </c>
      <c r="G14" s="52"/>
      <c r="H14" s="52"/>
    </row>
    <row r="15" spans="1:246" ht="34.5" x14ac:dyDescent="0.3">
      <c r="A15" s="31"/>
      <c r="B15" s="41" t="s">
        <v>150</v>
      </c>
      <c r="C15" s="40"/>
      <c r="D15" s="40"/>
      <c r="E15" s="40"/>
      <c r="F15" s="41" t="s">
        <v>13</v>
      </c>
      <c r="G15" s="52">
        <v>287140.59999999998</v>
      </c>
      <c r="H15" s="52">
        <v>0</v>
      </c>
    </row>
    <row r="16" spans="1:246" x14ac:dyDescent="0.3">
      <c r="A16" s="31"/>
      <c r="B16" s="40"/>
      <c r="C16" s="40"/>
      <c r="D16" s="40"/>
      <c r="E16" s="40"/>
      <c r="F16" s="40" t="s">
        <v>7</v>
      </c>
      <c r="G16" s="52"/>
      <c r="H16" s="52"/>
    </row>
    <row r="17" spans="1:10" ht="34.5" customHeight="1" x14ac:dyDescent="0.3">
      <c r="A17" s="31"/>
      <c r="B17" s="40"/>
      <c r="C17" s="41" t="s">
        <v>8</v>
      </c>
      <c r="D17" s="40"/>
      <c r="E17" s="40"/>
      <c r="F17" s="41" t="s">
        <v>13</v>
      </c>
      <c r="G17" s="52">
        <v>287140.59999999998</v>
      </c>
      <c r="H17" s="52">
        <v>0</v>
      </c>
    </row>
    <row r="18" spans="1:10" s="32" customFormat="1" x14ac:dyDescent="0.2">
      <c r="A18" s="278"/>
      <c r="B18" s="278"/>
      <c r="C18" s="278"/>
      <c r="D18" s="275"/>
      <c r="E18" s="274"/>
      <c r="F18" s="274" t="s">
        <v>7</v>
      </c>
      <c r="G18" s="52"/>
      <c r="H18" s="52"/>
    </row>
    <row r="19" spans="1:10" s="32" customFormat="1" ht="34.5" x14ac:dyDescent="0.2">
      <c r="A19" s="63"/>
      <c r="B19" s="63"/>
      <c r="C19" s="63"/>
      <c r="D19" s="64"/>
      <c r="E19" s="65"/>
      <c r="F19" s="275" t="s">
        <v>14</v>
      </c>
      <c r="G19" s="52">
        <v>287140.59999999998</v>
      </c>
      <c r="H19" s="52">
        <v>0</v>
      </c>
    </row>
    <row r="20" spans="1:10" s="32" customFormat="1" x14ac:dyDescent="0.2">
      <c r="A20" s="63"/>
      <c r="B20" s="63"/>
      <c r="C20" s="63"/>
      <c r="D20" s="64"/>
      <c r="E20" s="65"/>
      <c r="F20" s="274" t="s">
        <v>7</v>
      </c>
      <c r="G20" s="52"/>
      <c r="H20" s="52"/>
      <c r="J20" s="197"/>
    </row>
    <row r="21" spans="1:10" s="32" customFormat="1" x14ac:dyDescent="0.2">
      <c r="A21" s="63"/>
      <c r="B21" s="63"/>
      <c r="C21" s="63"/>
      <c r="D21" s="149">
        <v>1212</v>
      </c>
      <c r="E21" s="41"/>
      <c r="F21" s="41" t="s">
        <v>117</v>
      </c>
      <c r="G21" s="52">
        <v>287140.59999999998</v>
      </c>
      <c r="H21" s="52">
        <v>0</v>
      </c>
    </row>
    <row r="22" spans="1:10" s="32" customFormat="1" x14ac:dyDescent="0.2">
      <c r="A22" s="63"/>
      <c r="B22" s="63"/>
      <c r="C22" s="63"/>
      <c r="D22" s="64"/>
      <c r="E22" s="65"/>
      <c r="F22" s="274" t="s">
        <v>7</v>
      </c>
      <c r="G22" s="279"/>
      <c r="H22" s="279"/>
    </row>
    <row r="23" spans="1:10" s="6" customFormat="1" ht="34.5" x14ac:dyDescent="0.3">
      <c r="A23" s="68"/>
      <c r="B23" s="68"/>
      <c r="C23" s="68"/>
      <c r="D23" s="280"/>
      <c r="E23" s="13">
        <v>12025</v>
      </c>
      <c r="F23" s="10" t="s">
        <v>129</v>
      </c>
      <c r="G23" s="38">
        <v>69667.899999999994</v>
      </c>
      <c r="H23" s="38">
        <v>69667.899999999994</v>
      </c>
      <c r="I23" s="33"/>
    </row>
    <row r="24" spans="1:10" ht="19.5" customHeight="1" x14ac:dyDescent="0.3">
      <c r="A24" s="69"/>
      <c r="B24" s="69"/>
      <c r="C24" s="69"/>
      <c r="D24" s="281"/>
      <c r="E24" s="134"/>
      <c r="F24" s="71" t="s">
        <v>9</v>
      </c>
      <c r="G24" s="49"/>
      <c r="H24" s="49"/>
    </row>
    <row r="25" spans="1:10" s="6" customFormat="1" ht="19.5" customHeight="1" x14ac:dyDescent="0.3">
      <c r="A25" s="282"/>
      <c r="B25" s="282"/>
      <c r="C25" s="282"/>
      <c r="D25" s="283"/>
      <c r="E25" s="10"/>
      <c r="F25" s="10" t="s">
        <v>163</v>
      </c>
      <c r="G25" s="38">
        <v>69667.899999999994</v>
      </c>
      <c r="H25" s="38">
        <v>69667.899999999994</v>
      </c>
    </row>
    <row r="26" spans="1:10" s="6" customFormat="1" ht="42" customHeight="1" x14ac:dyDescent="0.3">
      <c r="A26" s="282"/>
      <c r="B26" s="282"/>
      <c r="C26" s="282"/>
      <c r="D26" s="283"/>
      <c r="E26" s="10"/>
      <c r="F26" s="284" t="s">
        <v>10</v>
      </c>
      <c r="G26" s="285"/>
      <c r="H26" s="285"/>
      <c r="I26" s="33"/>
    </row>
    <row r="27" spans="1:10" ht="19.5" customHeight="1" x14ac:dyDescent="0.3">
      <c r="A27" s="286"/>
      <c r="B27" s="286"/>
      <c r="C27" s="286"/>
      <c r="D27" s="287"/>
      <c r="E27" s="288"/>
      <c r="F27" s="40" t="s">
        <v>6</v>
      </c>
      <c r="G27" s="14">
        <v>69667.899999999994</v>
      </c>
      <c r="H27" s="14">
        <v>69667.899999999994</v>
      </c>
    </row>
    <row r="28" spans="1:10" ht="19.5" customHeight="1" x14ac:dyDescent="0.3">
      <c r="A28" s="286"/>
      <c r="B28" s="286"/>
      <c r="C28" s="286"/>
      <c r="D28" s="287"/>
      <c r="E28" s="288"/>
      <c r="F28" s="40" t="s">
        <v>99</v>
      </c>
      <c r="G28" s="14">
        <v>69667.899999999994</v>
      </c>
      <c r="H28" s="14">
        <v>69667.899999999994</v>
      </c>
    </row>
    <row r="29" spans="1:10" ht="20.25" customHeight="1" x14ac:dyDescent="0.3">
      <c r="A29" s="286"/>
      <c r="B29" s="286"/>
      <c r="C29" s="286"/>
      <c r="D29" s="287"/>
      <c r="E29" s="288"/>
      <c r="F29" s="40" t="s">
        <v>100</v>
      </c>
      <c r="G29" s="14">
        <v>69667.899999999994</v>
      </c>
      <c r="H29" s="14">
        <v>69667.899999999994</v>
      </c>
    </row>
    <row r="30" spans="1:10" ht="20.25" customHeight="1" x14ac:dyDescent="0.3">
      <c r="A30" s="286"/>
      <c r="B30" s="286"/>
      <c r="C30" s="286"/>
      <c r="D30" s="287"/>
      <c r="E30" s="288"/>
      <c r="F30" s="40" t="s">
        <v>147</v>
      </c>
      <c r="G30" s="14">
        <v>69667.899999999994</v>
      </c>
      <c r="H30" s="14">
        <v>69667.899999999994</v>
      </c>
      <c r="J30" s="34"/>
    </row>
    <row r="31" spans="1:10" ht="19.5" customHeight="1" x14ac:dyDescent="0.3">
      <c r="A31" s="286"/>
      <c r="B31" s="286"/>
      <c r="C31" s="286"/>
      <c r="D31" s="287"/>
      <c r="E31" s="288"/>
      <c r="F31" s="40" t="s">
        <v>148</v>
      </c>
      <c r="G31" s="14">
        <v>69667.899999999994</v>
      </c>
      <c r="H31" s="14">
        <v>69667.899999999994</v>
      </c>
      <c r="I31" s="289"/>
    </row>
    <row r="32" spans="1:10" s="6" customFormat="1" ht="35.25" customHeight="1" x14ac:dyDescent="0.3">
      <c r="A32" s="68"/>
      <c r="B32" s="68"/>
      <c r="C32" s="68"/>
      <c r="D32" s="280"/>
      <c r="E32" s="41" t="s">
        <v>44</v>
      </c>
      <c r="F32" s="41" t="s">
        <v>45</v>
      </c>
      <c r="G32" s="52">
        <v>217472.7</v>
      </c>
      <c r="H32" s="50">
        <v>-69667.899999999965</v>
      </c>
    </row>
    <row r="33" spans="1:8" ht="19.5" customHeight="1" x14ac:dyDescent="0.3">
      <c r="A33" s="69"/>
      <c r="B33" s="69"/>
      <c r="C33" s="69"/>
      <c r="D33" s="281"/>
      <c r="E33" s="40"/>
      <c r="F33" s="40" t="s">
        <v>9</v>
      </c>
      <c r="G33" s="49"/>
      <c r="H33" s="259"/>
    </row>
    <row r="34" spans="1:8" s="6" customFormat="1" ht="19.5" customHeight="1" x14ac:dyDescent="0.3">
      <c r="A34" s="68"/>
      <c r="B34" s="68"/>
      <c r="C34" s="68"/>
      <c r="D34" s="280"/>
      <c r="E34" s="41"/>
      <c r="F34" s="269" t="s">
        <v>23</v>
      </c>
      <c r="G34" s="50">
        <v>0</v>
      </c>
      <c r="H34" s="50">
        <v>-287140.59999999998</v>
      </c>
    </row>
    <row r="35" spans="1:8" ht="35.25" customHeight="1" x14ac:dyDescent="0.3">
      <c r="A35" s="69"/>
      <c r="B35" s="69"/>
      <c r="C35" s="69"/>
      <c r="D35" s="281"/>
      <c r="E35" s="40"/>
      <c r="F35" s="40" t="s">
        <v>10</v>
      </c>
      <c r="G35" s="35"/>
      <c r="H35" s="35"/>
    </row>
    <row r="36" spans="1:8" ht="19.5" customHeight="1" x14ac:dyDescent="0.3">
      <c r="A36" s="69"/>
      <c r="B36" s="69"/>
      <c r="C36" s="69"/>
      <c r="D36" s="281"/>
      <c r="E36" s="40"/>
      <c r="F36" s="40" t="s">
        <v>6</v>
      </c>
      <c r="G36" s="35">
        <v>0</v>
      </c>
      <c r="H36" s="35">
        <v>-287140.59999999998</v>
      </c>
    </row>
    <row r="37" spans="1:8" ht="19.5" customHeight="1" x14ac:dyDescent="0.3">
      <c r="A37" s="69"/>
      <c r="B37" s="69"/>
      <c r="C37" s="69"/>
      <c r="D37" s="281"/>
      <c r="E37" s="40"/>
      <c r="F37" s="40" t="s">
        <v>46</v>
      </c>
      <c r="G37" s="35">
        <v>0</v>
      </c>
      <c r="H37" s="35">
        <v>-287140.59999999998</v>
      </c>
    </row>
    <row r="38" spans="1:8" ht="19.5" customHeight="1" x14ac:dyDescent="0.3">
      <c r="A38" s="69"/>
      <c r="B38" s="69"/>
      <c r="C38" s="69"/>
      <c r="D38" s="281"/>
      <c r="E38" s="40"/>
      <c r="F38" s="40" t="s">
        <v>47</v>
      </c>
      <c r="G38" s="35">
        <v>0</v>
      </c>
      <c r="H38" s="35">
        <v>-287140.59999999998</v>
      </c>
    </row>
    <row r="39" spans="1:8" ht="19.5" customHeight="1" x14ac:dyDescent="0.3">
      <c r="A39" s="69"/>
      <c r="B39" s="69"/>
      <c r="C39" s="69"/>
      <c r="D39" s="281"/>
      <c r="E39" s="40"/>
      <c r="F39" s="40" t="s">
        <v>48</v>
      </c>
      <c r="G39" s="35">
        <v>0</v>
      </c>
      <c r="H39" s="35">
        <v>-287140.59999999998</v>
      </c>
    </row>
    <row r="40" spans="1:8" ht="19.5" customHeight="1" x14ac:dyDescent="0.3">
      <c r="A40" s="286"/>
      <c r="B40" s="286"/>
      <c r="C40" s="286"/>
      <c r="D40" s="287"/>
      <c r="E40" s="40"/>
      <c r="F40" s="40" t="s">
        <v>49</v>
      </c>
      <c r="G40" s="35">
        <v>0</v>
      </c>
      <c r="H40" s="35">
        <v>-287140.59999999998</v>
      </c>
    </row>
    <row r="41" spans="1:8" s="6" customFormat="1" ht="19.5" customHeight="1" x14ac:dyDescent="0.3">
      <c r="A41" s="282"/>
      <c r="B41" s="282"/>
      <c r="C41" s="282"/>
      <c r="D41" s="283"/>
      <c r="E41" s="290"/>
      <c r="F41" s="41" t="s">
        <v>178</v>
      </c>
      <c r="G41" s="291">
        <v>15142.5</v>
      </c>
      <c r="H41" s="38">
        <v>15142.5</v>
      </c>
    </row>
    <row r="42" spans="1:8" ht="34.5" x14ac:dyDescent="0.3">
      <c r="A42" s="286"/>
      <c r="B42" s="286"/>
      <c r="C42" s="286"/>
      <c r="D42" s="287"/>
      <c r="E42" s="288"/>
      <c r="F42" s="292" t="s">
        <v>10</v>
      </c>
      <c r="G42" s="59"/>
      <c r="H42" s="14"/>
    </row>
    <row r="43" spans="1:8" x14ac:dyDescent="0.3">
      <c r="A43" s="286"/>
      <c r="B43" s="286"/>
      <c r="C43" s="286"/>
      <c r="D43" s="287"/>
      <c r="E43" s="288"/>
      <c r="F43" s="40" t="s">
        <v>6</v>
      </c>
      <c r="G43" s="59">
        <v>15142.5</v>
      </c>
      <c r="H43" s="14">
        <v>15142.5</v>
      </c>
    </row>
    <row r="44" spans="1:8" x14ac:dyDescent="0.3">
      <c r="A44" s="286"/>
      <c r="B44" s="286"/>
      <c r="C44" s="286"/>
      <c r="D44" s="287"/>
      <c r="E44" s="288"/>
      <c r="F44" s="40" t="s">
        <v>46</v>
      </c>
      <c r="G44" s="59">
        <v>15142.5</v>
      </c>
      <c r="H44" s="14">
        <v>15142.5</v>
      </c>
    </row>
    <row r="45" spans="1:8" ht="19.5" customHeight="1" x14ac:dyDescent="0.3">
      <c r="A45" s="286"/>
      <c r="B45" s="286"/>
      <c r="C45" s="286"/>
      <c r="D45" s="287"/>
      <c r="E45" s="288"/>
      <c r="F45" s="40" t="s">
        <v>47</v>
      </c>
      <c r="G45" s="59">
        <v>15142.5</v>
      </c>
      <c r="H45" s="14">
        <v>15142.5</v>
      </c>
    </row>
    <row r="46" spans="1:8" s="12" customFormat="1" ht="19.5" customHeight="1" x14ac:dyDescent="0.3">
      <c r="A46" s="293"/>
      <c r="B46" s="293"/>
      <c r="C46" s="293"/>
      <c r="D46" s="283"/>
      <c r="E46" s="294"/>
      <c r="F46" s="40" t="s">
        <v>48</v>
      </c>
      <c r="G46" s="59">
        <v>15142.5</v>
      </c>
      <c r="H46" s="59">
        <v>15142.5</v>
      </c>
    </row>
    <row r="47" spans="1:8" s="12" customFormat="1" ht="19.5" customHeight="1" x14ac:dyDescent="0.3">
      <c r="A47" s="295"/>
      <c r="B47" s="295"/>
      <c r="C47" s="295"/>
      <c r="D47" s="296"/>
      <c r="E47" s="297"/>
      <c r="F47" s="69" t="s">
        <v>88</v>
      </c>
      <c r="G47" s="305">
        <v>7604</v>
      </c>
      <c r="H47" s="306">
        <v>7604</v>
      </c>
    </row>
    <row r="48" spans="1:8" ht="19.5" customHeight="1" x14ac:dyDescent="0.3">
      <c r="A48" s="286"/>
      <c r="B48" s="286"/>
      <c r="C48" s="286"/>
      <c r="D48" s="287"/>
      <c r="E48" s="288"/>
      <c r="F48" s="40" t="s">
        <v>49</v>
      </c>
      <c r="G48" s="59">
        <v>7538.5</v>
      </c>
      <c r="H48" s="59">
        <v>7538.5</v>
      </c>
    </row>
    <row r="49" spans="1:13" s="6" customFormat="1" ht="19.5" customHeight="1" x14ac:dyDescent="0.3">
      <c r="A49" s="282"/>
      <c r="B49" s="282"/>
      <c r="C49" s="282"/>
      <c r="D49" s="283"/>
      <c r="E49" s="290"/>
      <c r="F49" s="10" t="s">
        <v>155</v>
      </c>
      <c r="G49" s="38">
        <v>31985</v>
      </c>
      <c r="H49" s="38">
        <v>31985</v>
      </c>
      <c r="I49" s="1"/>
      <c r="J49" s="1"/>
    </row>
    <row r="50" spans="1:13" ht="34.5" x14ac:dyDescent="0.3">
      <c r="A50" s="286"/>
      <c r="B50" s="286"/>
      <c r="C50" s="286"/>
      <c r="D50" s="287"/>
      <c r="E50" s="288"/>
      <c r="F50" s="284" t="s">
        <v>10</v>
      </c>
      <c r="G50" s="14"/>
      <c r="H50" s="14"/>
    </row>
    <row r="51" spans="1:13" x14ac:dyDescent="0.3">
      <c r="A51" s="286"/>
      <c r="B51" s="286"/>
      <c r="C51" s="286"/>
      <c r="D51" s="287"/>
      <c r="E51" s="288"/>
      <c r="F51" s="71" t="s">
        <v>6</v>
      </c>
      <c r="G51" s="14">
        <v>31985</v>
      </c>
      <c r="H51" s="14">
        <v>31985</v>
      </c>
    </row>
    <row r="52" spans="1:13" x14ac:dyDescent="0.3">
      <c r="A52" s="286"/>
      <c r="B52" s="286"/>
      <c r="C52" s="286"/>
      <c r="D52" s="287"/>
      <c r="E52" s="288"/>
      <c r="F52" s="71" t="s">
        <v>46</v>
      </c>
      <c r="G52" s="14">
        <v>31985</v>
      </c>
      <c r="H52" s="14">
        <v>31985</v>
      </c>
    </row>
    <row r="53" spans="1:13" ht="19.5" customHeight="1" x14ac:dyDescent="0.3">
      <c r="A53" s="286"/>
      <c r="B53" s="286"/>
      <c r="C53" s="286"/>
      <c r="D53" s="287"/>
      <c r="E53" s="288"/>
      <c r="F53" s="71" t="s">
        <v>47</v>
      </c>
      <c r="G53" s="14">
        <v>31985</v>
      </c>
      <c r="H53" s="14">
        <v>31985</v>
      </c>
    </row>
    <row r="54" spans="1:13" s="6" customFormat="1" ht="19.5" customHeight="1" x14ac:dyDescent="0.3">
      <c r="A54" s="282"/>
      <c r="B54" s="282"/>
      <c r="C54" s="282"/>
      <c r="D54" s="283"/>
      <c r="E54" s="290"/>
      <c r="F54" s="71" t="s">
        <v>48</v>
      </c>
      <c r="G54" s="14">
        <v>31985</v>
      </c>
      <c r="H54" s="14">
        <v>31985</v>
      </c>
    </row>
    <row r="55" spans="1:13" ht="19.5" customHeight="1" x14ac:dyDescent="0.3">
      <c r="A55" s="298"/>
      <c r="B55" s="298"/>
      <c r="C55" s="298"/>
      <c r="D55" s="299"/>
      <c r="E55" s="300"/>
      <c r="F55" s="69" t="s">
        <v>88</v>
      </c>
      <c r="G55" s="89">
        <v>31985</v>
      </c>
      <c r="H55" s="89">
        <v>31985</v>
      </c>
    </row>
    <row r="56" spans="1:13" s="6" customFormat="1" ht="19.5" customHeight="1" x14ac:dyDescent="0.3">
      <c r="A56" s="282"/>
      <c r="B56" s="282"/>
      <c r="C56" s="282"/>
      <c r="D56" s="283"/>
      <c r="E56" s="290"/>
      <c r="F56" s="10" t="s">
        <v>179</v>
      </c>
      <c r="G56" s="38">
        <v>437</v>
      </c>
      <c r="H56" s="38">
        <v>437</v>
      </c>
      <c r="I56" s="1"/>
      <c r="J56" s="34"/>
      <c r="K56" s="1"/>
      <c r="L56" s="1"/>
      <c r="M56" s="1"/>
    </row>
    <row r="57" spans="1:13" ht="34.5" x14ac:dyDescent="0.3">
      <c r="A57" s="286"/>
      <c r="B57" s="286"/>
      <c r="C57" s="286"/>
      <c r="D57" s="287"/>
      <c r="E57" s="288"/>
      <c r="F57" s="284" t="s">
        <v>10</v>
      </c>
      <c r="G57" s="14"/>
      <c r="H57" s="14"/>
    </row>
    <row r="58" spans="1:13" x14ac:dyDescent="0.3">
      <c r="A58" s="286"/>
      <c r="B58" s="286"/>
      <c r="C58" s="286"/>
      <c r="D58" s="287"/>
      <c r="E58" s="288"/>
      <c r="F58" s="301" t="s">
        <v>6</v>
      </c>
      <c r="G58" s="14">
        <v>437</v>
      </c>
      <c r="H58" s="14">
        <v>437</v>
      </c>
    </row>
    <row r="59" spans="1:13" x14ac:dyDescent="0.3">
      <c r="A59" s="286"/>
      <c r="B59" s="286"/>
      <c r="C59" s="286"/>
      <c r="D59" s="287"/>
      <c r="E59" s="288"/>
      <c r="F59" s="301" t="s">
        <v>46</v>
      </c>
      <c r="G59" s="14">
        <v>437</v>
      </c>
      <c r="H59" s="14">
        <v>437</v>
      </c>
    </row>
    <row r="60" spans="1:13" ht="19.5" customHeight="1" x14ac:dyDescent="0.3">
      <c r="A60" s="286"/>
      <c r="B60" s="286"/>
      <c r="C60" s="286"/>
      <c r="D60" s="287"/>
      <c r="E60" s="288"/>
      <c r="F60" s="301" t="s">
        <v>47</v>
      </c>
      <c r="G60" s="14">
        <v>437</v>
      </c>
      <c r="H60" s="14">
        <v>437</v>
      </c>
    </row>
    <row r="61" spans="1:13" s="6" customFormat="1" ht="19.5" customHeight="1" x14ac:dyDescent="0.3">
      <c r="A61" s="282"/>
      <c r="B61" s="282"/>
      <c r="C61" s="282"/>
      <c r="D61" s="283"/>
      <c r="E61" s="290"/>
      <c r="F61" s="301" t="s">
        <v>180</v>
      </c>
      <c r="G61" s="14">
        <v>437</v>
      </c>
      <c r="H61" s="14">
        <v>437</v>
      </c>
    </row>
    <row r="62" spans="1:13" ht="19.5" customHeight="1" x14ac:dyDescent="0.3">
      <c r="A62" s="286"/>
      <c r="B62" s="286"/>
      <c r="C62" s="286"/>
      <c r="D62" s="287"/>
      <c r="E62" s="288"/>
      <c r="F62" s="301" t="s">
        <v>181</v>
      </c>
      <c r="G62" s="14">
        <v>437</v>
      </c>
      <c r="H62" s="14">
        <v>437</v>
      </c>
    </row>
    <row r="63" spans="1:13" s="6" customFormat="1" ht="19.5" customHeight="1" x14ac:dyDescent="0.3">
      <c r="A63" s="282"/>
      <c r="B63" s="282"/>
      <c r="C63" s="282"/>
      <c r="D63" s="283"/>
      <c r="E63" s="290"/>
      <c r="F63" s="10" t="s">
        <v>95</v>
      </c>
      <c r="G63" s="38">
        <v>169908.2</v>
      </c>
      <c r="H63" s="38">
        <v>169908.2</v>
      </c>
      <c r="I63" s="1"/>
      <c r="J63" s="34"/>
      <c r="K63" s="1"/>
      <c r="L63" s="1"/>
      <c r="M63" s="1"/>
    </row>
    <row r="64" spans="1:13" ht="34.5" x14ac:dyDescent="0.3">
      <c r="A64" s="286"/>
      <c r="B64" s="286"/>
      <c r="C64" s="286"/>
      <c r="D64" s="287"/>
      <c r="E64" s="288"/>
      <c r="F64" s="284" t="s">
        <v>10</v>
      </c>
      <c r="G64" s="14"/>
      <c r="H64" s="14"/>
    </row>
    <row r="65" spans="1:8" x14ac:dyDescent="0.3">
      <c r="A65" s="286"/>
      <c r="B65" s="286"/>
      <c r="C65" s="286"/>
      <c r="D65" s="287"/>
      <c r="E65" s="288"/>
      <c r="F65" s="71" t="s">
        <v>6</v>
      </c>
      <c r="G65" s="14">
        <v>169908.2</v>
      </c>
      <c r="H65" s="14">
        <v>169908.2</v>
      </c>
    </row>
    <row r="66" spans="1:8" x14ac:dyDescent="0.3">
      <c r="A66" s="286"/>
      <c r="B66" s="286"/>
      <c r="C66" s="286"/>
      <c r="D66" s="287"/>
      <c r="E66" s="288"/>
      <c r="F66" s="71" t="s">
        <v>46</v>
      </c>
      <c r="G66" s="14">
        <v>169908.2</v>
      </c>
      <c r="H66" s="14">
        <v>169908.2</v>
      </c>
    </row>
    <row r="67" spans="1:8" ht="19.5" customHeight="1" x14ac:dyDescent="0.3">
      <c r="A67" s="286"/>
      <c r="B67" s="286"/>
      <c r="C67" s="286"/>
      <c r="D67" s="287"/>
      <c r="E67" s="288"/>
      <c r="F67" s="71" t="s">
        <v>47</v>
      </c>
      <c r="G67" s="14">
        <v>169908.2</v>
      </c>
      <c r="H67" s="14">
        <v>169908.2</v>
      </c>
    </row>
    <row r="68" spans="1:8" s="6" customFormat="1" ht="19.5" customHeight="1" x14ac:dyDescent="0.3">
      <c r="A68" s="282"/>
      <c r="B68" s="282"/>
      <c r="C68" s="282"/>
      <c r="D68" s="283"/>
      <c r="E68" s="290"/>
      <c r="F68" s="71" t="s">
        <v>48</v>
      </c>
      <c r="G68" s="14">
        <v>169908.2</v>
      </c>
      <c r="H68" s="14">
        <v>169908.2</v>
      </c>
    </row>
    <row r="69" spans="1:8" ht="19.5" customHeight="1" x14ac:dyDescent="0.3">
      <c r="A69" s="286"/>
      <c r="B69" s="286"/>
      <c r="C69" s="286"/>
      <c r="D69" s="287"/>
      <c r="E69" s="288"/>
      <c r="F69" s="71" t="s">
        <v>49</v>
      </c>
      <c r="G69" s="14">
        <v>169908.2</v>
      </c>
      <c r="H69" s="14">
        <v>169908.2</v>
      </c>
    </row>
    <row r="70" spans="1:8" ht="19.5" customHeight="1" x14ac:dyDescent="0.3">
      <c r="A70" s="16"/>
      <c r="B70" s="16"/>
      <c r="C70" s="16"/>
      <c r="D70" s="23"/>
      <c r="E70" s="22"/>
      <c r="F70" s="4"/>
      <c r="G70" s="303"/>
      <c r="H70" s="304"/>
    </row>
    <row r="71" spans="1:8" ht="19.5" customHeight="1" x14ac:dyDescent="0.3">
      <c r="A71" s="16"/>
      <c r="B71" s="11" t="s">
        <v>18</v>
      </c>
      <c r="C71" s="7"/>
      <c r="D71" s="8"/>
      <c r="G71" s="303"/>
      <c r="H71" s="304"/>
    </row>
    <row r="72" spans="1:8" ht="19.5" customHeight="1" x14ac:dyDescent="0.3">
      <c r="A72" s="16"/>
      <c r="B72" s="11" t="s">
        <v>19</v>
      </c>
      <c r="C72" s="7"/>
      <c r="D72" s="8"/>
      <c r="G72" s="303"/>
      <c r="H72" s="304"/>
    </row>
    <row r="73" spans="1:8" ht="19.5" customHeight="1" x14ac:dyDescent="0.3">
      <c r="A73" s="16"/>
      <c r="B73" s="12"/>
      <c r="C73" s="9" t="s">
        <v>17</v>
      </c>
      <c r="D73" s="8"/>
      <c r="F73" s="6" t="s">
        <v>209</v>
      </c>
      <c r="G73" s="303"/>
      <c r="H73" s="304"/>
    </row>
    <row r="74" spans="1:8" ht="19.5" customHeight="1" x14ac:dyDescent="0.3">
      <c r="A74" s="16"/>
      <c r="D74" s="3"/>
      <c r="G74" s="303"/>
      <c r="H74" s="304"/>
    </row>
    <row r="75" spans="1:8" ht="19.5" customHeight="1" x14ac:dyDescent="0.3">
      <c r="A75" s="16"/>
      <c r="G75" s="303"/>
      <c r="H75" s="304"/>
    </row>
  </sheetData>
  <mergeCells count="6">
    <mergeCell ref="F7:F8"/>
    <mergeCell ref="F2:H2"/>
    <mergeCell ref="A5:H5"/>
    <mergeCell ref="A7:C7"/>
    <mergeCell ref="D7:E7"/>
    <mergeCell ref="G7:H7"/>
  </mergeCells>
  <pageMargins left="0" right="0" top="0" bottom="0" header="0" footer="0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4"/>
  <sheetViews>
    <sheetView topLeftCell="A10" zoomScaleNormal="100" workbookViewId="0">
      <selection activeCell="D25" sqref="D25"/>
    </sheetView>
  </sheetViews>
  <sheetFormatPr defaultRowHeight="17.25" x14ac:dyDescent="0.2"/>
  <cols>
    <col min="1" max="1" width="7.42578125" style="173" customWidth="1"/>
    <col min="2" max="3" width="10.7109375" style="169" customWidth="1"/>
    <col min="4" max="4" width="64.42578125" style="195" customWidth="1"/>
    <col min="5" max="5" width="18.42578125" style="194" customWidth="1"/>
    <col min="6" max="6" width="21.5703125" style="194" customWidth="1"/>
    <col min="7" max="7" width="23.140625" style="194" customWidth="1"/>
    <col min="8" max="8" width="23.7109375" style="194" customWidth="1"/>
    <col min="9" max="9" width="16.85546875" style="194" customWidth="1"/>
    <col min="10" max="10" width="31.85546875" style="173" customWidth="1"/>
    <col min="11" max="11" width="19.28515625" style="173" customWidth="1"/>
    <col min="12" max="12" width="9.85546875" style="173" customWidth="1"/>
    <col min="13" max="16384" width="9.140625" style="173"/>
  </cols>
  <sheetData>
    <row r="1" spans="2:11" x14ac:dyDescent="0.2">
      <c r="C1" s="170"/>
      <c r="D1" s="171"/>
      <c r="E1" s="170"/>
      <c r="F1" s="170"/>
      <c r="G1" s="170"/>
      <c r="H1" s="170"/>
      <c r="I1" s="172" t="s">
        <v>203</v>
      </c>
    </row>
    <row r="2" spans="2:11" x14ac:dyDescent="0.2">
      <c r="C2" s="170"/>
      <c r="D2" s="171"/>
      <c r="E2" s="170"/>
      <c r="F2" s="170"/>
      <c r="G2" s="170"/>
      <c r="H2" s="170"/>
      <c r="I2" s="172" t="s">
        <v>91</v>
      </c>
    </row>
    <row r="3" spans="2:11" x14ac:dyDescent="0.2">
      <c r="C3" s="170"/>
      <c r="D3" s="171"/>
      <c r="E3" s="170"/>
      <c r="F3" s="170"/>
      <c r="G3" s="170"/>
      <c r="H3" s="170"/>
      <c r="I3" s="172" t="s">
        <v>54</v>
      </c>
    </row>
    <row r="4" spans="2:11" x14ac:dyDescent="0.2">
      <c r="C4" s="170"/>
      <c r="D4" s="171"/>
      <c r="E4" s="170"/>
      <c r="F4" s="170"/>
      <c r="G4" s="170"/>
      <c r="H4" s="170"/>
      <c r="I4" s="172"/>
    </row>
    <row r="5" spans="2:11" ht="38.25" customHeight="1" x14ac:dyDescent="0.2">
      <c r="B5" s="429" t="s">
        <v>94</v>
      </c>
      <c r="C5" s="429"/>
      <c r="D5" s="429"/>
      <c r="E5" s="429"/>
      <c r="F5" s="429"/>
      <c r="G5" s="429"/>
      <c r="H5" s="429"/>
      <c r="I5" s="429"/>
    </row>
    <row r="6" spans="2:11" x14ac:dyDescent="0.3">
      <c r="B6" s="175"/>
      <c r="C6" s="175"/>
      <c r="D6" s="176"/>
      <c r="E6" s="177"/>
      <c r="F6" s="177"/>
      <c r="G6" s="177"/>
      <c r="H6" s="430" t="s">
        <v>26</v>
      </c>
      <c r="I6" s="430"/>
      <c r="J6" s="1"/>
    </row>
    <row r="7" spans="2:11" s="169" customFormat="1" ht="39" customHeight="1" x14ac:dyDescent="0.2">
      <c r="B7" s="431" t="s">
        <v>55</v>
      </c>
      <c r="C7" s="431"/>
      <c r="D7" s="432" t="s">
        <v>56</v>
      </c>
      <c r="E7" s="433" t="s">
        <v>12</v>
      </c>
      <c r="F7" s="433"/>
      <c r="G7" s="433"/>
      <c r="H7" s="433"/>
      <c r="I7" s="433"/>
    </row>
    <row r="8" spans="2:11" s="169" customFormat="1" ht="24" customHeight="1" x14ac:dyDescent="0.2">
      <c r="B8" s="431"/>
      <c r="C8" s="431"/>
      <c r="D8" s="432"/>
      <c r="E8" s="434" t="s">
        <v>57</v>
      </c>
      <c r="F8" s="433" t="s">
        <v>58</v>
      </c>
      <c r="G8" s="433"/>
      <c r="H8" s="433"/>
      <c r="I8" s="433"/>
    </row>
    <row r="9" spans="2:11" s="169" customFormat="1" ht="101.25" customHeight="1" x14ac:dyDescent="0.2">
      <c r="B9" s="124" t="s">
        <v>3</v>
      </c>
      <c r="C9" s="124" t="s">
        <v>4</v>
      </c>
      <c r="D9" s="432"/>
      <c r="E9" s="435"/>
      <c r="F9" s="178" t="s">
        <v>59</v>
      </c>
      <c r="G9" s="178" t="s">
        <v>60</v>
      </c>
      <c r="H9" s="178" t="s">
        <v>61</v>
      </c>
      <c r="I9" s="178" t="s">
        <v>62</v>
      </c>
      <c r="K9" s="24"/>
    </row>
    <row r="10" spans="2:11" s="174" customFormat="1" x14ac:dyDescent="0.2">
      <c r="B10" s="124"/>
      <c r="C10" s="124"/>
      <c r="D10" s="132" t="s">
        <v>63</v>
      </c>
      <c r="E10" s="19">
        <f>F10+G10+H10</f>
        <v>-69667.899999999965</v>
      </c>
      <c r="F10" s="37">
        <v>39589</v>
      </c>
      <c r="G10" s="19">
        <f>G12</f>
        <v>-109693.89999999997</v>
      </c>
      <c r="H10" s="37">
        <v>437</v>
      </c>
      <c r="I10" s="37">
        <v>0</v>
      </c>
    </row>
    <row r="11" spans="2:11" x14ac:dyDescent="0.2">
      <c r="B11" s="127"/>
      <c r="C11" s="127"/>
      <c r="D11" s="179" t="s">
        <v>64</v>
      </c>
      <c r="E11" s="399"/>
      <c r="F11" s="25"/>
      <c r="G11" s="400"/>
      <c r="H11" s="401"/>
      <c r="I11" s="402"/>
    </row>
    <row r="12" spans="2:11" s="174" customFormat="1" ht="41.25" customHeight="1" x14ac:dyDescent="0.2">
      <c r="B12" s="130"/>
      <c r="C12" s="131"/>
      <c r="D12" s="180" t="s">
        <v>65</v>
      </c>
      <c r="E12" s="19">
        <f>F12+G12+H12</f>
        <v>-69667.899999999965</v>
      </c>
      <c r="F12" s="36">
        <v>39589</v>
      </c>
      <c r="G12" s="19">
        <f>G14</f>
        <v>-109693.89999999997</v>
      </c>
      <c r="H12" s="36">
        <v>437</v>
      </c>
      <c r="I12" s="58">
        <v>0</v>
      </c>
      <c r="J12" s="181"/>
    </row>
    <row r="13" spans="2:11" s="169" customFormat="1" x14ac:dyDescent="0.2">
      <c r="B13" s="133"/>
      <c r="C13" s="133"/>
      <c r="D13" s="179" t="s">
        <v>66</v>
      </c>
      <c r="E13" s="403"/>
      <c r="F13" s="26"/>
      <c r="G13" s="19"/>
      <c r="H13" s="404"/>
      <c r="I13" s="58"/>
    </row>
    <row r="14" spans="2:11" s="182" customFormat="1" ht="34.5" x14ac:dyDescent="0.2">
      <c r="B14" s="13" t="s">
        <v>67</v>
      </c>
      <c r="C14" s="13" t="s">
        <v>44</v>
      </c>
      <c r="D14" s="10" t="s">
        <v>45</v>
      </c>
      <c r="E14" s="19">
        <f>F14+G14+H14</f>
        <v>-69667.899999999965</v>
      </c>
      <c r="F14" s="39">
        <f>F17+F20+F22+F24</f>
        <v>39589</v>
      </c>
      <c r="G14" s="19">
        <f>G16+G17+G22+G24</f>
        <v>-109693.89999999997</v>
      </c>
      <c r="H14" s="19">
        <f t="shared" ref="H14:I14" si="0">H16+H17+H22+H24</f>
        <v>437</v>
      </c>
      <c r="I14" s="19">
        <f t="shared" si="0"/>
        <v>0</v>
      </c>
      <c r="J14" s="44"/>
    </row>
    <row r="15" spans="2:11" x14ac:dyDescent="0.2">
      <c r="B15" s="133"/>
      <c r="C15" s="133"/>
      <c r="D15" s="183" t="s">
        <v>66</v>
      </c>
      <c r="E15" s="17"/>
      <c r="F15" s="17"/>
      <c r="G15" s="19"/>
      <c r="H15" s="17"/>
      <c r="I15" s="184"/>
      <c r="J15" s="185"/>
    </row>
    <row r="16" spans="2:11" s="182" customFormat="1" ht="18" customHeight="1" x14ac:dyDescent="0.2">
      <c r="B16" s="130"/>
      <c r="C16" s="130"/>
      <c r="D16" s="10" t="s">
        <v>23</v>
      </c>
      <c r="E16" s="17">
        <f>G16</f>
        <v>-287140.59999999998</v>
      </c>
      <c r="F16" s="19">
        <v>0</v>
      </c>
      <c r="G16" s="196">
        <f>'3'!H34</f>
        <v>-287140.59999999998</v>
      </c>
      <c r="H16" s="58">
        <v>0</v>
      </c>
      <c r="I16" s="58">
        <v>0</v>
      </c>
      <c r="J16" s="45"/>
    </row>
    <row r="17" spans="2:10" s="182" customFormat="1" ht="18" customHeight="1" x14ac:dyDescent="0.2">
      <c r="B17" s="186"/>
      <c r="C17" s="186"/>
      <c r="D17" s="86" t="s">
        <v>174</v>
      </c>
      <c r="E17" s="85">
        <v>15142.5</v>
      </c>
      <c r="F17" s="85">
        <v>7604</v>
      </c>
      <c r="G17" s="85">
        <v>7538.5</v>
      </c>
      <c r="H17" s="58">
        <v>0</v>
      </c>
      <c r="I17" s="58">
        <v>0</v>
      </c>
      <c r="J17" s="45"/>
    </row>
    <row r="18" spans="2:10" s="182" customFormat="1" ht="53.25" customHeight="1" x14ac:dyDescent="0.2">
      <c r="B18" s="186"/>
      <c r="C18" s="186"/>
      <c r="D18" s="88" t="s">
        <v>183</v>
      </c>
      <c r="E18" s="85">
        <v>7604</v>
      </c>
      <c r="F18" s="87">
        <v>7604</v>
      </c>
      <c r="G18" s="58">
        <v>0</v>
      </c>
      <c r="H18" s="58">
        <v>0</v>
      </c>
      <c r="I18" s="58">
        <v>0</v>
      </c>
      <c r="J18" s="45"/>
    </row>
    <row r="19" spans="2:10" s="182" customFormat="1" ht="53.25" customHeight="1" x14ac:dyDescent="0.2">
      <c r="B19" s="186"/>
      <c r="C19" s="186"/>
      <c r="D19" s="88" t="s">
        <v>221</v>
      </c>
      <c r="E19" s="85">
        <v>7538.5</v>
      </c>
      <c r="F19" s="58">
        <v>0</v>
      </c>
      <c r="G19" s="187">
        <v>7538.5</v>
      </c>
      <c r="H19" s="58">
        <v>0</v>
      </c>
      <c r="I19" s="58">
        <v>0</v>
      </c>
      <c r="J19" s="45"/>
    </row>
    <row r="20" spans="2:10" s="182" customFormat="1" ht="19.5" customHeight="1" x14ac:dyDescent="0.2">
      <c r="B20" s="130"/>
      <c r="C20" s="130"/>
      <c r="D20" s="125" t="s">
        <v>154</v>
      </c>
      <c r="E20" s="17">
        <v>31985</v>
      </c>
      <c r="F20" s="17">
        <v>31985</v>
      </c>
      <c r="G20" s="58">
        <v>0</v>
      </c>
      <c r="H20" s="58">
        <v>0</v>
      </c>
      <c r="I20" s="58">
        <v>0</v>
      </c>
    </row>
    <row r="21" spans="2:10" s="182" customFormat="1" ht="54" customHeight="1" x14ac:dyDescent="0.2">
      <c r="B21" s="188"/>
      <c r="C21" s="188"/>
      <c r="D21" s="398" t="s">
        <v>167</v>
      </c>
      <c r="E21" s="57">
        <v>31985</v>
      </c>
      <c r="F21" s="57">
        <v>31985</v>
      </c>
      <c r="G21" s="58">
        <v>0</v>
      </c>
      <c r="H21" s="58">
        <v>0</v>
      </c>
      <c r="I21" s="58">
        <v>0</v>
      </c>
    </row>
    <row r="22" spans="2:10" s="192" customFormat="1" x14ac:dyDescent="0.2">
      <c r="B22" s="189"/>
      <c r="C22" s="190"/>
      <c r="D22" s="191" t="s">
        <v>159</v>
      </c>
      <c r="E22" s="17">
        <v>437</v>
      </c>
      <c r="F22" s="58">
        <v>0</v>
      </c>
      <c r="G22" s="58">
        <v>0</v>
      </c>
      <c r="H22" s="85">
        <v>437</v>
      </c>
      <c r="I22" s="85">
        <v>0</v>
      </c>
    </row>
    <row r="23" spans="2:10" ht="71.25" customHeight="1" x14ac:dyDescent="0.2">
      <c r="B23" s="133"/>
      <c r="C23" s="133"/>
      <c r="D23" s="148" t="s">
        <v>219</v>
      </c>
      <c r="E23" s="17">
        <v>437</v>
      </c>
      <c r="F23" s="58">
        <v>0</v>
      </c>
      <c r="G23" s="58">
        <v>0</v>
      </c>
      <c r="H23" s="17">
        <v>437</v>
      </c>
      <c r="I23" s="17">
        <v>0</v>
      </c>
    </row>
    <row r="24" spans="2:10" ht="22.5" customHeight="1" x14ac:dyDescent="0.2">
      <c r="B24" s="193"/>
      <c r="C24" s="193"/>
      <c r="D24" s="191" t="s">
        <v>96</v>
      </c>
      <c r="E24" s="85">
        <v>169908.2</v>
      </c>
      <c r="F24" s="58">
        <v>0</v>
      </c>
      <c r="G24" s="85">
        <v>169908.2</v>
      </c>
      <c r="H24" s="58">
        <v>0</v>
      </c>
      <c r="I24" s="58">
        <v>0</v>
      </c>
    </row>
    <row r="25" spans="2:10" ht="51.75" customHeight="1" x14ac:dyDescent="0.2">
      <c r="B25" s="193"/>
      <c r="C25" s="193"/>
      <c r="D25" s="148" t="s">
        <v>168</v>
      </c>
      <c r="E25" s="85">
        <v>169908.2</v>
      </c>
      <c r="F25" s="58">
        <v>0</v>
      </c>
      <c r="G25" s="85">
        <v>169908.2</v>
      </c>
      <c r="H25" s="58">
        <v>0</v>
      </c>
      <c r="I25" s="58">
        <v>0</v>
      </c>
    </row>
    <row r="26" spans="2:10" x14ac:dyDescent="0.2">
      <c r="D26" s="16"/>
      <c r="E26" s="16"/>
      <c r="F26" s="23"/>
      <c r="G26" s="22"/>
      <c r="H26" s="4"/>
    </row>
    <row r="27" spans="2:10" x14ac:dyDescent="0.2">
      <c r="D27" s="16"/>
      <c r="E27" s="16"/>
      <c r="F27" s="23"/>
      <c r="G27" s="22"/>
      <c r="H27" s="4"/>
    </row>
    <row r="28" spans="2:10" x14ac:dyDescent="0.2">
      <c r="D28" s="16"/>
      <c r="E28" s="16"/>
      <c r="F28" s="23"/>
      <c r="G28" s="22"/>
      <c r="H28" s="4"/>
    </row>
    <row r="29" spans="2:10" x14ac:dyDescent="0.2">
      <c r="D29" s="16"/>
      <c r="E29" s="16"/>
      <c r="F29" s="23"/>
      <c r="G29" s="22"/>
      <c r="H29" s="4"/>
    </row>
    <row r="30" spans="2:10" x14ac:dyDescent="0.2">
      <c r="D30" s="16"/>
      <c r="E30" s="16"/>
      <c r="F30" s="23"/>
      <c r="G30" s="22"/>
      <c r="H30" s="4"/>
    </row>
    <row r="31" spans="2:10" x14ac:dyDescent="0.3">
      <c r="D31" s="11" t="s">
        <v>18</v>
      </c>
      <c r="E31" s="7"/>
      <c r="F31" s="8"/>
      <c r="G31" s="1"/>
      <c r="H31" s="1"/>
    </row>
    <row r="32" spans="2:10" x14ac:dyDescent="0.3">
      <c r="D32" s="11" t="s">
        <v>214</v>
      </c>
      <c r="E32" s="7"/>
      <c r="F32" s="8"/>
      <c r="G32" s="1"/>
      <c r="H32" s="1"/>
    </row>
    <row r="33" spans="4:9" ht="15.75" customHeight="1" x14ac:dyDescent="0.3">
      <c r="D33" s="428" t="s">
        <v>151</v>
      </c>
      <c r="E33" s="428"/>
      <c r="F33" s="428"/>
      <c r="G33" s="6"/>
      <c r="H33" s="6"/>
      <c r="I33" s="6"/>
    </row>
    <row r="34" spans="4:9" x14ac:dyDescent="0.3">
      <c r="D34" s="1"/>
      <c r="E34" s="1"/>
      <c r="F34" s="3"/>
      <c r="G34" s="1"/>
      <c r="H34" s="1"/>
    </row>
  </sheetData>
  <mergeCells count="8">
    <mergeCell ref="D33:F33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16" zoomScaleNormal="100" workbookViewId="0">
      <selection activeCell="D26" sqref="D26"/>
    </sheetView>
  </sheetViews>
  <sheetFormatPr defaultRowHeight="17.25" x14ac:dyDescent="0.3"/>
  <cols>
    <col min="1" max="1" width="7.28515625" style="1" customWidth="1"/>
    <col min="2" max="2" width="10.5703125" style="1" customWidth="1"/>
    <col min="3" max="3" width="14.7109375" style="1" customWidth="1"/>
    <col min="4" max="4" width="66.85546875" style="119" customWidth="1"/>
    <col min="5" max="5" width="16.140625" style="120" customWidth="1"/>
    <col min="6" max="6" width="17.5703125" style="152" customWidth="1"/>
    <col min="7" max="7" width="21" style="1" customWidth="1"/>
    <col min="8" max="8" width="19.85546875" style="1" customWidth="1"/>
    <col min="9" max="9" width="17.85546875" style="1" customWidth="1"/>
    <col min="10" max="10" width="18.5703125" style="1" customWidth="1"/>
    <col min="11" max="257" width="9.140625" style="1"/>
    <col min="258" max="258" width="7.28515625" style="1" customWidth="1"/>
    <col min="259" max="259" width="12" style="1" customWidth="1"/>
    <col min="260" max="260" width="11.85546875" style="1" customWidth="1"/>
    <col min="261" max="261" width="64.28515625" style="1" customWidth="1"/>
    <col min="262" max="262" width="16.85546875" style="1" customWidth="1"/>
    <col min="263" max="263" width="17.7109375" style="1" customWidth="1"/>
    <col min="264" max="264" width="12.85546875" style="1" customWidth="1"/>
    <col min="265" max="265" width="14.140625" style="1" customWidth="1"/>
    <col min="266" max="266" width="10.7109375" style="1" customWidth="1"/>
    <col min="267" max="513" width="9.140625" style="1"/>
    <col min="514" max="514" width="7.28515625" style="1" customWidth="1"/>
    <col min="515" max="515" width="12" style="1" customWidth="1"/>
    <col min="516" max="516" width="11.85546875" style="1" customWidth="1"/>
    <col min="517" max="517" width="64.28515625" style="1" customWidth="1"/>
    <col min="518" max="518" width="16.85546875" style="1" customWidth="1"/>
    <col min="519" max="519" width="17.7109375" style="1" customWidth="1"/>
    <col min="520" max="520" width="12.85546875" style="1" customWidth="1"/>
    <col min="521" max="521" width="14.140625" style="1" customWidth="1"/>
    <col min="522" max="522" width="10.7109375" style="1" customWidth="1"/>
    <col min="523" max="769" width="9.140625" style="1"/>
    <col min="770" max="770" width="7.28515625" style="1" customWidth="1"/>
    <col min="771" max="771" width="12" style="1" customWidth="1"/>
    <col min="772" max="772" width="11.85546875" style="1" customWidth="1"/>
    <col min="773" max="773" width="64.28515625" style="1" customWidth="1"/>
    <col min="774" max="774" width="16.85546875" style="1" customWidth="1"/>
    <col min="775" max="775" width="17.7109375" style="1" customWidth="1"/>
    <col min="776" max="776" width="12.85546875" style="1" customWidth="1"/>
    <col min="777" max="777" width="14.140625" style="1" customWidth="1"/>
    <col min="778" max="778" width="10.7109375" style="1" customWidth="1"/>
    <col min="779" max="1025" width="9.140625" style="1"/>
    <col min="1026" max="1026" width="7.28515625" style="1" customWidth="1"/>
    <col min="1027" max="1027" width="12" style="1" customWidth="1"/>
    <col min="1028" max="1028" width="11.85546875" style="1" customWidth="1"/>
    <col min="1029" max="1029" width="64.28515625" style="1" customWidth="1"/>
    <col min="1030" max="1030" width="16.85546875" style="1" customWidth="1"/>
    <col min="1031" max="1031" width="17.7109375" style="1" customWidth="1"/>
    <col min="1032" max="1032" width="12.85546875" style="1" customWidth="1"/>
    <col min="1033" max="1033" width="14.140625" style="1" customWidth="1"/>
    <col min="1034" max="1034" width="10.7109375" style="1" customWidth="1"/>
    <col min="1035" max="1281" width="9.140625" style="1"/>
    <col min="1282" max="1282" width="7.28515625" style="1" customWidth="1"/>
    <col min="1283" max="1283" width="12" style="1" customWidth="1"/>
    <col min="1284" max="1284" width="11.85546875" style="1" customWidth="1"/>
    <col min="1285" max="1285" width="64.28515625" style="1" customWidth="1"/>
    <col min="1286" max="1286" width="16.85546875" style="1" customWidth="1"/>
    <col min="1287" max="1287" width="17.7109375" style="1" customWidth="1"/>
    <col min="1288" max="1288" width="12.85546875" style="1" customWidth="1"/>
    <col min="1289" max="1289" width="14.140625" style="1" customWidth="1"/>
    <col min="1290" max="1290" width="10.7109375" style="1" customWidth="1"/>
    <col min="1291" max="1537" width="9.140625" style="1"/>
    <col min="1538" max="1538" width="7.28515625" style="1" customWidth="1"/>
    <col min="1539" max="1539" width="12" style="1" customWidth="1"/>
    <col min="1540" max="1540" width="11.85546875" style="1" customWidth="1"/>
    <col min="1541" max="1541" width="64.28515625" style="1" customWidth="1"/>
    <col min="1542" max="1542" width="16.85546875" style="1" customWidth="1"/>
    <col min="1543" max="1543" width="17.7109375" style="1" customWidth="1"/>
    <col min="1544" max="1544" width="12.85546875" style="1" customWidth="1"/>
    <col min="1545" max="1545" width="14.140625" style="1" customWidth="1"/>
    <col min="1546" max="1546" width="10.7109375" style="1" customWidth="1"/>
    <col min="1547" max="1793" width="9.140625" style="1"/>
    <col min="1794" max="1794" width="7.28515625" style="1" customWidth="1"/>
    <col min="1795" max="1795" width="12" style="1" customWidth="1"/>
    <col min="1796" max="1796" width="11.85546875" style="1" customWidth="1"/>
    <col min="1797" max="1797" width="64.28515625" style="1" customWidth="1"/>
    <col min="1798" max="1798" width="16.85546875" style="1" customWidth="1"/>
    <col min="1799" max="1799" width="17.7109375" style="1" customWidth="1"/>
    <col min="1800" max="1800" width="12.85546875" style="1" customWidth="1"/>
    <col min="1801" max="1801" width="14.140625" style="1" customWidth="1"/>
    <col min="1802" max="1802" width="10.7109375" style="1" customWidth="1"/>
    <col min="1803" max="2049" width="9.140625" style="1"/>
    <col min="2050" max="2050" width="7.28515625" style="1" customWidth="1"/>
    <col min="2051" max="2051" width="12" style="1" customWidth="1"/>
    <col min="2052" max="2052" width="11.85546875" style="1" customWidth="1"/>
    <col min="2053" max="2053" width="64.28515625" style="1" customWidth="1"/>
    <col min="2054" max="2054" width="16.85546875" style="1" customWidth="1"/>
    <col min="2055" max="2055" width="17.7109375" style="1" customWidth="1"/>
    <col min="2056" max="2056" width="12.85546875" style="1" customWidth="1"/>
    <col min="2057" max="2057" width="14.140625" style="1" customWidth="1"/>
    <col min="2058" max="2058" width="10.7109375" style="1" customWidth="1"/>
    <col min="2059" max="2305" width="9.140625" style="1"/>
    <col min="2306" max="2306" width="7.28515625" style="1" customWidth="1"/>
    <col min="2307" max="2307" width="12" style="1" customWidth="1"/>
    <col min="2308" max="2308" width="11.85546875" style="1" customWidth="1"/>
    <col min="2309" max="2309" width="64.28515625" style="1" customWidth="1"/>
    <col min="2310" max="2310" width="16.85546875" style="1" customWidth="1"/>
    <col min="2311" max="2311" width="17.7109375" style="1" customWidth="1"/>
    <col min="2312" max="2312" width="12.85546875" style="1" customWidth="1"/>
    <col min="2313" max="2313" width="14.140625" style="1" customWidth="1"/>
    <col min="2314" max="2314" width="10.7109375" style="1" customWidth="1"/>
    <col min="2315" max="2561" width="9.140625" style="1"/>
    <col min="2562" max="2562" width="7.28515625" style="1" customWidth="1"/>
    <col min="2563" max="2563" width="12" style="1" customWidth="1"/>
    <col min="2564" max="2564" width="11.85546875" style="1" customWidth="1"/>
    <col min="2565" max="2565" width="64.28515625" style="1" customWidth="1"/>
    <col min="2566" max="2566" width="16.85546875" style="1" customWidth="1"/>
    <col min="2567" max="2567" width="17.7109375" style="1" customWidth="1"/>
    <col min="2568" max="2568" width="12.85546875" style="1" customWidth="1"/>
    <col min="2569" max="2569" width="14.140625" style="1" customWidth="1"/>
    <col min="2570" max="2570" width="10.7109375" style="1" customWidth="1"/>
    <col min="2571" max="2817" width="9.140625" style="1"/>
    <col min="2818" max="2818" width="7.28515625" style="1" customWidth="1"/>
    <col min="2819" max="2819" width="12" style="1" customWidth="1"/>
    <col min="2820" max="2820" width="11.85546875" style="1" customWidth="1"/>
    <col min="2821" max="2821" width="64.28515625" style="1" customWidth="1"/>
    <col min="2822" max="2822" width="16.85546875" style="1" customWidth="1"/>
    <col min="2823" max="2823" width="17.7109375" style="1" customWidth="1"/>
    <col min="2824" max="2824" width="12.85546875" style="1" customWidth="1"/>
    <col min="2825" max="2825" width="14.140625" style="1" customWidth="1"/>
    <col min="2826" max="2826" width="10.7109375" style="1" customWidth="1"/>
    <col min="2827" max="3073" width="9.140625" style="1"/>
    <col min="3074" max="3074" width="7.28515625" style="1" customWidth="1"/>
    <col min="3075" max="3075" width="12" style="1" customWidth="1"/>
    <col min="3076" max="3076" width="11.85546875" style="1" customWidth="1"/>
    <col min="3077" max="3077" width="64.28515625" style="1" customWidth="1"/>
    <col min="3078" max="3078" width="16.85546875" style="1" customWidth="1"/>
    <col min="3079" max="3079" width="17.7109375" style="1" customWidth="1"/>
    <col min="3080" max="3080" width="12.85546875" style="1" customWidth="1"/>
    <col min="3081" max="3081" width="14.140625" style="1" customWidth="1"/>
    <col min="3082" max="3082" width="10.7109375" style="1" customWidth="1"/>
    <col min="3083" max="3329" width="9.140625" style="1"/>
    <col min="3330" max="3330" width="7.28515625" style="1" customWidth="1"/>
    <col min="3331" max="3331" width="12" style="1" customWidth="1"/>
    <col min="3332" max="3332" width="11.85546875" style="1" customWidth="1"/>
    <col min="3333" max="3333" width="64.28515625" style="1" customWidth="1"/>
    <col min="3334" max="3334" width="16.85546875" style="1" customWidth="1"/>
    <col min="3335" max="3335" width="17.7109375" style="1" customWidth="1"/>
    <col min="3336" max="3336" width="12.85546875" style="1" customWidth="1"/>
    <col min="3337" max="3337" width="14.140625" style="1" customWidth="1"/>
    <col min="3338" max="3338" width="10.7109375" style="1" customWidth="1"/>
    <col min="3339" max="3585" width="9.140625" style="1"/>
    <col min="3586" max="3586" width="7.28515625" style="1" customWidth="1"/>
    <col min="3587" max="3587" width="12" style="1" customWidth="1"/>
    <col min="3588" max="3588" width="11.85546875" style="1" customWidth="1"/>
    <col min="3589" max="3589" width="64.28515625" style="1" customWidth="1"/>
    <col min="3590" max="3590" width="16.85546875" style="1" customWidth="1"/>
    <col min="3591" max="3591" width="17.7109375" style="1" customWidth="1"/>
    <col min="3592" max="3592" width="12.85546875" style="1" customWidth="1"/>
    <col min="3593" max="3593" width="14.140625" style="1" customWidth="1"/>
    <col min="3594" max="3594" width="10.7109375" style="1" customWidth="1"/>
    <col min="3595" max="3841" width="9.140625" style="1"/>
    <col min="3842" max="3842" width="7.28515625" style="1" customWidth="1"/>
    <col min="3843" max="3843" width="12" style="1" customWidth="1"/>
    <col min="3844" max="3844" width="11.85546875" style="1" customWidth="1"/>
    <col min="3845" max="3845" width="64.28515625" style="1" customWidth="1"/>
    <col min="3846" max="3846" width="16.85546875" style="1" customWidth="1"/>
    <col min="3847" max="3847" width="17.7109375" style="1" customWidth="1"/>
    <col min="3848" max="3848" width="12.85546875" style="1" customWidth="1"/>
    <col min="3849" max="3849" width="14.140625" style="1" customWidth="1"/>
    <col min="3850" max="3850" width="10.7109375" style="1" customWidth="1"/>
    <col min="3851" max="4097" width="9.140625" style="1"/>
    <col min="4098" max="4098" width="7.28515625" style="1" customWidth="1"/>
    <col min="4099" max="4099" width="12" style="1" customWidth="1"/>
    <col min="4100" max="4100" width="11.85546875" style="1" customWidth="1"/>
    <col min="4101" max="4101" width="64.28515625" style="1" customWidth="1"/>
    <col min="4102" max="4102" width="16.85546875" style="1" customWidth="1"/>
    <col min="4103" max="4103" width="17.7109375" style="1" customWidth="1"/>
    <col min="4104" max="4104" width="12.85546875" style="1" customWidth="1"/>
    <col min="4105" max="4105" width="14.140625" style="1" customWidth="1"/>
    <col min="4106" max="4106" width="10.7109375" style="1" customWidth="1"/>
    <col min="4107" max="4353" width="9.140625" style="1"/>
    <col min="4354" max="4354" width="7.28515625" style="1" customWidth="1"/>
    <col min="4355" max="4355" width="12" style="1" customWidth="1"/>
    <col min="4356" max="4356" width="11.85546875" style="1" customWidth="1"/>
    <col min="4357" max="4357" width="64.28515625" style="1" customWidth="1"/>
    <col min="4358" max="4358" width="16.85546875" style="1" customWidth="1"/>
    <col min="4359" max="4359" width="17.7109375" style="1" customWidth="1"/>
    <col min="4360" max="4360" width="12.85546875" style="1" customWidth="1"/>
    <col min="4361" max="4361" width="14.140625" style="1" customWidth="1"/>
    <col min="4362" max="4362" width="10.7109375" style="1" customWidth="1"/>
    <col min="4363" max="4609" width="9.140625" style="1"/>
    <col min="4610" max="4610" width="7.28515625" style="1" customWidth="1"/>
    <col min="4611" max="4611" width="12" style="1" customWidth="1"/>
    <col min="4612" max="4612" width="11.85546875" style="1" customWidth="1"/>
    <col min="4613" max="4613" width="64.28515625" style="1" customWidth="1"/>
    <col min="4614" max="4614" width="16.85546875" style="1" customWidth="1"/>
    <col min="4615" max="4615" width="17.7109375" style="1" customWidth="1"/>
    <col min="4616" max="4616" width="12.85546875" style="1" customWidth="1"/>
    <col min="4617" max="4617" width="14.140625" style="1" customWidth="1"/>
    <col min="4618" max="4618" width="10.7109375" style="1" customWidth="1"/>
    <col min="4619" max="4865" width="9.140625" style="1"/>
    <col min="4866" max="4866" width="7.28515625" style="1" customWidth="1"/>
    <col min="4867" max="4867" width="12" style="1" customWidth="1"/>
    <col min="4868" max="4868" width="11.85546875" style="1" customWidth="1"/>
    <col min="4869" max="4869" width="64.28515625" style="1" customWidth="1"/>
    <col min="4870" max="4870" width="16.85546875" style="1" customWidth="1"/>
    <col min="4871" max="4871" width="17.7109375" style="1" customWidth="1"/>
    <col min="4872" max="4872" width="12.85546875" style="1" customWidth="1"/>
    <col min="4873" max="4873" width="14.140625" style="1" customWidth="1"/>
    <col min="4874" max="4874" width="10.7109375" style="1" customWidth="1"/>
    <col min="4875" max="5121" width="9.140625" style="1"/>
    <col min="5122" max="5122" width="7.28515625" style="1" customWidth="1"/>
    <col min="5123" max="5123" width="12" style="1" customWidth="1"/>
    <col min="5124" max="5124" width="11.85546875" style="1" customWidth="1"/>
    <col min="5125" max="5125" width="64.28515625" style="1" customWidth="1"/>
    <col min="5126" max="5126" width="16.85546875" style="1" customWidth="1"/>
    <col min="5127" max="5127" width="17.7109375" style="1" customWidth="1"/>
    <col min="5128" max="5128" width="12.85546875" style="1" customWidth="1"/>
    <col min="5129" max="5129" width="14.140625" style="1" customWidth="1"/>
    <col min="5130" max="5130" width="10.7109375" style="1" customWidth="1"/>
    <col min="5131" max="5377" width="9.140625" style="1"/>
    <col min="5378" max="5378" width="7.28515625" style="1" customWidth="1"/>
    <col min="5379" max="5379" width="12" style="1" customWidth="1"/>
    <col min="5380" max="5380" width="11.85546875" style="1" customWidth="1"/>
    <col min="5381" max="5381" width="64.28515625" style="1" customWidth="1"/>
    <col min="5382" max="5382" width="16.85546875" style="1" customWidth="1"/>
    <col min="5383" max="5383" width="17.7109375" style="1" customWidth="1"/>
    <col min="5384" max="5384" width="12.85546875" style="1" customWidth="1"/>
    <col min="5385" max="5385" width="14.140625" style="1" customWidth="1"/>
    <col min="5386" max="5386" width="10.7109375" style="1" customWidth="1"/>
    <col min="5387" max="5633" width="9.140625" style="1"/>
    <col min="5634" max="5634" width="7.28515625" style="1" customWidth="1"/>
    <col min="5635" max="5635" width="12" style="1" customWidth="1"/>
    <col min="5636" max="5636" width="11.85546875" style="1" customWidth="1"/>
    <col min="5637" max="5637" width="64.28515625" style="1" customWidth="1"/>
    <col min="5638" max="5638" width="16.85546875" style="1" customWidth="1"/>
    <col min="5639" max="5639" width="17.7109375" style="1" customWidth="1"/>
    <col min="5640" max="5640" width="12.85546875" style="1" customWidth="1"/>
    <col min="5641" max="5641" width="14.140625" style="1" customWidth="1"/>
    <col min="5642" max="5642" width="10.7109375" style="1" customWidth="1"/>
    <col min="5643" max="5889" width="9.140625" style="1"/>
    <col min="5890" max="5890" width="7.28515625" style="1" customWidth="1"/>
    <col min="5891" max="5891" width="12" style="1" customWidth="1"/>
    <col min="5892" max="5892" width="11.85546875" style="1" customWidth="1"/>
    <col min="5893" max="5893" width="64.28515625" style="1" customWidth="1"/>
    <col min="5894" max="5894" width="16.85546875" style="1" customWidth="1"/>
    <col min="5895" max="5895" width="17.7109375" style="1" customWidth="1"/>
    <col min="5896" max="5896" width="12.85546875" style="1" customWidth="1"/>
    <col min="5897" max="5897" width="14.140625" style="1" customWidth="1"/>
    <col min="5898" max="5898" width="10.7109375" style="1" customWidth="1"/>
    <col min="5899" max="6145" width="9.140625" style="1"/>
    <col min="6146" max="6146" width="7.28515625" style="1" customWidth="1"/>
    <col min="6147" max="6147" width="12" style="1" customWidth="1"/>
    <col min="6148" max="6148" width="11.85546875" style="1" customWidth="1"/>
    <col min="6149" max="6149" width="64.28515625" style="1" customWidth="1"/>
    <col min="6150" max="6150" width="16.85546875" style="1" customWidth="1"/>
    <col min="6151" max="6151" width="17.7109375" style="1" customWidth="1"/>
    <col min="6152" max="6152" width="12.85546875" style="1" customWidth="1"/>
    <col min="6153" max="6153" width="14.140625" style="1" customWidth="1"/>
    <col min="6154" max="6154" width="10.7109375" style="1" customWidth="1"/>
    <col min="6155" max="6401" width="9.140625" style="1"/>
    <col min="6402" max="6402" width="7.28515625" style="1" customWidth="1"/>
    <col min="6403" max="6403" width="12" style="1" customWidth="1"/>
    <col min="6404" max="6404" width="11.85546875" style="1" customWidth="1"/>
    <col min="6405" max="6405" width="64.28515625" style="1" customWidth="1"/>
    <col min="6406" max="6406" width="16.85546875" style="1" customWidth="1"/>
    <col min="6407" max="6407" width="17.7109375" style="1" customWidth="1"/>
    <col min="6408" max="6408" width="12.85546875" style="1" customWidth="1"/>
    <col min="6409" max="6409" width="14.140625" style="1" customWidth="1"/>
    <col min="6410" max="6410" width="10.7109375" style="1" customWidth="1"/>
    <col min="6411" max="6657" width="9.140625" style="1"/>
    <col min="6658" max="6658" width="7.28515625" style="1" customWidth="1"/>
    <col min="6659" max="6659" width="12" style="1" customWidth="1"/>
    <col min="6660" max="6660" width="11.85546875" style="1" customWidth="1"/>
    <col min="6661" max="6661" width="64.28515625" style="1" customWidth="1"/>
    <col min="6662" max="6662" width="16.85546875" style="1" customWidth="1"/>
    <col min="6663" max="6663" width="17.7109375" style="1" customWidth="1"/>
    <col min="6664" max="6664" width="12.85546875" style="1" customWidth="1"/>
    <col min="6665" max="6665" width="14.140625" style="1" customWidth="1"/>
    <col min="6666" max="6666" width="10.7109375" style="1" customWidth="1"/>
    <col min="6667" max="6913" width="9.140625" style="1"/>
    <col min="6914" max="6914" width="7.28515625" style="1" customWidth="1"/>
    <col min="6915" max="6915" width="12" style="1" customWidth="1"/>
    <col min="6916" max="6916" width="11.85546875" style="1" customWidth="1"/>
    <col min="6917" max="6917" width="64.28515625" style="1" customWidth="1"/>
    <col min="6918" max="6918" width="16.85546875" style="1" customWidth="1"/>
    <col min="6919" max="6919" width="17.7109375" style="1" customWidth="1"/>
    <col min="6920" max="6920" width="12.85546875" style="1" customWidth="1"/>
    <col min="6921" max="6921" width="14.140625" style="1" customWidth="1"/>
    <col min="6922" max="6922" width="10.7109375" style="1" customWidth="1"/>
    <col min="6923" max="7169" width="9.140625" style="1"/>
    <col min="7170" max="7170" width="7.28515625" style="1" customWidth="1"/>
    <col min="7171" max="7171" width="12" style="1" customWidth="1"/>
    <col min="7172" max="7172" width="11.85546875" style="1" customWidth="1"/>
    <col min="7173" max="7173" width="64.28515625" style="1" customWidth="1"/>
    <col min="7174" max="7174" width="16.85546875" style="1" customWidth="1"/>
    <col min="7175" max="7175" width="17.7109375" style="1" customWidth="1"/>
    <col min="7176" max="7176" width="12.85546875" style="1" customWidth="1"/>
    <col min="7177" max="7177" width="14.140625" style="1" customWidth="1"/>
    <col min="7178" max="7178" width="10.7109375" style="1" customWidth="1"/>
    <col min="7179" max="7425" width="9.140625" style="1"/>
    <col min="7426" max="7426" width="7.28515625" style="1" customWidth="1"/>
    <col min="7427" max="7427" width="12" style="1" customWidth="1"/>
    <col min="7428" max="7428" width="11.85546875" style="1" customWidth="1"/>
    <col min="7429" max="7429" width="64.28515625" style="1" customWidth="1"/>
    <col min="7430" max="7430" width="16.85546875" style="1" customWidth="1"/>
    <col min="7431" max="7431" width="17.7109375" style="1" customWidth="1"/>
    <col min="7432" max="7432" width="12.85546875" style="1" customWidth="1"/>
    <col min="7433" max="7433" width="14.140625" style="1" customWidth="1"/>
    <col min="7434" max="7434" width="10.7109375" style="1" customWidth="1"/>
    <col min="7435" max="7681" width="9.140625" style="1"/>
    <col min="7682" max="7682" width="7.28515625" style="1" customWidth="1"/>
    <col min="7683" max="7683" width="12" style="1" customWidth="1"/>
    <col min="7684" max="7684" width="11.85546875" style="1" customWidth="1"/>
    <col min="7685" max="7685" width="64.28515625" style="1" customWidth="1"/>
    <col min="7686" max="7686" width="16.85546875" style="1" customWidth="1"/>
    <col min="7687" max="7687" width="17.7109375" style="1" customWidth="1"/>
    <col min="7688" max="7688" width="12.85546875" style="1" customWidth="1"/>
    <col min="7689" max="7689" width="14.140625" style="1" customWidth="1"/>
    <col min="7690" max="7690" width="10.7109375" style="1" customWidth="1"/>
    <col min="7691" max="7937" width="9.140625" style="1"/>
    <col min="7938" max="7938" width="7.28515625" style="1" customWidth="1"/>
    <col min="7939" max="7939" width="12" style="1" customWidth="1"/>
    <col min="7940" max="7940" width="11.85546875" style="1" customWidth="1"/>
    <col min="7941" max="7941" width="64.28515625" style="1" customWidth="1"/>
    <col min="7942" max="7942" width="16.85546875" style="1" customWidth="1"/>
    <col min="7943" max="7943" width="17.7109375" style="1" customWidth="1"/>
    <col min="7944" max="7944" width="12.85546875" style="1" customWidth="1"/>
    <col min="7945" max="7945" width="14.140625" style="1" customWidth="1"/>
    <col min="7946" max="7946" width="10.7109375" style="1" customWidth="1"/>
    <col min="7947" max="8193" width="9.140625" style="1"/>
    <col min="8194" max="8194" width="7.28515625" style="1" customWidth="1"/>
    <col min="8195" max="8195" width="12" style="1" customWidth="1"/>
    <col min="8196" max="8196" width="11.85546875" style="1" customWidth="1"/>
    <col min="8197" max="8197" width="64.28515625" style="1" customWidth="1"/>
    <col min="8198" max="8198" width="16.85546875" style="1" customWidth="1"/>
    <col min="8199" max="8199" width="17.7109375" style="1" customWidth="1"/>
    <col min="8200" max="8200" width="12.85546875" style="1" customWidth="1"/>
    <col min="8201" max="8201" width="14.140625" style="1" customWidth="1"/>
    <col min="8202" max="8202" width="10.7109375" style="1" customWidth="1"/>
    <col min="8203" max="8449" width="9.140625" style="1"/>
    <col min="8450" max="8450" width="7.28515625" style="1" customWidth="1"/>
    <col min="8451" max="8451" width="12" style="1" customWidth="1"/>
    <col min="8452" max="8452" width="11.85546875" style="1" customWidth="1"/>
    <col min="8453" max="8453" width="64.28515625" style="1" customWidth="1"/>
    <col min="8454" max="8454" width="16.85546875" style="1" customWidth="1"/>
    <col min="8455" max="8455" width="17.7109375" style="1" customWidth="1"/>
    <col min="8456" max="8456" width="12.85546875" style="1" customWidth="1"/>
    <col min="8457" max="8457" width="14.140625" style="1" customWidth="1"/>
    <col min="8458" max="8458" width="10.7109375" style="1" customWidth="1"/>
    <col min="8459" max="8705" width="9.140625" style="1"/>
    <col min="8706" max="8706" width="7.28515625" style="1" customWidth="1"/>
    <col min="8707" max="8707" width="12" style="1" customWidth="1"/>
    <col min="8708" max="8708" width="11.85546875" style="1" customWidth="1"/>
    <col min="8709" max="8709" width="64.28515625" style="1" customWidth="1"/>
    <col min="8710" max="8710" width="16.85546875" style="1" customWidth="1"/>
    <col min="8711" max="8711" width="17.7109375" style="1" customWidth="1"/>
    <col min="8712" max="8712" width="12.85546875" style="1" customWidth="1"/>
    <col min="8713" max="8713" width="14.140625" style="1" customWidth="1"/>
    <col min="8714" max="8714" width="10.7109375" style="1" customWidth="1"/>
    <col min="8715" max="8961" width="9.140625" style="1"/>
    <col min="8962" max="8962" width="7.28515625" style="1" customWidth="1"/>
    <col min="8963" max="8963" width="12" style="1" customWidth="1"/>
    <col min="8964" max="8964" width="11.85546875" style="1" customWidth="1"/>
    <col min="8965" max="8965" width="64.28515625" style="1" customWidth="1"/>
    <col min="8966" max="8966" width="16.85546875" style="1" customWidth="1"/>
    <col min="8967" max="8967" width="17.7109375" style="1" customWidth="1"/>
    <col min="8968" max="8968" width="12.85546875" style="1" customWidth="1"/>
    <col min="8969" max="8969" width="14.140625" style="1" customWidth="1"/>
    <col min="8970" max="8970" width="10.7109375" style="1" customWidth="1"/>
    <col min="8971" max="9217" width="9.140625" style="1"/>
    <col min="9218" max="9218" width="7.28515625" style="1" customWidth="1"/>
    <col min="9219" max="9219" width="12" style="1" customWidth="1"/>
    <col min="9220" max="9220" width="11.85546875" style="1" customWidth="1"/>
    <col min="9221" max="9221" width="64.28515625" style="1" customWidth="1"/>
    <col min="9222" max="9222" width="16.85546875" style="1" customWidth="1"/>
    <col min="9223" max="9223" width="17.7109375" style="1" customWidth="1"/>
    <col min="9224" max="9224" width="12.85546875" style="1" customWidth="1"/>
    <col min="9225" max="9225" width="14.140625" style="1" customWidth="1"/>
    <col min="9226" max="9226" width="10.7109375" style="1" customWidth="1"/>
    <col min="9227" max="9473" width="9.140625" style="1"/>
    <col min="9474" max="9474" width="7.28515625" style="1" customWidth="1"/>
    <col min="9475" max="9475" width="12" style="1" customWidth="1"/>
    <col min="9476" max="9476" width="11.85546875" style="1" customWidth="1"/>
    <col min="9477" max="9477" width="64.28515625" style="1" customWidth="1"/>
    <col min="9478" max="9478" width="16.85546875" style="1" customWidth="1"/>
    <col min="9479" max="9479" width="17.7109375" style="1" customWidth="1"/>
    <col min="9480" max="9480" width="12.85546875" style="1" customWidth="1"/>
    <col min="9481" max="9481" width="14.140625" style="1" customWidth="1"/>
    <col min="9482" max="9482" width="10.7109375" style="1" customWidth="1"/>
    <col min="9483" max="9729" width="9.140625" style="1"/>
    <col min="9730" max="9730" width="7.28515625" style="1" customWidth="1"/>
    <col min="9731" max="9731" width="12" style="1" customWidth="1"/>
    <col min="9732" max="9732" width="11.85546875" style="1" customWidth="1"/>
    <col min="9733" max="9733" width="64.28515625" style="1" customWidth="1"/>
    <col min="9734" max="9734" width="16.85546875" style="1" customWidth="1"/>
    <col min="9735" max="9735" width="17.7109375" style="1" customWidth="1"/>
    <col min="9736" max="9736" width="12.85546875" style="1" customWidth="1"/>
    <col min="9737" max="9737" width="14.140625" style="1" customWidth="1"/>
    <col min="9738" max="9738" width="10.7109375" style="1" customWidth="1"/>
    <col min="9739" max="9985" width="9.140625" style="1"/>
    <col min="9986" max="9986" width="7.28515625" style="1" customWidth="1"/>
    <col min="9987" max="9987" width="12" style="1" customWidth="1"/>
    <col min="9988" max="9988" width="11.85546875" style="1" customWidth="1"/>
    <col min="9989" max="9989" width="64.28515625" style="1" customWidth="1"/>
    <col min="9990" max="9990" width="16.85546875" style="1" customWidth="1"/>
    <col min="9991" max="9991" width="17.7109375" style="1" customWidth="1"/>
    <col min="9992" max="9992" width="12.85546875" style="1" customWidth="1"/>
    <col min="9993" max="9993" width="14.140625" style="1" customWidth="1"/>
    <col min="9994" max="9994" width="10.7109375" style="1" customWidth="1"/>
    <col min="9995" max="10241" width="9.140625" style="1"/>
    <col min="10242" max="10242" width="7.28515625" style="1" customWidth="1"/>
    <col min="10243" max="10243" width="12" style="1" customWidth="1"/>
    <col min="10244" max="10244" width="11.85546875" style="1" customWidth="1"/>
    <col min="10245" max="10245" width="64.28515625" style="1" customWidth="1"/>
    <col min="10246" max="10246" width="16.85546875" style="1" customWidth="1"/>
    <col min="10247" max="10247" width="17.7109375" style="1" customWidth="1"/>
    <col min="10248" max="10248" width="12.85546875" style="1" customWidth="1"/>
    <col min="10249" max="10249" width="14.140625" style="1" customWidth="1"/>
    <col min="10250" max="10250" width="10.7109375" style="1" customWidth="1"/>
    <col min="10251" max="10497" width="9.140625" style="1"/>
    <col min="10498" max="10498" width="7.28515625" style="1" customWidth="1"/>
    <col min="10499" max="10499" width="12" style="1" customWidth="1"/>
    <col min="10500" max="10500" width="11.85546875" style="1" customWidth="1"/>
    <col min="10501" max="10501" width="64.28515625" style="1" customWidth="1"/>
    <col min="10502" max="10502" width="16.85546875" style="1" customWidth="1"/>
    <col min="10503" max="10503" width="17.7109375" style="1" customWidth="1"/>
    <col min="10504" max="10504" width="12.85546875" style="1" customWidth="1"/>
    <col min="10505" max="10505" width="14.140625" style="1" customWidth="1"/>
    <col min="10506" max="10506" width="10.7109375" style="1" customWidth="1"/>
    <col min="10507" max="10753" width="9.140625" style="1"/>
    <col min="10754" max="10754" width="7.28515625" style="1" customWidth="1"/>
    <col min="10755" max="10755" width="12" style="1" customWidth="1"/>
    <col min="10756" max="10756" width="11.85546875" style="1" customWidth="1"/>
    <col min="10757" max="10757" width="64.28515625" style="1" customWidth="1"/>
    <col min="10758" max="10758" width="16.85546875" style="1" customWidth="1"/>
    <col min="10759" max="10759" width="17.7109375" style="1" customWidth="1"/>
    <col min="10760" max="10760" width="12.85546875" style="1" customWidth="1"/>
    <col min="10761" max="10761" width="14.140625" style="1" customWidth="1"/>
    <col min="10762" max="10762" width="10.7109375" style="1" customWidth="1"/>
    <col min="10763" max="11009" width="9.140625" style="1"/>
    <col min="11010" max="11010" width="7.28515625" style="1" customWidth="1"/>
    <col min="11011" max="11011" width="12" style="1" customWidth="1"/>
    <col min="11012" max="11012" width="11.85546875" style="1" customWidth="1"/>
    <col min="11013" max="11013" width="64.28515625" style="1" customWidth="1"/>
    <col min="11014" max="11014" width="16.85546875" style="1" customWidth="1"/>
    <col min="11015" max="11015" width="17.7109375" style="1" customWidth="1"/>
    <col min="11016" max="11016" width="12.85546875" style="1" customWidth="1"/>
    <col min="11017" max="11017" width="14.140625" style="1" customWidth="1"/>
    <col min="11018" max="11018" width="10.7109375" style="1" customWidth="1"/>
    <col min="11019" max="11265" width="9.140625" style="1"/>
    <col min="11266" max="11266" width="7.28515625" style="1" customWidth="1"/>
    <col min="11267" max="11267" width="12" style="1" customWidth="1"/>
    <col min="11268" max="11268" width="11.85546875" style="1" customWidth="1"/>
    <col min="11269" max="11269" width="64.28515625" style="1" customWidth="1"/>
    <col min="11270" max="11270" width="16.85546875" style="1" customWidth="1"/>
    <col min="11271" max="11271" width="17.7109375" style="1" customWidth="1"/>
    <col min="11272" max="11272" width="12.85546875" style="1" customWidth="1"/>
    <col min="11273" max="11273" width="14.140625" style="1" customWidth="1"/>
    <col min="11274" max="11274" width="10.7109375" style="1" customWidth="1"/>
    <col min="11275" max="11521" width="9.140625" style="1"/>
    <col min="11522" max="11522" width="7.28515625" style="1" customWidth="1"/>
    <col min="11523" max="11523" width="12" style="1" customWidth="1"/>
    <col min="11524" max="11524" width="11.85546875" style="1" customWidth="1"/>
    <col min="11525" max="11525" width="64.28515625" style="1" customWidth="1"/>
    <col min="11526" max="11526" width="16.85546875" style="1" customWidth="1"/>
    <col min="11527" max="11527" width="17.7109375" style="1" customWidth="1"/>
    <col min="11528" max="11528" width="12.85546875" style="1" customWidth="1"/>
    <col min="11529" max="11529" width="14.140625" style="1" customWidth="1"/>
    <col min="11530" max="11530" width="10.7109375" style="1" customWidth="1"/>
    <col min="11531" max="11777" width="9.140625" style="1"/>
    <col min="11778" max="11778" width="7.28515625" style="1" customWidth="1"/>
    <col min="11779" max="11779" width="12" style="1" customWidth="1"/>
    <col min="11780" max="11780" width="11.85546875" style="1" customWidth="1"/>
    <col min="11781" max="11781" width="64.28515625" style="1" customWidth="1"/>
    <col min="11782" max="11782" width="16.85546875" style="1" customWidth="1"/>
    <col min="11783" max="11783" width="17.7109375" style="1" customWidth="1"/>
    <col min="11784" max="11784" width="12.85546875" style="1" customWidth="1"/>
    <col min="11785" max="11785" width="14.140625" style="1" customWidth="1"/>
    <col min="11786" max="11786" width="10.7109375" style="1" customWidth="1"/>
    <col min="11787" max="12033" width="9.140625" style="1"/>
    <col min="12034" max="12034" width="7.28515625" style="1" customWidth="1"/>
    <col min="12035" max="12035" width="12" style="1" customWidth="1"/>
    <col min="12036" max="12036" width="11.85546875" style="1" customWidth="1"/>
    <col min="12037" max="12037" width="64.28515625" style="1" customWidth="1"/>
    <col min="12038" max="12038" width="16.85546875" style="1" customWidth="1"/>
    <col min="12039" max="12039" width="17.7109375" style="1" customWidth="1"/>
    <col min="12040" max="12040" width="12.85546875" style="1" customWidth="1"/>
    <col min="12041" max="12041" width="14.140625" style="1" customWidth="1"/>
    <col min="12042" max="12042" width="10.7109375" style="1" customWidth="1"/>
    <col min="12043" max="12289" width="9.140625" style="1"/>
    <col min="12290" max="12290" width="7.28515625" style="1" customWidth="1"/>
    <col min="12291" max="12291" width="12" style="1" customWidth="1"/>
    <col min="12292" max="12292" width="11.85546875" style="1" customWidth="1"/>
    <col min="12293" max="12293" width="64.28515625" style="1" customWidth="1"/>
    <col min="12294" max="12294" width="16.85546875" style="1" customWidth="1"/>
    <col min="12295" max="12295" width="17.7109375" style="1" customWidth="1"/>
    <col min="12296" max="12296" width="12.85546875" style="1" customWidth="1"/>
    <col min="12297" max="12297" width="14.140625" style="1" customWidth="1"/>
    <col min="12298" max="12298" width="10.7109375" style="1" customWidth="1"/>
    <col min="12299" max="12545" width="9.140625" style="1"/>
    <col min="12546" max="12546" width="7.28515625" style="1" customWidth="1"/>
    <col min="12547" max="12547" width="12" style="1" customWidth="1"/>
    <col min="12548" max="12548" width="11.85546875" style="1" customWidth="1"/>
    <col min="12549" max="12549" width="64.28515625" style="1" customWidth="1"/>
    <col min="12550" max="12550" width="16.85546875" style="1" customWidth="1"/>
    <col min="12551" max="12551" width="17.7109375" style="1" customWidth="1"/>
    <col min="12552" max="12552" width="12.85546875" style="1" customWidth="1"/>
    <col min="12553" max="12553" width="14.140625" style="1" customWidth="1"/>
    <col min="12554" max="12554" width="10.7109375" style="1" customWidth="1"/>
    <col min="12555" max="12801" width="9.140625" style="1"/>
    <col min="12802" max="12802" width="7.28515625" style="1" customWidth="1"/>
    <col min="12803" max="12803" width="12" style="1" customWidth="1"/>
    <col min="12804" max="12804" width="11.85546875" style="1" customWidth="1"/>
    <col min="12805" max="12805" width="64.28515625" style="1" customWidth="1"/>
    <col min="12806" max="12806" width="16.85546875" style="1" customWidth="1"/>
    <col min="12807" max="12807" width="17.7109375" style="1" customWidth="1"/>
    <col min="12808" max="12808" width="12.85546875" style="1" customWidth="1"/>
    <col min="12809" max="12809" width="14.140625" style="1" customWidth="1"/>
    <col min="12810" max="12810" width="10.7109375" style="1" customWidth="1"/>
    <col min="12811" max="13057" width="9.140625" style="1"/>
    <col min="13058" max="13058" width="7.28515625" style="1" customWidth="1"/>
    <col min="13059" max="13059" width="12" style="1" customWidth="1"/>
    <col min="13060" max="13060" width="11.85546875" style="1" customWidth="1"/>
    <col min="13061" max="13061" width="64.28515625" style="1" customWidth="1"/>
    <col min="13062" max="13062" width="16.85546875" style="1" customWidth="1"/>
    <col min="13063" max="13063" width="17.7109375" style="1" customWidth="1"/>
    <col min="13064" max="13064" width="12.85546875" style="1" customWidth="1"/>
    <col min="13065" max="13065" width="14.140625" style="1" customWidth="1"/>
    <col min="13066" max="13066" width="10.7109375" style="1" customWidth="1"/>
    <col min="13067" max="13313" width="9.140625" style="1"/>
    <col min="13314" max="13314" width="7.28515625" style="1" customWidth="1"/>
    <col min="13315" max="13315" width="12" style="1" customWidth="1"/>
    <col min="13316" max="13316" width="11.85546875" style="1" customWidth="1"/>
    <col min="13317" max="13317" width="64.28515625" style="1" customWidth="1"/>
    <col min="13318" max="13318" width="16.85546875" style="1" customWidth="1"/>
    <col min="13319" max="13319" width="17.7109375" style="1" customWidth="1"/>
    <col min="13320" max="13320" width="12.85546875" style="1" customWidth="1"/>
    <col min="13321" max="13321" width="14.140625" style="1" customWidth="1"/>
    <col min="13322" max="13322" width="10.7109375" style="1" customWidth="1"/>
    <col min="13323" max="13569" width="9.140625" style="1"/>
    <col min="13570" max="13570" width="7.28515625" style="1" customWidth="1"/>
    <col min="13571" max="13571" width="12" style="1" customWidth="1"/>
    <col min="13572" max="13572" width="11.85546875" style="1" customWidth="1"/>
    <col min="13573" max="13573" width="64.28515625" style="1" customWidth="1"/>
    <col min="13574" max="13574" width="16.85546875" style="1" customWidth="1"/>
    <col min="13575" max="13575" width="17.7109375" style="1" customWidth="1"/>
    <col min="13576" max="13576" width="12.85546875" style="1" customWidth="1"/>
    <col min="13577" max="13577" width="14.140625" style="1" customWidth="1"/>
    <col min="13578" max="13578" width="10.7109375" style="1" customWidth="1"/>
    <col min="13579" max="13825" width="9.140625" style="1"/>
    <col min="13826" max="13826" width="7.28515625" style="1" customWidth="1"/>
    <col min="13827" max="13827" width="12" style="1" customWidth="1"/>
    <col min="13828" max="13828" width="11.85546875" style="1" customWidth="1"/>
    <col min="13829" max="13829" width="64.28515625" style="1" customWidth="1"/>
    <col min="13830" max="13830" width="16.85546875" style="1" customWidth="1"/>
    <col min="13831" max="13831" width="17.7109375" style="1" customWidth="1"/>
    <col min="13832" max="13832" width="12.85546875" style="1" customWidth="1"/>
    <col min="13833" max="13833" width="14.140625" style="1" customWidth="1"/>
    <col min="13834" max="13834" width="10.7109375" style="1" customWidth="1"/>
    <col min="13835" max="14081" width="9.140625" style="1"/>
    <col min="14082" max="14082" width="7.28515625" style="1" customWidth="1"/>
    <col min="14083" max="14083" width="12" style="1" customWidth="1"/>
    <col min="14084" max="14084" width="11.85546875" style="1" customWidth="1"/>
    <col min="14085" max="14085" width="64.28515625" style="1" customWidth="1"/>
    <col min="14086" max="14086" width="16.85546875" style="1" customWidth="1"/>
    <col min="14087" max="14087" width="17.7109375" style="1" customWidth="1"/>
    <col min="14088" max="14088" width="12.85546875" style="1" customWidth="1"/>
    <col min="14089" max="14089" width="14.140625" style="1" customWidth="1"/>
    <col min="14090" max="14090" width="10.7109375" style="1" customWidth="1"/>
    <col min="14091" max="14337" width="9.140625" style="1"/>
    <col min="14338" max="14338" width="7.28515625" style="1" customWidth="1"/>
    <col min="14339" max="14339" width="12" style="1" customWidth="1"/>
    <col min="14340" max="14340" width="11.85546875" style="1" customWidth="1"/>
    <col min="14341" max="14341" width="64.28515625" style="1" customWidth="1"/>
    <col min="14342" max="14342" width="16.85546875" style="1" customWidth="1"/>
    <col min="14343" max="14343" width="17.7109375" style="1" customWidth="1"/>
    <col min="14344" max="14344" width="12.85546875" style="1" customWidth="1"/>
    <col min="14345" max="14345" width="14.140625" style="1" customWidth="1"/>
    <col min="14346" max="14346" width="10.7109375" style="1" customWidth="1"/>
    <col min="14347" max="14593" width="9.140625" style="1"/>
    <col min="14594" max="14594" width="7.28515625" style="1" customWidth="1"/>
    <col min="14595" max="14595" width="12" style="1" customWidth="1"/>
    <col min="14596" max="14596" width="11.85546875" style="1" customWidth="1"/>
    <col min="14597" max="14597" width="64.28515625" style="1" customWidth="1"/>
    <col min="14598" max="14598" width="16.85546875" style="1" customWidth="1"/>
    <col min="14599" max="14599" width="17.7109375" style="1" customWidth="1"/>
    <col min="14600" max="14600" width="12.85546875" style="1" customWidth="1"/>
    <col min="14601" max="14601" width="14.140625" style="1" customWidth="1"/>
    <col min="14602" max="14602" width="10.7109375" style="1" customWidth="1"/>
    <col min="14603" max="14849" width="9.140625" style="1"/>
    <col min="14850" max="14850" width="7.28515625" style="1" customWidth="1"/>
    <col min="14851" max="14851" width="12" style="1" customWidth="1"/>
    <col min="14852" max="14852" width="11.85546875" style="1" customWidth="1"/>
    <col min="14853" max="14853" width="64.28515625" style="1" customWidth="1"/>
    <col min="14854" max="14854" width="16.85546875" style="1" customWidth="1"/>
    <col min="14855" max="14855" width="17.7109375" style="1" customWidth="1"/>
    <col min="14856" max="14856" width="12.85546875" style="1" customWidth="1"/>
    <col min="14857" max="14857" width="14.140625" style="1" customWidth="1"/>
    <col min="14858" max="14858" width="10.7109375" style="1" customWidth="1"/>
    <col min="14859" max="15105" width="9.140625" style="1"/>
    <col min="15106" max="15106" width="7.28515625" style="1" customWidth="1"/>
    <col min="15107" max="15107" width="12" style="1" customWidth="1"/>
    <col min="15108" max="15108" width="11.85546875" style="1" customWidth="1"/>
    <col min="15109" max="15109" width="64.28515625" style="1" customWidth="1"/>
    <col min="15110" max="15110" width="16.85546875" style="1" customWidth="1"/>
    <col min="15111" max="15111" width="17.7109375" style="1" customWidth="1"/>
    <col min="15112" max="15112" width="12.85546875" style="1" customWidth="1"/>
    <col min="15113" max="15113" width="14.140625" style="1" customWidth="1"/>
    <col min="15114" max="15114" width="10.7109375" style="1" customWidth="1"/>
    <col min="15115" max="15361" width="9.140625" style="1"/>
    <col min="15362" max="15362" width="7.28515625" style="1" customWidth="1"/>
    <col min="15363" max="15363" width="12" style="1" customWidth="1"/>
    <col min="15364" max="15364" width="11.85546875" style="1" customWidth="1"/>
    <col min="15365" max="15365" width="64.28515625" style="1" customWidth="1"/>
    <col min="15366" max="15366" width="16.85546875" style="1" customWidth="1"/>
    <col min="15367" max="15367" width="17.7109375" style="1" customWidth="1"/>
    <col min="15368" max="15368" width="12.85546875" style="1" customWidth="1"/>
    <col min="15369" max="15369" width="14.140625" style="1" customWidth="1"/>
    <col min="15370" max="15370" width="10.7109375" style="1" customWidth="1"/>
    <col min="15371" max="15617" width="9.140625" style="1"/>
    <col min="15618" max="15618" width="7.28515625" style="1" customWidth="1"/>
    <col min="15619" max="15619" width="12" style="1" customWidth="1"/>
    <col min="15620" max="15620" width="11.85546875" style="1" customWidth="1"/>
    <col min="15621" max="15621" width="64.28515625" style="1" customWidth="1"/>
    <col min="15622" max="15622" width="16.85546875" style="1" customWidth="1"/>
    <col min="15623" max="15623" width="17.7109375" style="1" customWidth="1"/>
    <col min="15624" max="15624" width="12.85546875" style="1" customWidth="1"/>
    <col min="15625" max="15625" width="14.140625" style="1" customWidth="1"/>
    <col min="15626" max="15626" width="10.7109375" style="1" customWidth="1"/>
    <col min="15627" max="15873" width="9.140625" style="1"/>
    <col min="15874" max="15874" width="7.28515625" style="1" customWidth="1"/>
    <col min="15875" max="15875" width="12" style="1" customWidth="1"/>
    <col min="15876" max="15876" width="11.85546875" style="1" customWidth="1"/>
    <col min="15877" max="15877" width="64.28515625" style="1" customWidth="1"/>
    <col min="15878" max="15878" width="16.85546875" style="1" customWidth="1"/>
    <col min="15879" max="15879" width="17.7109375" style="1" customWidth="1"/>
    <col min="15880" max="15880" width="12.85546875" style="1" customWidth="1"/>
    <col min="15881" max="15881" width="14.140625" style="1" customWidth="1"/>
    <col min="15882" max="15882" width="10.7109375" style="1" customWidth="1"/>
    <col min="15883" max="16129" width="9.140625" style="1"/>
    <col min="16130" max="16130" width="7.28515625" style="1" customWidth="1"/>
    <col min="16131" max="16131" width="12" style="1" customWidth="1"/>
    <col min="16132" max="16132" width="11.85546875" style="1" customWidth="1"/>
    <col min="16133" max="16133" width="64.28515625" style="1" customWidth="1"/>
    <col min="16134" max="16134" width="16.85546875" style="1" customWidth="1"/>
    <col min="16135" max="16135" width="17.7109375" style="1" customWidth="1"/>
    <col min="16136" max="16136" width="12.85546875" style="1" customWidth="1"/>
    <col min="16137" max="16137" width="14.140625" style="1" customWidth="1"/>
    <col min="16138" max="16138" width="10.7109375" style="1" customWidth="1"/>
    <col min="16139" max="16384" width="9.140625" style="1"/>
  </cols>
  <sheetData>
    <row r="1" spans="1:7" x14ac:dyDescent="0.3">
      <c r="F1" s="121" t="s">
        <v>204</v>
      </c>
      <c r="G1" s="5"/>
    </row>
    <row r="2" spans="1:7" x14ac:dyDescent="0.3">
      <c r="F2" s="121" t="s">
        <v>90</v>
      </c>
    </row>
    <row r="3" spans="1:7" x14ac:dyDescent="0.3">
      <c r="F3" s="121" t="s">
        <v>54</v>
      </c>
    </row>
    <row r="5" spans="1:7" ht="39" customHeight="1" x14ac:dyDescent="0.3">
      <c r="A5" s="122"/>
      <c r="B5" s="441" t="s">
        <v>93</v>
      </c>
      <c r="C5" s="441"/>
      <c r="D5" s="441"/>
      <c r="E5" s="441"/>
      <c r="F5" s="441"/>
      <c r="G5" s="20"/>
    </row>
    <row r="7" spans="1:7" x14ac:dyDescent="0.3">
      <c r="E7" s="436" t="s">
        <v>26</v>
      </c>
      <c r="F7" s="436"/>
    </row>
    <row r="8" spans="1:7" s="4" customFormat="1" ht="104.25" customHeight="1" x14ac:dyDescent="0.2">
      <c r="B8" s="437" t="s">
        <v>0</v>
      </c>
      <c r="C8" s="438"/>
      <c r="D8" s="439" t="s">
        <v>56</v>
      </c>
      <c r="E8" s="442" t="s">
        <v>114</v>
      </c>
      <c r="F8" s="443"/>
    </row>
    <row r="9" spans="1:7" s="4" customFormat="1" ht="34.5" x14ac:dyDescent="0.2">
      <c r="B9" s="13" t="s">
        <v>3</v>
      </c>
      <c r="C9" s="13" t="s">
        <v>4</v>
      </c>
      <c r="D9" s="440"/>
      <c r="E9" s="123" t="s">
        <v>24</v>
      </c>
      <c r="F9" s="123" t="s">
        <v>25</v>
      </c>
    </row>
    <row r="10" spans="1:7" s="4" customFormat="1" ht="18.75" customHeight="1" x14ac:dyDescent="0.2">
      <c r="B10" s="124"/>
      <c r="C10" s="124"/>
      <c r="D10" s="125" t="s">
        <v>63</v>
      </c>
      <c r="E10" s="126">
        <f>E12</f>
        <v>217472.7</v>
      </c>
      <c r="F10" s="126">
        <f>F12</f>
        <v>-69667.899999999965</v>
      </c>
    </row>
    <row r="11" spans="1:7" s="4" customFormat="1" x14ac:dyDescent="0.2">
      <c r="B11" s="127"/>
      <c r="C11" s="127"/>
      <c r="D11" s="128" t="s">
        <v>64</v>
      </c>
      <c r="E11" s="129"/>
      <c r="F11" s="129"/>
    </row>
    <row r="12" spans="1:7" s="21" customFormat="1" ht="34.5" x14ac:dyDescent="0.2">
      <c r="B12" s="130"/>
      <c r="C12" s="131"/>
      <c r="D12" s="132" t="s">
        <v>65</v>
      </c>
      <c r="E12" s="126">
        <f>E14</f>
        <v>217472.7</v>
      </c>
      <c r="F12" s="126">
        <f>F14</f>
        <v>-69667.899999999965</v>
      </c>
    </row>
    <row r="13" spans="1:7" s="4" customFormat="1" x14ac:dyDescent="0.2">
      <c r="B13" s="133"/>
      <c r="C13" s="133"/>
      <c r="D13" s="128" t="s">
        <v>66</v>
      </c>
      <c r="E13" s="129"/>
      <c r="F13" s="129"/>
    </row>
    <row r="14" spans="1:7" s="21" customFormat="1" ht="34.5" x14ac:dyDescent="0.2">
      <c r="B14" s="13" t="s">
        <v>67</v>
      </c>
      <c r="C14" s="13" t="s">
        <v>44</v>
      </c>
      <c r="D14" s="10" t="s">
        <v>45</v>
      </c>
      <c r="E14" s="126">
        <f>E17+E21+E24+E27</f>
        <v>217472.7</v>
      </c>
      <c r="F14" s="126">
        <f>F17+F21+F24+F27+F16</f>
        <v>-69667.899999999965</v>
      </c>
    </row>
    <row r="15" spans="1:7" s="4" customFormat="1" x14ac:dyDescent="0.2">
      <c r="B15" s="134"/>
      <c r="C15" s="134"/>
      <c r="D15" s="135" t="s">
        <v>9</v>
      </c>
      <c r="E15" s="136"/>
      <c r="F15" s="18"/>
    </row>
    <row r="16" spans="1:7" s="21" customFormat="1" ht="19.5" customHeight="1" x14ac:dyDescent="0.2">
      <c r="B16" s="13"/>
      <c r="C16" s="13"/>
      <c r="D16" s="137" t="s">
        <v>23</v>
      </c>
      <c r="E16" s="224">
        <v>0</v>
      </c>
      <c r="F16" s="224">
        <f>'4'!G16</f>
        <v>-287140.59999999998</v>
      </c>
    </row>
    <row r="17" spans="2:6" s="6" customFormat="1" x14ac:dyDescent="0.3">
      <c r="B17" s="118"/>
      <c r="C17" s="118"/>
      <c r="D17" s="41" t="s">
        <v>130</v>
      </c>
      <c r="E17" s="138">
        <v>15142.5</v>
      </c>
      <c r="F17" s="138">
        <v>15142.5</v>
      </c>
    </row>
    <row r="18" spans="2:6" x14ac:dyDescent="0.3">
      <c r="B18" s="139"/>
      <c r="C18" s="139"/>
      <c r="D18" s="140" t="s">
        <v>68</v>
      </c>
      <c r="E18" s="60"/>
      <c r="F18" s="46"/>
    </row>
    <row r="19" spans="2:6" ht="58.5" customHeight="1" x14ac:dyDescent="0.3">
      <c r="B19" s="139"/>
      <c r="C19" s="139"/>
      <c r="D19" s="141" t="str">
        <f>'4'!D18</f>
        <v>Վանաձորի Շառլ Ազնավուրի անվան մշակույթի պալատի գլխավոր մուտքի վրա թեքահարթակների կառուցման աշխատանքներ</v>
      </c>
      <c r="E19" s="61">
        <v>7604</v>
      </c>
      <c r="F19" s="61">
        <v>7604</v>
      </c>
    </row>
    <row r="20" spans="2:6" ht="58.5" customHeight="1" x14ac:dyDescent="0.3">
      <c r="B20" s="142"/>
      <c r="C20" s="142"/>
      <c r="D20" s="88" t="s">
        <v>216</v>
      </c>
      <c r="E20" s="90">
        <v>7538.5</v>
      </c>
      <c r="F20" s="90">
        <v>7538.5</v>
      </c>
    </row>
    <row r="21" spans="2:6" s="6" customFormat="1" x14ac:dyDescent="0.3">
      <c r="B21" s="118"/>
      <c r="C21" s="118"/>
      <c r="D21" s="10" t="s">
        <v>153</v>
      </c>
      <c r="E21" s="143">
        <v>31985</v>
      </c>
      <c r="F21" s="143">
        <v>31985</v>
      </c>
    </row>
    <row r="22" spans="2:6" s="6" customFormat="1" x14ac:dyDescent="0.3">
      <c r="B22" s="53"/>
      <c r="C22" s="53"/>
      <c r="D22" s="70" t="s">
        <v>68</v>
      </c>
      <c r="E22" s="62"/>
      <c r="F22" s="62"/>
    </row>
    <row r="23" spans="2:6" ht="53.25" customHeight="1" x14ac:dyDescent="0.3">
      <c r="B23" s="139"/>
      <c r="C23" s="139"/>
      <c r="D23" s="144" t="s">
        <v>167</v>
      </c>
      <c r="E23" s="51">
        <v>31985</v>
      </c>
      <c r="F23" s="51">
        <v>31985</v>
      </c>
    </row>
    <row r="24" spans="2:6" s="6" customFormat="1" x14ac:dyDescent="0.3">
      <c r="B24" s="118"/>
      <c r="C24" s="118"/>
      <c r="D24" s="10" t="s">
        <v>182</v>
      </c>
      <c r="E24" s="143">
        <v>437</v>
      </c>
      <c r="F24" s="143">
        <v>437</v>
      </c>
    </row>
    <row r="25" spans="2:6" s="6" customFormat="1" x14ac:dyDescent="0.3">
      <c r="B25" s="53"/>
      <c r="C25" s="53"/>
      <c r="D25" s="70" t="s">
        <v>68</v>
      </c>
      <c r="E25" s="62"/>
      <c r="F25" s="62"/>
    </row>
    <row r="26" spans="2:6" ht="71.25" customHeight="1" x14ac:dyDescent="0.3">
      <c r="B26" s="139"/>
      <c r="C26" s="139"/>
      <c r="D26" s="148" t="s">
        <v>219</v>
      </c>
      <c r="E26" s="51">
        <v>437</v>
      </c>
      <c r="F26" s="51">
        <v>437</v>
      </c>
    </row>
    <row r="27" spans="2:6" s="6" customFormat="1" x14ac:dyDescent="0.3">
      <c r="B27" s="118"/>
      <c r="C27" s="118"/>
      <c r="D27" s="145" t="s">
        <v>97</v>
      </c>
      <c r="E27" s="54">
        <v>169908.2</v>
      </c>
      <c r="F27" s="54">
        <v>169908.2</v>
      </c>
    </row>
    <row r="28" spans="2:6" x14ac:dyDescent="0.3">
      <c r="B28" s="139"/>
      <c r="C28" s="139"/>
      <c r="D28" s="70" t="s">
        <v>68</v>
      </c>
      <c r="E28" s="146"/>
      <c r="F28" s="147"/>
    </row>
    <row r="29" spans="2:6" ht="47.25" customHeight="1" x14ac:dyDescent="0.3">
      <c r="B29" s="71"/>
      <c r="C29" s="71"/>
      <c r="D29" s="148" t="str">
        <f>'4'!D25</f>
        <v>ՀՀ Տավուշի մարզի Բերդ համայնքի Տ-10-50 /Հ-82/- Վերին Ծաղկավանի ճանապարհի հիմնանորոգման աշխատանքներ</v>
      </c>
      <c r="E29" s="55">
        <v>169908.2</v>
      </c>
      <c r="F29" s="55">
        <v>169908.2</v>
      </c>
    </row>
    <row r="30" spans="2:6" x14ac:dyDescent="0.3">
      <c r="B30" s="27"/>
      <c r="C30" s="27"/>
      <c r="D30" s="1"/>
      <c r="E30" s="1"/>
      <c r="F30" s="1"/>
    </row>
    <row r="31" spans="2:6" x14ac:dyDescent="0.3">
      <c r="B31" s="27"/>
      <c r="C31" s="27"/>
      <c r="D31" s="151"/>
      <c r="E31" s="72"/>
      <c r="F31" s="72"/>
    </row>
    <row r="32" spans="2:6" x14ac:dyDescent="0.3">
      <c r="C32" s="11" t="s">
        <v>18</v>
      </c>
      <c r="D32" s="7"/>
      <c r="E32" s="152"/>
    </row>
    <row r="33" spans="3:5" x14ac:dyDescent="0.3">
      <c r="C33" s="11" t="s">
        <v>19</v>
      </c>
      <c r="D33" s="7"/>
      <c r="E33" s="152"/>
    </row>
    <row r="34" spans="3:5" x14ac:dyDescent="0.3">
      <c r="C34" s="12"/>
      <c r="D34" s="9" t="s">
        <v>213</v>
      </c>
      <c r="E34" s="152"/>
    </row>
    <row r="35" spans="3:5" x14ac:dyDescent="0.3">
      <c r="D35" s="1"/>
      <c r="E35" s="152"/>
    </row>
  </sheetData>
  <mergeCells count="5">
    <mergeCell ref="E7:F7"/>
    <mergeCell ref="B8:C8"/>
    <mergeCell ref="D8:D9"/>
    <mergeCell ref="B5:F5"/>
    <mergeCell ref="E8:F8"/>
  </mergeCells>
  <pageMargins left="0.7" right="0.7" top="0.75" bottom="0.75" header="0.3" footer="0.3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3"/>
  <sheetViews>
    <sheetView topLeftCell="A13" zoomScaleNormal="100" workbookViewId="0">
      <selection activeCell="C15" sqref="C15:C16"/>
    </sheetView>
  </sheetViews>
  <sheetFormatPr defaultRowHeight="17.25" x14ac:dyDescent="0.3"/>
  <cols>
    <col min="1" max="1" width="9.140625" style="1"/>
    <col min="2" max="2" width="11.28515625" style="1" customWidth="1"/>
    <col min="3" max="3" width="15.5703125" style="1" customWidth="1"/>
    <col min="4" max="4" width="76.140625" style="1" customWidth="1"/>
    <col min="5" max="5" width="15.140625" style="1" customWidth="1"/>
    <col min="6" max="7" width="17.140625" style="1" customWidth="1"/>
    <col min="8" max="8" width="13.7109375" style="1" customWidth="1"/>
    <col min="9" max="9" width="14.28515625" style="1" customWidth="1"/>
    <col min="10" max="16384" width="9.140625" style="1"/>
  </cols>
  <sheetData>
    <row r="1" spans="2:11" x14ac:dyDescent="0.3">
      <c r="F1" s="5" t="s">
        <v>201</v>
      </c>
    </row>
    <row r="2" spans="2:11" x14ac:dyDescent="0.3">
      <c r="D2" s="409" t="s">
        <v>194</v>
      </c>
      <c r="E2" s="409"/>
      <c r="F2" s="409"/>
    </row>
    <row r="3" spans="2:11" x14ac:dyDescent="0.3">
      <c r="E3" s="3"/>
      <c r="F3" s="5" t="s">
        <v>98</v>
      </c>
    </row>
    <row r="4" spans="2:11" x14ac:dyDescent="0.3">
      <c r="F4" s="3"/>
      <c r="G4" s="3"/>
      <c r="H4" s="3"/>
      <c r="I4" s="5"/>
    </row>
    <row r="5" spans="2:11" ht="17.25" customHeight="1" x14ac:dyDescent="0.3">
      <c r="B5" s="444" t="s">
        <v>101</v>
      </c>
      <c r="C5" s="444"/>
      <c r="D5" s="444"/>
      <c r="E5" s="444"/>
      <c r="F5" s="444"/>
      <c r="G5" s="47"/>
      <c r="H5" s="47"/>
      <c r="I5" s="5"/>
    </row>
    <row r="6" spans="2:11" ht="19.5" customHeight="1" x14ac:dyDescent="0.3">
      <c r="B6" s="444"/>
      <c r="C6" s="444"/>
      <c r="D6" s="444"/>
      <c r="E6" s="444"/>
      <c r="F6" s="444"/>
      <c r="G6" s="47"/>
      <c r="H6" s="47"/>
      <c r="I6" s="5"/>
    </row>
    <row r="7" spans="2:11" ht="16.5" customHeight="1" x14ac:dyDescent="0.3">
      <c r="B7" s="444"/>
      <c r="C7" s="444"/>
      <c r="D7" s="444"/>
      <c r="E7" s="444"/>
      <c r="F7" s="444"/>
      <c r="G7" s="47"/>
      <c r="H7" s="47"/>
      <c r="I7" s="5"/>
    </row>
    <row r="8" spans="2:11" ht="18" customHeight="1" x14ac:dyDescent="0.3">
      <c r="C8" s="260"/>
      <c r="D8" s="260"/>
      <c r="E8" s="260"/>
      <c r="F8" s="260"/>
      <c r="G8" s="260"/>
      <c r="H8" s="260"/>
      <c r="I8" s="5"/>
    </row>
    <row r="9" spans="2:11" ht="17.25" customHeight="1" x14ac:dyDescent="0.3"/>
    <row r="10" spans="2:11" x14ac:dyDescent="0.3">
      <c r="E10" s="430" t="s">
        <v>26</v>
      </c>
      <c r="F10" s="430"/>
    </row>
    <row r="11" spans="2:11" ht="78" customHeight="1" x14ac:dyDescent="0.3">
      <c r="B11" s="445" t="s">
        <v>0</v>
      </c>
      <c r="C11" s="445"/>
      <c r="D11" s="446" t="s">
        <v>102</v>
      </c>
      <c r="E11" s="447" t="s">
        <v>89</v>
      </c>
      <c r="F11" s="448"/>
    </row>
    <row r="12" spans="2:11" ht="44.25" customHeight="1" x14ac:dyDescent="0.3">
      <c r="B12" s="42" t="s">
        <v>3</v>
      </c>
      <c r="C12" s="42" t="s">
        <v>4</v>
      </c>
      <c r="D12" s="446"/>
      <c r="E12" s="13" t="s">
        <v>103</v>
      </c>
      <c r="F12" s="13" t="s">
        <v>104</v>
      </c>
    </row>
    <row r="13" spans="2:11" ht="17.25" customHeight="1" x14ac:dyDescent="0.3">
      <c r="B13" s="42"/>
      <c r="C13" s="42"/>
      <c r="D13" s="13" t="s">
        <v>105</v>
      </c>
      <c r="E13" s="74">
        <v>69667.899999999994</v>
      </c>
      <c r="F13" s="74">
        <v>69667.899999999994</v>
      </c>
      <c r="H13" s="265"/>
      <c r="I13" s="265"/>
      <c r="J13" s="265"/>
      <c r="K13" s="265"/>
    </row>
    <row r="14" spans="2:11" s="267" customFormat="1" ht="17.25" customHeight="1" x14ac:dyDescent="0.3">
      <c r="B14" s="266"/>
      <c r="C14" s="266"/>
      <c r="D14" s="266" t="s">
        <v>7</v>
      </c>
      <c r="E14" s="74"/>
      <c r="F14" s="74"/>
    </row>
    <row r="15" spans="2:11" s="4" customFormat="1" ht="17.25" customHeight="1" x14ac:dyDescent="0.2">
      <c r="B15" s="261"/>
      <c r="C15" s="261"/>
      <c r="D15" s="261" t="s">
        <v>108</v>
      </c>
      <c r="E15" s="74">
        <v>69667.899999999994</v>
      </c>
      <c r="F15" s="74">
        <v>69667.899999999994</v>
      </c>
    </row>
    <row r="16" spans="2:11" s="4" customFormat="1" x14ac:dyDescent="0.2">
      <c r="B16" s="268"/>
      <c r="C16" s="268"/>
      <c r="D16" s="268" t="s">
        <v>7</v>
      </c>
      <c r="E16" s="73"/>
      <c r="F16" s="73"/>
    </row>
    <row r="17" spans="2:6" s="21" customFormat="1" ht="39" customHeight="1" x14ac:dyDescent="0.2">
      <c r="B17" s="261"/>
      <c r="C17" s="261"/>
      <c r="D17" s="261" t="s">
        <v>14</v>
      </c>
      <c r="E17" s="74">
        <v>69667.899999999994</v>
      </c>
      <c r="F17" s="74">
        <v>69667.899999999994</v>
      </c>
    </row>
    <row r="18" spans="2:6" s="21" customFormat="1" x14ac:dyDescent="0.2">
      <c r="B18" s="41" t="s">
        <v>67</v>
      </c>
      <c r="C18" s="41"/>
      <c r="D18" s="41" t="s">
        <v>106</v>
      </c>
      <c r="E18" s="74">
        <v>69667.899999999994</v>
      </c>
      <c r="F18" s="74">
        <v>69667.899999999994</v>
      </c>
    </row>
    <row r="19" spans="2:6" s="4" customFormat="1" x14ac:dyDescent="0.2">
      <c r="B19" s="40"/>
      <c r="C19" s="40"/>
      <c r="D19" s="40" t="s">
        <v>7</v>
      </c>
      <c r="E19" s="73"/>
      <c r="F19" s="73"/>
    </row>
    <row r="20" spans="2:6" s="21" customFormat="1" ht="34.5" x14ac:dyDescent="0.2">
      <c r="B20" s="41"/>
      <c r="C20" s="41">
        <v>12025</v>
      </c>
      <c r="D20" s="41" t="s">
        <v>129</v>
      </c>
      <c r="E20" s="74">
        <v>69667.899999999994</v>
      </c>
      <c r="F20" s="74">
        <v>69667.899999999994</v>
      </c>
    </row>
    <row r="21" spans="2:6" s="4" customFormat="1" x14ac:dyDescent="0.2">
      <c r="B21" s="40"/>
      <c r="C21" s="40"/>
      <c r="D21" s="40" t="s">
        <v>9</v>
      </c>
      <c r="E21" s="73"/>
      <c r="F21" s="73"/>
    </row>
    <row r="22" spans="2:6" s="4" customFormat="1" ht="19.5" customHeight="1" x14ac:dyDescent="0.2">
      <c r="B22" s="40"/>
      <c r="C22" s="40"/>
      <c r="D22" s="269" t="s">
        <v>161</v>
      </c>
      <c r="E22" s="74">
        <v>69667.899999999994</v>
      </c>
      <c r="F22" s="74">
        <v>69667.899999999994</v>
      </c>
    </row>
    <row r="23" spans="2:6" s="4" customFormat="1" x14ac:dyDescent="0.2">
      <c r="B23" s="40"/>
      <c r="C23" s="40"/>
      <c r="D23" s="56" t="s">
        <v>107</v>
      </c>
      <c r="E23" s="264"/>
      <c r="F23" s="264"/>
    </row>
    <row r="24" spans="2:6" s="4" customFormat="1" ht="51.75" customHeight="1" x14ac:dyDescent="0.2">
      <c r="B24" s="40"/>
      <c r="C24" s="40"/>
      <c r="D24" s="40" t="s">
        <v>162</v>
      </c>
      <c r="E24" s="264">
        <v>41947.9</v>
      </c>
      <c r="F24" s="264">
        <v>41947.9</v>
      </c>
    </row>
    <row r="25" spans="2:6" s="4" customFormat="1" ht="39" customHeight="1" x14ac:dyDescent="0.2">
      <c r="B25" s="40"/>
      <c r="C25" s="40"/>
      <c r="D25" s="40" t="s">
        <v>160</v>
      </c>
      <c r="E25" s="73">
        <v>27720</v>
      </c>
      <c r="F25" s="73">
        <v>27720</v>
      </c>
    </row>
    <row r="29" spans="2:6" x14ac:dyDescent="0.3">
      <c r="B29" s="6"/>
      <c r="C29" s="11" t="s">
        <v>18</v>
      </c>
      <c r="D29" s="7"/>
    </row>
    <row r="30" spans="2:6" x14ac:dyDescent="0.3">
      <c r="B30" s="6"/>
      <c r="C30" s="11" t="s">
        <v>19</v>
      </c>
      <c r="D30" s="7"/>
    </row>
    <row r="31" spans="2:6" ht="16.5" customHeight="1" x14ac:dyDescent="0.3">
      <c r="B31" s="6"/>
      <c r="C31" s="12"/>
      <c r="D31" s="9" t="s">
        <v>212</v>
      </c>
    </row>
    <row r="32" spans="2:6" ht="16.5" customHeight="1" x14ac:dyDescent="0.3"/>
    <row r="33" ht="16.5" customHeight="1" x14ac:dyDescent="0.3"/>
  </sheetData>
  <mergeCells count="6">
    <mergeCell ref="D2:F2"/>
    <mergeCell ref="B5:F7"/>
    <mergeCell ref="E10:F10"/>
    <mergeCell ref="B11:C11"/>
    <mergeCell ref="D11:D12"/>
    <mergeCell ref="E11:F11"/>
  </mergeCells>
  <pageMargins left="0.7" right="0.7" top="0.75" bottom="0.75" header="0.3" footer="0.3"/>
  <pageSetup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F32"/>
  <sheetViews>
    <sheetView zoomScaleNormal="100" workbookViewId="0">
      <selection activeCell="G20" sqref="G20:L20"/>
    </sheetView>
  </sheetViews>
  <sheetFormatPr defaultRowHeight="17.25" x14ac:dyDescent="0.3"/>
  <cols>
    <col min="1" max="1" width="9.140625" style="310"/>
    <col min="2" max="2" width="8.140625" style="310" customWidth="1"/>
    <col min="3" max="3" width="10.5703125" style="310" customWidth="1"/>
    <col min="4" max="4" width="11.85546875" style="310" customWidth="1"/>
    <col min="5" max="5" width="15.42578125" style="310" customWidth="1"/>
    <col min="6" max="6" width="13.42578125" style="310" customWidth="1"/>
    <col min="7" max="7" width="21.140625" style="310" customWidth="1"/>
    <col min="8" max="8" width="10.7109375" style="310" customWidth="1"/>
    <col min="9" max="9" width="23.140625" style="310" customWidth="1"/>
    <col min="10" max="10" width="40.7109375" style="310" customWidth="1"/>
    <col min="11" max="11" width="14.28515625" style="310" customWidth="1"/>
    <col min="12" max="12" width="17" style="310" customWidth="1"/>
    <col min="13" max="13" width="12.28515625" style="310" bestFit="1" customWidth="1"/>
    <col min="14" max="14" width="13.42578125" style="310" bestFit="1" customWidth="1"/>
    <col min="15" max="15" width="16" style="310" customWidth="1"/>
    <col min="16" max="16" width="15.85546875" style="310" customWidth="1"/>
    <col min="17" max="17" width="16" style="310" customWidth="1"/>
    <col min="18" max="16384" width="9.140625" style="310"/>
  </cols>
  <sheetData>
    <row r="1" spans="2:84" x14ac:dyDescent="0.3">
      <c r="J1" s="80"/>
      <c r="K1" s="80"/>
      <c r="L1" s="311" t="s">
        <v>195</v>
      </c>
    </row>
    <row r="2" spans="2:84" x14ac:dyDescent="0.3">
      <c r="J2" s="457" t="s">
        <v>194</v>
      </c>
      <c r="K2" s="457"/>
      <c r="L2" s="457"/>
    </row>
    <row r="3" spans="2:84" x14ac:dyDescent="0.3">
      <c r="D3" s="312"/>
      <c r="H3" s="313"/>
      <c r="I3" s="313"/>
      <c r="J3" s="80"/>
      <c r="K3" s="314"/>
      <c r="L3" s="311" t="s">
        <v>98</v>
      </c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</row>
    <row r="5" spans="2:84" ht="33.75" customHeight="1" x14ac:dyDescent="0.3">
      <c r="B5" s="458" t="s">
        <v>146</v>
      </c>
      <c r="C5" s="458"/>
      <c r="D5" s="458"/>
      <c r="E5" s="458"/>
      <c r="F5" s="458"/>
      <c r="G5" s="458"/>
      <c r="H5" s="458"/>
      <c r="I5" s="458"/>
      <c r="J5" s="458"/>
      <c r="K5" s="458"/>
      <c r="L5" s="458"/>
    </row>
    <row r="7" spans="2:84" x14ac:dyDescent="0.3"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6" t="s">
        <v>26</v>
      </c>
    </row>
    <row r="8" spans="2:84" s="308" customFormat="1" ht="82.5" customHeight="1" x14ac:dyDescent="0.3">
      <c r="B8" s="459" t="s">
        <v>118</v>
      </c>
      <c r="C8" s="459" t="s">
        <v>27</v>
      </c>
      <c r="D8" s="459"/>
      <c r="E8" s="459" t="s">
        <v>28</v>
      </c>
      <c r="F8" s="459"/>
      <c r="G8" s="459"/>
      <c r="H8" s="459"/>
      <c r="I8" s="459" t="s">
        <v>29</v>
      </c>
      <c r="J8" s="459" t="s">
        <v>30</v>
      </c>
      <c r="K8" s="460" t="s">
        <v>12</v>
      </c>
      <c r="L8" s="461"/>
    </row>
    <row r="9" spans="2:84" s="308" customFormat="1" ht="32.25" customHeight="1" x14ac:dyDescent="0.3">
      <c r="B9" s="459"/>
      <c r="C9" s="317" t="s">
        <v>31</v>
      </c>
      <c r="D9" s="317" t="s">
        <v>32</v>
      </c>
      <c r="E9" s="317" t="s">
        <v>33</v>
      </c>
      <c r="F9" s="317" t="s">
        <v>32</v>
      </c>
      <c r="G9" s="317" t="s">
        <v>34</v>
      </c>
      <c r="H9" s="317" t="s">
        <v>35</v>
      </c>
      <c r="I9" s="459"/>
      <c r="J9" s="459"/>
      <c r="K9" s="317" t="s">
        <v>36</v>
      </c>
      <c r="L9" s="317" t="s">
        <v>1</v>
      </c>
    </row>
    <row r="10" spans="2:84" s="308" customFormat="1" x14ac:dyDescent="0.3">
      <c r="B10" s="449" t="s">
        <v>37</v>
      </c>
      <c r="C10" s="450"/>
      <c r="D10" s="450"/>
      <c r="E10" s="450"/>
      <c r="F10" s="450"/>
      <c r="G10" s="450"/>
      <c r="H10" s="451"/>
      <c r="I10" s="389"/>
      <c r="J10" s="389"/>
      <c r="K10" s="390">
        <f>K11</f>
        <v>287140.59999999998</v>
      </c>
      <c r="L10" s="390">
        <f>L11</f>
        <v>0</v>
      </c>
    </row>
    <row r="11" spans="2:84" s="308" customFormat="1" ht="22.5" customHeight="1" x14ac:dyDescent="0.3">
      <c r="B11" s="391" t="s">
        <v>115</v>
      </c>
      <c r="C11" s="392"/>
      <c r="D11" s="392"/>
      <c r="E11" s="393"/>
      <c r="F11" s="389"/>
      <c r="G11" s="389"/>
      <c r="H11" s="389"/>
      <c r="I11" s="389"/>
      <c r="J11" s="389"/>
      <c r="K11" s="390">
        <f>K12</f>
        <v>287140.59999999998</v>
      </c>
      <c r="L11" s="390">
        <f>L12</f>
        <v>0</v>
      </c>
    </row>
    <row r="12" spans="2:84" s="319" customFormat="1" ht="23.25" customHeight="1" x14ac:dyDescent="0.2">
      <c r="B12" s="394"/>
      <c r="C12" s="317" t="s">
        <v>38</v>
      </c>
      <c r="D12" s="452" t="s">
        <v>39</v>
      </c>
      <c r="E12" s="452"/>
      <c r="F12" s="452"/>
      <c r="G12" s="452"/>
      <c r="H12" s="452"/>
      <c r="I12" s="452"/>
      <c r="J12" s="452"/>
      <c r="K12" s="390">
        <f>K13+K19</f>
        <v>287140.59999999998</v>
      </c>
      <c r="L12" s="390">
        <f>L13+L19</f>
        <v>0</v>
      </c>
    </row>
    <row r="13" spans="2:84" ht="18.75" customHeight="1" x14ac:dyDescent="0.3">
      <c r="B13" s="395"/>
      <c r="C13" s="395"/>
      <c r="D13" s="395"/>
      <c r="E13" s="317" t="s">
        <v>128</v>
      </c>
      <c r="F13" s="453" t="s">
        <v>131</v>
      </c>
      <c r="G13" s="453"/>
      <c r="H13" s="453"/>
      <c r="I13" s="453"/>
      <c r="J13" s="453"/>
      <c r="K13" s="320">
        <f>'3'!G23</f>
        <v>69667.899999999994</v>
      </c>
      <c r="L13" s="320">
        <f>'3'!H23</f>
        <v>69667.899999999994</v>
      </c>
    </row>
    <row r="14" spans="2:84" ht="36" customHeight="1" x14ac:dyDescent="0.3">
      <c r="B14" s="395"/>
      <c r="C14" s="395"/>
      <c r="D14" s="395"/>
      <c r="E14" s="321"/>
      <c r="F14" s="321"/>
      <c r="G14" s="454" t="s">
        <v>132</v>
      </c>
      <c r="H14" s="455"/>
      <c r="I14" s="455"/>
      <c r="J14" s="455"/>
      <c r="K14" s="455"/>
      <c r="L14" s="456"/>
    </row>
    <row r="15" spans="2:84" ht="21.75" customHeight="1" x14ac:dyDescent="0.3">
      <c r="B15" s="395"/>
      <c r="C15" s="395"/>
      <c r="D15" s="395"/>
      <c r="E15" s="321"/>
      <c r="F15" s="321"/>
      <c r="G15" s="321"/>
      <c r="H15" s="453" t="s">
        <v>119</v>
      </c>
      <c r="I15" s="453"/>
      <c r="J15" s="453"/>
      <c r="K15" s="453"/>
      <c r="L15" s="453"/>
    </row>
    <row r="16" spans="2:84" ht="21" customHeight="1" x14ac:dyDescent="0.3">
      <c r="B16" s="395"/>
      <c r="C16" s="395"/>
      <c r="D16" s="395"/>
      <c r="E16" s="321"/>
      <c r="F16" s="321"/>
      <c r="G16" s="321"/>
      <c r="H16" s="321"/>
      <c r="I16" s="453" t="s">
        <v>133</v>
      </c>
      <c r="J16" s="453"/>
      <c r="K16" s="453"/>
      <c r="L16" s="453"/>
    </row>
    <row r="17" spans="2:12" ht="21" customHeight="1" x14ac:dyDescent="0.3">
      <c r="B17" s="395"/>
      <c r="C17" s="395"/>
      <c r="D17" s="395"/>
      <c r="E17" s="321"/>
      <c r="F17" s="321"/>
      <c r="G17" s="321"/>
      <c r="H17" s="321"/>
      <c r="I17" s="383"/>
      <c r="J17" s="383" t="s">
        <v>134</v>
      </c>
      <c r="K17" s="396"/>
      <c r="L17" s="396">
        <v>2</v>
      </c>
    </row>
    <row r="18" spans="2:12" ht="35.25" customHeight="1" x14ac:dyDescent="0.3">
      <c r="B18" s="322"/>
      <c r="C18" s="322"/>
      <c r="D18" s="322"/>
      <c r="E18" s="323"/>
      <c r="F18" s="323"/>
      <c r="G18" s="323"/>
      <c r="H18" s="323"/>
      <c r="I18" s="324"/>
      <c r="J18" s="302" t="s">
        <v>199</v>
      </c>
      <c r="K18" s="325"/>
      <c r="L18" s="326">
        <v>0.33500000000000002</v>
      </c>
    </row>
    <row r="19" spans="2:12" ht="19.5" customHeight="1" x14ac:dyDescent="0.3">
      <c r="B19" s="395"/>
      <c r="C19" s="395"/>
      <c r="D19" s="395"/>
      <c r="E19" s="317" t="s">
        <v>138</v>
      </c>
      <c r="F19" s="453" t="s">
        <v>43</v>
      </c>
      <c r="G19" s="453"/>
      <c r="H19" s="453"/>
      <c r="I19" s="453"/>
      <c r="J19" s="453"/>
      <c r="K19" s="397">
        <f>'3'!G32</f>
        <v>217472.7</v>
      </c>
      <c r="L19" s="397">
        <f>'3'!H32</f>
        <v>-69667.899999999965</v>
      </c>
    </row>
    <row r="20" spans="2:12" ht="55.5" customHeight="1" x14ac:dyDescent="0.3">
      <c r="B20" s="395"/>
      <c r="C20" s="395"/>
      <c r="D20" s="395"/>
      <c r="E20" s="321"/>
      <c r="F20" s="321"/>
      <c r="G20" s="454" t="s">
        <v>139</v>
      </c>
      <c r="H20" s="455"/>
      <c r="I20" s="455"/>
      <c r="J20" s="455"/>
      <c r="K20" s="455"/>
      <c r="L20" s="456"/>
    </row>
    <row r="21" spans="2:12" ht="36.75" customHeight="1" x14ac:dyDescent="0.3">
      <c r="B21" s="322"/>
      <c r="C21" s="322"/>
      <c r="D21" s="322"/>
      <c r="E21" s="323"/>
      <c r="F21" s="323"/>
      <c r="G21" s="323"/>
      <c r="H21" s="453" t="s">
        <v>140</v>
      </c>
      <c r="I21" s="453"/>
      <c r="J21" s="453"/>
      <c r="K21" s="453"/>
      <c r="L21" s="453"/>
    </row>
    <row r="22" spans="2:12" x14ac:dyDescent="0.3">
      <c r="B22" s="322"/>
      <c r="C22" s="322"/>
      <c r="D22" s="322"/>
      <c r="E22" s="323"/>
      <c r="F22" s="323"/>
      <c r="G22" s="323"/>
      <c r="H22" s="321"/>
      <c r="I22" s="453" t="s">
        <v>141</v>
      </c>
      <c r="J22" s="453"/>
      <c r="K22" s="453"/>
      <c r="L22" s="453"/>
    </row>
    <row r="23" spans="2:12" x14ac:dyDescent="0.3">
      <c r="B23" s="322"/>
      <c r="C23" s="322"/>
      <c r="D23" s="322"/>
      <c r="E23" s="323"/>
      <c r="F23" s="323"/>
      <c r="G23" s="323"/>
      <c r="H23" s="323"/>
      <c r="I23" s="324"/>
      <c r="J23" s="302" t="s">
        <v>42</v>
      </c>
      <c r="K23" s="324"/>
      <c r="L23" s="327">
        <f>'8'!K32+'8'!K17</f>
        <v>2</v>
      </c>
    </row>
    <row r="24" spans="2:12" ht="34.5" x14ac:dyDescent="0.3">
      <c r="B24" s="322"/>
      <c r="C24" s="322"/>
      <c r="D24" s="322"/>
      <c r="E24" s="323"/>
      <c r="F24" s="323"/>
      <c r="G24" s="323"/>
      <c r="H24" s="323"/>
      <c r="I24" s="324"/>
      <c r="J24" s="302" t="s">
        <v>199</v>
      </c>
      <c r="K24" s="324"/>
      <c r="L24" s="328">
        <v>1.37</v>
      </c>
    </row>
    <row r="25" spans="2:12" x14ac:dyDescent="0.3">
      <c r="B25" s="329"/>
      <c r="C25" s="330"/>
      <c r="D25" s="330"/>
      <c r="E25" s="331"/>
      <c r="F25" s="323"/>
      <c r="G25" s="323"/>
      <c r="H25" s="323"/>
      <c r="I25" s="324"/>
      <c r="J25" s="302" t="s">
        <v>156</v>
      </c>
      <c r="K25" s="262"/>
      <c r="L25" s="296">
        <v>1</v>
      </c>
    </row>
    <row r="26" spans="2:12" ht="20.25" customHeight="1" x14ac:dyDescent="0.3">
      <c r="B26" s="381"/>
      <c r="C26" s="362"/>
      <c r="D26" s="362"/>
      <c r="E26" s="362"/>
      <c r="F26" s="362"/>
      <c r="G26" s="362"/>
      <c r="H26" s="362"/>
      <c r="I26" s="384"/>
      <c r="J26" s="385"/>
      <c r="K26" s="386"/>
      <c r="L26" s="387"/>
    </row>
    <row r="29" spans="2:12" x14ac:dyDescent="0.3">
      <c r="D29" s="337" t="s">
        <v>18</v>
      </c>
      <c r="E29" s="338"/>
      <c r="F29" s="339"/>
    </row>
    <row r="30" spans="2:12" x14ac:dyDescent="0.3">
      <c r="D30" s="337" t="s">
        <v>19</v>
      </c>
      <c r="E30" s="338"/>
      <c r="F30" s="339"/>
    </row>
    <row r="31" spans="2:12" x14ac:dyDescent="0.3">
      <c r="D31" s="308"/>
      <c r="E31" s="309" t="s">
        <v>211</v>
      </c>
      <c r="F31" s="339"/>
    </row>
    <row r="32" spans="2:12" x14ac:dyDescent="0.3">
      <c r="F32" s="340"/>
    </row>
  </sheetData>
  <mergeCells count="18">
    <mergeCell ref="J2:L2"/>
    <mergeCell ref="B5:L5"/>
    <mergeCell ref="B8:B9"/>
    <mergeCell ref="C8:D8"/>
    <mergeCell ref="E8:H8"/>
    <mergeCell ref="I8:I9"/>
    <mergeCell ref="J8:J9"/>
    <mergeCell ref="K8:L8"/>
    <mergeCell ref="I16:L16"/>
    <mergeCell ref="F19:J19"/>
    <mergeCell ref="G20:L20"/>
    <mergeCell ref="H21:L21"/>
    <mergeCell ref="I22:L22"/>
    <mergeCell ref="B10:H10"/>
    <mergeCell ref="D12:J12"/>
    <mergeCell ref="F13:J13"/>
    <mergeCell ref="G14:L14"/>
    <mergeCell ref="H15:L15"/>
  </mergeCells>
  <pageMargins left="0.17" right="0.22" top="0.75" bottom="0.75" header="0.3" footer="0.3"/>
  <pageSetup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59"/>
  <sheetViews>
    <sheetView zoomScaleNormal="100" workbookViewId="0">
      <selection activeCell="F16" sqref="F16"/>
    </sheetView>
  </sheetViews>
  <sheetFormatPr defaultRowHeight="17.25" x14ac:dyDescent="0.3"/>
  <cols>
    <col min="1" max="1" width="8.140625" style="80" customWidth="1"/>
    <col min="2" max="2" width="10.5703125" style="80" customWidth="1"/>
    <col min="3" max="3" width="13.140625" style="80" customWidth="1"/>
    <col min="4" max="4" width="15.42578125" style="80" customWidth="1"/>
    <col min="5" max="5" width="13.7109375" style="80" customWidth="1"/>
    <col min="6" max="6" width="21.140625" style="80" customWidth="1"/>
    <col min="7" max="7" width="10.7109375" style="80" customWidth="1"/>
    <col min="8" max="8" width="24.28515625" style="80" customWidth="1"/>
    <col min="9" max="9" width="36.5703125" style="80" customWidth="1"/>
    <col min="10" max="10" width="16.7109375" style="80" customWidth="1"/>
    <col min="11" max="11" width="15.85546875" style="80" customWidth="1"/>
    <col min="12" max="12" width="13.85546875" style="80" customWidth="1"/>
    <col min="13" max="13" width="12.42578125" style="80" bestFit="1" customWidth="1"/>
    <col min="14" max="16384" width="9.140625" style="80"/>
  </cols>
  <sheetData>
    <row r="1" spans="1:83" x14ac:dyDescent="0.3">
      <c r="K1" s="311" t="s">
        <v>196</v>
      </c>
    </row>
    <row r="2" spans="1:83" x14ac:dyDescent="0.3">
      <c r="I2" s="457" t="s">
        <v>194</v>
      </c>
      <c r="J2" s="457"/>
      <c r="K2" s="457"/>
    </row>
    <row r="3" spans="1:83" x14ac:dyDescent="0.3">
      <c r="C3" s="246"/>
      <c r="G3" s="361"/>
      <c r="H3" s="361"/>
      <c r="J3" s="314"/>
      <c r="K3" s="311" t="s">
        <v>98</v>
      </c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  <c r="AH3" s="361"/>
      <c r="AI3" s="361"/>
      <c r="AJ3" s="361"/>
      <c r="AK3" s="361"/>
      <c r="AL3" s="361"/>
      <c r="AM3" s="361"/>
      <c r="AN3" s="361"/>
      <c r="AO3" s="361"/>
      <c r="AP3" s="361"/>
      <c r="AQ3" s="361"/>
      <c r="AR3" s="361"/>
      <c r="AS3" s="361"/>
      <c r="AT3" s="361"/>
      <c r="AU3" s="361"/>
      <c r="AV3" s="361"/>
      <c r="AW3" s="361"/>
      <c r="AX3" s="361"/>
      <c r="AY3" s="361"/>
      <c r="AZ3" s="361"/>
      <c r="BA3" s="361"/>
      <c r="BB3" s="361"/>
      <c r="BC3" s="361"/>
      <c r="BD3" s="361"/>
      <c r="BE3" s="361"/>
      <c r="BF3" s="361"/>
      <c r="BG3" s="361"/>
      <c r="BH3" s="361"/>
      <c r="BI3" s="361"/>
      <c r="BJ3" s="361"/>
      <c r="BK3" s="361"/>
      <c r="BL3" s="361"/>
      <c r="BM3" s="361"/>
      <c r="BN3" s="361"/>
      <c r="BO3" s="361"/>
      <c r="BP3" s="361"/>
      <c r="BQ3" s="361"/>
      <c r="BR3" s="361"/>
      <c r="BS3" s="361"/>
      <c r="BT3" s="361"/>
      <c r="BU3" s="361"/>
      <c r="BV3" s="361"/>
      <c r="BW3" s="361"/>
      <c r="BX3" s="361"/>
      <c r="BY3" s="361"/>
      <c r="BZ3" s="361"/>
      <c r="CA3" s="361"/>
      <c r="CB3" s="361"/>
      <c r="CC3" s="361"/>
      <c r="CD3" s="361"/>
      <c r="CE3" s="361"/>
    </row>
    <row r="5" spans="1:83" ht="39" customHeight="1" x14ac:dyDescent="0.3">
      <c r="A5" s="468" t="s">
        <v>127</v>
      </c>
      <c r="B5" s="468"/>
      <c r="C5" s="468"/>
      <c r="D5" s="468"/>
      <c r="E5" s="468"/>
      <c r="F5" s="468"/>
      <c r="G5" s="468"/>
      <c r="H5" s="468"/>
      <c r="I5" s="468"/>
      <c r="J5" s="468"/>
      <c r="K5" s="468"/>
    </row>
    <row r="7" spans="1:83" x14ac:dyDescent="0.3">
      <c r="A7" s="362"/>
      <c r="B7" s="362"/>
      <c r="C7" s="362"/>
      <c r="D7" s="362"/>
      <c r="E7" s="362"/>
      <c r="F7" s="362"/>
      <c r="G7" s="362"/>
      <c r="H7" s="362"/>
      <c r="I7" s="362"/>
      <c r="J7" s="362"/>
      <c r="K7" s="363" t="s">
        <v>26</v>
      </c>
    </row>
    <row r="8" spans="1:83" s="12" customFormat="1" ht="66.75" customHeight="1" x14ac:dyDescent="0.3">
      <c r="A8" s="469" t="s">
        <v>41</v>
      </c>
      <c r="B8" s="469" t="s">
        <v>27</v>
      </c>
      <c r="C8" s="469"/>
      <c r="D8" s="469" t="s">
        <v>28</v>
      </c>
      <c r="E8" s="469"/>
      <c r="F8" s="469"/>
      <c r="G8" s="469"/>
      <c r="H8" s="469" t="s">
        <v>29</v>
      </c>
      <c r="I8" s="469" t="s">
        <v>30</v>
      </c>
      <c r="J8" s="470" t="s">
        <v>12</v>
      </c>
      <c r="K8" s="471"/>
    </row>
    <row r="9" spans="1:83" s="12" customFormat="1" ht="41.25" customHeight="1" x14ac:dyDescent="0.3">
      <c r="A9" s="469"/>
      <c r="B9" s="42" t="s">
        <v>31</v>
      </c>
      <c r="C9" s="42" t="s">
        <v>32</v>
      </c>
      <c r="D9" s="42" t="s">
        <v>33</v>
      </c>
      <c r="E9" s="42" t="s">
        <v>32</v>
      </c>
      <c r="F9" s="42" t="s">
        <v>34</v>
      </c>
      <c r="G9" s="42" t="s">
        <v>35</v>
      </c>
      <c r="H9" s="469"/>
      <c r="I9" s="469"/>
      <c r="J9" s="42" t="s">
        <v>36</v>
      </c>
      <c r="K9" s="42" t="s">
        <v>1</v>
      </c>
    </row>
    <row r="10" spans="1:83" s="12" customFormat="1" x14ac:dyDescent="0.3">
      <c r="A10" s="464" t="s">
        <v>37</v>
      </c>
      <c r="B10" s="465"/>
      <c r="C10" s="465"/>
      <c r="D10" s="465"/>
      <c r="E10" s="465"/>
      <c r="F10" s="465"/>
      <c r="G10" s="466"/>
      <c r="H10" s="235"/>
      <c r="I10" s="235"/>
      <c r="J10" s="318">
        <f>J11+J18+J26+J33+J40+J47</f>
        <v>287140.59999999998</v>
      </c>
      <c r="K10" s="318">
        <f>K11+K18+K26+K33+K40+K47</f>
        <v>0</v>
      </c>
    </row>
    <row r="11" spans="1:83" ht="21" customHeight="1" x14ac:dyDescent="0.3">
      <c r="A11" s="364" t="s">
        <v>130</v>
      </c>
      <c r="B11" s="364"/>
      <c r="C11" s="364"/>
      <c r="D11" s="364"/>
      <c r="E11" s="251"/>
      <c r="F11" s="251"/>
      <c r="G11" s="251"/>
      <c r="H11" s="251"/>
      <c r="I11" s="251"/>
      <c r="J11" s="365">
        <v>15142.5</v>
      </c>
      <c r="K11" s="365">
        <v>15142.5</v>
      </c>
    </row>
    <row r="12" spans="1:83" ht="21" customHeight="1" x14ac:dyDescent="0.3">
      <c r="A12" s="366"/>
      <c r="B12" s="163" t="s">
        <v>38</v>
      </c>
      <c r="C12" s="472" t="s">
        <v>39</v>
      </c>
      <c r="D12" s="472"/>
      <c r="E12" s="472"/>
      <c r="F12" s="472"/>
      <c r="G12" s="472"/>
      <c r="H12" s="472"/>
      <c r="I12" s="472"/>
      <c r="J12" s="367">
        <v>15142.5</v>
      </c>
      <c r="K12" s="367">
        <v>15142.5</v>
      </c>
    </row>
    <row r="13" spans="1:83" ht="21" customHeight="1" x14ac:dyDescent="0.3">
      <c r="A13" s="263"/>
      <c r="B13" s="263"/>
      <c r="C13" s="263"/>
      <c r="D13" s="302" t="s">
        <v>50</v>
      </c>
      <c r="E13" s="472" t="s">
        <v>43</v>
      </c>
      <c r="F13" s="472"/>
      <c r="G13" s="472"/>
      <c r="H13" s="472"/>
      <c r="I13" s="472"/>
      <c r="J13" s="368">
        <v>15142.5</v>
      </c>
      <c r="K13" s="368">
        <v>15142.5</v>
      </c>
    </row>
    <row r="14" spans="1:83" ht="39" customHeight="1" x14ac:dyDescent="0.3">
      <c r="A14" s="263"/>
      <c r="B14" s="263"/>
      <c r="C14" s="263"/>
      <c r="D14" s="263"/>
      <c r="E14" s="263"/>
      <c r="F14" s="476" t="s">
        <v>51</v>
      </c>
      <c r="G14" s="476"/>
      <c r="H14" s="476"/>
      <c r="I14" s="476"/>
      <c r="J14" s="476"/>
      <c r="K14" s="476"/>
    </row>
    <row r="15" spans="1:83" ht="21" customHeight="1" x14ac:dyDescent="0.3">
      <c r="A15" s="263"/>
      <c r="B15" s="263"/>
      <c r="C15" s="263"/>
      <c r="D15" s="263"/>
      <c r="E15" s="263"/>
      <c r="F15" s="263"/>
      <c r="G15" s="477" t="s">
        <v>52</v>
      </c>
      <c r="H15" s="477"/>
      <c r="I15" s="477"/>
      <c r="J15" s="477"/>
      <c r="K15" s="477"/>
    </row>
    <row r="16" spans="1:83" ht="21" customHeight="1" x14ac:dyDescent="0.3">
      <c r="A16" s="263"/>
      <c r="B16" s="263"/>
      <c r="C16" s="263"/>
      <c r="D16" s="263"/>
      <c r="E16" s="263"/>
      <c r="F16" s="263"/>
      <c r="G16" s="263"/>
      <c r="H16" s="477" t="s">
        <v>53</v>
      </c>
      <c r="I16" s="477"/>
      <c r="J16" s="477"/>
      <c r="K16" s="477"/>
    </row>
    <row r="17" spans="1:11" ht="21" customHeight="1" x14ac:dyDescent="0.3">
      <c r="A17" s="366"/>
      <c r="B17" s="366"/>
      <c r="C17" s="366"/>
      <c r="D17" s="263"/>
      <c r="E17" s="263"/>
      <c r="F17" s="263"/>
      <c r="G17" s="263"/>
      <c r="H17" s="262"/>
      <c r="I17" s="302" t="s">
        <v>42</v>
      </c>
      <c r="J17" s="262"/>
      <c r="K17" s="262">
        <v>1</v>
      </c>
    </row>
    <row r="18" spans="1:11" ht="21" customHeight="1" x14ac:dyDescent="0.3">
      <c r="A18" s="364" t="s">
        <v>197</v>
      </c>
      <c r="B18" s="364"/>
      <c r="C18" s="364"/>
      <c r="D18" s="364"/>
      <c r="E18" s="251"/>
      <c r="F18" s="251"/>
      <c r="G18" s="251"/>
      <c r="H18" s="251"/>
      <c r="I18" s="251"/>
      <c r="J18" s="365">
        <v>69667.899999999994</v>
      </c>
      <c r="K18" s="365">
        <v>69667.899999999994</v>
      </c>
    </row>
    <row r="19" spans="1:11" ht="21" customHeight="1" x14ac:dyDescent="0.3">
      <c r="A19" s="366"/>
      <c r="B19" s="163" t="s">
        <v>38</v>
      </c>
      <c r="C19" s="472" t="s">
        <v>39</v>
      </c>
      <c r="D19" s="472"/>
      <c r="E19" s="472"/>
      <c r="F19" s="472"/>
      <c r="G19" s="472"/>
      <c r="H19" s="472"/>
      <c r="I19" s="472"/>
      <c r="J19" s="367">
        <v>69667.899999999994</v>
      </c>
      <c r="K19" s="367">
        <v>69667.899999999994</v>
      </c>
    </row>
    <row r="20" spans="1:11" ht="21" customHeight="1" x14ac:dyDescent="0.3">
      <c r="A20" s="263"/>
      <c r="B20" s="263"/>
      <c r="C20" s="263"/>
      <c r="D20" s="369" t="s">
        <v>128</v>
      </c>
      <c r="E20" s="474" t="s">
        <v>131</v>
      </c>
      <c r="F20" s="474"/>
      <c r="G20" s="474"/>
      <c r="H20" s="474"/>
      <c r="I20" s="474"/>
      <c r="J20" s="368">
        <v>69667.899999999994</v>
      </c>
      <c r="K20" s="368">
        <v>69667.899999999994</v>
      </c>
    </row>
    <row r="21" spans="1:11" ht="37.5" customHeight="1" x14ac:dyDescent="0.3">
      <c r="A21" s="263"/>
      <c r="B21" s="263"/>
      <c r="C21" s="263"/>
      <c r="D21" s="263"/>
      <c r="E21" s="263"/>
      <c r="F21" s="473" t="s">
        <v>132</v>
      </c>
      <c r="G21" s="473"/>
      <c r="H21" s="473"/>
      <c r="I21" s="473"/>
      <c r="J21" s="473"/>
      <c r="K21" s="473"/>
    </row>
    <row r="22" spans="1:11" ht="21" customHeight="1" x14ac:dyDescent="0.3">
      <c r="A22" s="263"/>
      <c r="B22" s="263"/>
      <c r="C22" s="263"/>
      <c r="D22" s="263"/>
      <c r="E22" s="263"/>
      <c r="F22" s="263"/>
      <c r="G22" s="474" t="s">
        <v>119</v>
      </c>
      <c r="H22" s="474"/>
      <c r="I22" s="474"/>
      <c r="J22" s="474"/>
      <c r="K22" s="474"/>
    </row>
    <row r="23" spans="1:11" ht="21" customHeight="1" x14ac:dyDescent="0.3">
      <c r="A23" s="263"/>
      <c r="B23" s="263"/>
      <c r="C23" s="263"/>
      <c r="D23" s="263"/>
      <c r="E23" s="263"/>
      <c r="F23" s="263"/>
      <c r="G23" s="263"/>
      <c r="H23" s="474" t="s">
        <v>133</v>
      </c>
      <c r="I23" s="474"/>
      <c r="J23" s="474"/>
      <c r="K23" s="474"/>
    </row>
    <row r="24" spans="1:11" ht="21" customHeight="1" x14ac:dyDescent="0.3">
      <c r="A24" s="263"/>
      <c r="B24" s="263"/>
      <c r="C24" s="263"/>
      <c r="D24" s="263"/>
      <c r="E24" s="263"/>
      <c r="F24" s="263"/>
      <c r="G24" s="263"/>
      <c r="H24" s="324"/>
      <c r="I24" s="302" t="s">
        <v>42</v>
      </c>
      <c r="J24" s="325"/>
      <c r="K24" s="325">
        <v>2</v>
      </c>
    </row>
    <row r="25" spans="1:11" ht="35.25" customHeight="1" x14ac:dyDescent="0.3">
      <c r="A25" s="263"/>
      <c r="B25" s="263"/>
      <c r="C25" s="263"/>
      <c r="D25" s="263"/>
      <c r="E25" s="263"/>
      <c r="F25" s="263"/>
      <c r="G25" s="263"/>
      <c r="H25" s="324"/>
      <c r="I25" s="302" t="s">
        <v>199</v>
      </c>
      <c r="J25" s="325"/>
      <c r="K25" s="326">
        <v>0.33500000000000002</v>
      </c>
    </row>
    <row r="26" spans="1:11" ht="21" customHeight="1" x14ac:dyDescent="0.3">
      <c r="A26" s="364" t="s">
        <v>157</v>
      </c>
      <c r="B26" s="364"/>
      <c r="C26" s="364"/>
      <c r="D26" s="364"/>
      <c r="E26" s="251"/>
      <c r="F26" s="251"/>
      <c r="G26" s="251"/>
      <c r="H26" s="251"/>
      <c r="I26" s="251"/>
      <c r="J26" s="365">
        <v>31985</v>
      </c>
      <c r="K26" s="365">
        <v>31985</v>
      </c>
    </row>
    <row r="27" spans="1:11" ht="21" customHeight="1" x14ac:dyDescent="0.3">
      <c r="A27" s="364"/>
      <c r="B27" s="163" t="s">
        <v>38</v>
      </c>
      <c r="C27" s="472" t="s">
        <v>39</v>
      </c>
      <c r="D27" s="472"/>
      <c r="E27" s="472"/>
      <c r="F27" s="472"/>
      <c r="G27" s="472"/>
      <c r="H27" s="472"/>
      <c r="I27" s="472"/>
      <c r="J27" s="367">
        <v>31985</v>
      </c>
      <c r="K27" s="367">
        <v>31985</v>
      </c>
    </row>
    <row r="28" spans="1:11" ht="21" customHeight="1" x14ac:dyDescent="0.3">
      <c r="A28" s="370"/>
      <c r="B28" s="370"/>
      <c r="C28" s="370"/>
      <c r="D28" s="68" t="s">
        <v>50</v>
      </c>
      <c r="E28" s="462" t="s">
        <v>43</v>
      </c>
      <c r="F28" s="462"/>
      <c r="G28" s="462"/>
      <c r="H28" s="462"/>
      <c r="I28" s="462"/>
      <c r="J28" s="371">
        <v>31985</v>
      </c>
      <c r="K28" s="371">
        <v>31985</v>
      </c>
    </row>
    <row r="29" spans="1:11" ht="21" customHeight="1" x14ac:dyDescent="0.3">
      <c r="A29" s="370"/>
      <c r="B29" s="370"/>
      <c r="C29" s="370"/>
      <c r="D29" s="69"/>
      <c r="E29" s="69"/>
      <c r="F29" s="475" t="s">
        <v>51</v>
      </c>
      <c r="G29" s="475"/>
      <c r="H29" s="475"/>
      <c r="I29" s="475"/>
      <c r="J29" s="475"/>
      <c r="K29" s="475"/>
    </row>
    <row r="30" spans="1:11" ht="21" customHeight="1" x14ac:dyDescent="0.3">
      <c r="A30" s="370"/>
      <c r="B30" s="370"/>
      <c r="C30" s="370"/>
      <c r="D30" s="69"/>
      <c r="E30" s="69"/>
      <c r="F30" s="69"/>
      <c r="G30" s="463" t="s">
        <v>52</v>
      </c>
      <c r="H30" s="463"/>
      <c r="I30" s="463"/>
      <c r="J30" s="463"/>
      <c r="K30" s="463"/>
    </row>
    <row r="31" spans="1:11" ht="21" customHeight="1" x14ac:dyDescent="0.3">
      <c r="A31" s="370"/>
      <c r="B31" s="370"/>
      <c r="C31" s="370"/>
      <c r="D31" s="69"/>
      <c r="E31" s="69"/>
      <c r="F31" s="69"/>
      <c r="G31" s="69"/>
      <c r="H31" s="463" t="s">
        <v>53</v>
      </c>
      <c r="I31" s="463"/>
      <c r="J31" s="463"/>
      <c r="K31" s="463"/>
    </row>
    <row r="32" spans="1:11" ht="21" customHeight="1" x14ac:dyDescent="0.3">
      <c r="A32" s="372"/>
      <c r="B32" s="373"/>
      <c r="C32" s="373"/>
      <c r="D32" s="374"/>
      <c r="E32" s="67"/>
      <c r="F32" s="67"/>
      <c r="G32" s="67"/>
      <c r="H32" s="66"/>
      <c r="I32" s="68" t="s">
        <v>42</v>
      </c>
      <c r="J32" s="66"/>
      <c r="K32" s="66">
        <v>1</v>
      </c>
    </row>
    <row r="33" spans="1:83" ht="21" customHeight="1" x14ac:dyDescent="0.3">
      <c r="A33" s="332" t="s">
        <v>198</v>
      </c>
      <c r="B33" s="333"/>
      <c r="C33" s="333"/>
      <c r="D33" s="334"/>
      <c r="E33" s="235"/>
      <c r="F33" s="235"/>
      <c r="G33" s="235"/>
      <c r="H33" s="235"/>
      <c r="I33" s="235"/>
      <c r="J33" s="335">
        <v>437</v>
      </c>
      <c r="K33" s="335">
        <v>437</v>
      </c>
    </row>
    <row r="34" spans="1:83" ht="21" customHeight="1" x14ac:dyDescent="0.3">
      <c r="A34" s="332"/>
      <c r="B34" s="42" t="s">
        <v>38</v>
      </c>
      <c r="C34" s="462" t="s">
        <v>39</v>
      </c>
      <c r="D34" s="462"/>
      <c r="E34" s="462"/>
      <c r="F34" s="462"/>
      <c r="G34" s="462"/>
      <c r="H34" s="462"/>
      <c r="I34" s="462"/>
      <c r="J34" s="375">
        <v>437</v>
      </c>
      <c r="K34" s="375">
        <v>437</v>
      </c>
    </row>
    <row r="35" spans="1:83" ht="21" customHeight="1" x14ac:dyDescent="0.3">
      <c r="A35" s="370"/>
      <c r="B35" s="370"/>
      <c r="C35" s="370"/>
      <c r="D35" s="68" t="s">
        <v>50</v>
      </c>
      <c r="E35" s="462" t="s">
        <v>43</v>
      </c>
      <c r="F35" s="462"/>
      <c r="G35" s="462"/>
      <c r="H35" s="462"/>
      <c r="I35" s="462"/>
      <c r="J35" s="371">
        <v>437</v>
      </c>
      <c r="K35" s="371">
        <v>437</v>
      </c>
    </row>
    <row r="36" spans="1:83" ht="21" customHeight="1" x14ac:dyDescent="0.3">
      <c r="A36" s="370"/>
      <c r="B36" s="370"/>
      <c r="C36" s="370"/>
      <c r="D36" s="69"/>
      <c r="E36" s="69"/>
      <c r="F36" s="463" t="s">
        <v>51</v>
      </c>
      <c r="G36" s="463"/>
      <c r="H36" s="463"/>
      <c r="I36" s="463"/>
      <c r="J36" s="463"/>
      <c r="K36" s="463"/>
    </row>
    <row r="37" spans="1:83" ht="21" customHeight="1" x14ac:dyDescent="0.3">
      <c r="A37" s="370"/>
      <c r="B37" s="370"/>
      <c r="C37" s="370"/>
      <c r="D37" s="69"/>
      <c r="E37" s="69"/>
      <c r="F37" s="69"/>
      <c r="G37" s="463" t="s">
        <v>52</v>
      </c>
      <c r="H37" s="463"/>
      <c r="I37" s="463"/>
      <c r="J37" s="463"/>
      <c r="K37" s="463"/>
    </row>
    <row r="38" spans="1:83" ht="21" customHeight="1" x14ac:dyDescent="0.3">
      <c r="A38" s="370"/>
      <c r="B38" s="370"/>
      <c r="C38" s="370"/>
      <c r="D38" s="69"/>
      <c r="E38" s="69"/>
      <c r="F38" s="69"/>
      <c r="G38" s="69"/>
      <c r="H38" s="463" t="s">
        <v>53</v>
      </c>
      <c r="I38" s="463"/>
      <c r="J38" s="463"/>
      <c r="K38" s="463"/>
    </row>
    <row r="39" spans="1:83" ht="21" customHeight="1" x14ac:dyDescent="0.3">
      <c r="A39" s="372"/>
      <c r="B39" s="373"/>
      <c r="C39" s="373"/>
      <c r="D39" s="374"/>
      <c r="E39" s="263"/>
      <c r="F39" s="263"/>
      <c r="G39" s="263"/>
      <c r="H39" s="262"/>
      <c r="I39" s="302" t="s">
        <v>156</v>
      </c>
      <c r="J39" s="262"/>
      <c r="K39" s="262">
        <v>1</v>
      </c>
      <c r="CE39" s="80" t="s">
        <v>200</v>
      </c>
    </row>
    <row r="40" spans="1:83" ht="21" customHeight="1" x14ac:dyDescent="0.3">
      <c r="A40" s="332" t="s">
        <v>158</v>
      </c>
      <c r="B40" s="333"/>
      <c r="C40" s="333"/>
      <c r="D40" s="334"/>
      <c r="E40" s="235"/>
      <c r="F40" s="235"/>
      <c r="G40" s="235"/>
      <c r="H40" s="235"/>
      <c r="I40" s="235"/>
      <c r="J40" s="335">
        <v>169908.2</v>
      </c>
      <c r="K40" s="335">
        <v>169908.2</v>
      </c>
    </row>
    <row r="41" spans="1:83" ht="21" customHeight="1" x14ac:dyDescent="0.3">
      <c r="A41" s="332"/>
      <c r="B41" s="42" t="s">
        <v>38</v>
      </c>
      <c r="C41" s="462" t="s">
        <v>39</v>
      </c>
      <c r="D41" s="462"/>
      <c r="E41" s="462"/>
      <c r="F41" s="462"/>
      <c r="G41" s="462"/>
      <c r="H41" s="462"/>
      <c r="I41" s="462"/>
      <c r="J41" s="375">
        <v>169908.2</v>
      </c>
      <c r="K41" s="375">
        <v>169908.2</v>
      </c>
    </row>
    <row r="42" spans="1:83" ht="21" customHeight="1" x14ac:dyDescent="0.3">
      <c r="A42" s="366"/>
      <c r="B42" s="366"/>
      <c r="C42" s="366"/>
      <c r="D42" s="302" t="s">
        <v>50</v>
      </c>
      <c r="E42" s="472" t="s">
        <v>43</v>
      </c>
      <c r="F42" s="472"/>
      <c r="G42" s="472"/>
      <c r="H42" s="472"/>
      <c r="I42" s="472"/>
      <c r="J42" s="368">
        <v>169908.2</v>
      </c>
      <c r="K42" s="368">
        <v>169908.2</v>
      </c>
    </row>
    <row r="43" spans="1:83" ht="21" customHeight="1" x14ac:dyDescent="0.3">
      <c r="A43" s="366"/>
      <c r="B43" s="366"/>
      <c r="C43" s="366"/>
      <c r="D43" s="263"/>
      <c r="E43" s="263"/>
      <c r="F43" s="477" t="s">
        <v>51</v>
      </c>
      <c r="G43" s="477"/>
      <c r="H43" s="477"/>
      <c r="I43" s="477"/>
      <c r="J43" s="477"/>
      <c r="K43" s="477"/>
    </row>
    <row r="44" spans="1:83" ht="21" customHeight="1" x14ac:dyDescent="0.3">
      <c r="A44" s="366"/>
      <c r="B44" s="366"/>
      <c r="C44" s="366"/>
      <c r="D44" s="263"/>
      <c r="E44" s="263"/>
      <c r="F44" s="263"/>
      <c r="G44" s="477" t="s">
        <v>52</v>
      </c>
      <c r="H44" s="477"/>
      <c r="I44" s="477"/>
      <c r="J44" s="477"/>
      <c r="K44" s="477"/>
    </row>
    <row r="45" spans="1:83" ht="21" customHeight="1" x14ac:dyDescent="0.3">
      <c r="A45" s="366"/>
      <c r="B45" s="366"/>
      <c r="C45" s="366"/>
      <c r="D45" s="263"/>
      <c r="E45" s="263"/>
      <c r="F45" s="263"/>
      <c r="G45" s="263"/>
      <c r="H45" s="477" t="s">
        <v>53</v>
      </c>
      <c r="I45" s="477"/>
      <c r="J45" s="477"/>
      <c r="K45" s="477"/>
    </row>
    <row r="46" spans="1:83" ht="36" customHeight="1" x14ac:dyDescent="0.3">
      <c r="A46" s="366"/>
      <c r="B46" s="366"/>
      <c r="C46" s="366"/>
      <c r="D46" s="263"/>
      <c r="E46" s="263"/>
      <c r="F46" s="263"/>
      <c r="G46" s="263"/>
      <c r="H46" s="262"/>
      <c r="I46" s="302" t="s">
        <v>199</v>
      </c>
      <c r="J46" s="262"/>
      <c r="K46" s="262">
        <v>1.37</v>
      </c>
    </row>
    <row r="47" spans="1:83" ht="19.5" customHeight="1" x14ac:dyDescent="0.3">
      <c r="A47" s="467" t="s">
        <v>40</v>
      </c>
      <c r="B47" s="467"/>
      <c r="C47" s="467"/>
      <c r="D47" s="467"/>
      <c r="E47" s="467"/>
      <c r="F47" s="467"/>
      <c r="G47" s="467"/>
      <c r="H47" s="467"/>
      <c r="I47" s="467"/>
      <c r="J47" s="376">
        <v>0</v>
      </c>
      <c r="K47" s="376">
        <f>K48</f>
        <v>-287140.59999999998</v>
      </c>
    </row>
    <row r="48" spans="1:83" ht="21" customHeight="1" x14ac:dyDescent="0.3">
      <c r="A48" s="69"/>
      <c r="B48" s="42" t="s">
        <v>38</v>
      </c>
      <c r="C48" s="462" t="s">
        <v>39</v>
      </c>
      <c r="D48" s="462"/>
      <c r="E48" s="462"/>
      <c r="F48" s="462"/>
      <c r="G48" s="462"/>
      <c r="H48" s="462"/>
      <c r="I48" s="462"/>
      <c r="J48" s="377">
        <v>0</v>
      </c>
      <c r="K48" s="377">
        <f>K49</f>
        <v>-287140.59999999998</v>
      </c>
    </row>
    <row r="49" spans="1:12" ht="24" customHeight="1" x14ac:dyDescent="0.3">
      <c r="A49" s="69"/>
      <c r="B49" s="69"/>
      <c r="C49" s="69"/>
      <c r="D49" s="68" t="s">
        <v>50</v>
      </c>
      <c r="E49" s="462" t="s">
        <v>43</v>
      </c>
      <c r="F49" s="462"/>
      <c r="G49" s="462"/>
      <c r="H49" s="462"/>
      <c r="I49" s="462"/>
      <c r="J49" s="377">
        <v>0</v>
      </c>
      <c r="K49" s="377">
        <f>'3'!H34</f>
        <v>-287140.59999999998</v>
      </c>
      <c r="L49" s="378"/>
    </row>
    <row r="50" spans="1:12" ht="19.5" customHeight="1" x14ac:dyDescent="0.3">
      <c r="A50" s="69"/>
      <c r="B50" s="69"/>
      <c r="C50" s="69"/>
      <c r="D50" s="69"/>
      <c r="E50" s="69"/>
      <c r="F50" s="463" t="s">
        <v>51</v>
      </c>
      <c r="G50" s="463"/>
      <c r="H50" s="463"/>
      <c r="I50" s="463"/>
      <c r="J50" s="463"/>
      <c r="K50" s="463"/>
      <c r="L50" s="379"/>
    </row>
    <row r="51" spans="1:12" ht="21" customHeight="1" x14ac:dyDescent="0.3">
      <c r="A51" s="69"/>
      <c r="B51" s="69"/>
      <c r="C51" s="69"/>
      <c r="D51" s="69"/>
      <c r="E51" s="69"/>
      <c r="F51" s="69"/>
      <c r="G51" s="463" t="s">
        <v>52</v>
      </c>
      <c r="H51" s="463"/>
      <c r="I51" s="463"/>
      <c r="J51" s="463"/>
      <c r="K51" s="463"/>
      <c r="L51" s="379"/>
    </row>
    <row r="52" spans="1:12" ht="24" customHeight="1" x14ac:dyDescent="0.3">
      <c r="A52" s="69"/>
      <c r="B52" s="69"/>
      <c r="C52" s="69"/>
      <c r="D52" s="69"/>
      <c r="E52" s="69"/>
      <c r="F52" s="69"/>
      <c r="G52" s="69"/>
      <c r="H52" s="463" t="s">
        <v>53</v>
      </c>
      <c r="I52" s="463"/>
      <c r="J52" s="463"/>
      <c r="K52" s="463"/>
      <c r="L52" s="379"/>
    </row>
    <row r="56" spans="1:12" x14ac:dyDescent="0.3">
      <c r="C56" s="380" t="s">
        <v>18</v>
      </c>
      <c r="D56" s="381"/>
      <c r="E56" s="382"/>
    </row>
    <row r="57" spans="1:12" x14ac:dyDescent="0.3">
      <c r="C57" s="380" t="s">
        <v>19</v>
      </c>
      <c r="D57" s="381"/>
      <c r="E57" s="382"/>
    </row>
    <row r="58" spans="1:12" x14ac:dyDescent="0.3">
      <c r="C58" s="12"/>
      <c r="D58" s="9" t="s">
        <v>210</v>
      </c>
      <c r="E58" s="382"/>
    </row>
    <row r="59" spans="1:12" x14ac:dyDescent="0.3">
      <c r="E59" s="314"/>
    </row>
  </sheetData>
  <mergeCells count="40">
    <mergeCell ref="C41:I41"/>
    <mergeCell ref="E42:I42"/>
    <mergeCell ref="F43:K43"/>
    <mergeCell ref="G44:K44"/>
    <mergeCell ref="H45:K45"/>
    <mergeCell ref="H52:K52"/>
    <mergeCell ref="C48:I48"/>
    <mergeCell ref="E49:I49"/>
    <mergeCell ref="F50:K50"/>
    <mergeCell ref="G51:K51"/>
    <mergeCell ref="A47:I47"/>
    <mergeCell ref="A5:K5"/>
    <mergeCell ref="A8:A9"/>
    <mergeCell ref="B8:C8"/>
    <mergeCell ref="D8:G8"/>
    <mergeCell ref="H8:H9"/>
    <mergeCell ref="I8:I9"/>
    <mergeCell ref="J8:K8"/>
    <mergeCell ref="C12:I12"/>
    <mergeCell ref="F21:K21"/>
    <mergeCell ref="G22:K22"/>
    <mergeCell ref="E28:I28"/>
    <mergeCell ref="F29:K29"/>
    <mergeCell ref="G30:K30"/>
    <mergeCell ref="H31:K31"/>
    <mergeCell ref="H38:K38"/>
    <mergeCell ref="I2:K2"/>
    <mergeCell ref="C34:I34"/>
    <mergeCell ref="E35:I35"/>
    <mergeCell ref="F36:K36"/>
    <mergeCell ref="G37:K37"/>
    <mergeCell ref="A10:G10"/>
    <mergeCell ref="E13:I13"/>
    <mergeCell ref="F14:K14"/>
    <mergeCell ref="G15:K15"/>
    <mergeCell ref="H16:K16"/>
    <mergeCell ref="C27:I27"/>
    <mergeCell ref="H23:K23"/>
    <mergeCell ref="C19:I19"/>
    <mergeCell ref="E20:I20"/>
  </mergeCells>
  <pageMargins left="0.17" right="0.17" top="0.43" bottom="0.75" header="0.3" footer="0.3"/>
  <pageSetup paperSize="9" scale="65" orientation="landscape" r:id="rId1"/>
  <colBreaks count="1" manualBreakCount="1">
    <brk id="1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opLeftCell="A19" zoomScale="90" zoomScaleNormal="90" zoomScaleSheetLayoutView="100" workbookViewId="0">
      <selection activeCell="G38" sqref="G38"/>
    </sheetView>
  </sheetViews>
  <sheetFormatPr defaultColWidth="8.7109375" defaultRowHeight="17.25" x14ac:dyDescent="0.3"/>
  <cols>
    <col min="1" max="1" width="11.42578125" style="6" customWidth="1"/>
    <col min="2" max="2" width="18" style="6" customWidth="1"/>
    <col min="3" max="3" width="17.85546875" style="6" customWidth="1"/>
    <col min="4" max="4" width="13.42578125" style="6" customWidth="1"/>
    <col min="5" max="5" width="31.42578125" style="6" customWidth="1"/>
    <col min="6" max="6" width="17.28515625" style="6" customWidth="1"/>
    <col min="7" max="7" width="14.140625" style="6" customWidth="1"/>
    <col min="8" max="8" width="22.42578125" style="6" customWidth="1"/>
    <col min="9" max="9" width="12.140625" style="6" customWidth="1"/>
    <col min="10" max="10" width="19.42578125" style="6" customWidth="1"/>
    <col min="11" max="11" width="21.85546875" style="6" customWidth="1"/>
    <col min="12" max="12" width="16.5703125" style="6" bestFit="1" customWidth="1"/>
    <col min="13" max="13" width="16.7109375" style="6" bestFit="1" customWidth="1"/>
    <col min="14" max="14" width="13.7109375" style="6" customWidth="1"/>
    <col min="15" max="15" width="8.7109375" style="6"/>
    <col min="16" max="16" width="16.140625" style="6" customWidth="1"/>
    <col min="17" max="16384" width="8.7109375" style="6"/>
  </cols>
  <sheetData>
    <row r="1" spans="2:11" s="154" customFormat="1" x14ac:dyDescent="0.2">
      <c r="B1" s="153"/>
      <c r="C1" s="153"/>
      <c r="D1" s="153"/>
      <c r="E1" s="502" t="s">
        <v>125</v>
      </c>
      <c r="F1" s="502"/>
      <c r="G1" s="502"/>
      <c r="H1" s="502"/>
      <c r="I1" s="502"/>
      <c r="J1" s="502"/>
    </row>
    <row r="2" spans="2:11" s="156" customFormat="1" x14ac:dyDescent="0.2">
      <c r="B2" s="503" t="s">
        <v>91</v>
      </c>
      <c r="C2" s="503"/>
      <c r="D2" s="503"/>
      <c r="E2" s="503"/>
      <c r="F2" s="503"/>
      <c r="G2" s="503"/>
      <c r="H2" s="503"/>
      <c r="I2" s="503"/>
      <c r="J2" s="503"/>
      <c r="K2" s="155"/>
    </row>
    <row r="3" spans="2:11" s="156" customFormat="1" x14ac:dyDescent="0.2">
      <c r="B3" s="503" t="s">
        <v>54</v>
      </c>
      <c r="C3" s="503"/>
      <c r="D3" s="503"/>
      <c r="E3" s="503"/>
      <c r="F3" s="503"/>
      <c r="G3" s="503"/>
      <c r="H3" s="503"/>
      <c r="I3" s="503"/>
      <c r="J3" s="503"/>
      <c r="K3" s="155"/>
    </row>
    <row r="4" spans="2:11" s="156" customFormat="1" x14ac:dyDescent="0.2">
      <c r="B4" s="157"/>
      <c r="C4" s="157"/>
      <c r="D4" s="157"/>
      <c r="E4" s="157"/>
      <c r="F4" s="157"/>
      <c r="G4" s="157"/>
      <c r="H4" s="157"/>
      <c r="I4" s="157"/>
      <c r="J4" s="157"/>
    </row>
    <row r="5" spans="2:11" s="154" customFormat="1" ht="40.5" customHeight="1" x14ac:dyDescent="0.2">
      <c r="B5" s="504" t="s">
        <v>92</v>
      </c>
      <c r="C5" s="504"/>
      <c r="D5" s="504"/>
      <c r="E5" s="504"/>
      <c r="F5" s="504"/>
      <c r="G5" s="504"/>
      <c r="H5" s="504"/>
      <c r="I5" s="504"/>
      <c r="J5" s="504"/>
    </row>
    <row r="6" spans="2:11" s="154" customFormat="1" x14ac:dyDescent="0.3">
      <c r="B6" s="158"/>
      <c r="C6" s="158"/>
      <c r="D6" s="158"/>
      <c r="E6" s="158"/>
      <c r="F6" s="158"/>
      <c r="G6" s="158"/>
      <c r="H6" s="158"/>
      <c r="I6" s="158"/>
      <c r="J6" s="159"/>
    </row>
    <row r="7" spans="2:11" ht="74.25" customHeight="1" x14ac:dyDescent="0.3">
      <c r="B7" s="439" t="s">
        <v>69</v>
      </c>
      <c r="C7" s="505" t="s">
        <v>70</v>
      </c>
      <c r="D7" s="506"/>
      <c r="E7" s="507"/>
      <c r="F7" s="439" t="s">
        <v>71</v>
      </c>
      <c r="G7" s="439" t="s">
        <v>84</v>
      </c>
      <c r="H7" s="439" t="s">
        <v>72</v>
      </c>
      <c r="I7" s="511" t="s">
        <v>89</v>
      </c>
      <c r="J7" s="512"/>
    </row>
    <row r="8" spans="2:11" ht="57.75" customHeight="1" x14ac:dyDescent="0.3">
      <c r="B8" s="440"/>
      <c r="C8" s="508"/>
      <c r="D8" s="509"/>
      <c r="E8" s="510"/>
      <c r="F8" s="440"/>
      <c r="G8" s="440"/>
      <c r="H8" s="440"/>
      <c r="I8" s="76" t="s">
        <v>73</v>
      </c>
      <c r="J8" s="76" t="s">
        <v>85</v>
      </c>
    </row>
    <row r="9" spans="2:11" x14ac:dyDescent="0.3">
      <c r="B9" s="160">
        <v>1</v>
      </c>
      <c r="C9" s="513">
        <v>2</v>
      </c>
      <c r="D9" s="514"/>
      <c r="E9" s="515"/>
      <c r="F9" s="161">
        <v>3</v>
      </c>
      <c r="G9" s="161">
        <v>4</v>
      </c>
      <c r="H9" s="161">
        <v>5</v>
      </c>
      <c r="I9" s="161">
        <v>6</v>
      </c>
      <c r="J9" s="160">
        <v>7</v>
      </c>
    </row>
    <row r="10" spans="2:11" x14ac:dyDescent="0.3">
      <c r="B10" s="516" t="s">
        <v>5</v>
      </c>
      <c r="C10" s="517"/>
      <c r="D10" s="517"/>
      <c r="E10" s="517"/>
      <c r="F10" s="517"/>
      <c r="G10" s="517"/>
      <c r="H10" s="517"/>
      <c r="I10" s="518"/>
      <c r="J10" s="77">
        <v>217472.7</v>
      </c>
    </row>
    <row r="11" spans="2:11" x14ac:dyDescent="0.3">
      <c r="B11" s="477" t="s">
        <v>175</v>
      </c>
      <c r="C11" s="477"/>
      <c r="D11" s="477"/>
      <c r="E11" s="477"/>
      <c r="F11" s="477"/>
      <c r="G11" s="477"/>
      <c r="H11" s="477"/>
      <c r="I11" s="477"/>
      <c r="J11" s="78">
        <v>15142.5</v>
      </c>
    </row>
    <row r="12" spans="2:11" ht="37.5" customHeight="1" x14ac:dyDescent="0.3">
      <c r="B12" s="162" t="s">
        <v>74</v>
      </c>
      <c r="C12" s="163" t="s">
        <v>75</v>
      </c>
      <c r="D12" s="163" t="s">
        <v>76</v>
      </c>
      <c r="E12" s="522" t="s">
        <v>77</v>
      </c>
      <c r="F12" s="522"/>
      <c r="G12" s="522"/>
      <c r="H12" s="522"/>
      <c r="I12" s="522"/>
      <c r="J12" s="78">
        <v>15142.5</v>
      </c>
    </row>
    <row r="13" spans="2:11" ht="23.25" customHeight="1" x14ac:dyDescent="0.3">
      <c r="B13" s="228" t="s">
        <v>78</v>
      </c>
      <c r="C13" s="522" t="s">
        <v>79</v>
      </c>
      <c r="D13" s="522"/>
      <c r="E13" s="522"/>
      <c r="F13" s="522"/>
      <c r="G13" s="522"/>
      <c r="H13" s="522"/>
      <c r="I13" s="522"/>
      <c r="J13" s="78">
        <v>15142.5</v>
      </c>
    </row>
    <row r="14" spans="2:11" ht="18.75" customHeight="1" x14ac:dyDescent="0.3">
      <c r="B14" s="251"/>
      <c r="C14" s="522" t="s">
        <v>80</v>
      </c>
      <c r="D14" s="522"/>
      <c r="E14" s="522"/>
      <c r="F14" s="522"/>
      <c r="G14" s="162"/>
      <c r="H14" s="162"/>
      <c r="I14" s="162"/>
      <c r="J14" s="78">
        <v>15098.5</v>
      </c>
    </row>
    <row r="15" spans="2:11" s="1" customFormat="1" ht="24" customHeight="1" x14ac:dyDescent="0.3">
      <c r="B15" s="252" t="s">
        <v>176</v>
      </c>
      <c r="C15" s="523" t="s">
        <v>177</v>
      </c>
      <c r="D15" s="523"/>
      <c r="E15" s="523"/>
      <c r="F15" s="230" t="s">
        <v>143</v>
      </c>
      <c r="G15" s="229" t="s">
        <v>81</v>
      </c>
      <c r="H15" s="253">
        <f>J15*1000</f>
        <v>7560000</v>
      </c>
      <c r="I15" s="230">
        <v>1</v>
      </c>
      <c r="J15" s="388">
        <v>7560</v>
      </c>
    </row>
    <row r="16" spans="2:11" s="1" customFormat="1" ht="21" customHeight="1" x14ac:dyDescent="0.3">
      <c r="B16" s="252" t="s">
        <v>205</v>
      </c>
      <c r="C16" s="519" t="s">
        <v>193</v>
      </c>
      <c r="D16" s="520"/>
      <c r="E16" s="521"/>
      <c r="F16" s="230" t="s">
        <v>192</v>
      </c>
      <c r="G16" s="229" t="s">
        <v>81</v>
      </c>
      <c r="H16" s="253">
        <f>J16*1000</f>
        <v>7538500</v>
      </c>
      <c r="I16" s="230">
        <v>1</v>
      </c>
      <c r="J16" s="388">
        <v>7538.5</v>
      </c>
    </row>
    <row r="17" spans="2:11" x14ac:dyDescent="0.3">
      <c r="B17" s="228"/>
      <c r="C17" s="477" t="s">
        <v>82</v>
      </c>
      <c r="D17" s="477"/>
      <c r="E17" s="477"/>
      <c r="F17" s="477"/>
      <c r="G17" s="251"/>
      <c r="H17" s="251"/>
      <c r="I17" s="163"/>
      <c r="J17" s="254">
        <v>44</v>
      </c>
    </row>
    <row r="18" spans="2:11" s="1" customFormat="1" x14ac:dyDescent="0.3">
      <c r="B18" s="252" t="s">
        <v>208</v>
      </c>
      <c r="C18" s="478" t="s">
        <v>83</v>
      </c>
      <c r="D18" s="479"/>
      <c r="E18" s="480"/>
      <c r="F18" s="230" t="s">
        <v>143</v>
      </c>
      <c r="G18" s="255" t="s">
        <v>81</v>
      </c>
      <c r="H18" s="256">
        <f>J18*1000</f>
        <v>44000</v>
      </c>
      <c r="I18" s="230">
        <v>1</v>
      </c>
      <c r="J18" s="257">
        <v>44</v>
      </c>
      <c r="K18" s="80"/>
    </row>
    <row r="19" spans="2:11" x14ac:dyDescent="0.3">
      <c r="B19" s="477" t="s">
        <v>153</v>
      </c>
      <c r="C19" s="477"/>
      <c r="D19" s="477"/>
      <c r="E19" s="477"/>
      <c r="F19" s="477"/>
      <c r="G19" s="477"/>
      <c r="H19" s="477"/>
      <c r="I19" s="477"/>
      <c r="J19" s="78">
        <v>31985</v>
      </c>
      <c r="K19" s="12"/>
    </row>
    <row r="20" spans="2:11" ht="40.5" customHeight="1" x14ac:dyDescent="0.3">
      <c r="B20" s="164" t="s">
        <v>74</v>
      </c>
      <c r="C20" s="82" t="s">
        <v>75</v>
      </c>
      <c r="D20" s="82" t="s">
        <v>76</v>
      </c>
      <c r="E20" s="483" t="s">
        <v>77</v>
      </c>
      <c r="F20" s="483"/>
      <c r="G20" s="483"/>
      <c r="H20" s="483"/>
      <c r="I20" s="483"/>
      <c r="J20" s="81">
        <v>31985</v>
      </c>
    </row>
    <row r="21" spans="2:11" ht="30" customHeight="1" x14ac:dyDescent="0.3">
      <c r="B21" s="165" t="s">
        <v>78</v>
      </c>
      <c r="C21" s="483" t="s">
        <v>79</v>
      </c>
      <c r="D21" s="483"/>
      <c r="E21" s="483"/>
      <c r="F21" s="483"/>
      <c r="G21" s="483"/>
      <c r="H21" s="483"/>
      <c r="I21" s="483"/>
      <c r="J21" s="81">
        <v>31985</v>
      </c>
    </row>
    <row r="22" spans="2:11" ht="21.75" customHeight="1" x14ac:dyDescent="0.3">
      <c r="B22" s="83"/>
      <c r="C22" s="484" t="s">
        <v>80</v>
      </c>
      <c r="D22" s="447"/>
      <c r="E22" s="447"/>
      <c r="F22" s="447"/>
      <c r="G22" s="226"/>
      <c r="H22" s="226"/>
      <c r="I22" s="227"/>
      <c r="J22" s="81">
        <v>31500</v>
      </c>
    </row>
    <row r="23" spans="2:11" s="1" customFormat="1" ht="39" customHeight="1" x14ac:dyDescent="0.3">
      <c r="B23" s="166" t="s">
        <v>164</v>
      </c>
      <c r="C23" s="485" t="s">
        <v>165</v>
      </c>
      <c r="D23" s="486"/>
      <c r="E23" s="486"/>
      <c r="F23" s="167" t="s">
        <v>143</v>
      </c>
      <c r="G23" s="84" t="s">
        <v>81</v>
      </c>
      <c r="H23" s="168">
        <f>J23*1000</f>
        <v>31500000</v>
      </c>
      <c r="I23" s="167">
        <v>1</v>
      </c>
      <c r="J23" s="75">
        <v>31500</v>
      </c>
    </row>
    <row r="24" spans="2:11" x14ac:dyDescent="0.3">
      <c r="B24" s="341"/>
      <c r="C24" s="481" t="s">
        <v>82</v>
      </c>
      <c r="D24" s="481"/>
      <c r="E24" s="481"/>
      <c r="F24" s="481"/>
      <c r="G24" s="342"/>
      <c r="H24" s="342"/>
      <c r="I24" s="149"/>
      <c r="J24" s="343">
        <v>485</v>
      </c>
    </row>
    <row r="25" spans="2:11" s="1" customFormat="1" x14ac:dyDescent="0.3">
      <c r="B25" s="344" t="s">
        <v>166</v>
      </c>
      <c r="C25" s="482" t="s">
        <v>83</v>
      </c>
      <c r="D25" s="482"/>
      <c r="E25" s="482"/>
      <c r="F25" s="150" t="s">
        <v>143</v>
      </c>
      <c r="G25" s="345" t="s">
        <v>81</v>
      </c>
      <c r="H25" s="346">
        <f>J25*1000</f>
        <v>290000</v>
      </c>
      <c r="I25" s="150">
        <v>1</v>
      </c>
      <c r="J25" s="347">
        <v>290</v>
      </c>
    </row>
    <row r="26" spans="2:11" s="1" customFormat="1" x14ac:dyDescent="0.3">
      <c r="B26" s="348" t="s">
        <v>218</v>
      </c>
      <c r="C26" s="491" t="s">
        <v>87</v>
      </c>
      <c r="D26" s="491"/>
      <c r="E26" s="491"/>
      <c r="F26" s="150" t="s">
        <v>144</v>
      </c>
      <c r="G26" s="345" t="s">
        <v>81</v>
      </c>
      <c r="H26" s="349">
        <f>J26*1000</f>
        <v>195000</v>
      </c>
      <c r="I26" s="150">
        <v>1</v>
      </c>
      <c r="J26" s="347">
        <v>195</v>
      </c>
    </row>
    <row r="27" spans="2:11" ht="17.25" customHeight="1" x14ac:dyDescent="0.3">
      <c r="B27" s="497" t="s">
        <v>182</v>
      </c>
      <c r="C27" s="497"/>
      <c r="D27" s="497"/>
      <c r="E27" s="497"/>
      <c r="F27" s="497"/>
      <c r="G27" s="497"/>
      <c r="H27" s="497"/>
      <c r="I27" s="497"/>
      <c r="J27" s="350">
        <v>437</v>
      </c>
      <c r="K27" s="12"/>
    </row>
    <row r="28" spans="2:11" ht="39" customHeight="1" x14ac:dyDescent="0.3">
      <c r="B28" s="351" t="s">
        <v>74</v>
      </c>
      <c r="C28" s="223" t="s">
        <v>75</v>
      </c>
      <c r="D28" s="223" t="s">
        <v>76</v>
      </c>
      <c r="E28" s="500" t="s">
        <v>77</v>
      </c>
      <c r="F28" s="500"/>
      <c r="G28" s="500"/>
      <c r="H28" s="500"/>
      <c r="I28" s="500"/>
      <c r="J28" s="352">
        <v>437</v>
      </c>
      <c r="K28" s="12"/>
    </row>
    <row r="29" spans="2:11" ht="17.25" customHeight="1" x14ac:dyDescent="0.3">
      <c r="B29" s="353" t="s">
        <v>78</v>
      </c>
      <c r="C29" s="500" t="s">
        <v>79</v>
      </c>
      <c r="D29" s="500"/>
      <c r="E29" s="500"/>
      <c r="F29" s="500"/>
      <c r="G29" s="500"/>
      <c r="H29" s="500"/>
      <c r="I29" s="500"/>
      <c r="J29" s="350">
        <v>437</v>
      </c>
      <c r="K29" s="12"/>
    </row>
    <row r="30" spans="2:11" ht="17.25" customHeight="1" x14ac:dyDescent="0.3">
      <c r="B30" s="354"/>
      <c r="C30" s="497" t="s">
        <v>82</v>
      </c>
      <c r="D30" s="497"/>
      <c r="E30" s="497"/>
      <c r="F30" s="497"/>
      <c r="G30" s="355"/>
      <c r="H30" s="356"/>
      <c r="I30" s="223"/>
      <c r="J30" s="350">
        <v>437</v>
      </c>
    </row>
    <row r="31" spans="2:11" s="1" customFormat="1" ht="17.25" customHeight="1" x14ac:dyDescent="0.3">
      <c r="B31" s="336" t="s">
        <v>170</v>
      </c>
      <c r="C31" s="498" t="s">
        <v>169</v>
      </c>
      <c r="D31" s="498"/>
      <c r="E31" s="498"/>
      <c r="F31" s="357" t="s">
        <v>143</v>
      </c>
      <c r="G31" s="357" t="s">
        <v>81</v>
      </c>
      <c r="H31" s="358">
        <f>J31*1000</f>
        <v>360000</v>
      </c>
      <c r="I31" s="357">
        <v>1</v>
      </c>
      <c r="J31" s="359">
        <v>360</v>
      </c>
    </row>
    <row r="32" spans="2:11" s="1" customFormat="1" ht="17.25" customHeight="1" x14ac:dyDescent="0.3">
      <c r="B32" s="336" t="s">
        <v>207</v>
      </c>
      <c r="C32" s="499" t="s">
        <v>171</v>
      </c>
      <c r="D32" s="499"/>
      <c r="E32" s="499"/>
      <c r="F32" s="357" t="s">
        <v>144</v>
      </c>
      <c r="G32" s="357" t="s">
        <v>81</v>
      </c>
      <c r="H32" s="358">
        <f>J32*1000</f>
        <v>77000</v>
      </c>
      <c r="I32" s="357">
        <v>1</v>
      </c>
      <c r="J32" s="360">
        <v>77</v>
      </c>
    </row>
    <row r="33" spans="2:10" ht="20.25" customHeight="1" x14ac:dyDescent="0.3">
      <c r="B33" s="497" t="s">
        <v>97</v>
      </c>
      <c r="C33" s="497"/>
      <c r="D33" s="497"/>
      <c r="E33" s="497"/>
      <c r="F33" s="497"/>
      <c r="G33" s="497"/>
      <c r="H33" s="497"/>
      <c r="I33" s="497"/>
      <c r="J33" s="350">
        <v>169908.2</v>
      </c>
    </row>
    <row r="34" spans="2:10" ht="40.5" customHeight="1" x14ac:dyDescent="0.3">
      <c r="B34" s="232" t="s">
        <v>74</v>
      </c>
      <c r="C34" s="42" t="s">
        <v>75</v>
      </c>
      <c r="D34" s="42" t="s">
        <v>76</v>
      </c>
      <c r="E34" s="469" t="s">
        <v>77</v>
      </c>
      <c r="F34" s="469"/>
      <c r="G34" s="469"/>
      <c r="H34" s="469"/>
      <c r="I34" s="469"/>
      <c r="J34" s="233">
        <v>169908.2</v>
      </c>
    </row>
    <row r="35" spans="2:10" ht="25.5" customHeight="1" x14ac:dyDescent="0.3">
      <c r="B35" s="234" t="s">
        <v>78</v>
      </c>
      <c r="C35" s="469" t="s">
        <v>79</v>
      </c>
      <c r="D35" s="469"/>
      <c r="E35" s="469"/>
      <c r="F35" s="469"/>
      <c r="G35" s="469"/>
      <c r="H35" s="469"/>
      <c r="I35" s="469"/>
      <c r="J35" s="233">
        <v>169908.2</v>
      </c>
    </row>
    <row r="36" spans="2:10" ht="17.25" customHeight="1" x14ac:dyDescent="0.3">
      <c r="B36" s="235"/>
      <c r="C36" s="492" t="s">
        <v>80</v>
      </c>
      <c r="D36" s="470"/>
      <c r="E36" s="470"/>
      <c r="F36" s="470"/>
      <c r="G36" s="236"/>
      <c r="H36" s="236"/>
      <c r="I36" s="237"/>
      <c r="J36" s="238">
        <v>168000</v>
      </c>
    </row>
    <row r="37" spans="2:10" s="1" customFormat="1" x14ac:dyDescent="0.3">
      <c r="B37" s="231" t="s">
        <v>172</v>
      </c>
      <c r="C37" s="493" t="s">
        <v>173</v>
      </c>
      <c r="D37" s="493"/>
      <c r="E37" s="493"/>
      <c r="F37" s="239" t="s">
        <v>142</v>
      </c>
      <c r="G37" s="240" t="s">
        <v>81</v>
      </c>
      <c r="H37" s="241">
        <f>J37*1000</f>
        <v>168000000</v>
      </c>
      <c r="I37" s="240">
        <v>1</v>
      </c>
      <c r="J37" s="242">
        <v>168000</v>
      </c>
    </row>
    <row r="38" spans="2:10" ht="18.75" customHeight="1" x14ac:dyDescent="0.3">
      <c r="B38" s="243"/>
      <c r="C38" s="488" t="s">
        <v>82</v>
      </c>
      <c r="D38" s="489"/>
      <c r="E38" s="489"/>
      <c r="F38" s="490"/>
      <c r="G38" s="244"/>
      <c r="H38" s="245"/>
      <c r="I38" s="42"/>
      <c r="J38" s="233">
        <v>1908.2</v>
      </c>
    </row>
    <row r="39" spans="2:10" s="1" customFormat="1" ht="17.25" customHeight="1" x14ac:dyDescent="0.3">
      <c r="B39" s="229" t="s">
        <v>206</v>
      </c>
      <c r="C39" s="494" t="s">
        <v>83</v>
      </c>
      <c r="D39" s="495"/>
      <c r="E39" s="496"/>
      <c r="F39" s="240" t="s">
        <v>142</v>
      </c>
      <c r="G39" s="240" t="s">
        <v>81</v>
      </c>
      <c r="H39" s="241">
        <f>J39*1000</f>
        <v>899000</v>
      </c>
      <c r="I39" s="240">
        <v>1</v>
      </c>
      <c r="J39" s="79">
        <v>899</v>
      </c>
    </row>
    <row r="40" spans="2:10" s="1" customFormat="1" ht="17.25" customHeight="1" x14ac:dyDescent="0.3">
      <c r="B40" s="229" t="s">
        <v>217</v>
      </c>
      <c r="C40" s="487" t="s">
        <v>87</v>
      </c>
      <c r="D40" s="487"/>
      <c r="E40" s="487"/>
      <c r="F40" s="240" t="s">
        <v>144</v>
      </c>
      <c r="G40" s="240" t="s">
        <v>81</v>
      </c>
      <c r="H40" s="241">
        <f>J40*1000</f>
        <v>1009200</v>
      </c>
      <c r="I40" s="240">
        <v>1</v>
      </c>
      <c r="J40" s="79">
        <v>1009.2</v>
      </c>
    </row>
    <row r="41" spans="2:10" s="1" customFormat="1" ht="17.25" customHeight="1" x14ac:dyDescent="0.3">
      <c r="B41" s="246"/>
      <c r="C41" s="247"/>
      <c r="D41" s="247"/>
      <c r="E41" s="247"/>
      <c r="F41" s="248"/>
      <c r="G41" s="248"/>
      <c r="H41" s="249"/>
      <c r="I41" s="248"/>
      <c r="J41" s="250"/>
    </row>
    <row r="42" spans="2:10" ht="72" customHeight="1" x14ac:dyDescent="0.3">
      <c r="C42" s="441" t="s">
        <v>86</v>
      </c>
      <c r="D42" s="441"/>
      <c r="E42" s="441"/>
      <c r="F42" s="441"/>
      <c r="H42" s="501" t="s">
        <v>209</v>
      </c>
      <c r="I42" s="501"/>
    </row>
  </sheetData>
  <mergeCells count="44">
    <mergeCell ref="C16:E16"/>
    <mergeCell ref="B11:I11"/>
    <mergeCell ref="E12:I12"/>
    <mergeCell ref="C13:I13"/>
    <mergeCell ref="C14:F14"/>
    <mergeCell ref="C15:E15"/>
    <mergeCell ref="H42:I42"/>
    <mergeCell ref="C42:F42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C9:E9"/>
    <mergeCell ref="B10:I10"/>
    <mergeCell ref="B33:I33"/>
    <mergeCell ref="E34:I34"/>
    <mergeCell ref="C40:E40"/>
    <mergeCell ref="C38:F38"/>
    <mergeCell ref="C26:E26"/>
    <mergeCell ref="C35:I35"/>
    <mergeCell ref="C36:F36"/>
    <mergeCell ref="C37:E37"/>
    <mergeCell ref="C39:E39"/>
    <mergeCell ref="C30:F30"/>
    <mergeCell ref="C31:E31"/>
    <mergeCell ref="C32:E32"/>
    <mergeCell ref="B27:I27"/>
    <mergeCell ref="E28:I28"/>
    <mergeCell ref="C29:I29"/>
    <mergeCell ref="C17:F17"/>
    <mergeCell ref="C18:E18"/>
    <mergeCell ref="C24:F24"/>
    <mergeCell ref="C25:E25"/>
    <mergeCell ref="B19:I19"/>
    <mergeCell ref="E20:I20"/>
    <mergeCell ref="C21:I21"/>
    <mergeCell ref="C22:F22"/>
    <mergeCell ref="C23:E23"/>
  </mergeCells>
  <pageMargins left="0.7" right="0.7" top="0.75" bottom="0.75" header="0.3" footer="0.3"/>
  <pageSetup paperSize="9" scale="51" orientation="portrait" verticalDpi="30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'3'!Print_Area</vt:lpstr>
      <vt:lpstr>'4'!Print_Area</vt:lpstr>
      <vt:lpstr>'7'!Print_Area</vt:lpstr>
      <vt:lpstr>'8'!Print_Area</vt:lpstr>
      <vt:lpstr>'9'!Print_Area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https:/mul2.gov.am/tasks/1294927/oneclick?token=efc37a833c791115b83ea694b7ca1b65</cp:keywords>
  <cp:lastModifiedBy>Susanna Arzumanyan</cp:lastModifiedBy>
  <cp:lastPrinted>2026-08-24T07:29:55Z</cp:lastPrinted>
  <dcterms:created xsi:type="dcterms:W3CDTF">1996-10-14T23:33:28Z</dcterms:created>
  <dcterms:modified xsi:type="dcterms:W3CDTF">2026-08-24T12:35:30Z</dcterms:modified>
</cp:coreProperties>
</file>