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pinem\Desktop\downlods\11.08.2026\"/>
    </mc:Choice>
  </mc:AlternateContent>
  <bookViews>
    <workbookView xWindow="0" yWindow="0" windowWidth="28800" windowHeight="11880" activeTab="2"/>
  </bookViews>
  <sheets>
    <sheet name="Հավելված 1" sheetId="16" r:id="rId1"/>
    <sheet name="Հավելված 2" sheetId="17" r:id="rId2"/>
    <sheet name="Հավելված 3" sheetId="19" r:id="rId3"/>
  </sheets>
  <externalReferences>
    <externalReference r:id="rId4"/>
    <externalReference r:id="rId5"/>
    <externalReference r:id="rId6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'Հավելված 2'!$A$1:$H$47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6" l="1"/>
  <c r="G8" i="16"/>
  <c r="G38" i="17"/>
  <c r="H38" i="17" s="1"/>
  <c r="H11" i="16"/>
  <c r="H10" i="16"/>
  <c r="F10" i="19" l="1"/>
  <c r="E9" i="19"/>
  <c r="H29" i="17"/>
  <c r="H28" i="17" s="1"/>
  <c r="H27" i="17" s="1"/>
  <c r="G29" i="17"/>
  <c r="G28" i="17" s="1"/>
  <c r="G27" i="17" s="1"/>
  <c r="F30" i="17"/>
  <c r="F21" i="17"/>
  <c r="H37" i="17"/>
  <c r="G37" i="17"/>
  <c r="G36" i="17" s="1"/>
  <c r="G35" i="17" s="1"/>
  <c r="G32" i="17" s="1"/>
  <c r="G30" i="17" s="1"/>
  <c r="H36" i="17"/>
  <c r="H35" i="17" s="1"/>
  <c r="H32" i="17" s="1"/>
  <c r="H30" i="17" s="1"/>
  <c r="H26" i="17" l="1"/>
  <c r="H25" i="17" s="1"/>
  <c r="H23" i="17" s="1"/>
  <c r="H21" i="17" s="1"/>
  <c r="H19" i="17" s="1"/>
  <c r="H17" i="17" s="1"/>
  <c r="G26" i="17"/>
  <c r="G25" i="17" s="1"/>
  <c r="G23" i="17" s="1"/>
  <c r="G21" i="17" s="1"/>
  <c r="G19" i="17" s="1"/>
  <c r="G17" i="17" s="1"/>
  <c r="H15" i="17" l="1"/>
  <c r="H13" i="17" s="1"/>
  <c r="H11" i="17" s="1"/>
  <c r="G15" i="17"/>
  <c r="G13" i="17" s="1"/>
  <c r="G11" i="17" s="1"/>
  <c r="K19" i="19"/>
  <c r="J19" i="19"/>
  <c r="J9" i="19"/>
  <c r="K9" i="19"/>
  <c r="F20" i="19"/>
  <c r="E19" i="19"/>
  <c r="K8" i="19" l="1"/>
  <c r="K7" i="19" s="1"/>
  <c r="J8" i="19"/>
  <c r="J7" i="19" s="1"/>
  <c r="H9" i="16" l="1"/>
  <c r="G9" i="16"/>
  <c r="G14" i="16" l="1"/>
  <c r="G56" i="17" s="1"/>
  <c r="G55" i="17" l="1"/>
  <c r="G54" i="17" s="1"/>
  <c r="G53" i="17" s="1"/>
  <c r="G51" i="17" s="1"/>
  <c r="G49" i="17" s="1"/>
  <c r="G47" i="17" s="1"/>
  <c r="G13" i="16"/>
  <c r="G12" i="16" s="1"/>
  <c r="G7" i="16" s="1"/>
  <c r="J36" i="19" l="1"/>
  <c r="J35" i="19" s="1"/>
  <c r="J34" i="19" s="1"/>
  <c r="G45" i="17"/>
  <c r="G43" i="17" s="1"/>
  <c r="G41" i="17" s="1"/>
  <c r="G39" i="17" s="1"/>
  <c r="H14" i="16"/>
  <c r="H56" i="17" l="1"/>
  <c r="H55" i="17" s="1"/>
  <c r="H54" i="17" s="1"/>
  <c r="H53" i="17" s="1"/>
  <c r="H51" i="17" s="1"/>
  <c r="H49" i="17" s="1"/>
  <c r="H47" i="17" s="1"/>
  <c r="H13" i="16"/>
  <c r="H12" i="16" s="1"/>
  <c r="H7" i="16" s="1"/>
  <c r="H45" i="17" l="1"/>
  <c r="H43" i="17" s="1"/>
  <c r="H41" i="17" s="1"/>
  <c r="H39" i="17" s="1"/>
  <c r="K36" i="19"/>
  <c r="K35" i="19" s="1"/>
  <c r="K34" i="19" s="1"/>
  <c r="J6" i="19" l="1"/>
  <c r="K6" i="19" l="1"/>
  <c r="G9" i="17" l="1"/>
  <c r="G7" i="17" s="1"/>
  <c r="H9" i="17" l="1"/>
  <c r="H7" i="17" s="1"/>
</calcChain>
</file>

<file path=xl/sharedStrings.xml><?xml version="1.0" encoding="utf-8"?>
<sst xmlns="http://schemas.openxmlformats.org/spreadsheetml/2006/main" count="156" uniqueCount="116">
  <si>
    <t>հազար դրամներով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</si>
  <si>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</si>
  <si>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</si>
  <si>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</si>
  <si>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</si>
  <si>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</si>
  <si>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</si>
  <si>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</si>
  <si>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</si>
  <si>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</si>
  <si>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</si>
  <si>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</si>
  <si>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</si>
  <si>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</si>
  <si>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</si>
  <si>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</si>
  <si>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</si>
  <si>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</si>
  <si>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</si>
  <si>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</si>
  <si>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</si>
  <si>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Տրանսֆերտների տրամադրում 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</si>
  <si>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</si>
  <si>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</si>
  <si>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</si>
  <si>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</si>
  <si>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</si>
  <si>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</si>
  <si>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</si>
  <si>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</si>
  <si>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</si>
  <si>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</si>
  <si>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</si>
  <si>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</si>
  <si>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</si>
  <si>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</si>
  <si>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</si>
  <si>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</si>
  <si>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</si>
  <si>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</si>
  <si>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</si>
  <si>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</si>
  <si>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</si>
  <si>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</si>
  <si>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</si>
  <si>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</si>
  <si>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</si>
  <si>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</si>
  <si>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</si>
  <si>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</si>
  <si>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</si>
  <si>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</si>
  <si>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</si>
  <si>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</si>
  <si>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</si>
  <si>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</si>
  <si>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</si>
  <si>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</si>
  <si>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</si>
  <si>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</si>
  <si>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</si>
  <si>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</si>
  <si>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</si>
  <si>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</si>
  <si>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</si>
  <si>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</si>
  <si>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</si>
  <si>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</si>
  <si>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Ինն ամիս </t>
  </si>
  <si>
    <t xml:space="preserve"> ՀԻՄՆԱԿԱՆ ԲԱԺԻՆՆԵՐԻՆ ՉԴԱՍՎՈՂ ՊԱՀՈՒՍՏԱՅԻՆ ՖՈՆԴԵՐ</t>
  </si>
  <si>
    <t>Ցուցանիշների փոփոխությունները (ավելացումները նշված են դրական նշանով, նվազեցումները՝ փակագծերում)</t>
  </si>
  <si>
    <t xml:space="preserve"> ԲԳԿ/ԲՍԿ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</si>
  <si>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</si>
  <si>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</si>
  <si>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 xml:space="preserve">«ՀԱՅԱՍՏԱՆԻ ՀԱՆՐԱՊԵՏՈՒԹՅԱՆ 2026 ԹՎԱԿԱՆԻ ՊԵՏԱԿԱՆ ԲՅՈՒՋԵԻ ՄԱՍԻՆ» ՕՐԵՆՔԻ N 1 ՀԱՎԵԼՎԱԾԻ N  2 ԱՂՅՈՒՍԱԿՈՒՄ ԿԱՏԱՐՎՈՂ ՎԵՐԱԲԱՇԽՈՒՄԸ, ՀԱՅԱՍՏԱՆԻ ՀԱՆՐԱՊԵՏՈՒԹՅԱՆ ԿԱՌԱՎԱՐՈՒԹՅԱՆ 2025 ԹՎԱԿԱՆԻ ԴԵԿՏԵՄԲԵՐԻ 25-Ի N 1910-Ն ՈՐՈՇՄԱՆ N 5 ՀԱՎԵԼՎԱԾԻ  N 1 ԱՂՅՈՒՍԱԿՈՒՄ ԿԱՏԱՐՎՈՂ ՓՈՓՈԽՈՒԹՅՈՒՆՆԵՐԸ </t>
  </si>
  <si>
    <t xml:space="preserve">այդ թվում`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</si>
  <si>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</si>
  <si>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</si>
  <si>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</si>
  <si>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</si>
  <si>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</si>
  <si>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</si>
  <si>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1165 - 12014</t>
  </si>
  <si>
    <t>1165 - 12015</t>
  </si>
  <si>
    <t xml:space="preserve"> Ներդրումների և արտահանման խթանման ծրագիր</t>
  </si>
  <si>
    <t xml:space="preserve"> - Սուբսիդիաներ ոչ  պետական ոչ ֆինանսական կազմակերպություններին</t>
  </si>
  <si>
    <t>Հայաստանի Հանրապետության տարածքից ջերմատնային արտադրության առանձին ապրանքների արտահանման աջակցություն</t>
  </si>
  <si>
    <t>Հայաստանի Հանրապետության տարածքից թարմ պտղի և սննդամթերքի ու խմիչքի առանձին տեսակների արտահանման  աջակցություն</t>
  </si>
  <si>
    <t xml:space="preserve"> 1165 </t>
  </si>
  <si>
    <t xml:space="preserve"> Ներդրումների և արտահանման խթանման ծրագիր </t>
  </si>
  <si>
    <t xml:space="preserve"> 1165 - 12014 </t>
  </si>
  <si>
    <t xml:space="preserve"> Շահառուների ընտրության չափորոշիչները` ՀՀ կառավարության 2026 թվականի հունիսի 4-ի N-800-Լ որոշմամբ հաստատված ծրագրի չափանիշները բավարարող տնտեսավարող սուբյեկտներ </t>
  </si>
  <si>
    <t xml:space="preserve">ելակի արտահանված ծավալ, տոննա </t>
  </si>
  <si>
    <t xml:space="preserve"> 1165 - 12015</t>
  </si>
  <si>
    <t xml:space="preserve"> Շահառուների ընտրության չափորոշիչները` ՀՀ կառավարության 2026 թվականի հունիսի 11-ի N-839-Լ որոշմամբ հաստատված ծրագրի չափանիշները բավարարող տնտեսավարող սուբյեկտներ </t>
  </si>
  <si>
    <t xml:space="preserve">լոլիկի արտահանված ծավալ, տոննա </t>
  </si>
  <si>
    <t>պղպեղի արտահանված ծավալ, տոննա</t>
  </si>
  <si>
    <t>ծաղիկի արտահանված ծավալ, մլն. հատ</t>
  </si>
  <si>
    <t xml:space="preserve">ծիրանի արտահանված ծավալ, տոննա </t>
  </si>
  <si>
    <t>կեռասի արտահանված ծավալ, տոննա</t>
  </si>
  <si>
    <t>սալորի արտահանված ծավալ, տոննա</t>
  </si>
  <si>
    <t>չորացրած միրգ կամ բանջարեղեն, տոննա</t>
  </si>
  <si>
    <t xml:space="preserve">շշալցված պտղահատապտղային գինու արտահանված ծավալ,, հազ. լիտր </t>
  </si>
  <si>
    <t xml:space="preserve">ՀԱՅԱՍՏԱՆԻ ՀԱՆՐԱՊԵՏՈՒԹՅԱՆ ԿԱՌԱՎԱՐՈՒԹՅԱՆ   2025   ԹՎԱԿԱՆԻ  ԴԵԿՏԵՄԲԵՐԻ  25-Ի   N 1910-Ն  ՈՐՈՇՄԱՆ N N 9 ԵՎ 9.1 ՀԱՎԵԼՎԱԾՆԵՐՈՒՄ  ԿԱՏԱՐՎՈՂ ՓՈՓՈԽՈՒԹՅՈՒՆՆԵՐԸ ԵՎ ԼՐԱՑՈՒՄՆԵՐԸ </t>
  </si>
  <si>
    <t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t>
  </si>
  <si>
    <t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t>
  </si>
  <si>
    <t>շշալցված բնական հանքային ջրի արտահանված ծավալ, հազ. լիտր</t>
  </si>
  <si>
    <t>շշալցված խաղողի գինու արտահանված ծավալ, հազ. լիտր</t>
  </si>
  <si>
    <t>շշալցված հայկական բրենդիի կամ հայկական կոնյակի արտահանված ծավալ, հազ. լիտր (100 % սպիրտի հաշվարկով)</t>
  </si>
  <si>
    <t>ՀԱՅԱՍՏԱՆԻ ՀԱՆՐԱՊԵՏՈՒԹՅԱՆ ԿԱՌԱՎԱՐՈՒԹՅԱՆ   2025   ԹՎԱԿԱՆԻ  ԴԵԿՏԵՄԲԵՐԻ  25-Ի   N 1910-Ն  ՈՐՈՇՄԱՆ  NN 3 ԵՎ 4 ՀԱՎԵԼՎԱԾՆԵՐՈՒՄ ԿԱՏԱՐՎՈՂ ՓՈՓՈԽՈՒԹՅՈՒՆՆԵՐԸ</t>
  </si>
  <si>
    <t>Հավելված 3
ՀՀ կառավարության 2026 թվականի
____________ի  N _____-Ն որոշման</t>
  </si>
  <si>
    <t>չերրի տեսակի լոլիկի արտահանված ծավալ, տոննա</t>
  </si>
  <si>
    <t>ծաղիկի արտահանված ծավալ ԵՄ անդամ երկրներ, մլն հատ</t>
  </si>
  <si>
    <t>դեղձի կամ ներկատարինի արտահանված ծավալ, տոննա</t>
  </si>
  <si>
    <t>իշխան տեսակի ձկան արտահնաված ծավալ, տոննա</t>
  </si>
  <si>
    <t>թառափ տեսակի ձկան արտահանված ծավալ, տոննա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</si>
</sst>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р_._-;\-* #,##0.00_р_._-;_-* &quot;-&quot;??_р_._-;_-@_-"/>
    <numFmt numFmtId="167" formatCode="#,##0.0_);\(#,##0.0\)"/>
    <numFmt numFmtId="168" formatCode="_-* #,##0.00\ _₽_-;\-* #,##0.00\ _₽_-;_-* &quot;-&quot;??\ _₽_-;_-@_-"/>
    <numFmt numFmtId="169" formatCode="_-* #,##0.00\ _դ_ր_._-;\-* #,##0.00\ _դ_ր_._-;_-* &quot;-&quot;??\ _դ_ր_._-;_-@_-"/>
    <numFmt numFmtId="170" formatCode="0.0"/>
    <numFmt numFmtId="171" formatCode="0_);\(0\)"/>
  </numFmts>
  <fonts count="1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FF0000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2"/>
      <color indexed="8"/>
      <name val="GHEA Grapalat"/>
      <family val="3"/>
    </font>
    <font>
      <sz val="11"/>
      <color rgb="FFFF0000"/>
      <name val="GHEA Grapalat"/>
      <family val="3"/>
    </font>
    <font>
      <i/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473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5" fillId="0" borderId="0"/>
    <xf numFmtId="0" fontId="9" fillId="4" borderId="0" applyNumberFormat="0" applyBorder="0" applyAlignment="0" applyProtection="0"/>
    <xf numFmtId="0" fontId="6" fillId="0" borderId="0"/>
    <xf numFmtId="0" fontId="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3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39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50" borderId="0" applyNumberFormat="0" applyBorder="0" applyAlignment="0" applyProtection="0"/>
    <xf numFmtId="0" fontId="11" fillId="34" borderId="0" applyNumberFormat="0" applyBorder="0" applyAlignment="0" applyProtection="0"/>
    <xf numFmtId="0" fontId="12" fillId="51" borderId="16" applyNumberFormat="0" applyAlignment="0" applyProtection="0"/>
    <xf numFmtId="0" fontId="13" fillId="52" borderId="17" applyNumberFormat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41" borderId="16" applyNumberFormat="0" applyAlignment="0" applyProtection="0"/>
    <xf numFmtId="0" fontId="20" fillId="0" borderId="21" applyNumberFormat="0" applyFill="0" applyAlignment="0" applyProtection="0"/>
    <xf numFmtId="0" fontId="21" fillId="5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1" fillId="0" borderId="0"/>
    <xf numFmtId="0" fontId="7" fillId="0" borderId="0"/>
    <xf numFmtId="0" fontId="7" fillId="0" borderId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0" fontId="8" fillId="0" borderId="0"/>
    <xf numFmtId="0" fontId="26" fillId="0" borderId="0"/>
    <xf numFmtId="164" fontId="29" fillId="0" borderId="0" applyFill="0" applyBorder="0" applyProtection="0">
      <alignment horizontal="right" vertical="top"/>
    </xf>
    <xf numFmtId="164" fontId="30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7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42" borderId="0" applyNumberFormat="0" applyBorder="0" applyAlignment="0" applyProtection="0"/>
    <xf numFmtId="0" fontId="34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39" borderId="0" applyNumberFormat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5" fillId="0" borderId="0"/>
    <xf numFmtId="0" fontId="5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50" borderId="0" applyNumberFormat="0" applyBorder="0" applyAlignment="0" applyProtection="0"/>
    <xf numFmtId="0" fontId="36" fillId="41" borderId="16" applyNumberFormat="0" applyAlignment="0" applyProtection="0"/>
    <xf numFmtId="0" fontId="37" fillId="51" borderId="23" applyNumberFormat="0" applyAlignment="0" applyProtection="0"/>
    <xf numFmtId="0" fontId="38" fillId="51" borderId="16" applyNumberFormat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1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24" applyNumberFormat="0" applyFill="0" applyAlignment="0" applyProtection="0"/>
    <xf numFmtId="0" fontId="43" fillId="52" borderId="17" applyNumberFormat="0" applyAlignment="0" applyProtection="0"/>
    <xf numFmtId="0" fontId="44" fillId="0" borderId="0" applyNumberFormat="0" applyFill="0" applyBorder="0" applyAlignment="0" applyProtection="0"/>
    <xf numFmtId="0" fontId="45" fillId="5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 applyNumberFormat="0" applyFill="0" applyBorder="0" applyAlignment="0" applyProtection="0"/>
    <xf numFmtId="0" fontId="7" fillId="54" borderId="22" applyNumberFormat="0" applyFont="0" applyAlignment="0" applyProtection="0"/>
    <xf numFmtId="0" fontId="48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6" fillId="0" borderId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53" fillId="11" borderId="0" applyNumberFormat="0" applyBorder="0" applyAlignment="0" applyProtection="0"/>
    <xf numFmtId="0" fontId="53" fillId="15" borderId="0" applyNumberFormat="0" applyBorder="0" applyAlignment="0" applyProtection="0"/>
    <xf numFmtId="0" fontId="53" fillId="19" borderId="0" applyNumberFormat="0" applyBorder="0" applyAlignment="0" applyProtection="0"/>
    <xf numFmtId="0" fontId="53" fillId="23" borderId="0" applyNumberFormat="0" applyBorder="0" applyAlignment="0" applyProtection="0"/>
    <xf numFmtId="0" fontId="53" fillId="27" borderId="0" applyNumberFormat="0" applyBorder="0" applyAlignment="0" applyProtection="0"/>
    <xf numFmtId="0" fontId="53" fillId="31" borderId="0" applyNumberFormat="0" applyBorder="0" applyAlignment="0" applyProtection="0"/>
    <xf numFmtId="0" fontId="54" fillId="12" borderId="0" applyNumberFormat="0" applyBorder="0" applyAlignment="0" applyProtection="0"/>
    <xf numFmtId="0" fontId="54" fillId="16" borderId="0" applyNumberFormat="0" applyBorder="0" applyAlignment="0" applyProtection="0"/>
    <xf numFmtId="0" fontId="54" fillId="20" borderId="0" applyNumberFormat="0" applyBorder="0" applyAlignment="0" applyProtection="0"/>
    <xf numFmtId="0" fontId="54" fillId="24" borderId="0" applyNumberFormat="0" applyBorder="0" applyAlignment="0" applyProtection="0"/>
    <xf numFmtId="0" fontId="54" fillId="28" borderId="0" applyNumberFormat="0" applyBorder="0" applyAlignment="0" applyProtection="0"/>
    <xf numFmtId="0" fontId="54" fillId="32" borderId="0" applyNumberFormat="0" applyBorder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5" fillId="3" borderId="0" applyNumberFormat="0" applyBorder="0" applyAlignment="0" applyProtection="0"/>
    <xf numFmtId="0" fontId="56" fillId="6" borderId="4" applyNumberFormat="0" applyAlignment="0" applyProtection="0"/>
    <xf numFmtId="0" fontId="57" fillId="7" borderId="7" applyNumberFormat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2" borderId="0" applyNumberFormat="0" applyBorder="0" applyAlignment="0" applyProtection="0"/>
    <xf numFmtId="0" fontId="60" fillId="0" borderId="1" applyNumberFormat="0" applyFill="0" applyAlignment="0" applyProtection="0"/>
    <xf numFmtId="0" fontId="61" fillId="0" borderId="2" applyNumberFormat="0" applyFill="0" applyAlignment="0" applyProtection="0"/>
    <xf numFmtId="0" fontId="62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63" fillId="5" borderId="4" applyNumberFormat="0" applyAlignment="0" applyProtection="0"/>
    <xf numFmtId="0" fontId="64" fillId="0" borderId="6" applyNumberFormat="0" applyFill="0" applyAlignment="0" applyProtection="0"/>
    <xf numFmtId="0" fontId="65" fillId="4" borderId="0" applyNumberFormat="0" applyBorder="0" applyAlignment="0" applyProtection="0"/>
    <xf numFmtId="0" fontId="6" fillId="0" borderId="0"/>
    <xf numFmtId="0" fontId="66" fillId="0" borderId="0"/>
    <xf numFmtId="0" fontId="29" fillId="0" borderId="0">
      <alignment horizontal="left" vertical="top" wrapText="1"/>
    </xf>
    <xf numFmtId="0" fontId="53" fillId="8" borderId="8" applyNumberFormat="0" applyFont="0" applyAlignment="0" applyProtection="0"/>
    <xf numFmtId="0" fontId="1" fillId="8" borderId="8" applyNumberFormat="0" applyFont="0" applyAlignment="0" applyProtection="0"/>
    <xf numFmtId="0" fontId="67" fillId="6" borderId="5" applyNumberFormat="0" applyAlignment="0" applyProtection="0"/>
    <xf numFmtId="0" fontId="2" fillId="0" borderId="0" applyNumberFormat="0" applyFill="0" applyBorder="0" applyAlignment="0" applyProtection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0" fontId="1" fillId="8" borderId="8" applyNumberFormat="0" applyFont="0" applyAlignment="0" applyProtection="0"/>
    <xf numFmtId="0" fontId="70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5" fillId="0" borderId="0"/>
    <xf numFmtId="0" fontId="2" fillId="0" borderId="0" applyNumberFormat="0" applyFill="0" applyBorder="0" applyAlignment="0" applyProtection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81" fillId="3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4" fillId="6" borderId="4" applyNumberFormat="0" applyAlignment="0" applyProtection="0"/>
    <xf numFmtId="0" fontId="85" fillId="0" borderId="6" applyNumberFormat="0" applyFill="0" applyAlignment="0" applyProtection="0"/>
    <xf numFmtId="0" fontId="86" fillId="7" borderId="7" applyNumberFormat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4" fillId="0" borderId="0"/>
    <xf numFmtId="43" fontId="5" fillId="0" borderId="0" applyFont="0" applyFill="0" applyBorder="0" applyAlignment="0" applyProtection="0"/>
    <xf numFmtId="43" fontId="95" fillId="0" borderId="0" applyFont="0" applyFill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5" fillId="0" borderId="0"/>
    <xf numFmtId="166" fontId="8" fillId="0" borderId="0" applyFont="0" applyFill="0" applyBorder="0" applyAlignment="0" applyProtection="0"/>
    <xf numFmtId="43" fontId="95" fillId="0" borderId="0" applyFont="0" applyFill="0" applyBorder="0" applyAlignment="0" applyProtection="0"/>
    <xf numFmtId="0" fontId="29" fillId="0" borderId="0">
      <alignment horizontal="left" vertical="top" wrapText="1"/>
    </xf>
    <xf numFmtId="164" fontId="9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9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0" fontId="5" fillId="0" borderId="0"/>
    <xf numFmtId="0" fontId="29" fillId="0" borderId="0">
      <alignment horizontal="left" vertical="top" wrapText="1"/>
    </xf>
    <xf numFmtId="43" fontId="6" fillId="0" borderId="0" applyFont="0" applyFill="0" applyBorder="0" applyAlignment="0" applyProtection="0"/>
    <xf numFmtId="0" fontId="7" fillId="0" borderId="0"/>
    <xf numFmtId="0" fontId="5" fillId="0" borderId="0"/>
    <xf numFmtId="43" fontId="29" fillId="0" borderId="0" applyFont="0" applyFill="0" applyBorder="0" applyAlignment="0" applyProtection="0"/>
    <xf numFmtId="0" fontId="1" fillId="0" borderId="0"/>
    <xf numFmtId="43" fontId="99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76" fillId="0" borderId="0"/>
    <xf numFmtId="0" fontId="95" fillId="0" borderId="0"/>
    <xf numFmtId="0" fontId="8" fillId="0" borderId="0"/>
    <xf numFmtId="0" fontId="95" fillId="0" borderId="0"/>
    <xf numFmtId="0" fontId="95" fillId="0" borderId="0"/>
    <xf numFmtId="0" fontId="1" fillId="8" borderId="8" applyNumberFormat="0" applyFont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4" fillId="6" borderId="4" applyNumberFormat="0" applyAlignment="0" applyProtection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86" fillId="7" borderId="7" applyNumberFormat="0" applyAlignment="0" applyProtection="0"/>
    <xf numFmtId="0" fontId="2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81" fillId="3" borderId="0" applyNumberFormat="0" applyBorder="0" applyAlignment="0" applyProtection="0"/>
    <xf numFmtId="0" fontId="88" fillId="0" borderId="0" applyNumberFormat="0" applyFill="0" applyBorder="0" applyAlignment="0" applyProtection="0"/>
    <xf numFmtId="0" fontId="85" fillId="0" borderId="6" applyNumberFormat="0" applyFill="0" applyAlignment="0" applyProtection="0"/>
    <xf numFmtId="0" fontId="87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1" fillId="0" borderId="0"/>
    <xf numFmtId="0" fontId="1" fillId="0" borderId="0"/>
    <xf numFmtId="0" fontId="29" fillId="0" borderId="0">
      <alignment horizontal="left" vertical="top" wrapText="1"/>
    </xf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99" fillId="0" borderId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2" fillId="0" borderId="0"/>
    <xf numFmtId="9" fontId="7" fillId="0" borderId="0" applyFont="0" applyFill="0" applyBorder="0" applyAlignment="0" applyProtection="0"/>
    <xf numFmtId="0" fontId="8" fillId="0" borderId="0"/>
    <xf numFmtId="0" fontId="5" fillId="0" borderId="0"/>
    <xf numFmtId="0" fontId="9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0" borderId="0">
      <alignment horizontal="left" vertical="top" wrapText="1"/>
    </xf>
    <xf numFmtId="0" fontId="8" fillId="0" borderId="0"/>
    <xf numFmtId="0" fontId="106" fillId="3" borderId="0" applyNumberFormat="0" applyBorder="0" applyAlignment="0" applyProtection="0"/>
    <xf numFmtId="0" fontId="104" fillId="0" borderId="3" applyNumberFormat="0" applyFill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0" fontId="103" fillId="0" borderId="2" applyNumberFormat="0" applyFill="0" applyAlignment="0" applyProtection="0"/>
    <xf numFmtId="0" fontId="105" fillId="2" borderId="0" applyNumberFormat="0" applyBorder="0" applyAlignment="0" applyProtection="0"/>
    <xf numFmtId="0" fontId="102" fillId="0" borderId="1" applyNumberFormat="0" applyFill="0" applyAlignment="0" applyProtection="0"/>
    <xf numFmtId="0" fontId="107" fillId="4" borderId="0" applyNumberFormat="0" applyBorder="0" applyAlignment="0" applyProtection="0"/>
    <xf numFmtId="0" fontId="10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8" fillId="5" borderId="4" applyNumberFormat="0" applyAlignment="0" applyProtection="0"/>
    <xf numFmtId="0" fontId="109" fillId="6" borderId="5" applyNumberFormat="0" applyAlignment="0" applyProtection="0"/>
    <xf numFmtId="0" fontId="110" fillId="6" borderId="4" applyNumberFormat="0" applyAlignment="0" applyProtection="0"/>
    <xf numFmtId="0" fontId="111" fillId="0" borderId="6" applyNumberFormat="0" applyFill="0" applyAlignment="0" applyProtection="0"/>
    <xf numFmtId="0" fontId="112" fillId="7" borderId="7" applyNumberFormat="0" applyAlignment="0" applyProtection="0"/>
    <xf numFmtId="0" fontId="113" fillId="0" borderId="0" applyNumberFormat="0" applyFill="0" applyBorder="0" applyAlignment="0" applyProtection="0"/>
    <xf numFmtId="0" fontId="95" fillId="8" borderId="8" applyNumberFormat="0" applyFont="0" applyAlignment="0" applyProtection="0"/>
    <xf numFmtId="0" fontId="114" fillId="0" borderId="0" applyNumberFormat="0" applyFill="0" applyBorder="0" applyAlignment="0" applyProtection="0"/>
    <xf numFmtId="0" fontId="115" fillId="0" borderId="9" applyNumberFormat="0" applyFill="0" applyAlignment="0" applyProtection="0"/>
    <xf numFmtId="0" fontId="116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11" borderId="0" applyNumberFormat="0" applyBorder="0" applyAlignment="0" applyProtection="0"/>
    <xf numFmtId="0" fontId="116" fillId="12" borderId="0" applyNumberFormat="0" applyBorder="0" applyAlignment="0" applyProtection="0"/>
    <xf numFmtId="0" fontId="116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5" borderId="0" applyNumberFormat="0" applyBorder="0" applyAlignment="0" applyProtection="0"/>
    <xf numFmtId="0" fontId="116" fillId="16" borderId="0" applyNumberFormat="0" applyBorder="0" applyAlignment="0" applyProtection="0"/>
    <xf numFmtId="0" fontId="116" fillId="17" borderId="0" applyNumberFormat="0" applyBorder="0" applyAlignment="0" applyProtection="0"/>
    <xf numFmtId="0" fontId="95" fillId="18" borderId="0" applyNumberFormat="0" applyBorder="0" applyAlignment="0" applyProtection="0"/>
    <xf numFmtId="0" fontId="95" fillId="19" borderId="0" applyNumberFormat="0" applyBorder="0" applyAlignment="0" applyProtection="0"/>
    <xf numFmtId="0" fontId="116" fillId="20" borderId="0" applyNumberFormat="0" applyBorder="0" applyAlignment="0" applyProtection="0"/>
    <xf numFmtId="0" fontId="116" fillId="21" borderId="0" applyNumberFormat="0" applyBorder="0" applyAlignment="0" applyProtection="0"/>
    <xf numFmtId="0" fontId="95" fillId="22" borderId="0" applyNumberFormat="0" applyBorder="0" applyAlignment="0" applyProtection="0"/>
    <xf numFmtId="0" fontId="95" fillId="23" borderId="0" applyNumberFormat="0" applyBorder="0" applyAlignment="0" applyProtection="0"/>
    <xf numFmtId="0" fontId="116" fillId="24" borderId="0" applyNumberFormat="0" applyBorder="0" applyAlignment="0" applyProtection="0"/>
    <xf numFmtId="0" fontId="116" fillId="25" borderId="0" applyNumberFormat="0" applyBorder="0" applyAlignment="0" applyProtection="0"/>
    <xf numFmtId="0" fontId="95" fillId="26" borderId="0" applyNumberFormat="0" applyBorder="0" applyAlignment="0" applyProtection="0"/>
    <xf numFmtId="0" fontId="95" fillId="27" borderId="0" applyNumberFormat="0" applyBorder="0" applyAlignment="0" applyProtection="0"/>
    <xf numFmtId="0" fontId="116" fillId="28" borderId="0" applyNumberFormat="0" applyBorder="0" applyAlignment="0" applyProtection="0"/>
    <xf numFmtId="0" fontId="116" fillId="29" borderId="0" applyNumberFormat="0" applyBorder="0" applyAlignment="0" applyProtection="0"/>
    <xf numFmtId="0" fontId="95" fillId="30" borderId="0" applyNumberFormat="0" applyBorder="0" applyAlignment="0" applyProtection="0"/>
    <xf numFmtId="0" fontId="95" fillId="31" borderId="0" applyNumberFormat="0" applyBorder="0" applyAlignment="0" applyProtection="0"/>
    <xf numFmtId="0" fontId="116" fillId="32" borderId="0" applyNumberFormat="0" applyBorder="0" applyAlignment="0" applyProtection="0"/>
    <xf numFmtId="0" fontId="7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29" fillId="0" borderId="0">
      <alignment horizontal="left" vertical="top" wrapText="1"/>
    </xf>
    <xf numFmtId="0" fontId="95" fillId="0" borderId="0"/>
    <xf numFmtId="9" fontId="95" fillId="0" borderId="0" applyFont="0" applyFill="0" applyBorder="0" applyAlignment="0" applyProtection="0"/>
    <xf numFmtId="0" fontId="84" fillId="6" borderId="4" applyNumberFormat="0" applyAlignment="0" applyProtection="0"/>
    <xf numFmtId="0" fontId="29" fillId="0" borderId="0">
      <alignment horizontal="left" vertical="top" wrapText="1"/>
    </xf>
    <xf numFmtId="0" fontId="5" fillId="0" borderId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81" fillId="3" borderId="0" applyNumberFormat="0" applyBorder="0" applyAlignment="0" applyProtection="0"/>
    <xf numFmtId="0" fontId="96" fillId="4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5" fillId="0" borderId="6" applyNumberFormat="0" applyFill="0" applyAlignment="0" applyProtection="0"/>
    <xf numFmtId="0" fontId="86" fillId="7" borderId="7" applyNumberFormat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17" fillId="0" borderId="0"/>
    <xf numFmtId="0" fontId="7" fillId="0" borderId="0"/>
    <xf numFmtId="166" fontId="7" fillId="0" borderId="0" applyFont="0" applyFill="0" applyBorder="0" applyAlignment="0" applyProtection="0"/>
    <xf numFmtId="0" fontId="95" fillId="0" borderId="0"/>
    <xf numFmtId="0" fontId="1" fillId="0" borderId="0"/>
    <xf numFmtId="0" fontId="95" fillId="0" borderId="0"/>
    <xf numFmtId="43" fontId="95" fillId="0" borderId="0" applyFont="0" applyFill="0" applyBorder="0" applyAlignment="0" applyProtection="0"/>
    <xf numFmtId="0" fontId="95" fillId="0" borderId="0"/>
    <xf numFmtId="0" fontId="7" fillId="0" borderId="0"/>
  </cellStyleXfs>
  <cellXfs count="135">
    <xf numFmtId="0" fontId="0" fillId="0" borderId="0" xfId="0"/>
    <xf numFmtId="0" fontId="51" fillId="55" borderId="0" xfId="0" applyFont="1" applyFill="1"/>
    <xf numFmtId="165" fontId="51" fillId="55" borderId="10" xfId="1" applyNumberFormat="1" applyFont="1" applyFill="1" applyBorder="1" applyAlignment="1">
      <alignment horizontal="center" vertical="center"/>
    </xf>
    <xf numFmtId="165" fontId="33" fillId="55" borderId="10" xfId="1" applyNumberFormat="1" applyFont="1" applyFill="1" applyBorder="1" applyAlignment="1">
      <alignment horizontal="right" vertical="top"/>
    </xf>
    <xf numFmtId="0" fontId="31" fillId="55" borderId="10" xfId="0" applyFont="1" applyFill="1" applyBorder="1" applyAlignment="1">
      <alignment horizontal="left" vertical="top" wrapText="1"/>
    </xf>
    <xf numFmtId="0" fontId="51" fillId="55" borderId="0" xfId="0" applyFont="1" applyFill="1" applyAlignment="1">
      <alignment horizontal="left" vertical="top" wrapText="1"/>
    </xf>
    <xf numFmtId="164" fontId="33" fillId="55" borderId="10" xfId="87" applyFont="1" applyFill="1" applyBorder="1" applyAlignment="1">
      <alignment horizontal="center" vertical="center"/>
    </xf>
    <xf numFmtId="164" fontId="31" fillId="55" borderId="10" xfId="87" applyFont="1" applyFill="1" applyBorder="1" applyAlignment="1">
      <alignment horizontal="center" vertical="center"/>
    </xf>
    <xf numFmtId="0" fontId="33" fillId="55" borderId="10" xfId="0" applyFont="1" applyFill="1" applyBorder="1" applyAlignment="1">
      <alignment horizontal="left" vertical="top" wrapText="1"/>
    </xf>
    <xf numFmtId="0" fontId="72" fillId="55" borderId="0" xfId="0" applyFont="1" applyFill="1" applyAlignment="1">
      <alignment horizontal="left" vertical="top" wrapText="1"/>
    </xf>
    <xf numFmtId="0" fontId="92" fillId="55" borderId="10" xfId="0" applyFont="1" applyFill="1" applyBorder="1" applyAlignment="1">
      <alignment horizontal="left" vertical="top" wrapText="1"/>
    </xf>
    <xf numFmtId="0" fontId="31" fillId="55" borderId="10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center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31" fillId="55" borderId="10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vertical="center" wrapText="1"/>
    </xf>
    <xf numFmtId="0" fontId="31" fillId="55" borderId="0" xfId="0" applyFont="1" applyFill="1" applyAlignment="1">
      <alignment horizontal="center" vertical="center" wrapText="1"/>
    </xf>
    <xf numFmtId="0" fontId="32" fillId="55" borderId="0" xfId="0" applyFont="1" applyFill="1" applyAlignment="1">
      <alignment horizontal="center" vertical="center" wrapText="1"/>
    </xf>
    <xf numFmtId="165" fontId="33" fillId="55" borderId="10" xfId="1" applyNumberFormat="1" applyFont="1" applyFill="1" applyBorder="1" applyAlignment="1">
      <alignment horizontal="center" vertical="center" wrapText="1"/>
    </xf>
    <xf numFmtId="0" fontId="31" fillId="55" borderId="25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left" vertical="top" wrapText="1"/>
    </xf>
    <xf numFmtId="0" fontId="33" fillId="55" borderId="0" xfId="0" applyFont="1" applyFill="1" applyAlignment="1">
      <alignment horizontal="left" vertical="top" wrapText="1"/>
    </xf>
    <xf numFmtId="0" fontId="32" fillId="55" borderId="10" xfId="0" applyFont="1" applyFill="1" applyBorder="1" applyAlignment="1">
      <alignment horizontal="left" vertical="top" wrapText="1"/>
    </xf>
    <xf numFmtId="0" fontId="33" fillId="55" borderId="10" xfId="0" applyFont="1" applyFill="1" applyBorder="1" applyAlignment="1">
      <alignment vertical="center" textRotation="90" wrapText="1"/>
    </xf>
    <xf numFmtId="165" fontId="51" fillId="55" borderId="0" xfId="1" applyNumberFormat="1" applyFont="1" applyFill="1"/>
    <xf numFmtId="0" fontId="51" fillId="55" borderId="0" xfId="0" applyFont="1" applyFill="1" applyAlignment="1">
      <alignment horizontal="center" vertical="top" wrapText="1"/>
    </xf>
    <xf numFmtId="0" fontId="90" fillId="55" borderId="0" xfId="0" applyFont="1" applyFill="1" applyAlignment="1">
      <alignment horizontal="left" vertical="top" wrapText="1"/>
    </xf>
    <xf numFmtId="0" fontId="51" fillId="55" borderId="0" xfId="0" applyFont="1" applyFill="1" applyAlignment="1">
      <alignment horizontal="left" vertical="center"/>
    </xf>
    <xf numFmtId="0" fontId="31" fillId="55" borderId="0" xfId="0" applyFont="1" applyFill="1"/>
    <xf numFmtId="165" fontId="33" fillId="55" borderId="10" xfId="1" applyNumberFormat="1" applyFont="1" applyFill="1" applyBorder="1" applyAlignment="1">
      <alignment horizontal="left" vertical="top" wrapText="1"/>
    </xf>
    <xf numFmtId="165" fontId="90" fillId="55" borderId="0" xfId="0" applyNumberFormat="1" applyFont="1" applyFill="1" applyAlignment="1">
      <alignment horizontal="left" vertical="top" wrapText="1"/>
    </xf>
    <xf numFmtId="165" fontId="51" fillId="55" borderId="0" xfId="0" applyNumberFormat="1" applyFont="1" applyFill="1"/>
    <xf numFmtId="0" fontId="100" fillId="55" borderId="0" xfId="0" applyFont="1" applyFill="1" applyAlignment="1">
      <alignment horizontal="left" vertical="top" wrapText="1"/>
    </xf>
    <xf numFmtId="164" fontId="100" fillId="55" borderId="0" xfId="0" applyNumberFormat="1" applyFont="1" applyFill="1" applyAlignment="1">
      <alignment horizontal="left" vertical="top" wrapText="1"/>
    </xf>
    <xf numFmtId="165" fontId="31" fillId="55" borderId="0" xfId="0" applyNumberFormat="1" applyFont="1" applyFill="1"/>
    <xf numFmtId="165" fontId="32" fillId="55" borderId="26" xfId="0" applyNumberFormat="1" applyFont="1" applyFill="1" applyBorder="1" applyAlignment="1">
      <alignment horizontal="right"/>
    </xf>
    <xf numFmtId="165" fontId="33" fillId="55" borderId="25" xfId="0" applyNumberFormat="1" applyFont="1" applyFill="1" applyBorder="1" applyAlignment="1">
      <alignment horizontal="center" vertical="center" wrapText="1"/>
    </xf>
    <xf numFmtId="165" fontId="33" fillId="55" borderId="10" xfId="0" applyNumberFormat="1" applyFont="1" applyFill="1" applyBorder="1" applyAlignment="1">
      <alignment horizontal="left" vertical="top"/>
    </xf>
    <xf numFmtId="43" fontId="100" fillId="55" borderId="0" xfId="1" applyFont="1" applyFill="1" applyAlignment="1">
      <alignment horizontal="left" vertical="top" wrapText="1"/>
    </xf>
    <xf numFmtId="167" fontId="100" fillId="55" borderId="0" xfId="0" applyNumberFormat="1" applyFont="1" applyFill="1" applyAlignment="1">
      <alignment horizontal="left" vertical="top" wrapText="1"/>
    </xf>
    <xf numFmtId="0" fontId="90" fillId="55" borderId="0" xfId="0" applyFont="1" applyFill="1" applyAlignment="1">
      <alignment horizontal="left" vertical="center" wrapText="1"/>
    </xf>
    <xf numFmtId="43" fontId="51" fillId="0" borderId="0" xfId="0" applyNumberFormat="1" applyFont="1"/>
    <xf numFmtId="0" fontId="51" fillId="0" borderId="0" xfId="0" applyFont="1"/>
    <xf numFmtId="165" fontId="33" fillId="55" borderId="10" xfId="1" applyNumberFormat="1" applyFont="1" applyFill="1" applyBorder="1" applyAlignment="1">
      <alignment horizontal="center" vertical="center"/>
    </xf>
    <xf numFmtId="0" fontId="31" fillId="0" borderId="10" xfId="0" applyFont="1" applyBorder="1" applyAlignment="1">
      <alignment horizontal="left" vertical="top" wrapText="1"/>
    </xf>
    <xf numFmtId="0" fontId="31" fillId="55" borderId="10" xfId="0" applyFont="1" applyFill="1" applyBorder="1"/>
    <xf numFmtId="167" fontId="31" fillId="55" borderId="10" xfId="1" applyNumberFormat="1" applyFont="1" applyFill="1" applyBorder="1" applyAlignment="1">
      <alignment horizontal="right" vertical="center" wrapText="1"/>
    </xf>
    <xf numFmtId="0" fontId="72" fillId="55" borderId="0" xfId="0" applyFont="1" applyFill="1" applyAlignment="1">
      <alignment horizontal="center" vertical="center" wrapText="1"/>
    </xf>
    <xf numFmtId="0" fontId="92" fillId="0" borderId="10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center" vertical="top" wrapText="1"/>
    </xf>
    <xf numFmtId="0" fontId="51" fillId="0" borderId="10" xfId="251" applyFont="1" applyBorder="1" applyAlignment="1">
      <alignment horizontal="left" vertical="center" wrapText="1"/>
    </xf>
    <xf numFmtId="167" fontId="33" fillId="55" borderId="10" xfId="1" applyNumberFormat="1" applyFont="1" applyFill="1" applyBorder="1" applyAlignment="1">
      <alignment horizontal="right" vertical="center" wrapText="1"/>
    </xf>
    <xf numFmtId="0" fontId="32" fillId="0" borderId="10" xfId="0" applyFont="1" applyBorder="1" applyAlignment="1">
      <alignment horizontal="left" vertical="top" wrapText="1"/>
    </xf>
    <xf numFmtId="0" fontId="33" fillId="55" borderId="10" xfId="378" applyFont="1" applyFill="1" applyBorder="1">
      <alignment horizontal="left" vertical="top" wrapText="1"/>
    </xf>
    <xf numFmtId="0" fontId="31" fillId="55" borderId="10" xfId="378" applyFont="1" applyFill="1" applyBorder="1">
      <alignment horizontal="left" vertical="top" wrapText="1"/>
    </xf>
    <xf numFmtId="0" fontId="33" fillId="0" borderId="14" xfId="424" applyFont="1" applyBorder="1" applyAlignment="1">
      <alignment vertical="center" wrapText="1"/>
    </xf>
    <xf numFmtId="0" fontId="118" fillId="0" borderId="14" xfId="0" applyFont="1" applyBorder="1" applyAlignment="1">
      <alignment horizontal="left" vertical="center" wrapText="1"/>
    </xf>
    <xf numFmtId="0" fontId="51" fillId="55" borderId="26" xfId="0" applyFont="1" applyFill="1" applyBorder="1" applyAlignment="1">
      <alignment horizontal="right" wrapText="1"/>
    </xf>
    <xf numFmtId="165" fontId="33" fillId="55" borderId="10" xfId="1" applyNumberFormat="1" applyFont="1" applyFill="1" applyBorder="1" applyAlignment="1">
      <alignment horizontal="right" vertical="center"/>
    </xf>
    <xf numFmtId="0" fontId="91" fillId="0" borderId="10" xfId="0" applyFont="1" applyBorder="1" applyAlignment="1">
      <alignment horizontal="left" vertical="top" wrapText="1"/>
    </xf>
    <xf numFmtId="164" fontId="92" fillId="0" borderId="10" xfId="256" applyFont="1" applyBorder="1">
      <alignment horizontal="right" vertical="top"/>
    </xf>
    <xf numFmtId="0" fontId="90" fillId="0" borderId="0" xfId="0" applyFont="1" applyAlignment="1">
      <alignment horizontal="left" vertical="top" wrapText="1"/>
    </xf>
    <xf numFmtId="170" fontId="91" fillId="0" borderId="10" xfId="0" applyNumberFormat="1" applyFont="1" applyBorder="1" applyAlignment="1">
      <alignment horizontal="right" vertical="top" wrapText="1"/>
    </xf>
    <xf numFmtId="0" fontId="51" fillId="55" borderId="10" xfId="0" applyFont="1" applyFill="1" applyBorder="1"/>
    <xf numFmtId="0" fontId="51" fillId="55" borderId="10" xfId="0" applyFont="1" applyFill="1" applyBorder="1" applyAlignment="1">
      <alignment horizontal="left" vertical="top" wrapText="1"/>
    </xf>
    <xf numFmtId="0" fontId="91" fillId="0" borderId="10" xfId="378" applyFont="1" applyBorder="1">
      <alignment horizontal="left" vertical="top" wrapText="1"/>
    </xf>
    <xf numFmtId="0" fontId="92" fillId="0" borderId="10" xfId="378" applyFont="1" applyBorder="1">
      <alignment horizontal="left" vertical="top" wrapText="1"/>
    </xf>
    <xf numFmtId="170" fontId="91" fillId="55" borderId="10" xfId="0" applyNumberFormat="1" applyFont="1" applyFill="1" applyBorder="1" applyAlignment="1">
      <alignment horizontal="right" vertical="top" wrapText="1"/>
    </xf>
    <xf numFmtId="0" fontId="93" fillId="0" borderId="0" xfId="0" applyFont="1" applyAlignment="1">
      <alignment vertical="top" wrapText="1"/>
    </xf>
    <xf numFmtId="0" fontId="120" fillId="55" borderId="14" xfId="0" applyFont="1" applyFill="1" applyBorder="1" applyAlignment="1">
      <alignment vertical="top" wrapText="1"/>
    </xf>
    <xf numFmtId="0" fontId="120" fillId="55" borderId="14" xfId="0" applyFont="1" applyFill="1" applyBorder="1" applyAlignment="1">
      <alignment vertical="top"/>
    </xf>
    <xf numFmtId="0" fontId="93" fillId="0" borderId="10" xfId="0" applyFont="1" applyBorder="1" applyAlignment="1">
      <alignment vertical="top" wrapText="1"/>
    </xf>
    <xf numFmtId="0" fontId="51" fillId="55" borderId="10" xfId="251" applyFont="1" applyFill="1" applyBorder="1" applyAlignment="1">
      <alignment horizontal="left" vertical="center" wrapText="1"/>
    </xf>
    <xf numFmtId="0" fontId="31" fillId="55" borderId="10" xfId="251" applyFont="1" applyFill="1" applyBorder="1" applyAlignment="1">
      <alignment horizontal="left" vertical="center" wrapText="1"/>
    </xf>
    <xf numFmtId="171" fontId="93" fillId="55" borderId="14" xfId="0" applyNumberFormat="1" applyFont="1" applyFill="1" applyBorder="1" applyAlignment="1">
      <alignment horizontal="right" vertical="center" wrapText="1"/>
    </xf>
    <xf numFmtId="0" fontId="93" fillId="55" borderId="14" xfId="0" applyFont="1" applyFill="1" applyBorder="1" applyAlignment="1">
      <alignment horizontal="right" vertical="center" wrapText="1"/>
    </xf>
    <xf numFmtId="164" fontId="92" fillId="0" borderId="14" xfId="256" applyFont="1" applyBorder="1">
      <alignment horizontal="right" vertical="top"/>
    </xf>
    <xf numFmtId="165" fontId="33" fillId="55" borderId="14" xfId="0" applyNumberFormat="1" applyFont="1" applyFill="1" applyBorder="1" applyAlignment="1">
      <alignment horizontal="left" vertical="top"/>
    </xf>
    <xf numFmtId="165" fontId="33" fillId="55" borderId="14" xfId="1" applyNumberFormat="1" applyFont="1" applyFill="1" applyBorder="1" applyAlignment="1">
      <alignment horizontal="left" vertical="top" wrapText="1"/>
    </xf>
    <xf numFmtId="0" fontId="90" fillId="0" borderId="32" xfId="0" applyFont="1" applyBorder="1" applyAlignment="1">
      <alignment horizontal="left" vertical="top" wrapText="1"/>
    </xf>
    <xf numFmtId="0" fontId="119" fillId="0" borderId="32" xfId="0" applyFont="1" applyBorder="1" applyAlignment="1">
      <alignment horizontal="left" vertical="top" wrapText="1"/>
    </xf>
    <xf numFmtId="0" fontId="90" fillId="55" borderId="32" xfId="0" applyFont="1" applyFill="1" applyBorder="1" applyAlignment="1">
      <alignment horizontal="left" vertical="center" wrapText="1"/>
    </xf>
    <xf numFmtId="0" fontId="119" fillId="55" borderId="32" xfId="0" applyFont="1" applyFill="1" applyBorder="1" applyAlignment="1">
      <alignment horizontal="left" vertical="center" wrapText="1"/>
    </xf>
    <xf numFmtId="0" fontId="93" fillId="0" borderId="32" xfId="0" applyFont="1" applyBorder="1" applyAlignment="1">
      <alignment vertical="top" wrapText="1"/>
    </xf>
    <xf numFmtId="0" fontId="51" fillId="55" borderId="32" xfId="0" applyFont="1" applyFill="1" applyBorder="1"/>
    <xf numFmtId="0" fontId="33" fillId="55" borderId="14" xfId="0" applyFont="1" applyFill="1" applyBorder="1" applyAlignment="1">
      <alignment horizontal="left" vertical="center" wrapText="1"/>
    </xf>
    <xf numFmtId="0" fontId="33" fillId="55" borderId="12" xfId="0" applyFont="1" applyFill="1" applyBorder="1" applyAlignment="1">
      <alignment horizontal="left" vertical="center" wrapText="1"/>
    </xf>
    <xf numFmtId="0" fontId="33" fillId="55" borderId="13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97" fillId="55" borderId="0" xfId="0" applyFont="1" applyFill="1" applyAlignment="1">
      <alignment horizontal="right" vertical="center" wrapText="1"/>
    </xf>
    <xf numFmtId="0" fontId="72" fillId="55" borderId="0" xfId="0" applyFont="1" applyFill="1" applyAlignment="1">
      <alignment horizontal="center" vertical="center" wrapText="1"/>
    </xf>
    <xf numFmtId="165" fontId="74" fillId="55" borderId="26" xfId="1" applyNumberFormat="1" applyFont="1" applyFill="1" applyBorder="1" applyAlignment="1">
      <alignment horizontal="right" vertical="center"/>
    </xf>
    <xf numFmtId="0" fontId="33" fillId="55" borderId="10" xfId="0" applyFont="1" applyFill="1" applyBorder="1" applyAlignment="1">
      <alignment horizontal="center" vertical="center" wrapText="1"/>
    </xf>
    <xf numFmtId="165" fontId="72" fillId="55" borderId="12" xfId="1" applyNumberFormat="1" applyFont="1" applyFill="1" applyBorder="1" applyAlignment="1">
      <alignment horizontal="center" vertical="center" wrapText="1"/>
    </xf>
    <xf numFmtId="165" fontId="72" fillId="55" borderId="13" xfId="1" applyNumberFormat="1" applyFont="1" applyFill="1" applyBorder="1" applyAlignment="1">
      <alignment horizontal="center" vertical="center" wrapText="1"/>
    </xf>
    <xf numFmtId="0" fontId="33" fillId="55" borderId="25" xfId="0" applyFont="1" applyFill="1" applyBorder="1" applyAlignment="1">
      <alignment horizontal="center" vertical="center" wrapText="1"/>
    </xf>
    <xf numFmtId="0" fontId="33" fillId="55" borderId="11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center" vertical="top" wrapText="1"/>
    </xf>
    <xf numFmtId="0" fontId="33" fillId="55" borderId="0" xfId="0" applyFont="1" applyFill="1" applyAlignment="1">
      <alignment horizontal="center" vertical="center" wrapText="1"/>
    </xf>
    <xf numFmtId="0" fontId="33" fillId="55" borderId="12" xfId="0" applyFont="1" applyFill="1" applyBorder="1" applyAlignment="1">
      <alignment horizontal="center" vertical="center" wrapText="1"/>
    </xf>
    <xf numFmtId="0" fontId="33" fillId="55" borderId="13" xfId="0" applyFont="1" applyFill="1" applyBorder="1" applyAlignment="1">
      <alignment horizontal="center" vertical="center" wrapText="1"/>
    </xf>
    <xf numFmtId="0" fontId="33" fillId="55" borderId="25" xfId="0" applyFont="1" applyFill="1" applyBorder="1" applyAlignment="1">
      <alignment horizontal="center" vertical="center" textRotation="90" wrapText="1"/>
    </xf>
    <xf numFmtId="0" fontId="33" fillId="55" borderId="11" xfId="0" applyFont="1" applyFill="1" applyBorder="1" applyAlignment="1">
      <alignment horizontal="center" vertical="center" textRotation="90" wrapText="1"/>
    </xf>
    <xf numFmtId="0" fontId="33" fillId="55" borderId="28" xfId="0" applyFont="1" applyFill="1" applyBorder="1" applyAlignment="1">
      <alignment horizontal="center" vertical="top" wrapText="1"/>
    </xf>
    <xf numFmtId="0" fontId="33" fillId="55" borderId="30" xfId="0" applyFont="1" applyFill="1" applyBorder="1" applyAlignment="1">
      <alignment horizontal="center" vertical="top" wrapText="1"/>
    </xf>
    <xf numFmtId="0" fontId="33" fillId="55" borderId="27" xfId="0" applyFont="1" applyFill="1" applyBorder="1" applyAlignment="1">
      <alignment horizontal="center" vertical="top" wrapText="1"/>
    </xf>
    <xf numFmtId="0" fontId="33" fillId="55" borderId="29" xfId="0" applyFont="1" applyFill="1" applyBorder="1" applyAlignment="1">
      <alignment horizontal="center" vertical="top" wrapText="1"/>
    </xf>
    <xf numFmtId="0" fontId="33" fillId="55" borderId="26" xfId="0" applyFont="1" applyFill="1" applyBorder="1" applyAlignment="1">
      <alignment horizontal="center" vertical="top" wrapText="1"/>
    </xf>
    <xf numFmtId="0" fontId="33" fillId="55" borderId="31" xfId="0" applyFont="1" applyFill="1" applyBorder="1" applyAlignment="1">
      <alignment horizontal="center" vertical="top" wrapText="1"/>
    </xf>
    <xf numFmtId="0" fontId="33" fillId="55" borderId="10" xfId="0" applyFont="1" applyFill="1" applyBorder="1" applyAlignment="1">
      <alignment horizontal="center" vertical="top" wrapText="1"/>
    </xf>
    <xf numFmtId="49" fontId="31" fillId="0" borderId="10" xfId="424" applyNumberFormat="1" applyFont="1" applyBorder="1" applyAlignment="1">
      <alignment horizontal="center" vertical="top" wrapText="1"/>
    </xf>
    <xf numFmtId="0" fontId="31" fillId="0" borderId="10" xfId="424" applyFont="1" applyBorder="1" applyAlignment="1">
      <alignment horizontal="center" wrapText="1"/>
    </xf>
    <xf numFmtId="0" fontId="31" fillId="55" borderId="25" xfId="0" applyFont="1" applyFill="1" applyBorder="1" applyAlignment="1">
      <alignment horizontal="center" vertical="center" wrapText="1"/>
    </xf>
    <xf numFmtId="0" fontId="31" fillId="55" borderId="11" xfId="0" applyFont="1" applyFill="1" applyBorder="1" applyAlignment="1">
      <alignment horizontal="center" vertical="center" wrapText="1"/>
    </xf>
    <xf numFmtId="0" fontId="33" fillId="0" borderId="10" xfId="424" applyFont="1" applyBorder="1" applyAlignment="1">
      <alignment horizontal="center" vertical="top" wrapText="1"/>
    </xf>
    <xf numFmtId="0" fontId="31" fillId="55" borderId="10" xfId="0" applyFont="1" applyFill="1" applyBorder="1" applyAlignment="1">
      <alignment horizontal="center" vertical="top" wrapText="1"/>
    </xf>
    <xf numFmtId="0" fontId="33" fillId="55" borderId="25" xfId="0" applyFont="1" applyFill="1" applyBorder="1" applyAlignment="1">
      <alignment horizontal="center" vertical="top" wrapText="1"/>
    </xf>
    <xf numFmtId="0" fontId="33" fillId="55" borderId="15" xfId="0" applyFont="1" applyFill="1" applyBorder="1" applyAlignment="1">
      <alignment horizontal="center" vertical="top" wrapText="1"/>
    </xf>
    <xf numFmtId="0" fontId="33" fillId="55" borderId="11" xfId="0" applyFont="1" applyFill="1" applyBorder="1" applyAlignment="1">
      <alignment horizontal="center" vertical="top" wrapText="1"/>
    </xf>
    <xf numFmtId="49" fontId="33" fillId="55" borderId="25" xfId="0" applyNumberFormat="1" applyFont="1" applyFill="1" applyBorder="1" applyAlignment="1">
      <alignment horizontal="center" vertical="top" wrapText="1"/>
    </xf>
    <xf numFmtId="49" fontId="33" fillId="55" borderId="15" xfId="0" applyNumberFormat="1" applyFont="1" applyFill="1" applyBorder="1" applyAlignment="1">
      <alignment horizontal="center" vertical="top" wrapText="1"/>
    </xf>
    <xf numFmtId="49" fontId="33" fillId="55" borderId="11" xfId="0" applyNumberFormat="1" applyFont="1" applyFill="1" applyBorder="1" applyAlignment="1">
      <alignment horizontal="center" vertical="top" wrapText="1"/>
    </xf>
    <xf numFmtId="49" fontId="31" fillId="55" borderId="10" xfId="424" applyNumberFormat="1" applyFont="1" applyFill="1" applyBorder="1" applyAlignment="1">
      <alignment horizontal="center" vertical="top" wrapText="1"/>
    </xf>
    <xf numFmtId="0" fontId="33" fillId="55" borderId="10" xfId="0" applyFont="1" applyFill="1" applyBorder="1" applyAlignment="1">
      <alignment horizontal="left" vertical="top"/>
    </xf>
    <xf numFmtId="0" fontId="33" fillId="55" borderId="10" xfId="257" applyFont="1" applyFill="1" applyBorder="1" applyAlignment="1">
      <alignment horizontal="left" vertical="top"/>
    </xf>
    <xf numFmtId="0" fontId="73" fillId="55" borderId="0" xfId="0" applyFont="1" applyFill="1" applyAlignment="1">
      <alignment horizontal="right" vertical="center" wrapText="1"/>
    </xf>
    <xf numFmtId="0" fontId="31" fillId="55" borderId="10" xfId="0" applyFont="1" applyFill="1" applyBorder="1" applyAlignment="1">
      <alignment horizontal="center" vertical="center" wrapText="1"/>
    </xf>
    <xf numFmtId="165" fontId="33" fillId="55" borderId="12" xfId="0" applyNumberFormat="1" applyFont="1" applyFill="1" applyBorder="1" applyAlignment="1">
      <alignment horizontal="center" vertical="center" wrapText="1"/>
    </xf>
    <xf numFmtId="165" fontId="33" fillId="55" borderId="13" xfId="0" applyNumberFormat="1" applyFont="1" applyFill="1" applyBorder="1" applyAlignment="1">
      <alignment horizontal="center" vertical="center" wrapText="1"/>
    </xf>
    <xf numFmtId="0" fontId="51" fillId="55" borderId="10" xfId="0" applyFont="1" applyFill="1" applyBorder="1" applyAlignment="1">
      <alignment horizontal="center"/>
    </xf>
    <xf numFmtId="0" fontId="33" fillId="55" borderId="10" xfId="0" applyFont="1" applyFill="1" applyBorder="1" applyAlignment="1">
      <alignment horizontal="left" vertical="top" wrapText="1"/>
    </xf>
    <xf numFmtId="0" fontId="92" fillId="0" borderId="10" xfId="0" applyFont="1" applyBorder="1" applyAlignment="1">
      <alignment horizontal="left" vertical="top" wrapText="1"/>
    </xf>
    <xf numFmtId="0" fontId="92" fillId="0" borderId="14" xfId="0" applyFont="1" applyBorder="1" applyAlignment="1">
      <alignment horizontal="left" vertical="top" wrapText="1"/>
    </xf>
    <xf numFmtId="0" fontId="92" fillId="55" borderId="10" xfId="0" applyFont="1" applyFill="1" applyBorder="1" applyAlignment="1">
      <alignment horizontal="left" vertical="top" wrapText="1"/>
    </xf>
    <xf numFmtId="0" fontId="92" fillId="55" borderId="14" xfId="0" applyFont="1" applyFill="1" applyBorder="1" applyAlignment="1">
      <alignment horizontal="left" vertical="top" wrapText="1"/>
    </xf>
  </cellXfs>
  <cellStyles count="473">
    <cellStyle name="_artabyuje" xfId="89"/>
    <cellStyle name="20% - Accent1" xfId="2" builtinId="30" customBuiltin="1"/>
    <cellStyle name="20% - Accent1 2" xfId="28"/>
    <cellStyle name="20% - Accent1 2 2" xfId="140"/>
    <cellStyle name="20% - Accent1 2 2 2" xfId="276"/>
    <cellStyle name="20% - Accent1 2 3" xfId="233"/>
    <cellStyle name="20% - Accent1 3" xfId="197"/>
    <cellStyle name="20% - Accent1 4" xfId="399"/>
    <cellStyle name="20% - Accent2" xfId="4" builtinId="34" customBuiltin="1"/>
    <cellStyle name="20% - Accent2 2" xfId="29"/>
    <cellStyle name="20% - Accent2 2 2" xfId="141"/>
    <cellStyle name="20% - Accent2 2 2 2" xfId="277"/>
    <cellStyle name="20% - Accent2 2 3" xfId="235"/>
    <cellStyle name="20% - Accent2 3" xfId="198"/>
    <cellStyle name="20% - Accent2 4" xfId="403"/>
    <cellStyle name="20% - Accent3" xfId="6" builtinId="38" customBuiltin="1"/>
    <cellStyle name="20% - Accent3 2" xfId="30"/>
    <cellStyle name="20% - Accent3 2 2" xfId="142"/>
    <cellStyle name="20% - Accent3 2 2 2" xfId="278"/>
    <cellStyle name="20% - Accent3 2 3" xfId="237"/>
    <cellStyle name="20% - Accent3 3" xfId="199"/>
    <cellStyle name="20% - Accent3 4" xfId="407"/>
    <cellStyle name="20% - Accent4" xfId="8" builtinId="42" customBuiltin="1"/>
    <cellStyle name="20% - Accent4 2" xfId="31"/>
    <cellStyle name="20% - Accent4 2 2" xfId="143"/>
    <cellStyle name="20% - Accent4 2 2 2" xfId="279"/>
    <cellStyle name="20% - Accent4 2 3" xfId="239"/>
    <cellStyle name="20% - Accent4 3" xfId="200"/>
    <cellStyle name="20% - Accent4 4" xfId="411"/>
    <cellStyle name="20% - Accent5" xfId="10" builtinId="46" customBuiltin="1"/>
    <cellStyle name="20% - Accent5 2" xfId="32"/>
    <cellStyle name="20% - Accent5 2 2" xfId="144"/>
    <cellStyle name="20% - Accent5 2 2 2" xfId="280"/>
    <cellStyle name="20% - Accent5 2 3" xfId="241"/>
    <cellStyle name="20% - Accent5 3" xfId="201"/>
    <cellStyle name="20% - Accent5 4" xfId="415"/>
    <cellStyle name="20% - Accent6" xfId="12" builtinId="50" customBuiltin="1"/>
    <cellStyle name="20% - Accent6 2" xfId="33"/>
    <cellStyle name="20% - Accent6 2 2" xfId="145"/>
    <cellStyle name="20% - Accent6 2 2 2" xfId="281"/>
    <cellStyle name="20% - Accent6 2 3" xfId="243"/>
    <cellStyle name="20% - Accent6 3" xfId="202"/>
    <cellStyle name="20% - Accent6 4" xfId="419"/>
    <cellStyle name="20% - Акцент1" xfId="90"/>
    <cellStyle name="20% - Акцент1 2" xfId="282"/>
    <cellStyle name="20% - Акцент2" xfId="91"/>
    <cellStyle name="20% - Акцент2 2" xfId="283"/>
    <cellStyle name="20% - Акцент3" xfId="92"/>
    <cellStyle name="20% - Акцент3 2" xfId="284"/>
    <cellStyle name="20% - Акцент4" xfId="93"/>
    <cellStyle name="20% - Акцент4 2" xfId="285"/>
    <cellStyle name="20% - Акцент5" xfId="94"/>
    <cellStyle name="20% - Акцент5 2" xfId="286"/>
    <cellStyle name="20% - Акцент6" xfId="95"/>
    <cellStyle name="20% - Акцент6 2" xfId="287"/>
    <cellStyle name="40% - Accent1" xfId="3" builtinId="31" customBuiltin="1"/>
    <cellStyle name="40% - Accent1 2" xfId="34"/>
    <cellStyle name="40% - Accent1 2 2" xfId="146"/>
    <cellStyle name="40% - Accent1 2 2 2" xfId="288"/>
    <cellStyle name="40% - Accent1 2 3" xfId="234"/>
    <cellStyle name="40% - Accent1 3" xfId="203"/>
    <cellStyle name="40% - Accent1 4" xfId="400"/>
    <cellStyle name="40% - Accent2" xfId="5" builtinId="35" customBuiltin="1"/>
    <cellStyle name="40% - Accent2 2" xfId="35"/>
    <cellStyle name="40% - Accent2 2 2" xfId="147"/>
    <cellStyle name="40% - Accent2 2 2 2" xfId="289"/>
    <cellStyle name="40% - Accent2 2 3" xfId="236"/>
    <cellStyle name="40% - Accent2 3" xfId="204"/>
    <cellStyle name="40% - Accent2 4" xfId="404"/>
    <cellStyle name="40% - Accent3" xfId="7" builtinId="39" customBuiltin="1"/>
    <cellStyle name="40% - Accent3 2" xfId="36"/>
    <cellStyle name="40% - Accent3 2 2" xfId="148"/>
    <cellStyle name="40% - Accent3 2 2 2" xfId="290"/>
    <cellStyle name="40% - Accent3 2 3" xfId="238"/>
    <cellStyle name="40% - Accent3 3" xfId="205"/>
    <cellStyle name="40% - Accent3 4" xfId="408"/>
    <cellStyle name="40% - Accent4" xfId="9" builtinId="43" customBuiltin="1"/>
    <cellStyle name="40% - Accent4 2" xfId="37"/>
    <cellStyle name="40% - Accent4 2 2" xfId="149"/>
    <cellStyle name="40% - Accent4 2 2 2" xfId="291"/>
    <cellStyle name="40% - Accent4 2 3" xfId="240"/>
    <cellStyle name="40% - Accent4 3" xfId="206"/>
    <cellStyle name="40% - Accent4 4" xfId="412"/>
    <cellStyle name="40% - Accent5" xfId="11" builtinId="47" customBuiltin="1"/>
    <cellStyle name="40% - Accent5 2" xfId="38"/>
    <cellStyle name="40% - Accent5 2 2" xfId="150"/>
    <cellStyle name="40% - Accent5 2 2 2" xfId="292"/>
    <cellStyle name="40% - Accent5 2 3" xfId="242"/>
    <cellStyle name="40% - Accent5 3" xfId="207"/>
    <cellStyle name="40% - Accent5 4" xfId="416"/>
    <cellStyle name="40% - Accent6" xfId="13" builtinId="51" customBuiltin="1"/>
    <cellStyle name="40% - Accent6 2" xfId="39"/>
    <cellStyle name="40% - Accent6 2 2" xfId="151"/>
    <cellStyle name="40% - Accent6 2 2 2" xfId="293"/>
    <cellStyle name="40% - Accent6 2 3" xfId="244"/>
    <cellStyle name="40% - Accent6 3" xfId="208"/>
    <cellStyle name="40% - Accent6 4" xfId="420"/>
    <cellStyle name="40% - Акцент1" xfId="96"/>
    <cellStyle name="40% - Акцент1 2" xfId="294"/>
    <cellStyle name="40% - Акцент2" xfId="97"/>
    <cellStyle name="40% - Акцент2 2" xfId="295"/>
    <cellStyle name="40% - Акцент3" xfId="98"/>
    <cellStyle name="40% - Акцент3 2" xfId="296"/>
    <cellStyle name="40% - Акцент4" xfId="99"/>
    <cellStyle name="40% - Акцент4 2" xfId="297"/>
    <cellStyle name="40% - Акцент5" xfId="100"/>
    <cellStyle name="40% - Акцент5 2" xfId="298"/>
    <cellStyle name="40% - Акцент6" xfId="101"/>
    <cellStyle name="40% - Акцент6 2" xfId="299"/>
    <cellStyle name="60% - Accent1" xfId="372" builtinId="32" customBuiltin="1"/>
    <cellStyle name="60% - Accent1 2" xfId="40"/>
    <cellStyle name="60% - Accent1 2 2" xfId="152"/>
    <cellStyle name="60% - Accent1 2 2 2" xfId="361"/>
    <cellStyle name="60% - Accent1 2 3" xfId="453"/>
    <cellStyle name="60% - Accent1 3" xfId="190"/>
    <cellStyle name="60% - Accent1 3 2" xfId="354"/>
    <cellStyle name="60% - Accent1 4" xfId="401"/>
    <cellStyle name="60% - Accent2" xfId="373" builtinId="36" customBuiltin="1"/>
    <cellStyle name="60% - Accent2 2" xfId="41"/>
    <cellStyle name="60% - Accent2 2 2" xfId="153"/>
    <cellStyle name="60% - Accent2 2 2 2" xfId="362"/>
    <cellStyle name="60% - Accent2 2 3" xfId="455"/>
    <cellStyle name="60% - Accent2 3" xfId="191"/>
    <cellStyle name="60% - Accent2 3 2" xfId="355"/>
    <cellStyle name="60% - Accent2 4" xfId="405"/>
    <cellStyle name="60% - Accent3" xfId="374" builtinId="40" customBuiltin="1"/>
    <cellStyle name="60% - Accent3 2" xfId="42"/>
    <cellStyle name="60% - Accent3 2 2" xfId="154"/>
    <cellStyle name="60% - Accent3 2 2 2" xfId="363"/>
    <cellStyle name="60% - Accent3 2 3" xfId="457"/>
    <cellStyle name="60% - Accent3 3" xfId="192"/>
    <cellStyle name="60% - Accent3 3 2" xfId="356"/>
    <cellStyle name="60% - Accent3 4" xfId="409"/>
    <cellStyle name="60% - Accent4" xfId="375" builtinId="44" customBuiltin="1"/>
    <cellStyle name="60% - Accent4 2" xfId="43"/>
    <cellStyle name="60% - Accent4 2 2" xfId="155"/>
    <cellStyle name="60% - Accent4 2 2 2" xfId="364"/>
    <cellStyle name="60% - Accent4 2 3" xfId="459"/>
    <cellStyle name="60% - Accent4 3" xfId="193"/>
    <cellStyle name="60% - Accent4 3 2" xfId="357"/>
    <cellStyle name="60% - Accent4 4" xfId="413"/>
    <cellStyle name="60% - Accent5" xfId="376" builtinId="48" customBuiltin="1"/>
    <cellStyle name="60% - Accent5 2" xfId="44"/>
    <cellStyle name="60% - Accent5 2 2" xfId="156"/>
    <cellStyle name="60% - Accent5 2 2 2" xfId="365"/>
    <cellStyle name="60% - Accent5 2 3" xfId="461"/>
    <cellStyle name="60% - Accent5 3" xfId="194"/>
    <cellStyle name="60% - Accent5 3 2" xfId="358"/>
    <cellStyle name="60% - Accent5 4" xfId="417"/>
    <cellStyle name="60% - Accent6" xfId="377" builtinId="52" customBuiltin="1"/>
    <cellStyle name="60% - Accent6 2" xfId="45"/>
    <cellStyle name="60% - Accent6 2 2" xfId="157"/>
    <cellStyle name="60% - Accent6 2 2 2" xfId="366"/>
    <cellStyle name="60% - Accent6 2 3" xfId="463"/>
    <cellStyle name="60% - Accent6 3" xfId="195"/>
    <cellStyle name="60% - Accent6 3 2" xfId="359"/>
    <cellStyle name="60% - Accent6 4" xfId="421"/>
    <cellStyle name="60% - Акцент1" xfId="102"/>
    <cellStyle name="60% - Акцент1 2" xfId="300"/>
    <cellStyle name="60% - Акцент2" xfId="103"/>
    <cellStyle name="60% - Акцент2 2" xfId="301"/>
    <cellStyle name="60% - Акцент3" xfId="104"/>
    <cellStyle name="60% - Акцент3 2" xfId="302"/>
    <cellStyle name="60% - Акцент4" xfId="105"/>
    <cellStyle name="60% - Акцент4 2" xfId="303"/>
    <cellStyle name="60% - Акцент5" xfId="106"/>
    <cellStyle name="60% - Акцент5 2" xfId="304"/>
    <cellStyle name="60% - Акцент6" xfId="107"/>
    <cellStyle name="60% - Акцент6 2" xfId="305"/>
    <cellStyle name="Accent1" xfId="114" builtinId="29" customBuiltin="1"/>
    <cellStyle name="Accent1 2" xfId="46"/>
    <cellStyle name="Accent1 2 2" xfId="158"/>
    <cellStyle name="Accent1 2 3" xfId="452"/>
    <cellStyle name="Accent1 3" xfId="226"/>
    <cellStyle name="Accent1 4" xfId="398"/>
    <cellStyle name="Accent2" xfId="115" builtinId="33" customBuiltin="1"/>
    <cellStyle name="Accent2 2" xfId="47"/>
    <cellStyle name="Accent2 2 2" xfId="159"/>
    <cellStyle name="Accent2 2 3" xfId="454"/>
    <cellStyle name="Accent2 3" xfId="227"/>
    <cellStyle name="Accent2 4" xfId="402"/>
    <cellStyle name="Accent3" xfId="116" builtinId="37" customBuiltin="1"/>
    <cellStyle name="Accent3 2" xfId="48"/>
    <cellStyle name="Accent3 2 2" xfId="160"/>
    <cellStyle name="Accent3 2 3" xfId="456"/>
    <cellStyle name="Accent3 3" xfId="228"/>
    <cellStyle name="Accent3 4" xfId="406"/>
    <cellStyle name="Accent4" xfId="117" builtinId="41" customBuiltin="1"/>
    <cellStyle name="Accent4 2" xfId="49"/>
    <cellStyle name="Accent4 2 2" xfId="161"/>
    <cellStyle name="Accent4 2 3" xfId="458"/>
    <cellStyle name="Accent4 3" xfId="229"/>
    <cellStyle name="Accent4 4" xfId="410"/>
    <cellStyle name="Accent5" xfId="118" builtinId="45" customBuiltin="1"/>
    <cellStyle name="Accent5 2" xfId="50"/>
    <cellStyle name="Accent5 2 2" xfId="162"/>
    <cellStyle name="Accent5 2 3" xfId="460"/>
    <cellStyle name="Accent5 3" xfId="230"/>
    <cellStyle name="Accent5 4" xfId="414"/>
    <cellStyle name="Accent6" xfId="119" builtinId="49" customBuiltin="1"/>
    <cellStyle name="Accent6 2" xfId="51"/>
    <cellStyle name="Accent6 2 2" xfId="163"/>
    <cellStyle name="Accent6 2 3" xfId="462"/>
    <cellStyle name="Accent6 3" xfId="231"/>
    <cellStyle name="Accent6 4" xfId="418"/>
    <cellStyle name="Bad" xfId="131" builtinId="27" customBuiltin="1"/>
    <cellStyle name="Bad 2" xfId="52"/>
    <cellStyle name="Bad 2 2" xfId="164"/>
    <cellStyle name="Bad 2 3" xfId="443"/>
    <cellStyle name="Bad 3" xfId="217"/>
    <cellStyle name="Bad 4" xfId="380"/>
    <cellStyle name="Calculation" xfId="122" builtinId="22" customBuiltin="1"/>
    <cellStyle name="Calculation 2" xfId="53"/>
    <cellStyle name="Calculation 2 2" xfId="165"/>
    <cellStyle name="Calculation 2 3" xfId="435"/>
    <cellStyle name="Calculation 3" xfId="220"/>
    <cellStyle name="Calculation 4" xfId="391"/>
    <cellStyle name="Check Cell" xfId="128" builtinId="23" customBuiltin="1"/>
    <cellStyle name="Check Cell 2" xfId="54"/>
    <cellStyle name="Check Cell 2 2" xfId="166"/>
    <cellStyle name="Check Cell 2 3" xfId="448"/>
    <cellStyle name="Check Cell 3" xfId="222"/>
    <cellStyle name="Check Cell 4" xfId="393"/>
    <cellStyle name="Comma" xfId="1" builtinId="3"/>
    <cellStyle name="Comma 11" xfId="269"/>
    <cellStyle name="Comma 11 4" xfId="470"/>
    <cellStyle name="Comma 12 2" xfId="274"/>
    <cellStyle name="Comma 15" xfId="88"/>
    <cellStyle name="Comma 15 2" xfId="307"/>
    <cellStyle name="Comma 15 3" xfId="246"/>
    <cellStyle name="Comma 19" xfId="247"/>
    <cellStyle name="Comma 2" xfId="15"/>
    <cellStyle name="Comma 2 2" xfId="19"/>
    <cellStyle name="Comma 2 2 2" xfId="55"/>
    <cellStyle name="Comma 2 2 5 2" xfId="273"/>
    <cellStyle name="Comma 2 3" xfId="22"/>
    <cellStyle name="Comma 2 3 2" xfId="262"/>
    <cellStyle name="Comma 2 3 2 2" xfId="369"/>
    <cellStyle name="Comma 2 4" xfId="108"/>
    <cellStyle name="Comma 2 4 2" xfId="344"/>
    <cellStyle name="Comma 2 6" xfId="271"/>
    <cellStyle name="Comma 2 8" xfId="254"/>
    <cellStyle name="Comma 21 3" xfId="253"/>
    <cellStyle name="Comma 3" xfId="18"/>
    <cellStyle name="Comma 3 2" xfId="56"/>
    <cellStyle name="Comma 3 2 2" xfId="370"/>
    <cellStyle name="Comma 3 2 3" xfId="266"/>
    <cellStyle name="Comma 3 3" xfId="109"/>
    <cellStyle name="Comma 3 3 2" xfId="348"/>
    <cellStyle name="Comma 3 4" xfId="466"/>
    <cellStyle name="Comma 4" xfId="21"/>
    <cellStyle name="Comma 4 2" xfId="110"/>
    <cellStyle name="Comma 4 2 2" xfId="431"/>
    <cellStyle name="Comma 5" xfId="111"/>
    <cellStyle name="Comma 5 2" xfId="306"/>
    <cellStyle name="Comma 6" xfId="167"/>
    <cellStyle name="Comma 7" xfId="382"/>
    <cellStyle name="Explanatory Text" xfId="132" builtinId="53" customBuiltin="1"/>
    <cellStyle name="Explanatory Text 2" xfId="57"/>
    <cellStyle name="Explanatory Text 2 2" xfId="168"/>
    <cellStyle name="Explanatory Text 2 3" xfId="450"/>
    <cellStyle name="Explanatory Text 3" xfId="224"/>
    <cellStyle name="Explanatory Text 4" xfId="396"/>
    <cellStyle name="Good" xfId="136" builtinId="26" customBuiltin="1"/>
    <cellStyle name="Good 2" xfId="58"/>
    <cellStyle name="Good 2 2" xfId="169"/>
    <cellStyle name="Good 2 3" xfId="442"/>
    <cellStyle name="Good 3" xfId="216"/>
    <cellStyle name="Good 4" xfId="384"/>
    <cellStyle name="Heading 1" xfId="123" builtinId="16" customBuiltin="1"/>
    <cellStyle name="Heading 1 2" xfId="59"/>
    <cellStyle name="Heading 1 2 2" xfId="170"/>
    <cellStyle name="Heading 1 2 3" xfId="438"/>
    <cellStyle name="Heading 1 3" xfId="212"/>
    <cellStyle name="Heading 1 4" xfId="385"/>
    <cellStyle name="Heading 2" xfId="124" builtinId="17" customBuiltin="1"/>
    <cellStyle name="Heading 2 2" xfId="60"/>
    <cellStyle name="Heading 2 2 2" xfId="171"/>
    <cellStyle name="Heading 2 2 3" xfId="439"/>
    <cellStyle name="Heading 2 3" xfId="213"/>
    <cellStyle name="Heading 2 4" xfId="383"/>
    <cellStyle name="Heading 3" xfId="125" builtinId="18" customBuiltin="1"/>
    <cellStyle name="Heading 3 2" xfId="61"/>
    <cellStyle name="Heading 3 2 2" xfId="172"/>
    <cellStyle name="Heading 3 2 3" xfId="440"/>
    <cellStyle name="Heading 3 3" xfId="214"/>
    <cellStyle name="Heading 3 4" xfId="381"/>
    <cellStyle name="Heading 4" xfId="126" builtinId="19" customBuiltin="1"/>
    <cellStyle name="Heading 4 2" xfId="62"/>
    <cellStyle name="Heading 4 2 2" xfId="173"/>
    <cellStyle name="Heading 4 2 3" xfId="441"/>
    <cellStyle name="Heading 4 3" xfId="215"/>
    <cellStyle name="Heading 4 4" xfId="387"/>
    <cellStyle name="Input" xfId="120" builtinId="20" customBuiltin="1"/>
    <cellStyle name="Input 2" xfId="63"/>
    <cellStyle name="Input 2 2" xfId="174"/>
    <cellStyle name="Input 2 3" xfId="445"/>
    <cellStyle name="Input 3" xfId="218"/>
    <cellStyle name="Input 4" xfId="389"/>
    <cellStyle name="Linked Cell" xfId="134" builtinId="24" customBuiltin="1"/>
    <cellStyle name="Linked Cell 2" xfId="64"/>
    <cellStyle name="Linked Cell 2 2" xfId="175"/>
    <cellStyle name="Linked Cell 2 3" xfId="447"/>
    <cellStyle name="Linked Cell 3" xfId="221"/>
    <cellStyle name="Linked Cell 4" xfId="392"/>
    <cellStyle name="Neutral" xfId="371" builtinId="28" customBuiltin="1"/>
    <cellStyle name="Neutral 2" xfId="25"/>
    <cellStyle name="Neutral 2 2" xfId="176"/>
    <cellStyle name="Neutral 2 2 2" xfId="360"/>
    <cellStyle name="Neutral 2 3" xfId="444"/>
    <cellStyle name="Neutral 3" xfId="65"/>
    <cellStyle name="Neutral 4" xfId="189"/>
    <cellStyle name="Neutral 4 2" xfId="353"/>
    <cellStyle name="Neutral 5" xfId="386"/>
    <cellStyle name="Normal" xfId="0" builtinId="0"/>
    <cellStyle name="Normal 10" xfId="177"/>
    <cellStyle name="Normal 10 2 3" xfId="272"/>
    <cellStyle name="Normal 10 3 6" xfId="471"/>
    <cellStyle name="Normal 11" xfId="137"/>
    <cellStyle name="Normal 11 2" xfId="264"/>
    <cellStyle name="Normal 11 2 2" xfId="268"/>
    <cellStyle name="Normal 11 2 3" xfId="430"/>
    <cellStyle name="Normal 11 3" xfId="467"/>
    <cellStyle name="Normal 12" xfId="245"/>
    <cellStyle name="Normal 12 2" xfId="260"/>
    <cellStyle name="Normal 12 2 2" xfId="378"/>
    <cellStyle name="Normal 12 3" xfId="432"/>
    <cellStyle name="Normal 12 4" xfId="472"/>
    <cellStyle name="Normal 12 5 2 2 2" xfId="270"/>
    <cellStyle name="Normal 13" xfId="464"/>
    <cellStyle name="Normal 13 5" xfId="248"/>
    <cellStyle name="Normal 14" xfId="465"/>
    <cellStyle name="Normal 19" xfId="367"/>
    <cellStyle name="Normal 2" xfId="14"/>
    <cellStyle name="Normal 2 2" xfId="66"/>
    <cellStyle name="Normal 2 2 2" xfId="83"/>
    <cellStyle name="Normal 2 2 3" xfId="178"/>
    <cellStyle name="Normal 2 2 3 2" xfId="309"/>
    <cellStyle name="Normal 2 2 4" xfId="427"/>
    <cellStyle name="Normal 2 2 5" xfId="252"/>
    <cellStyle name="Normal 2 3" xfId="67"/>
    <cellStyle name="Normal 2 3 2" xfId="422"/>
    <cellStyle name="Normal 2 3 2 2" xfId="429"/>
    <cellStyle name="Normal 2 4" xfId="265"/>
    <cellStyle name="Normal 2 4 2" xfId="308"/>
    <cellStyle name="Normal 2 4 3" xfId="437"/>
    <cellStyle name="Normal 2 5" xfId="343"/>
    <cellStyle name="Normal 2 5 3" xfId="436"/>
    <cellStyle name="Normal 2_IV-ՀՐԱՏԱՊ ՓՈՒԼԵՐՈՎ" xfId="423"/>
    <cellStyle name="Normal 3" xfId="17"/>
    <cellStyle name="Normal 3 2" xfId="23"/>
    <cellStyle name="Normal 3 2 2" xfId="68"/>
    <cellStyle name="Normal 3 2 2 2" xfId="352"/>
    <cellStyle name="Normal 3 2 3" xfId="179"/>
    <cellStyle name="Normal 3 3" xfId="267"/>
    <cellStyle name="Normal 3 4" xfId="263"/>
    <cellStyle name="Normal 3 5" xfId="433"/>
    <cellStyle name="Normal 3_HavelvacN2axjusakN3" xfId="26"/>
    <cellStyle name="Normal 4" xfId="20"/>
    <cellStyle name="Normal 4 2" xfId="24"/>
    <cellStyle name="Normal 4 3" xfId="310"/>
    <cellStyle name="Normal 4 4" xfId="341"/>
    <cellStyle name="Normal 5" xfId="27"/>
    <cellStyle name="Normal 5 2" xfId="69"/>
    <cellStyle name="Normal 5 2 2" xfId="261"/>
    <cellStyle name="Normal 5 2 3" xfId="424"/>
    <cellStyle name="Normal 5 3" xfId="112"/>
    <cellStyle name="Normal 5 3 2" xfId="346"/>
    <cellStyle name="Normal 56" xfId="257"/>
    <cellStyle name="Normal 58" xfId="258"/>
    <cellStyle name="Normal 6" xfId="70"/>
    <cellStyle name="Normal 6 2" xfId="113"/>
    <cellStyle name="Normal 6 2 2" xfId="311"/>
    <cellStyle name="Normal 6 2 3" xfId="425"/>
    <cellStyle name="Normal 60" xfId="259"/>
    <cellStyle name="Normal 66" xfId="469"/>
    <cellStyle name="Normal 69" xfId="249"/>
    <cellStyle name="Normal 7" xfId="71"/>
    <cellStyle name="Normal 7 2" xfId="351"/>
    <cellStyle name="Normal 70" xfId="250"/>
    <cellStyle name="Normal 71" xfId="251"/>
    <cellStyle name="Normal 8" xfId="82"/>
    <cellStyle name="Normal 8 2" xfId="138"/>
    <cellStyle name="Normal 8 2 2" xfId="312"/>
    <cellStyle name="Normal 8 3" xfId="342"/>
    <cellStyle name="Normal 8 5" xfId="255"/>
    <cellStyle name="Normal 9" xfId="139"/>
    <cellStyle name="Normal 9 2" xfId="275"/>
    <cellStyle name="Note" xfId="133" builtinId="10" customBuiltin="1"/>
    <cellStyle name="Note 2" xfId="72"/>
    <cellStyle name="Note 2 2" xfId="180"/>
    <cellStyle name="Note 2 2 2" xfId="313"/>
    <cellStyle name="Note 2 3" xfId="232"/>
    <cellStyle name="Note 3" xfId="181"/>
    <cellStyle name="Note 3 2" xfId="187"/>
    <cellStyle name="Note 4" xfId="196"/>
    <cellStyle name="Note 5" xfId="209"/>
    <cellStyle name="Note 6" xfId="395"/>
    <cellStyle name="Output" xfId="121" builtinId="21" customBuiltin="1"/>
    <cellStyle name="Output 2" xfId="73"/>
    <cellStyle name="Output 2 2" xfId="182"/>
    <cellStyle name="Output 2 3" xfId="446"/>
    <cellStyle name="Output 3" xfId="219"/>
    <cellStyle name="Output 4" xfId="390"/>
    <cellStyle name="Percent 2" xfId="16"/>
    <cellStyle name="Percent 2 2" xfId="315"/>
    <cellStyle name="Percent 2 3" xfId="316"/>
    <cellStyle name="Percent 2 4" xfId="314"/>
    <cellStyle name="Percent 2 5" xfId="345"/>
    <cellStyle name="Percent 2 6" xfId="434"/>
    <cellStyle name="Percent 3" xfId="347"/>
    <cellStyle name="Percent 4" xfId="350"/>
    <cellStyle name="SN_241" xfId="86"/>
    <cellStyle name="SN_b" xfId="87"/>
    <cellStyle name="SN_b 2" xfId="256"/>
    <cellStyle name="Style 1" xfId="74"/>
    <cellStyle name="Style 1 2" xfId="75"/>
    <cellStyle name="Style 1 2 2" xfId="85"/>
    <cellStyle name="Style 1_verchnakan_ax21-25_2018" xfId="76"/>
    <cellStyle name="Title" xfId="211" builtinId="15" customBuiltin="1"/>
    <cellStyle name="Title 2" xfId="77"/>
    <cellStyle name="Title 2 2" xfId="183"/>
    <cellStyle name="Title 3" xfId="188"/>
    <cellStyle name="Title 4" xfId="388"/>
    <cellStyle name="Total" xfId="127" builtinId="25" customBuiltin="1"/>
    <cellStyle name="Total 2" xfId="78"/>
    <cellStyle name="Total 2 2" xfId="184"/>
    <cellStyle name="Total 2 3" xfId="451"/>
    <cellStyle name="Total 3" xfId="225"/>
    <cellStyle name="Total 4" xfId="397"/>
    <cellStyle name="Warning Text" xfId="135" builtinId="11" customBuiltin="1"/>
    <cellStyle name="Warning Text 2" xfId="79"/>
    <cellStyle name="Warning Text 2 2" xfId="185"/>
    <cellStyle name="Warning Text 2 3" xfId="449"/>
    <cellStyle name="Warning Text 3" xfId="223"/>
    <cellStyle name="Warning Text 4" xfId="394"/>
    <cellStyle name="Акцент1 2" xfId="317"/>
    <cellStyle name="Акцент2 2" xfId="318"/>
    <cellStyle name="Акцент3 2" xfId="319"/>
    <cellStyle name="Акцент4 2" xfId="320"/>
    <cellStyle name="Акцент5 2" xfId="321"/>
    <cellStyle name="Акцент6 2" xfId="322"/>
    <cellStyle name="Ввод  2" xfId="323"/>
    <cellStyle name="Вывод 2" xfId="324"/>
    <cellStyle name="Вычисление 2" xfId="325"/>
    <cellStyle name="Заголовок 1 2" xfId="326"/>
    <cellStyle name="Заголовок 2 2" xfId="327"/>
    <cellStyle name="Заголовок 3 2" xfId="328"/>
    <cellStyle name="Заголовок 4 2" xfId="329"/>
    <cellStyle name="Итог 2" xfId="330"/>
    <cellStyle name="Контрольная ячейка 2" xfId="331"/>
    <cellStyle name="Название" xfId="129"/>
    <cellStyle name="Название 2" xfId="332"/>
    <cellStyle name="Нейтральный" xfId="130"/>
    <cellStyle name="Нейтральный 2" xfId="333"/>
    <cellStyle name="Обычный 2" xfId="80"/>
    <cellStyle name="Обычный 2 2" xfId="81"/>
    <cellStyle name="Обычный 2 2 2" xfId="335"/>
    <cellStyle name="Обычный 2 2 3" xfId="426"/>
    <cellStyle name="Обычный 2 3" xfId="84"/>
    <cellStyle name="Обычный 2 4" xfId="334"/>
    <cellStyle name="Обычный 3" xfId="210"/>
    <cellStyle name="Обычный 3 2" xfId="379"/>
    <cellStyle name="Обычный 3 3" xfId="468"/>
    <cellStyle name="Обычный_+JRVEG-DZOR" xfId="428"/>
    <cellStyle name="Плохой 2" xfId="336"/>
    <cellStyle name="Пояснение 2" xfId="337"/>
    <cellStyle name="Связанная ячейка 2" xfId="338"/>
    <cellStyle name="Стиль 1" xfId="186"/>
    <cellStyle name="Стиль 1 2" xfId="349"/>
    <cellStyle name="Текст предупреждения 2" xfId="339"/>
    <cellStyle name="Финансовый 2" xfId="368"/>
    <cellStyle name="Хороший 2" xfId="3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14"/>
  <sheetViews>
    <sheetView topLeftCell="A7" zoomScale="80" zoomScaleNormal="80" workbookViewId="0">
      <selection activeCell="G8" sqref="G8:H8"/>
    </sheetView>
  </sheetViews>
  <sheetFormatPr defaultColWidth="9.140625" defaultRowHeight="17.25"/>
  <cols>
    <col min="1" max="1" width="6.85546875" style="1" customWidth="1"/>
    <col min="2" max="2" width="11.42578125" style="1" customWidth="1"/>
    <col min="3" max="3" width="16.140625" style="1" customWidth="1"/>
    <col min="4" max="4" width="46.140625" style="1" customWidth="1"/>
    <col min="5" max="5" width="51.5703125" style="1" customWidth="1"/>
    <col min="6" max="6" width="59.5703125" style="1" customWidth="1"/>
    <col min="7" max="7" width="21.28515625" style="24" customWidth="1"/>
    <col min="8" max="8" width="25.28515625" style="24" customWidth="1"/>
    <col min="9" max="9" width="28.42578125" style="1" customWidth="1"/>
    <col min="10" max="10" width="17.140625" style="1" bestFit="1" customWidth="1"/>
    <col min="11" max="11" width="13.42578125" style="1" bestFit="1" customWidth="1"/>
    <col min="12" max="16384" width="9.140625" style="1"/>
  </cols>
  <sheetData>
    <row r="1" spans="1:10" ht="58.5" customHeight="1">
      <c r="A1" s="89" t="s">
        <v>72</v>
      </c>
      <c r="B1" s="89"/>
      <c r="C1" s="89"/>
      <c r="D1" s="89"/>
      <c r="E1" s="89"/>
      <c r="F1" s="89"/>
      <c r="G1" s="89"/>
      <c r="H1" s="89"/>
    </row>
    <row r="2" spans="1:10">
      <c r="A2" s="27"/>
    </row>
    <row r="3" spans="1:10" ht="39.75" customHeight="1">
      <c r="A3" s="90" t="s">
        <v>74</v>
      </c>
      <c r="B3" s="90"/>
      <c r="C3" s="90"/>
      <c r="D3" s="90"/>
      <c r="E3" s="90"/>
      <c r="F3" s="90"/>
      <c r="G3" s="90"/>
      <c r="H3" s="90"/>
    </row>
    <row r="4" spans="1:10" ht="21" customHeight="1">
      <c r="A4" s="47"/>
      <c r="B4" s="47"/>
      <c r="C4" s="47"/>
      <c r="D4" s="57"/>
      <c r="E4" s="47"/>
      <c r="F4" s="47"/>
      <c r="G4" s="91" t="s">
        <v>0</v>
      </c>
      <c r="H4" s="91"/>
    </row>
    <row r="5" spans="1:10" ht="87" customHeight="1">
      <c r="A5" s="92" t="s">
        <v>23</v>
      </c>
      <c r="B5" s="92" t="s">
        <v>6</v>
      </c>
      <c r="C5" s="92"/>
      <c r="D5" s="92" t="s">
        <v>24</v>
      </c>
      <c r="E5" s="92" t="s">
        <v>25</v>
      </c>
      <c r="F5" s="92" t="s">
        <v>26</v>
      </c>
      <c r="G5" s="93" t="s">
        <v>70</v>
      </c>
      <c r="H5" s="94"/>
    </row>
    <row r="6" spans="1:10" ht="53.25" customHeight="1">
      <c r="A6" s="92"/>
      <c r="B6" s="12" t="s">
        <v>9</v>
      </c>
      <c r="C6" s="12" t="s">
        <v>10</v>
      </c>
      <c r="D6" s="92"/>
      <c r="E6" s="92"/>
      <c r="F6" s="92"/>
      <c r="G6" s="18" t="s">
        <v>7</v>
      </c>
      <c r="H6" s="18" t="s">
        <v>8</v>
      </c>
    </row>
    <row r="7" spans="1:10" ht="16.5" customHeight="1">
      <c r="A7" s="85" t="s">
        <v>3</v>
      </c>
      <c r="B7" s="86"/>
      <c r="C7" s="86"/>
      <c r="D7" s="86"/>
      <c r="E7" s="86"/>
      <c r="F7" s="87"/>
      <c r="G7" s="3">
        <f>+G8+G12</f>
        <v>0</v>
      </c>
      <c r="H7" s="3">
        <f>+H8+H12</f>
        <v>0</v>
      </c>
      <c r="I7" s="31"/>
      <c r="J7" s="31"/>
    </row>
    <row r="8" spans="1:10" s="26" customFormat="1" ht="48" customHeight="1">
      <c r="A8" s="88" t="s">
        <v>4</v>
      </c>
      <c r="B8" s="88"/>
      <c r="C8" s="88"/>
      <c r="D8" s="88"/>
      <c r="E8" s="88"/>
      <c r="F8" s="88"/>
      <c r="G8" s="58">
        <f>+G9</f>
        <v>5365640</v>
      </c>
      <c r="H8" s="58">
        <f>+H9</f>
        <v>5365640</v>
      </c>
      <c r="I8" s="30"/>
    </row>
    <row r="9" spans="1:10" s="42" customFormat="1" ht="45" customHeight="1">
      <c r="A9" s="49"/>
      <c r="B9" s="12" t="s">
        <v>78</v>
      </c>
      <c r="C9" s="11"/>
      <c r="D9" s="8" t="s">
        <v>79</v>
      </c>
      <c r="E9" s="8" t="s">
        <v>80</v>
      </c>
      <c r="F9" s="8" t="s">
        <v>81</v>
      </c>
      <c r="G9" s="51">
        <f>+G10+G11</f>
        <v>5365640</v>
      </c>
      <c r="H9" s="51">
        <f>+H10+H11</f>
        <v>5365640</v>
      </c>
      <c r="I9" s="41"/>
      <c r="J9" s="41"/>
    </row>
    <row r="10" spans="1:10" s="42" customFormat="1" ht="120" customHeight="1">
      <c r="A10" s="49"/>
      <c r="B10" s="12"/>
      <c r="C10" s="14" t="s">
        <v>82</v>
      </c>
      <c r="D10" s="72" t="s">
        <v>86</v>
      </c>
      <c r="E10" s="72" t="s">
        <v>104</v>
      </c>
      <c r="F10" s="73" t="s">
        <v>29</v>
      </c>
      <c r="G10" s="46">
        <v>1714250</v>
      </c>
      <c r="H10" s="46">
        <f>+G10</f>
        <v>1714250</v>
      </c>
      <c r="I10" s="41"/>
      <c r="J10" s="41"/>
    </row>
    <row r="11" spans="1:10" s="42" customFormat="1" ht="120" customHeight="1">
      <c r="A11" s="49"/>
      <c r="B11" s="45"/>
      <c r="C11" s="14" t="s">
        <v>83</v>
      </c>
      <c r="D11" s="72" t="s">
        <v>87</v>
      </c>
      <c r="E11" s="72" t="s">
        <v>105</v>
      </c>
      <c r="F11" s="73" t="s">
        <v>29</v>
      </c>
      <c r="G11" s="46">
        <v>3651390</v>
      </c>
      <c r="H11" s="46">
        <f>+G11</f>
        <v>3651390</v>
      </c>
      <c r="I11" s="41"/>
      <c r="J11" s="41"/>
    </row>
    <row r="12" spans="1:10" ht="17.25" customHeight="1">
      <c r="A12" s="85" t="s">
        <v>30</v>
      </c>
      <c r="B12" s="86"/>
      <c r="C12" s="86"/>
      <c r="D12" s="86"/>
      <c r="E12" s="86"/>
      <c r="F12" s="87"/>
      <c r="G12" s="3">
        <f>+G13</f>
        <v>-5365640</v>
      </c>
      <c r="H12" s="3">
        <f t="shared" ref="H12" si="0">+H13</f>
        <v>-5365640</v>
      </c>
    </row>
    <row r="13" spans="1:10" ht="69">
      <c r="A13" s="11"/>
      <c r="B13" s="12" t="s">
        <v>31</v>
      </c>
      <c r="C13" s="11"/>
      <c r="D13" s="13" t="s">
        <v>32</v>
      </c>
      <c r="E13" s="13" t="s">
        <v>33</v>
      </c>
      <c r="F13" s="13" t="s">
        <v>34</v>
      </c>
      <c r="G13" s="43">
        <f>+G14</f>
        <v>-5365640</v>
      </c>
      <c r="H13" s="43">
        <f>+H14</f>
        <v>-5365640</v>
      </c>
    </row>
    <row r="14" spans="1:10" ht="103.5">
      <c r="A14" s="11"/>
      <c r="B14" s="11"/>
      <c r="C14" s="14" t="s">
        <v>35</v>
      </c>
      <c r="D14" s="11" t="s">
        <v>32</v>
      </c>
      <c r="E14" s="11" t="s">
        <v>36</v>
      </c>
      <c r="F14" s="11" t="s">
        <v>28</v>
      </c>
      <c r="G14" s="2">
        <f>+G8*-1</f>
        <v>-5365640</v>
      </c>
      <c r="H14" s="2">
        <f>+H8*-1</f>
        <v>-5365640</v>
      </c>
    </row>
  </sheetData>
  <mergeCells count="12">
    <mergeCell ref="A7:F7"/>
    <mergeCell ref="A8:F8"/>
    <mergeCell ref="A12:F12"/>
    <mergeCell ref="A1:H1"/>
    <mergeCell ref="A3:H3"/>
    <mergeCell ref="G4:H4"/>
    <mergeCell ref="A5:A6"/>
    <mergeCell ref="B5:C5"/>
    <mergeCell ref="D5:D6"/>
    <mergeCell ref="E5:E6"/>
    <mergeCell ref="F5:F6"/>
    <mergeCell ref="G5:H5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56"/>
  <sheetViews>
    <sheetView topLeftCell="A46" zoomScale="90" zoomScaleNormal="90" zoomScaleSheetLayoutView="100" workbookViewId="0">
      <selection activeCell="F5" sqref="F5:F6"/>
    </sheetView>
  </sheetViews>
  <sheetFormatPr defaultColWidth="9.140625" defaultRowHeight="17.25"/>
  <cols>
    <col min="1" max="1" width="6.85546875" style="5" customWidth="1"/>
    <col min="2" max="2" width="6" style="5" customWidth="1"/>
    <col min="3" max="3" width="7" style="5" customWidth="1"/>
    <col min="4" max="4" width="18.42578125" style="5" customWidth="1"/>
    <col min="5" max="5" width="14.7109375" style="5" customWidth="1"/>
    <col min="6" max="6" width="73.5703125" style="5" customWidth="1"/>
    <col min="7" max="7" width="27.7109375" style="25" customWidth="1"/>
    <col min="8" max="8" width="29" style="25" customWidth="1"/>
    <col min="9" max="9" width="15.85546875" style="5" bestFit="1" customWidth="1"/>
    <col min="10" max="10" width="16" style="5" bestFit="1" customWidth="1"/>
    <col min="11" max="11" width="18.5703125" style="5" customWidth="1"/>
    <col min="12" max="16384" width="9.140625" style="5"/>
  </cols>
  <sheetData>
    <row r="1" spans="1:13" ht="65.25" customHeight="1">
      <c r="F1" s="89" t="s">
        <v>73</v>
      </c>
      <c r="G1" s="89"/>
      <c r="H1" s="89"/>
    </row>
    <row r="2" spans="1:13" ht="17.25" customHeight="1">
      <c r="D2" s="97"/>
      <c r="E2" s="97"/>
      <c r="F2" s="97"/>
      <c r="G2" s="97"/>
      <c r="H2" s="97"/>
    </row>
    <row r="3" spans="1:13" ht="47.25" customHeight="1">
      <c r="A3" s="98" t="s">
        <v>109</v>
      </c>
      <c r="B3" s="98"/>
      <c r="C3" s="98"/>
      <c r="D3" s="98"/>
      <c r="E3" s="98"/>
      <c r="F3" s="98"/>
      <c r="G3" s="98"/>
      <c r="H3" s="98"/>
    </row>
    <row r="4" spans="1:13" ht="33" customHeight="1">
      <c r="A4" s="20"/>
      <c r="B4" s="20"/>
      <c r="C4" s="20"/>
      <c r="D4" s="15"/>
      <c r="E4" s="15"/>
      <c r="F4" s="15"/>
      <c r="G4" s="16"/>
      <c r="H4" s="17" t="s">
        <v>37</v>
      </c>
    </row>
    <row r="5" spans="1:13" ht="76.5" customHeight="1">
      <c r="A5" s="92" t="s">
        <v>38</v>
      </c>
      <c r="B5" s="92"/>
      <c r="C5" s="92"/>
      <c r="D5" s="92" t="s">
        <v>6</v>
      </c>
      <c r="E5" s="92"/>
      <c r="F5" s="92" t="s">
        <v>39</v>
      </c>
      <c r="G5" s="99" t="s">
        <v>27</v>
      </c>
      <c r="H5" s="100"/>
    </row>
    <row r="6" spans="1:13" ht="46.5">
      <c r="A6" s="23" t="s">
        <v>41</v>
      </c>
      <c r="B6" s="23" t="s">
        <v>42</v>
      </c>
      <c r="C6" s="23" t="s">
        <v>43</v>
      </c>
      <c r="D6" s="12" t="s">
        <v>1</v>
      </c>
      <c r="E6" s="12" t="s">
        <v>2</v>
      </c>
      <c r="F6" s="92"/>
      <c r="G6" s="18" t="s">
        <v>7</v>
      </c>
      <c r="H6" s="18" t="s">
        <v>8</v>
      </c>
      <c r="I6" s="38"/>
      <c r="J6" s="38"/>
      <c r="K6" s="38"/>
      <c r="L6" s="32"/>
      <c r="M6" s="32"/>
    </row>
    <row r="7" spans="1:13" ht="24.75" customHeight="1">
      <c r="A7" s="101"/>
      <c r="B7" s="101"/>
      <c r="C7" s="101"/>
      <c r="D7" s="95"/>
      <c r="E7" s="95"/>
      <c r="F7" s="13" t="s">
        <v>44</v>
      </c>
      <c r="G7" s="6">
        <f>+G9+G39</f>
        <v>0</v>
      </c>
      <c r="H7" s="6">
        <f>+H9+H39</f>
        <v>0</v>
      </c>
      <c r="I7" s="33"/>
      <c r="J7" s="33"/>
      <c r="K7" s="33"/>
      <c r="L7" s="32"/>
      <c r="M7" s="32"/>
    </row>
    <row r="8" spans="1:13" ht="24.75" customHeight="1">
      <c r="A8" s="102"/>
      <c r="B8" s="102"/>
      <c r="C8" s="102"/>
      <c r="D8" s="96"/>
      <c r="E8" s="96"/>
      <c r="F8" s="11" t="s">
        <v>13</v>
      </c>
      <c r="G8" s="6"/>
      <c r="H8" s="6"/>
      <c r="I8" s="39"/>
      <c r="J8" s="32"/>
      <c r="K8" s="32"/>
      <c r="L8" s="32"/>
      <c r="M8" s="32"/>
    </row>
    <row r="9" spans="1:13" ht="24.75" customHeight="1">
      <c r="A9" s="101"/>
      <c r="B9" s="101"/>
      <c r="C9" s="101"/>
      <c r="D9" s="101"/>
      <c r="E9" s="101"/>
      <c r="F9" s="8" t="s">
        <v>5</v>
      </c>
      <c r="G9" s="6">
        <f>+G11</f>
        <v>5365640</v>
      </c>
      <c r="H9" s="6">
        <f>+H11</f>
        <v>5365640</v>
      </c>
      <c r="I9" s="32"/>
      <c r="J9" s="32"/>
      <c r="K9" s="32"/>
      <c r="L9" s="32"/>
      <c r="M9" s="32"/>
    </row>
    <row r="10" spans="1:13" ht="24.75" customHeight="1">
      <c r="A10" s="102"/>
      <c r="B10" s="102"/>
      <c r="C10" s="102"/>
      <c r="D10" s="102"/>
      <c r="E10" s="102"/>
      <c r="F10" s="4" t="s">
        <v>13</v>
      </c>
      <c r="G10" s="6"/>
      <c r="H10" s="6"/>
      <c r="I10" s="32"/>
      <c r="J10" s="32"/>
      <c r="K10" s="32"/>
      <c r="L10" s="32"/>
      <c r="M10" s="32"/>
    </row>
    <row r="11" spans="1:13" s="20" customFormat="1" ht="33.75" customHeight="1">
      <c r="A11" s="109" t="s">
        <v>45</v>
      </c>
      <c r="B11" s="112"/>
      <c r="C11" s="14"/>
      <c r="D11" s="14"/>
      <c r="E11" s="14"/>
      <c r="F11" s="66" t="s">
        <v>15</v>
      </c>
      <c r="G11" s="6">
        <f>+G13</f>
        <v>5365640</v>
      </c>
      <c r="H11" s="6">
        <f>+H13</f>
        <v>5365640</v>
      </c>
      <c r="I11" s="32"/>
      <c r="J11" s="32"/>
      <c r="K11" s="32"/>
      <c r="L11" s="32"/>
      <c r="M11" s="32"/>
    </row>
    <row r="12" spans="1:13" s="20" customFormat="1">
      <c r="A12" s="109"/>
      <c r="B12" s="113"/>
      <c r="C12" s="14"/>
      <c r="D12" s="14"/>
      <c r="E12" s="14"/>
      <c r="F12" s="65" t="s">
        <v>13</v>
      </c>
      <c r="G12" s="6"/>
      <c r="H12" s="6"/>
      <c r="I12" s="32"/>
      <c r="J12" s="32"/>
      <c r="K12" s="32"/>
      <c r="L12" s="32"/>
      <c r="M12" s="32"/>
    </row>
    <row r="13" spans="1:13" ht="33">
      <c r="A13" s="109"/>
      <c r="B13" s="122" t="s">
        <v>22</v>
      </c>
      <c r="C13" s="110"/>
      <c r="D13" s="111"/>
      <c r="E13" s="111"/>
      <c r="F13" s="66" t="s">
        <v>76</v>
      </c>
      <c r="G13" s="6">
        <f>+G15</f>
        <v>5365640</v>
      </c>
      <c r="H13" s="6">
        <f>+H15</f>
        <v>5365640</v>
      </c>
      <c r="I13" s="20"/>
      <c r="J13" s="20"/>
      <c r="K13" s="20"/>
    </row>
    <row r="14" spans="1:13">
      <c r="A14" s="109"/>
      <c r="B14" s="122"/>
      <c r="C14" s="110"/>
      <c r="D14" s="111"/>
      <c r="E14" s="111"/>
      <c r="F14" s="65" t="s">
        <v>13</v>
      </c>
      <c r="G14" s="7"/>
      <c r="H14" s="7"/>
      <c r="I14" s="20"/>
      <c r="J14" s="20"/>
      <c r="K14" s="20"/>
    </row>
    <row r="15" spans="1:13" ht="33">
      <c r="A15" s="109"/>
      <c r="B15" s="122"/>
      <c r="C15" s="110" t="s">
        <v>22</v>
      </c>
      <c r="D15" s="111"/>
      <c r="E15" s="111"/>
      <c r="F15" s="66" t="s">
        <v>77</v>
      </c>
      <c r="G15" s="7">
        <f>+G17</f>
        <v>5365640</v>
      </c>
      <c r="H15" s="7">
        <f>+H17</f>
        <v>5365640</v>
      </c>
      <c r="I15" s="20"/>
      <c r="J15" s="20"/>
      <c r="K15" s="20"/>
    </row>
    <row r="16" spans="1:13">
      <c r="A16" s="109"/>
      <c r="B16" s="122"/>
      <c r="C16" s="110"/>
      <c r="D16" s="111"/>
      <c r="E16" s="111"/>
      <c r="F16" s="65" t="s">
        <v>13</v>
      </c>
      <c r="G16" s="7"/>
      <c r="H16" s="7"/>
      <c r="I16" s="20"/>
      <c r="J16" s="20"/>
      <c r="K16" s="20"/>
    </row>
    <row r="17" spans="1:11">
      <c r="A17" s="109"/>
      <c r="B17" s="122"/>
      <c r="C17" s="110"/>
      <c r="D17" s="111"/>
      <c r="E17" s="111"/>
      <c r="F17" s="55" t="s">
        <v>5</v>
      </c>
      <c r="G17" s="7">
        <f>+G19</f>
        <v>5365640</v>
      </c>
      <c r="H17" s="7">
        <f>+H19</f>
        <v>5365640</v>
      </c>
      <c r="I17" s="20"/>
      <c r="J17" s="20"/>
      <c r="K17" s="20"/>
    </row>
    <row r="18" spans="1:11">
      <c r="A18" s="109"/>
      <c r="B18" s="122"/>
      <c r="C18" s="110"/>
      <c r="D18" s="111"/>
      <c r="E18" s="111"/>
      <c r="F18" s="56" t="s">
        <v>75</v>
      </c>
      <c r="G18" s="7"/>
      <c r="H18" s="7"/>
      <c r="I18" s="20"/>
      <c r="J18" s="20"/>
      <c r="K18" s="20"/>
    </row>
    <row r="19" spans="1:11" ht="27.75" customHeight="1">
      <c r="A19" s="109"/>
      <c r="B19" s="122"/>
      <c r="C19" s="110"/>
      <c r="D19" s="114">
        <v>1165</v>
      </c>
      <c r="E19" s="114"/>
      <c r="F19" s="8" t="s">
        <v>84</v>
      </c>
      <c r="G19" s="6">
        <f>+G21+G30</f>
        <v>5365640</v>
      </c>
      <c r="H19" s="6">
        <f>+H21+H30</f>
        <v>5365640</v>
      </c>
      <c r="I19" s="20"/>
      <c r="J19" s="20"/>
      <c r="K19" s="20"/>
    </row>
    <row r="20" spans="1:11">
      <c r="A20" s="109"/>
      <c r="B20" s="122"/>
      <c r="C20" s="110"/>
      <c r="D20" s="114"/>
      <c r="E20" s="114"/>
      <c r="F20" s="13" t="s">
        <v>13</v>
      </c>
      <c r="G20" s="7"/>
      <c r="H20" s="7"/>
      <c r="I20" s="20"/>
      <c r="J20" s="20"/>
      <c r="K20" s="20"/>
    </row>
    <row r="21" spans="1:11" ht="53.25" customHeight="1">
      <c r="A21" s="109"/>
      <c r="B21" s="122"/>
      <c r="C21" s="110"/>
      <c r="D21" s="114"/>
      <c r="E21" s="114">
        <v>12014</v>
      </c>
      <c r="F21" s="44" t="str">
        <f>+'Հավելված 1'!D10</f>
        <v>Հայաստանի Հանրապետության տարածքից ջերմատնային արտադրության առանձին ապրանքների արտահանման աջակցություն</v>
      </c>
      <c r="G21" s="7">
        <f>+G23</f>
        <v>1714250</v>
      </c>
      <c r="H21" s="7">
        <f>+H23</f>
        <v>1714250</v>
      </c>
      <c r="I21" s="20"/>
      <c r="J21" s="20"/>
      <c r="K21" s="20"/>
    </row>
    <row r="22" spans="1:11">
      <c r="A22" s="109"/>
      <c r="B22" s="122"/>
      <c r="C22" s="110"/>
      <c r="D22" s="114"/>
      <c r="E22" s="114"/>
      <c r="F22" s="44" t="s">
        <v>16</v>
      </c>
      <c r="G22" s="7"/>
      <c r="H22" s="7"/>
      <c r="I22" s="20"/>
      <c r="J22" s="20"/>
      <c r="K22" s="20"/>
    </row>
    <row r="23" spans="1:11">
      <c r="A23" s="109"/>
      <c r="B23" s="122"/>
      <c r="C23" s="110"/>
      <c r="D23" s="114"/>
      <c r="E23" s="114"/>
      <c r="F23" s="52" t="s">
        <v>5</v>
      </c>
      <c r="G23" s="7">
        <f>+G25</f>
        <v>1714250</v>
      </c>
      <c r="H23" s="7">
        <f>+H25</f>
        <v>1714250</v>
      </c>
      <c r="I23" s="20"/>
      <c r="J23" s="20"/>
      <c r="K23" s="20"/>
    </row>
    <row r="24" spans="1:11" ht="34.5">
      <c r="A24" s="109"/>
      <c r="B24" s="122"/>
      <c r="C24" s="110"/>
      <c r="D24" s="114"/>
      <c r="E24" s="114"/>
      <c r="F24" s="44" t="s">
        <v>17</v>
      </c>
      <c r="G24" s="7"/>
      <c r="H24" s="7"/>
      <c r="I24" s="20"/>
      <c r="J24" s="20"/>
      <c r="K24" s="20"/>
    </row>
    <row r="25" spans="1:11">
      <c r="A25" s="109"/>
      <c r="B25" s="122"/>
      <c r="C25" s="110"/>
      <c r="D25" s="114"/>
      <c r="E25" s="114"/>
      <c r="F25" s="44" t="s">
        <v>14</v>
      </c>
      <c r="G25" s="7">
        <f>+G26</f>
        <v>1714250</v>
      </c>
      <c r="H25" s="7">
        <f t="shared" ref="G25:H28" si="0">+H26</f>
        <v>1714250</v>
      </c>
      <c r="I25" s="20"/>
      <c r="J25" s="20"/>
      <c r="K25" s="20"/>
    </row>
    <row r="26" spans="1:11">
      <c r="A26" s="109"/>
      <c r="B26" s="122"/>
      <c r="C26" s="110"/>
      <c r="D26" s="114"/>
      <c r="E26" s="114"/>
      <c r="F26" s="44" t="s">
        <v>18</v>
      </c>
      <c r="G26" s="7">
        <f>+G27</f>
        <v>1714250</v>
      </c>
      <c r="H26" s="7">
        <f>+H27</f>
        <v>1714250</v>
      </c>
      <c r="I26" s="20"/>
      <c r="J26" s="20"/>
      <c r="K26" s="20"/>
    </row>
    <row r="27" spans="1:11">
      <c r="A27" s="109"/>
      <c r="B27" s="122"/>
      <c r="C27" s="110"/>
      <c r="D27" s="114"/>
      <c r="E27" s="114"/>
      <c r="F27" s="44" t="s">
        <v>19</v>
      </c>
      <c r="G27" s="7">
        <f t="shared" si="0"/>
        <v>1714250</v>
      </c>
      <c r="H27" s="7">
        <f t="shared" si="0"/>
        <v>1714250</v>
      </c>
      <c r="I27" s="20"/>
      <c r="J27" s="20"/>
      <c r="K27" s="20"/>
    </row>
    <row r="28" spans="1:11" ht="25.5" customHeight="1">
      <c r="A28" s="109"/>
      <c r="B28" s="122"/>
      <c r="C28" s="110"/>
      <c r="D28" s="114"/>
      <c r="E28" s="114"/>
      <c r="F28" s="44" t="s">
        <v>20</v>
      </c>
      <c r="G28" s="7">
        <f t="shared" si="0"/>
        <v>1714250</v>
      </c>
      <c r="H28" s="7">
        <f t="shared" si="0"/>
        <v>1714250</v>
      </c>
      <c r="I28" s="20"/>
      <c r="J28" s="20"/>
      <c r="K28" s="20"/>
    </row>
    <row r="29" spans="1:11" ht="40.5" customHeight="1">
      <c r="A29" s="109"/>
      <c r="B29" s="122"/>
      <c r="C29" s="110"/>
      <c r="D29" s="114"/>
      <c r="E29" s="114"/>
      <c r="F29" s="64" t="s">
        <v>85</v>
      </c>
      <c r="G29" s="7">
        <f>+'Հավելված 1'!G10</f>
        <v>1714250</v>
      </c>
      <c r="H29" s="7">
        <f>+'Հավելված 1'!H10</f>
        <v>1714250</v>
      </c>
      <c r="I29" s="20"/>
      <c r="J29" s="20"/>
      <c r="K29" s="20"/>
    </row>
    <row r="30" spans="1:11" ht="56.25" customHeight="1">
      <c r="A30" s="109"/>
      <c r="B30" s="122"/>
      <c r="C30" s="110"/>
      <c r="D30" s="114"/>
      <c r="E30" s="114">
        <v>12015</v>
      </c>
      <c r="F30" s="50" t="str">
        <f>+'Հավելված 1'!D11</f>
        <v>Հայաստանի Հանրապետության տարածքից թարմ պտղի և սննդամթերքի ու խմիչքի առանձին տեսակների արտահանման  աջակցություն</v>
      </c>
      <c r="G30" s="7">
        <f>+G32</f>
        <v>3651390</v>
      </c>
      <c r="H30" s="7">
        <f>+H32</f>
        <v>3651390</v>
      </c>
      <c r="I30" s="20"/>
      <c r="J30" s="20"/>
      <c r="K30" s="20"/>
    </row>
    <row r="31" spans="1:11">
      <c r="A31" s="109"/>
      <c r="B31" s="122"/>
      <c r="C31" s="110"/>
      <c r="D31" s="114"/>
      <c r="E31" s="114"/>
      <c r="F31" s="44" t="s">
        <v>16</v>
      </c>
      <c r="G31" s="7"/>
      <c r="H31" s="7"/>
      <c r="I31" s="20"/>
      <c r="J31" s="20"/>
      <c r="K31" s="20"/>
    </row>
    <row r="32" spans="1:11">
      <c r="A32" s="109"/>
      <c r="B32" s="122"/>
      <c r="C32" s="110"/>
      <c r="D32" s="114"/>
      <c r="E32" s="114"/>
      <c r="F32" s="52" t="s">
        <v>5</v>
      </c>
      <c r="G32" s="7">
        <f>+G35</f>
        <v>3651390</v>
      </c>
      <c r="H32" s="7">
        <f>+H35</f>
        <v>3651390</v>
      </c>
      <c r="I32" s="20"/>
      <c r="J32" s="20"/>
      <c r="K32" s="20"/>
    </row>
    <row r="33" spans="1:11" ht="34.5">
      <c r="A33" s="109"/>
      <c r="B33" s="122"/>
      <c r="C33" s="110"/>
      <c r="D33" s="114"/>
      <c r="E33" s="114"/>
      <c r="F33" s="44" t="s">
        <v>17</v>
      </c>
      <c r="G33" s="7"/>
      <c r="H33" s="7"/>
      <c r="I33" s="20"/>
      <c r="J33" s="20"/>
      <c r="K33" s="20"/>
    </row>
    <row r="34" spans="1:11">
      <c r="A34" s="109"/>
      <c r="B34" s="122"/>
      <c r="C34" s="110"/>
      <c r="D34" s="114"/>
      <c r="E34" s="114"/>
      <c r="F34" s="44" t="s">
        <v>14</v>
      </c>
      <c r="G34" s="7"/>
      <c r="H34" s="7"/>
      <c r="I34" s="20"/>
      <c r="J34" s="20"/>
      <c r="K34" s="20"/>
    </row>
    <row r="35" spans="1:11">
      <c r="A35" s="109"/>
      <c r="B35" s="122"/>
      <c r="C35" s="110"/>
      <c r="D35" s="114"/>
      <c r="E35" s="114"/>
      <c r="F35" s="44" t="s">
        <v>18</v>
      </c>
      <c r="G35" s="7">
        <f t="shared" ref="G35:H37" si="1">+G36</f>
        <v>3651390</v>
      </c>
      <c r="H35" s="7">
        <f t="shared" si="1"/>
        <v>3651390</v>
      </c>
      <c r="I35" s="20"/>
      <c r="J35" s="20"/>
      <c r="K35" s="20"/>
    </row>
    <row r="36" spans="1:11">
      <c r="A36" s="109"/>
      <c r="B36" s="122"/>
      <c r="C36" s="110"/>
      <c r="D36" s="114"/>
      <c r="E36" s="114"/>
      <c r="F36" s="44" t="s">
        <v>19</v>
      </c>
      <c r="G36" s="7">
        <f t="shared" si="1"/>
        <v>3651390</v>
      </c>
      <c r="H36" s="7">
        <f t="shared" si="1"/>
        <v>3651390</v>
      </c>
      <c r="I36" s="20"/>
      <c r="J36" s="20"/>
      <c r="K36" s="20"/>
    </row>
    <row r="37" spans="1:11">
      <c r="A37" s="109"/>
      <c r="B37" s="122"/>
      <c r="C37" s="110"/>
      <c r="D37" s="114"/>
      <c r="E37" s="114"/>
      <c r="F37" s="44" t="s">
        <v>20</v>
      </c>
      <c r="G37" s="7">
        <f t="shared" si="1"/>
        <v>3651390</v>
      </c>
      <c r="H37" s="7">
        <f t="shared" si="1"/>
        <v>3651390</v>
      </c>
      <c r="I37" s="20"/>
      <c r="J37" s="20"/>
      <c r="K37" s="20"/>
    </row>
    <row r="38" spans="1:11" ht="39.75" customHeight="1">
      <c r="A38" s="109"/>
      <c r="B38" s="122"/>
      <c r="C38" s="110"/>
      <c r="D38" s="114"/>
      <c r="E38" s="114"/>
      <c r="F38" s="64" t="s">
        <v>85</v>
      </c>
      <c r="G38" s="7">
        <f>+'Հավելված 1'!G11</f>
        <v>3651390</v>
      </c>
      <c r="H38" s="7">
        <f>+G38</f>
        <v>3651390</v>
      </c>
      <c r="I38" s="20"/>
      <c r="J38" s="20"/>
      <c r="K38" s="20"/>
    </row>
    <row r="39" spans="1:11" s="9" customFormat="1" ht="23.25" customHeight="1">
      <c r="A39" s="103"/>
      <c r="B39" s="104"/>
      <c r="C39" s="104"/>
      <c r="D39" s="104"/>
      <c r="E39" s="105"/>
      <c r="F39" s="53" t="s">
        <v>46</v>
      </c>
      <c r="G39" s="6">
        <f>+G41</f>
        <v>-5365640</v>
      </c>
      <c r="H39" s="6">
        <f t="shared" ref="H39" si="2">+H41</f>
        <v>-5365640</v>
      </c>
      <c r="I39" s="21"/>
      <c r="J39" s="21"/>
      <c r="K39" s="21"/>
    </row>
    <row r="40" spans="1:11" ht="24.75" customHeight="1">
      <c r="A40" s="106"/>
      <c r="B40" s="107"/>
      <c r="C40" s="107"/>
      <c r="D40" s="107"/>
      <c r="E40" s="108"/>
      <c r="F40" s="54" t="s">
        <v>13</v>
      </c>
      <c r="G40" s="7"/>
      <c r="H40" s="7"/>
      <c r="I40" s="20"/>
      <c r="J40" s="20"/>
      <c r="K40" s="20"/>
    </row>
    <row r="41" spans="1:11" ht="37.5" customHeight="1">
      <c r="A41" s="116">
        <v>11</v>
      </c>
      <c r="B41" s="92"/>
      <c r="C41" s="92"/>
      <c r="D41" s="92"/>
      <c r="E41" s="92"/>
      <c r="F41" s="53" t="s">
        <v>69</v>
      </c>
      <c r="G41" s="6">
        <f>G43</f>
        <v>-5365640</v>
      </c>
      <c r="H41" s="6">
        <f>H43</f>
        <v>-5365640</v>
      </c>
      <c r="I41" s="20"/>
      <c r="J41" s="20"/>
      <c r="K41" s="20"/>
    </row>
    <row r="42" spans="1:11" ht="18" customHeight="1">
      <c r="A42" s="117"/>
      <c r="B42" s="92"/>
      <c r="C42" s="92"/>
      <c r="D42" s="92"/>
      <c r="E42" s="92"/>
      <c r="F42" s="54" t="s">
        <v>13</v>
      </c>
      <c r="G42" s="6"/>
      <c r="H42" s="6"/>
      <c r="I42" s="20"/>
      <c r="J42" s="20"/>
      <c r="K42" s="20"/>
    </row>
    <row r="43" spans="1:11" ht="23.25" customHeight="1">
      <c r="A43" s="117"/>
      <c r="B43" s="119" t="s">
        <v>22</v>
      </c>
      <c r="C43" s="92"/>
      <c r="D43" s="92"/>
      <c r="E43" s="92"/>
      <c r="F43" s="53" t="s">
        <v>47</v>
      </c>
      <c r="G43" s="6">
        <f>G45</f>
        <v>-5365640</v>
      </c>
      <c r="H43" s="6">
        <f>H45</f>
        <v>-5365640</v>
      </c>
      <c r="I43" s="20"/>
      <c r="J43" s="20"/>
      <c r="K43" s="20"/>
    </row>
    <row r="44" spans="1:11" ht="24.75" customHeight="1">
      <c r="A44" s="117"/>
      <c r="B44" s="120"/>
      <c r="C44" s="92"/>
      <c r="D44" s="92"/>
      <c r="E44" s="92"/>
      <c r="F44" s="54" t="s">
        <v>13</v>
      </c>
      <c r="G44" s="6"/>
      <c r="H44" s="6"/>
      <c r="I44" s="20"/>
      <c r="J44" s="20"/>
      <c r="K44" s="20"/>
    </row>
    <row r="45" spans="1:11" ht="21" customHeight="1">
      <c r="A45" s="117"/>
      <c r="B45" s="120"/>
      <c r="C45" s="119" t="s">
        <v>22</v>
      </c>
      <c r="D45" s="92"/>
      <c r="E45" s="92"/>
      <c r="F45" s="53" t="s">
        <v>48</v>
      </c>
      <c r="G45" s="6">
        <f>G47</f>
        <v>-5365640</v>
      </c>
      <c r="H45" s="6">
        <f>H47</f>
        <v>-5365640</v>
      </c>
      <c r="I45" s="20"/>
      <c r="J45" s="20"/>
      <c r="K45" s="20"/>
    </row>
    <row r="46" spans="1:11" ht="21" customHeight="1">
      <c r="A46" s="117"/>
      <c r="B46" s="120"/>
      <c r="C46" s="120"/>
      <c r="D46" s="92"/>
      <c r="E46" s="92"/>
      <c r="F46" s="54" t="s">
        <v>13</v>
      </c>
      <c r="G46" s="6"/>
      <c r="H46" s="6"/>
      <c r="I46" s="20"/>
      <c r="J46" s="20"/>
      <c r="K46" s="20"/>
    </row>
    <row r="47" spans="1:11" ht="21" customHeight="1">
      <c r="A47" s="117"/>
      <c r="B47" s="120"/>
      <c r="C47" s="120"/>
      <c r="D47" s="116">
        <v>1139</v>
      </c>
      <c r="E47" s="92"/>
      <c r="F47" s="13" t="s">
        <v>46</v>
      </c>
      <c r="G47" s="6">
        <f>+G49</f>
        <v>-5365640</v>
      </c>
      <c r="H47" s="6">
        <f>+H49</f>
        <v>-5365640</v>
      </c>
      <c r="I47" s="20"/>
      <c r="J47" s="20"/>
      <c r="K47" s="20"/>
    </row>
    <row r="48" spans="1:11" ht="22.5" customHeight="1">
      <c r="A48" s="117"/>
      <c r="B48" s="120"/>
      <c r="C48" s="120"/>
      <c r="D48" s="117"/>
      <c r="E48" s="92"/>
      <c r="F48" s="11" t="s">
        <v>13</v>
      </c>
      <c r="G48" s="6"/>
      <c r="H48" s="6"/>
      <c r="I48" s="20"/>
      <c r="J48" s="20"/>
      <c r="K48" s="20"/>
    </row>
    <row r="49" spans="1:11" ht="20.25" customHeight="1">
      <c r="A49" s="117"/>
      <c r="B49" s="120"/>
      <c r="C49" s="120"/>
      <c r="D49" s="117"/>
      <c r="E49" s="115" t="s">
        <v>49</v>
      </c>
      <c r="F49" s="8" t="s">
        <v>48</v>
      </c>
      <c r="G49" s="7">
        <f>G51</f>
        <v>-5365640</v>
      </c>
      <c r="H49" s="7">
        <f>H51</f>
        <v>-5365640</v>
      </c>
      <c r="I49" s="20"/>
      <c r="J49" s="20"/>
      <c r="K49" s="20"/>
    </row>
    <row r="50" spans="1:11" ht="24.75" customHeight="1">
      <c r="A50" s="117"/>
      <c r="B50" s="120"/>
      <c r="C50" s="120"/>
      <c r="D50" s="117"/>
      <c r="E50" s="115"/>
      <c r="F50" s="4" t="s">
        <v>16</v>
      </c>
      <c r="G50" s="7"/>
      <c r="H50" s="7"/>
      <c r="I50" s="20"/>
      <c r="J50" s="20"/>
      <c r="K50" s="20"/>
    </row>
    <row r="51" spans="1:11" ht="18.75" customHeight="1">
      <c r="A51" s="117"/>
      <c r="B51" s="120"/>
      <c r="C51" s="120"/>
      <c r="D51" s="117"/>
      <c r="E51" s="115"/>
      <c r="F51" s="22" t="s">
        <v>46</v>
      </c>
      <c r="G51" s="7">
        <f>G53</f>
        <v>-5365640</v>
      </c>
      <c r="H51" s="7">
        <f>H53</f>
        <v>-5365640</v>
      </c>
      <c r="I51" s="20"/>
      <c r="J51" s="20"/>
      <c r="K51" s="20"/>
    </row>
    <row r="52" spans="1:11" ht="37.5" customHeight="1">
      <c r="A52" s="117"/>
      <c r="B52" s="120"/>
      <c r="C52" s="120"/>
      <c r="D52" s="117"/>
      <c r="E52" s="115"/>
      <c r="F52" s="4" t="s">
        <v>17</v>
      </c>
      <c r="G52" s="7"/>
      <c r="H52" s="7"/>
      <c r="I52" s="20"/>
      <c r="J52" s="20"/>
      <c r="K52" s="20"/>
    </row>
    <row r="53" spans="1:11" ht="24.75" customHeight="1">
      <c r="A53" s="117"/>
      <c r="B53" s="120"/>
      <c r="C53" s="120"/>
      <c r="D53" s="117"/>
      <c r="E53" s="115"/>
      <c r="F53" s="4" t="s">
        <v>14</v>
      </c>
      <c r="G53" s="7">
        <f t="shared" ref="G53:H55" si="3">G54</f>
        <v>-5365640</v>
      </c>
      <c r="H53" s="7">
        <f t="shared" si="3"/>
        <v>-5365640</v>
      </c>
      <c r="I53" s="20"/>
      <c r="J53" s="20"/>
      <c r="K53" s="20"/>
    </row>
    <row r="54" spans="1:11" ht="24.75" customHeight="1">
      <c r="A54" s="117"/>
      <c r="B54" s="120"/>
      <c r="C54" s="120"/>
      <c r="D54" s="117"/>
      <c r="E54" s="115"/>
      <c r="F54" s="4" t="s">
        <v>18</v>
      </c>
      <c r="G54" s="7">
        <f t="shared" si="3"/>
        <v>-5365640</v>
      </c>
      <c r="H54" s="7">
        <f t="shared" si="3"/>
        <v>-5365640</v>
      </c>
      <c r="I54" s="20"/>
      <c r="J54" s="20"/>
      <c r="K54" s="20"/>
    </row>
    <row r="55" spans="1:11" ht="21" customHeight="1">
      <c r="A55" s="117"/>
      <c r="B55" s="120"/>
      <c r="C55" s="120"/>
      <c r="D55" s="117"/>
      <c r="E55" s="115"/>
      <c r="F55" s="4" t="s">
        <v>50</v>
      </c>
      <c r="G55" s="7">
        <f>G56</f>
        <v>-5365640</v>
      </c>
      <c r="H55" s="7">
        <f t="shared" si="3"/>
        <v>-5365640</v>
      </c>
      <c r="I55" s="20"/>
      <c r="J55" s="20"/>
      <c r="K55" s="20"/>
    </row>
    <row r="56" spans="1:11" ht="24.75" customHeight="1">
      <c r="A56" s="118"/>
      <c r="B56" s="121"/>
      <c r="C56" s="121"/>
      <c r="D56" s="118"/>
      <c r="E56" s="115"/>
      <c r="F56" s="4" t="s">
        <v>51</v>
      </c>
      <c r="G56" s="7">
        <f>+'Հավելված 1'!G14</f>
        <v>-5365640</v>
      </c>
      <c r="H56" s="7">
        <f>+'Հավելված 1'!H14</f>
        <v>-5365640</v>
      </c>
      <c r="I56" s="20"/>
      <c r="J56" s="20"/>
      <c r="K56" s="20"/>
    </row>
  </sheetData>
  <mergeCells count="42">
    <mergeCell ref="E19:E20"/>
    <mergeCell ref="E30:E38"/>
    <mergeCell ref="B13:B38"/>
    <mergeCell ref="E21:E29"/>
    <mergeCell ref="D17:D18"/>
    <mergeCell ref="E17:E18"/>
    <mergeCell ref="E49:E56"/>
    <mergeCell ref="A41:A56"/>
    <mergeCell ref="B43:B56"/>
    <mergeCell ref="C45:C56"/>
    <mergeCell ref="D47:D56"/>
    <mergeCell ref="E47:E48"/>
    <mergeCell ref="C43:E44"/>
    <mergeCell ref="D45:E46"/>
    <mergeCell ref="E9:E10"/>
    <mergeCell ref="A39:E40"/>
    <mergeCell ref="B41:E42"/>
    <mergeCell ref="A11:A38"/>
    <mergeCell ref="C13:C14"/>
    <mergeCell ref="D13:D14"/>
    <mergeCell ref="E13:E14"/>
    <mergeCell ref="C15:C38"/>
    <mergeCell ref="D15:D16"/>
    <mergeCell ref="E15:E16"/>
    <mergeCell ref="A9:A10"/>
    <mergeCell ref="B9:B10"/>
    <mergeCell ref="C9:C10"/>
    <mergeCell ref="D9:D10"/>
    <mergeCell ref="B11:B12"/>
    <mergeCell ref="D19:D38"/>
    <mergeCell ref="E7:E8"/>
    <mergeCell ref="F1:H1"/>
    <mergeCell ref="D2:H2"/>
    <mergeCell ref="A3:H3"/>
    <mergeCell ref="A5:C5"/>
    <mergeCell ref="D5:E5"/>
    <mergeCell ref="F5:F6"/>
    <mergeCell ref="G5:H5"/>
    <mergeCell ref="A7:A8"/>
    <mergeCell ref="B7:B8"/>
    <mergeCell ref="C7:C8"/>
    <mergeCell ref="D7:D8"/>
  </mergeCells>
  <pageMargins left="0.23622047244094491" right="0.19685039370078741" top="0.35433070866141736" bottom="0.23622047244094491" header="0.27559055118110237" footer="0.19685039370078741"/>
  <pageSetup paperSize="9"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topLeftCell="A25" zoomScaleNormal="100" workbookViewId="0">
      <selection activeCell="F44" sqref="F44"/>
    </sheetView>
  </sheetViews>
  <sheetFormatPr defaultRowHeight="17.25"/>
  <cols>
    <col min="1" max="1" width="12.85546875" style="1" customWidth="1"/>
    <col min="2" max="3" width="11.28515625" style="1" customWidth="1"/>
    <col min="4" max="4" width="17" style="1" customWidth="1"/>
    <col min="5" max="5" width="11.140625" style="1" customWidth="1"/>
    <col min="6" max="6" width="16.140625" style="1" customWidth="1"/>
    <col min="7" max="7" width="12.5703125" style="1" customWidth="1"/>
    <col min="8" max="8" width="27.28515625" style="1" customWidth="1"/>
    <col min="9" max="9" width="66.5703125" style="1" customWidth="1"/>
    <col min="10" max="10" width="20.28515625" style="31" bestFit="1" customWidth="1"/>
    <col min="11" max="11" width="23.42578125" style="31" bestFit="1" customWidth="1"/>
    <col min="12" max="12" width="50.28515625" style="1" customWidth="1"/>
    <col min="13" max="13" width="23.7109375" style="1" customWidth="1"/>
    <col min="14" max="14" width="9.140625" style="1"/>
    <col min="15" max="15" width="14.7109375" style="1" bestFit="1" customWidth="1"/>
    <col min="16" max="16384" width="9.140625" style="1"/>
  </cols>
  <sheetData>
    <row r="1" spans="1:12" s="5" customFormat="1" ht="65.25" customHeight="1">
      <c r="A1" s="125" t="s">
        <v>110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spans="1:12" s="5" customFormat="1" ht="47.25" customHeight="1">
      <c r="A2" s="98" t="s">
        <v>103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2" ht="20.25" customHeight="1">
      <c r="A3" s="28"/>
      <c r="B3" s="28"/>
      <c r="C3" s="28"/>
      <c r="D3" s="28"/>
      <c r="E3" s="28"/>
      <c r="F3" s="28"/>
      <c r="G3" s="28"/>
      <c r="H3" s="28"/>
      <c r="I3" s="28"/>
      <c r="J3" s="34"/>
      <c r="K3" s="35" t="s">
        <v>0</v>
      </c>
    </row>
    <row r="4" spans="1:12" ht="78" customHeight="1">
      <c r="A4" s="126" t="s">
        <v>71</v>
      </c>
      <c r="B4" s="126" t="s">
        <v>52</v>
      </c>
      <c r="C4" s="126"/>
      <c r="D4" s="126" t="s">
        <v>53</v>
      </c>
      <c r="E4" s="126"/>
      <c r="F4" s="126"/>
      <c r="G4" s="126"/>
      <c r="H4" s="126" t="s">
        <v>54</v>
      </c>
      <c r="I4" s="126" t="s">
        <v>55</v>
      </c>
      <c r="J4" s="127" t="s">
        <v>40</v>
      </c>
      <c r="K4" s="128"/>
    </row>
    <row r="5" spans="1:12" ht="34.5">
      <c r="A5" s="112"/>
      <c r="B5" s="19" t="s">
        <v>56</v>
      </c>
      <c r="C5" s="19" t="s">
        <v>57</v>
      </c>
      <c r="D5" s="19" t="s">
        <v>56</v>
      </c>
      <c r="E5" s="19" t="s">
        <v>57</v>
      </c>
      <c r="F5" s="19" t="s">
        <v>58</v>
      </c>
      <c r="G5" s="19" t="s">
        <v>59</v>
      </c>
      <c r="H5" s="112"/>
      <c r="I5" s="112"/>
      <c r="J5" s="36" t="s">
        <v>68</v>
      </c>
      <c r="K5" s="36" t="s">
        <v>60</v>
      </c>
    </row>
    <row r="6" spans="1:12" ht="20.25" customHeight="1">
      <c r="A6" s="123" t="s">
        <v>61</v>
      </c>
      <c r="B6" s="123"/>
      <c r="C6" s="123"/>
      <c r="D6" s="123"/>
      <c r="E6" s="123"/>
      <c r="F6" s="123"/>
      <c r="G6" s="123"/>
      <c r="H6" s="123"/>
      <c r="I6" s="123"/>
      <c r="J6" s="3">
        <f>+J7+J34</f>
        <v>0</v>
      </c>
      <c r="K6" s="3">
        <f>+K7+K34</f>
        <v>0</v>
      </c>
    </row>
    <row r="7" spans="1:12" ht="30" customHeight="1">
      <c r="A7" s="124" t="s">
        <v>11</v>
      </c>
      <c r="B7" s="124"/>
      <c r="C7" s="124"/>
      <c r="D7" s="124"/>
      <c r="E7" s="124"/>
      <c r="F7" s="124"/>
      <c r="G7" s="124"/>
      <c r="H7" s="124"/>
      <c r="I7" s="124"/>
      <c r="J7" s="3">
        <f>+J8</f>
        <v>5365640</v>
      </c>
      <c r="K7" s="3">
        <f>+K8</f>
        <v>5365640</v>
      </c>
      <c r="L7" s="31"/>
    </row>
    <row r="8" spans="1:12" s="61" customFormat="1" ht="33.75" customHeight="1">
      <c r="A8" s="59"/>
      <c r="B8" s="48" t="s">
        <v>88</v>
      </c>
      <c r="C8" s="131" t="s">
        <v>89</v>
      </c>
      <c r="D8" s="131"/>
      <c r="E8" s="131"/>
      <c r="F8" s="131"/>
      <c r="G8" s="131"/>
      <c r="H8" s="131"/>
      <c r="I8" s="131"/>
      <c r="J8" s="60">
        <f>+J9+J19</f>
        <v>5365640</v>
      </c>
      <c r="K8" s="60">
        <f>+K9+K19</f>
        <v>5365640</v>
      </c>
    </row>
    <row r="9" spans="1:12" s="61" customFormat="1" ht="49.5" customHeight="1">
      <c r="A9" s="59"/>
      <c r="B9" s="59"/>
      <c r="C9" s="59"/>
      <c r="D9" s="48" t="s">
        <v>90</v>
      </c>
      <c r="E9" s="131" t="str">
        <f>+'Հավելված 1'!D10</f>
        <v>Հայաստանի Հանրապետության տարածքից ջերմատնային արտադրության առանձին ապրանքների արտահանման աջակցություն</v>
      </c>
      <c r="F9" s="131"/>
      <c r="G9" s="131"/>
      <c r="H9" s="131"/>
      <c r="I9" s="131"/>
      <c r="J9" s="60">
        <f>+'Հավելված 1'!G10</f>
        <v>1714250</v>
      </c>
      <c r="K9" s="60">
        <f>+'Հավելված 1'!H10</f>
        <v>1714250</v>
      </c>
    </row>
    <row r="10" spans="1:12" s="61" customFormat="1" ht="37.5" customHeight="1">
      <c r="A10" s="59"/>
      <c r="B10" s="59"/>
      <c r="C10" s="59"/>
      <c r="D10" s="59"/>
      <c r="E10" s="59"/>
      <c r="F10" s="131" t="str">
        <f>+'Հավելված 1'!E10</f>
        <v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v>
      </c>
      <c r="G10" s="131"/>
      <c r="H10" s="131"/>
      <c r="I10" s="131"/>
      <c r="J10" s="131"/>
      <c r="K10" s="131"/>
    </row>
    <row r="11" spans="1:12" s="61" customFormat="1" ht="23.25" customHeight="1">
      <c r="A11" s="59"/>
      <c r="B11" s="59"/>
      <c r="C11" s="59"/>
      <c r="D11" s="59"/>
      <c r="E11" s="59"/>
      <c r="F11" s="59"/>
      <c r="G11" s="131" t="s">
        <v>21</v>
      </c>
      <c r="H11" s="131"/>
      <c r="I11" s="131"/>
      <c r="J11" s="131"/>
      <c r="K11" s="132"/>
      <c r="L11" s="79"/>
    </row>
    <row r="12" spans="1:12" s="61" customFormat="1" ht="36.75" customHeight="1">
      <c r="A12" s="59"/>
      <c r="B12" s="59"/>
      <c r="C12" s="59"/>
      <c r="D12" s="59"/>
      <c r="E12" s="59"/>
      <c r="F12" s="59"/>
      <c r="G12" s="59"/>
      <c r="H12" s="133" t="s">
        <v>91</v>
      </c>
      <c r="I12" s="133"/>
      <c r="J12" s="133"/>
      <c r="K12" s="134"/>
      <c r="L12" s="80"/>
    </row>
    <row r="13" spans="1:12" s="61" customFormat="1" ht="26.25" customHeight="1">
      <c r="A13" s="59"/>
      <c r="B13" s="59"/>
      <c r="C13" s="59"/>
      <c r="D13" s="59"/>
      <c r="E13" s="59"/>
      <c r="F13" s="59"/>
      <c r="G13" s="59"/>
      <c r="H13" s="69"/>
      <c r="I13" s="69" t="s">
        <v>95</v>
      </c>
      <c r="J13" s="10"/>
      <c r="K13" s="74">
        <v>1250</v>
      </c>
      <c r="L13" s="79"/>
    </row>
    <row r="14" spans="1:12" s="61" customFormat="1" ht="27.75" customHeight="1">
      <c r="A14" s="59"/>
      <c r="B14" s="59"/>
      <c r="C14" s="59"/>
      <c r="D14" s="59"/>
      <c r="E14" s="59"/>
      <c r="F14" s="59"/>
      <c r="G14" s="59"/>
      <c r="H14" s="70"/>
      <c r="I14" s="70" t="s">
        <v>96</v>
      </c>
      <c r="J14" s="67"/>
      <c r="K14" s="74">
        <v>2325</v>
      </c>
      <c r="L14" s="79"/>
    </row>
    <row r="15" spans="1:12" s="61" customFormat="1" ht="26.25" customHeight="1">
      <c r="A15" s="59"/>
      <c r="B15" s="59"/>
      <c r="C15" s="59"/>
      <c r="D15" s="59"/>
      <c r="E15" s="59"/>
      <c r="F15" s="59"/>
      <c r="G15" s="59"/>
      <c r="H15" s="69"/>
      <c r="I15" s="69" t="s">
        <v>92</v>
      </c>
      <c r="J15" s="10"/>
      <c r="K15" s="75">
        <v>200</v>
      </c>
      <c r="L15" s="79"/>
    </row>
    <row r="16" spans="1:12" s="61" customFormat="1" ht="26.25" customHeight="1">
      <c r="A16" s="59"/>
      <c r="B16" s="59"/>
      <c r="C16" s="59"/>
      <c r="D16" s="59"/>
      <c r="E16" s="59"/>
      <c r="F16" s="59"/>
      <c r="G16" s="59"/>
      <c r="H16" s="69"/>
      <c r="I16" s="69" t="s">
        <v>111</v>
      </c>
      <c r="J16" s="10"/>
      <c r="K16" s="75">
        <v>367</v>
      </c>
      <c r="L16" s="79"/>
    </row>
    <row r="17" spans="1:13" s="61" customFormat="1" ht="26.25" customHeight="1">
      <c r="A17" s="59"/>
      <c r="B17" s="59"/>
      <c r="C17" s="59"/>
      <c r="D17" s="59"/>
      <c r="E17" s="59"/>
      <c r="F17" s="59"/>
      <c r="G17" s="59"/>
      <c r="H17" s="69"/>
      <c r="I17" s="69" t="s">
        <v>97</v>
      </c>
      <c r="J17" s="67"/>
      <c r="K17" s="75">
        <v>3.1</v>
      </c>
      <c r="L17" s="79"/>
    </row>
    <row r="18" spans="1:13" s="61" customFormat="1" ht="26.25" customHeight="1">
      <c r="A18" s="59"/>
      <c r="B18" s="59"/>
      <c r="C18" s="59"/>
      <c r="D18" s="59"/>
      <c r="E18" s="59"/>
      <c r="F18" s="59"/>
      <c r="G18" s="59"/>
      <c r="H18" s="69"/>
      <c r="I18" s="69" t="s">
        <v>112</v>
      </c>
      <c r="J18" s="67"/>
      <c r="K18" s="75">
        <v>0.5</v>
      </c>
      <c r="L18" s="79"/>
    </row>
    <row r="19" spans="1:13" s="40" customFormat="1" ht="36" customHeight="1">
      <c r="A19" s="59"/>
      <c r="B19" s="59"/>
      <c r="C19" s="59"/>
      <c r="D19" s="48" t="s">
        <v>93</v>
      </c>
      <c r="E19" s="131" t="str">
        <f>+'Հավելված 1'!D11</f>
        <v>Հայաստանի Հանրապետության տարածքից թարմ պտղի և սննդամթերքի ու խմիչքի առանձին տեսակների արտահանման  աջակցություն</v>
      </c>
      <c r="F19" s="131"/>
      <c r="G19" s="131"/>
      <c r="H19" s="131"/>
      <c r="I19" s="131"/>
      <c r="J19" s="60">
        <f>+'Հավելված 1'!G11</f>
        <v>3651390</v>
      </c>
      <c r="K19" s="76">
        <f>+'Հավելված 1'!H11</f>
        <v>3651390</v>
      </c>
      <c r="L19" s="81"/>
    </row>
    <row r="20" spans="1:13" s="40" customFormat="1" ht="43.5" customHeight="1">
      <c r="A20" s="59"/>
      <c r="B20" s="59"/>
      <c r="C20" s="59"/>
      <c r="D20" s="59"/>
      <c r="E20" s="59"/>
      <c r="F20" s="131" t="str">
        <f>+'Հավելված 1'!E11</f>
        <v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v>
      </c>
      <c r="G20" s="131"/>
      <c r="H20" s="131"/>
      <c r="I20" s="131"/>
      <c r="J20" s="131"/>
      <c r="K20" s="132"/>
      <c r="L20" s="81"/>
    </row>
    <row r="21" spans="1:13" s="40" customFormat="1" ht="27" customHeight="1">
      <c r="A21" s="59"/>
      <c r="B21" s="59"/>
      <c r="C21" s="59"/>
      <c r="D21" s="59"/>
      <c r="E21" s="59"/>
      <c r="F21" s="59"/>
      <c r="G21" s="131" t="s">
        <v>21</v>
      </c>
      <c r="H21" s="131"/>
      <c r="I21" s="131"/>
      <c r="J21" s="131"/>
      <c r="K21" s="132"/>
      <c r="L21" s="81"/>
    </row>
    <row r="22" spans="1:13" s="40" customFormat="1" ht="36.75" customHeight="1">
      <c r="A22" s="59"/>
      <c r="B22" s="59"/>
      <c r="C22" s="59"/>
      <c r="D22" s="59"/>
      <c r="E22" s="59"/>
      <c r="F22" s="59"/>
      <c r="G22" s="59"/>
      <c r="H22" s="133" t="s">
        <v>94</v>
      </c>
      <c r="I22" s="133"/>
      <c r="J22" s="133"/>
      <c r="K22" s="134"/>
      <c r="L22" s="82"/>
    </row>
    <row r="23" spans="1:13" s="40" customFormat="1" ht="26.25" customHeight="1">
      <c r="A23" s="59"/>
      <c r="B23" s="59"/>
      <c r="C23" s="59"/>
      <c r="D23" s="59"/>
      <c r="E23" s="59"/>
      <c r="F23" s="59"/>
      <c r="G23" s="59"/>
      <c r="H23" s="71"/>
      <c r="I23" s="71" t="s">
        <v>98</v>
      </c>
      <c r="J23" s="48"/>
      <c r="K23" s="74">
        <v>7000</v>
      </c>
      <c r="L23" s="83"/>
      <c r="M23" s="68"/>
    </row>
    <row r="24" spans="1:13" s="40" customFormat="1" ht="26.25" customHeight="1">
      <c r="A24" s="59"/>
      <c r="B24" s="59"/>
      <c r="C24" s="59"/>
      <c r="D24" s="59"/>
      <c r="E24" s="59"/>
      <c r="F24" s="59"/>
      <c r="G24" s="59"/>
      <c r="H24" s="71"/>
      <c r="I24" s="71" t="s">
        <v>100</v>
      </c>
      <c r="J24" s="48"/>
      <c r="K24" s="74">
        <v>430</v>
      </c>
      <c r="L24" s="83"/>
      <c r="M24" s="68"/>
    </row>
    <row r="25" spans="1:13" s="40" customFormat="1" ht="24" customHeight="1">
      <c r="A25" s="59"/>
      <c r="B25" s="59"/>
      <c r="C25" s="59"/>
      <c r="D25" s="59"/>
      <c r="E25" s="59"/>
      <c r="F25" s="59"/>
      <c r="G25" s="59"/>
      <c r="H25" s="71"/>
      <c r="I25" s="71" t="s">
        <v>99</v>
      </c>
      <c r="J25" s="62"/>
      <c r="K25" s="74">
        <v>1715</v>
      </c>
      <c r="L25" s="83"/>
      <c r="M25" s="68"/>
    </row>
    <row r="26" spans="1:13" s="40" customFormat="1" ht="24" customHeight="1">
      <c r="A26" s="59"/>
      <c r="B26" s="59"/>
      <c r="C26" s="59"/>
      <c r="D26" s="59"/>
      <c r="E26" s="59"/>
      <c r="F26" s="59"/>
      <c r="G26" s="59"/>
      <c r="H26" s="71"/>
      <c r="I26" s="71" t="s">
        <v>113</v>
      </c>
      <c r="J26" s="62"/>
      <c r="K26" s="74">
        <v>1645</v>
      </c>
      <c r="L26" s="83"/>
      <c r="M26" s="68"/>
    </row>
    <row r="27" spans="1:13" s="40" customFormat="1" ht="36" customHeight="1">
      <c r="A27" s="59"/>
      <c r="B27" s="59"/>
      <c r="C27" s="59"/>
      <c r="D27" s="59"/>
      <c r="E27" s="59"/>
      <c r="F27" s="59"/>
      <c r="G27" s="59"/>
      <c r="H27" s="71"/>
      <c r="I27" s="71" t="s">
        <v>106</v>
      </c>
      <c r="J27" s="62"/>
      <c r="K27" s="75">
        <v>200</v>
      </c>
      <c r="L27" s="83"/>
      <c r="M27" s="68"/>
    </row>
    <row r="28" spans="1:13" s="40" customFormat="1" ht="24" customHeight="1">
      <c r="A28" s="59"/>
      <c r="B28" s="59"/>
      <c r="C28" s="59"/>
      <c r="D28" s="59"/>
      <c r="E28" s="59"/>
      <c r="F28" s="59"/>
      <c r="G28" s="59"/>
      <c r="H28" s="71"/>
      <c r="I28" s="71" t="s">
        <v>107</v>
      </c>
      <c r="J28" s="62"/>
      <c r="K28" s="75">
        <v>370</v>
      </c>
      <c r="L28" s="83"/>
      <c r="M28" s="68"/>
    </row>
    <row r="29" spans="1:13" s="40" customFormat="1" ht="36.75" customHeight="1">
      <c r="A29" s="59"/>
      <c r="B29" s="59"/>
      <c r="C29" s="59"/>
      <c r="D29" s="59"/>
      <c r="E29" s="59"/>
      <c r="F29" s="59"/>
      <c r="G29" s="59"/>
      <c r="H29" s="71"/>
      <c r="I29" s="71" t="s">
        <v>102</v>
      </c>
      <c r="J29" s="62"/>
      <c r="K29" s="75">
        <v>290</v>
      </c>
      <c r="L29" s="83"/>
      <c r="M29" s="68"/>
    </row>
    <row r="30" spans="1:13" s="40" customFormat="1" ht="33.75" customHeight="1">
      <c r="A30" s="59"/>
      <c r="B30" s="59"/>
      <c r="C30" s="59"/>
      <c r="D30" s="59"/>
      <c r="E30" s="59"/>
      <c r="F30" s="59"/>
      <c r="G30" s="59"/>
      <c r="H30" s="71"/>
      <c r="I30" s="71" t="s">
        <v>108</v>
      </c>
      <c r="J30" s="62"/>
      <c r="K30" s="75">
        <v>800</v>
      </c>
      <c r="L30" s="83"/>
      <c r="M30" s="68"/>
    </row>
    <row r="31" spans="1:13" s="40" customFormat="1" ht="24" customHeight="1">
      <c r="A31" s="59"/>
      <c r="B31" s="59"/>
      <c r="C31" s="59"/>
      <c r="D31" s="59"/>
      <c r="E31" s="59"/>
      <c r="F31" s="59"/>
      <c r="G31" s="59"/>
      <c r="H31" s="71"/>
      <c r="I31" s="71" t="s">
        <v>101</v>
      </c>
      <c r="J31" s="62"/>
      <c r="K31" s="75">
        <v>6</v>
      </c>
      <c r="L31" s="83"/>
      <c r="M31" s="68"/>
    </row>
    <row r="32" spans="1:13" s="40" customFormat="1" ht="24" customHeight="1">
      <c r="A32" s="59"/>
      <c r="B32" s="59"/>
      <c r="C32" s="59"/>
      <c r="D32" s="59"/>
      <c r="E32" s="59"/>
      <c r="F32" s="59"/>
      <c r="G32" s="59"/>
      <c r="H32" s="71"/>
      <c r="I32" s="71" t="s">
        <v>114</v>
      </c>
      <c r="J32" s="62"/>
      <c r="K32" s="75">
        <v>2</v>
      </c>
      <c r="L32" s="83"/>
      <c r="M32" s="68"/>
    </row>
    <row r="33" spans="1:13" s="40" customFormat="1" ht="24" customHeight="1">
      <c r="A33" s="59"/>
      <c r="B33" s="59"/>
      <c r="C33" s="59"/>
      <c r="D33" s="59"/>
      <c r="E33" s="59"/>
      <c r="F33" s="59"/>
      <c r="G33" s="59"/>
      <c r="H33" s="71"/>
      <c r="I33" s="71" t="s">
        <v>115</v>
      </c>
      <c r="J33" s="62"/>
      <c r="K33" s="75">
        <v>120</v>
      </c>
      <c r="L33" s="83"/>
      <c r="M33" s="68"/>
    </row>
    <row r="34" spans="1:13" ht="25.5" customHeight="1">
      <c r="A34" s="123" t="s">
        <v>62</v>
      </c>
      <c r="B34" s="123"/>
      <c r="C34" s="123"/>
      <c r="D34" s="123"/>
      <c r="E34" s="123"/>
      <c r="F34" s="123"/>
      <c r="G34" s="123"/>
      <c r="H34" s="123"/>
      <c r="I34" s="123"/>
      <c r="J34" s="37">
        <f t="shared" ref="J34:K34" si="0">+J35</f>
        <v>-5365640</v>
      </c>
      <c r="K34" s="77">
        <f t="shared" si="0"/>
        <v>-5365640</v>
      </c>
      <c r="L34" s="84"/>
      <c r="M34" s="68"/>
    </row>
    <row r="35" spans="1:13">
      <c r="A35" s="63"/>
      <c r="B35" s="8" t="s">
        <v>63</v>
      </c>
      <c r="C35" s="130" t="s">
        <v>64</v>
      </c>
      <c r="D35" s="130"/>
      <c r="E35" s="130"/>
      <c r="F35" s="130"/>
      <c r="G35" s="130"/>
      <c r="H35" s="130"/>
      <c r="I35" s="130"/>
      <c r="J35" s="29">
        <f>+J36</f>
        <v>-5365640</v>
      </c>
      <c r="K35" s="78">
        <f>+K36</f>
        <v>-5365640</v>
      </c>
      <c r="L35" s="84"/>
      <c r="M35" s="68"/>
    </row>
    <row r="36" spans="1:13" ht="35.25" customHeight="1">
      <c r="A36" s="129"/>
      <c r="B36" s="129"/>
      <c r="C36" s="129"/>
      <c r="D36" s="8" t="s">
        <v>65</v>
      </c>
      <c r="E36" s="130" t="s">
        <v>32</v>
      </c>
      <c r="F36" s="130"/>
      <c r="G36" s="130"/>
      <c r="H36" s="130"/>
      <c r="I36" s="130"/>
      <c r="J36" s="29">
        <f>+'Հավելված 2'!G47</f>
        <v>-5365640</v>
      </c>
      <c r="K36" s="78">
        <f>+'Հավելված 2'!H47</f>
        <v>-5365640</v>
      </c>
      <c r="L36" s="84"/>
      <c r="M36" s="68"/>
    </row>
    <row r="37" spans="1:13" ht="39" customHeight="1">
      <c r="A37" s="129"/>
      <c r="B37" s="129"/>
      <c r="C37" s="129"/>
      <c r="D37" s="129"/>
      <c r="E37" s="129"/>
      <c r="F37" s="130" t="s">
        <v>66</v>
      </c>
      <c r="G37" s="130"/>
      <c r="H37" s="130"/>
      <c r="I37" s="130"/>
      <c r="J37" s="130"/>
      <c r="K37" s="130"/>
      <c r="M37" s="68"/>
    </row>
    <row r="38" spans="1:13">
      <c r="A38" s="129"/>
      <c r="B38" s="129"/>
      <c r="C38" s="129"/>
      <c r="D38" s="129"/>
      <c r="E38" s="129"/>
      <c r="F38" s="129"/>
      <c r="G38" s="130" t="s">
        <v>12</v>
      </c>
      <c r="H38" s="130"/>
      <c r="I38" s="130"/>
      <c r="J38" s="130"/>
      <c r="K38" s="130"/>
      <c r="M38" s="68"/>
    </row>
    <row r="39" spans="1:13">
      <c r="A39" s="129"/>
      <c r="B39" s="129"/>
      <c r="C39" s="129"/>
      <c r="D39" s="129"/>
      <c r="E39" s="129"/>
      <c r="F39" s="129"/>
      <c r="G39" s="129"/>
      <c r="H39" s="130" t="s">
        <v>67</v>
      </c>
      <c r="I39" s="130"/>
      <c r="J39" s="130"/>
      <c r="K39" s="130"/>
      <c r="M39" s="68"/>
    </row>
  </sheetData>
  <mergeCells count="29">
    <mergeCell ref="A34:I34"/>
    <mergeCell ref="C35:I35"/>
    <mergeCell ref="C8:I8"/>
    <mergeCell ref="E9:I9"/>
    <mergeCell ref="F10:K10"/>
    <mergeCell ref="G11:K11"/>
    <mergeCell ref="H12:K12"/>
    <mergeCell ref="E19:I19"/>
    <mergeCell ref="F20:K20"/>
    <mergeCell ref="G21:K21"/>
    <mergeCell ref="H22:K22"/>
    <mergeCell ref="A39:G39"/>
    <mergeCell ref="H39:K39"/>
    <mergeCell ref="A36:C36"/>
    <mergeCell ref="E36:I36"/>
    <mergeCell ref="A37:E37"/>
    <mergeCell ref="F37:K37"/>
    <mergeCell ref="A38:F38"/>
    <mergeCell ref="G38:K38"/>
    <mergeCell ref="A6:I6"/>
    <mergeCell ref="A7:I7"/>
    <mergeCell ref="A1:K1"/>
    <mergeCell ref="A2:K2"/>
    <mergeCell ref="A4:A5"/>
    <mergeCell ref="B4:C4"/>
    <mergeCell ref="D4:G4"/>
    <mergeCell ref="H4:H5"/>
    <mergeCell ref="I4:I5"/>
    <mergeCell ref="J4:K4"/>
  </mergeCells>
  <pageMargins left="0.7" right="0.7" top="0.75" bottom="0.75" header="0.3" footer="0.3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Հավելված 1</vt:lpstr>
      <vt:lpstr>Հավելված 2</vt:lpstr>
      <vt:lpstr>Հավելված 3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Arpine Martirosyan</cp:lastModifiedBy>
  <cp:lastPrinted>2026-08-12T13:48:44Z</cp:lastPrinted>
  <dcterms:created xsi:type="dcterms:W3CDTF">2023-03-09T21:03:30Z</dcterms:created>
  <dcterms:modified xsi:type="dcterms:W3CDTF">2026-08-13T05:58:02Z</dcterms:modified>
</cp:coreProperties>
</file>