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24047 ՊԱԳ նախագիծ\"/>
    </mc:Choice>
  </mc:AlternateContent>
  <xr:revisionPtr revIDLastSave="0" documentId="13_ncr:1_{5A8E01CB-4B9C-4FAE-AE97-564EA5570158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" sheetId="100" r:id="rId1"/>
    <sheet name="2" sheetId="92" r:id="rId2"/>
    <sheet name="3" sheetId="26" r:id="rId3"/>
    <sheet name="4" sheetId="27" r:id="rId4"/>
    <sheet name="5" sheetId="103" r:id="rId5"/>
    <sheet name="6" sheetId="105" r:id="rId6"/>
  </sheets>
  <definedNames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2222" localSheetId="0">#REF!</definedName>
    <definedName name="_tab222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aaaaaaaaaaa" localSheetId="0">#REF!</definedName>
    <definedName name="aaaaaaaaaaaa">#REF!</definedName>
    <definedName name="hhhh" localSheetId="0">#REF!</definedName>
    <definedName name="hhhh">#REF!</definedName>
    <definedName name="hunvar" localSheetId="0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>#REF!,#REF!</definedName>
    <definedName name="par4.19s" localSheetId="0">#REF!</definedName>
    <definedName name="par4.19s" localSheetId="1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>#REF!</definedName>
    <definedName name="par5.6" localSheetId="0">#REF!,#REF!</definedName>
    <definedName name="par5.6" localSheetId="1">#REF!,#REF!</definedName>
    <definedName name="par5.6">#REF!,#REF!</definedName>
    <definedName name="_xlnm.Print_Titles" localSheetId="0">'1'!$7:$7</definedName>
    <definedName name="_xlnm.Print_Titles" localSheetId="2">'3'!$7:$8</definedName>
    <definedName name="_xlnm.Print_Titles" localSheetId="5">'6'!$7:$8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0">#REF!</definedName>
    <definedName name="yyy" localSheetId="1">#REF!</definedName>
    <definedName name="yyy">#REF!</definedName>
    <definedName name="շախմատիստ" localSheetId="0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1" i="105" l="1"/>
  <c r="H180" i="105" s="1"/>
  <c r="H179" i="105" s="1"/>
  <c r="H178" i="105" s="1"/>
  <c r="H177" i="105" s="1"/>
  <c r="H176" i="105" s="1"/>
  <c r="H174" i="105" s="1"/>
  <c r="H172" i="105" s="1"/>
  <c r="H170" i="105" s="1"/>
  <c r="H168" i="105" s="1"/>
  <c r="H166" i="105" s="1"/>
  <c r="H164" i="105" s="1"/>
  <c r="G181" i="105"/>
  <c r="G180" i="105" s="1"/>
  <c r="G179" i="105" s="1"/>
  <c r="G178" i="105" s="1"/>
  <c r="G177" i="105" s="1"/>
  <c r="G176" i="105" s="1"/>
  <c r="G174" i="105" s="1"/>
  <c r="G172" i="105" s="1"/>
  <c r="G170" i="105" s="1"/>
  <c r="G168" i="105" s="1"/>
  <c r="G166" i="105" s="1"/>
  <c r="G164" i="105" s="1"/>
  <c r="H163" i="105"/>
  <c r="H162" i="105" s="1"/>
  <c r="H161" i="105" s="1"/>
  <c r="H160" i="105" s="1"/>
  <c r="H159" i="105" s="1"/>
  <c r="H157" i="105" s="1"/>
  <c r="H155" i="105" s="1"/>
  <c r="H153" i="105" s="1"/>
  <c r="H151" i="105" s="1"/>
  <c r="H149" i="105" s="1"/>
  <c r="H147" i="105" s="1"/>
  <c r="G163" i="105"/>
  <c r="G162" i="105" s="1"/>
  <c r="G161" i="105" s="1"/>
  <c r="G160" i="105" s="1"/>
  <c r="G159" i="105" s="1"/>
  <c r="G157" i="105" s="1"/>
  <c r="G155" i="105" s="1"/>
  <c r="G153" i="105" s="1"/>
  <c r="G151" i="105" s="1"/>
  <c r="G149" i="105" s="1"/>
  <c r="G147" i="105" s="1"/>
  <c r="H146" i="105"/>
  <c r="H145" i="105" s="1"/>
  <c r="H144" i="105" s="1"/>
  <c r="H143" i="105" s="1"/>
  <c r="H142" i="105" s="1"/>
  <c r="H140" i="105" s="1"/>
  <c r="H138" i="105" s="1"/>
  <c r="G146" i="105"/>
  <c r="G145" i="105" s="1"/>
  <c r="G144" i="105" s="1"/>
  <c r="G143" i="105" s="1"/>
  <c r="G142" i="105" s="1"/>
  <c r="G140" i="105" s="1"/>
  <c r="G138" i="105" s="1"/>
  <c r="H137" i="105"/>
  <c r="G137" i="105"/>
  <c r="G136" i="105" s="1"/>
  <c r="G135" i="105" s="1"/>
  <c r="G134" i="105" s="1"/>
  <c r="G133" i="105" s="1"/>
  <c r="G131" i="105" s="1"/>
  <c r="G129" i="105" s="1"/>
  <c r="H136" i="105"/>
  <c r="H135" i="105" s="1"/>
  <c r="H134" i="105" s="1"/>
  <c r="H133" i="105" s="1"/>
  <c r="H131" i="105" s="1"/>
  <c r="H129" i="105" s="1"/>
  <c r="H128" i="105"/>
  <c r="H127" i="105" s="1"/>
  <c r="H126" i="105" s="1"/>
  <c r="H125" i="105" s="1"/>
  <c r="H124" i="105" s="1"/>
  <c r="H122" i="105" s="1"/>
  <c r="H120" i="105" s="1"/>
  <c r="G128" i="105"/>
  <c r="G127" i="105" s="1"/>
  <c r="G126" i="105" s="1"/>
  <c r="G125" i="105" s="1"/>
  <c r="G124" i="105" s="1"/>
  <c r="G122" i="105" s="1"/>
  <c r="G120" i="105" s="1"/>
  <c r="H113" i="105"/>
  <c r="H112" i="105" s="1"/>
  <c r="H111" i="105" s="1"/>
  <c r="H110" i="105" s="1"/>
  <c r="H109" i="105" s="1"/>
  <c r="H107" i="105" s="1"/>
  <c r="H105" i="105" s="1"/>
  <c r="G113" i="105"/>
  <c r="G112" i="105" s="1"/>
  <c r="G111" i="105" s="1"/>
  <c r="G110" i="105" s="1"/>
  <c r="G109" i="105" s="1"/>
  <c r="G107" i="105" s="1"/>
  <c r="G105" i="105" s="1"/>
  <c r="H104" i="105"/>
  <c r="H103" i="105" s="1"/>
  <c r="H102" i="105" s="1"/>
  <c r="H101" i="105" s="1"/>
  <c r="H100" i="105" s="1"/>
  <c r="H98" i="105" s="1"/>
  <c r="H96" i="105" s="1"/>
  <c r="G104" i="105"/>
  <c r="G103" i="105" s="1"/>
  <c r="G102" i="105" s="1"/>
  <c r="G101" i="105" s="1"/>
  <c r="G100" i="105" s="1"/>
  <c r="G98" i="105" s="1"/>
  <c r="G96" i="105" s="1"/>
  <c r="H89" i="105"/>
  <c r="H88" i="105" s="1"/>
  <c r="H87" i="105" s="1"/>
  <c r="H86" i="105" s="1"/>
  <c r="H85" i="105" s="1"/>
  <c r="H83" i="105" s="1"/>
  <c r="H81" i="105" s="1"/>
  <c r="G89" i="105"/>
  <c r="G88" i="105" s="1"/>
  <c r="G87" i="105" s="1"/>
  <c r="G86" i="105" s="1"/>
  <c r="G85" i="105" s="1"/>
  <c r="G83" i="105" s="1"/>
  <c r="G81" i="105" s="1"/>
  <c r="H80" i="105"/>
  <c r="H79" i="105" s="1"/>
  <c r="H78" i="105" s="1"/>
  <c r="H77" i="105" s="1"/>
  <c r="H76" i="105" s="1"/>
  <c r="H74" i="105" s="1"/>
  <c r="H72" i="105" s="1"/>
  <c r="G80" i="105"/>
  <c r="G79" i="105" s="1"/>
  <c r="G78" i="105" s="1"/>
  <c r="G77" i="105" s="1"/>
  <c r="G76" i="105" s="1"/>
  <c r="G74" i="105" s="1"/>
  <c r="G72" i="105" s="1"/>
  <c r="H71" i="105"/>
  <c r="G71" i="105"/>
  <c r="G70" i="105" s="1"/>
  <c r="G69" i="105" s="1"/>
  <c r="G68" i="105" s="1"/>
  <c r="G67" i="105" s="1"/>
  <c r="G65" i="105" s="1"/>
  <c r="G63" i="105" s="1"/>
  <c r="H70" i="105"/>
  <c r="H69" i="105" s="1"/>
  <c r="H68" i="105" s="1"/>
  <c r="H67" i="105"/>
  <c r="H65" i="105" s="1"/>
  <c r="H63" i="105" s="1"/>
  <c r="H60" i="105"/>
  <c r="H59" i="105" s="1"/>
  <c r="H58" i="105" s="1"/>
  <c r="H57" i="105" s="1"/>
  <c r="H56" i="105" s="1"/>
  <c r="H54" i="105" s="1"/>
  <c r="H52" i="105" s="1"/>
  <c r="H50" i="105" s="1"/>
  <c r="G60" i="105"/>
  <c r="G59" i="105" s="1"/>
  <c r="G58" i="105" s="1"/>
  <c r="G57" i="105" s="1"/>
  <c r="G56" i="105" s="1"/>
  <c r="G54" i="105" s="1"/>
  <c r="G52" i="105" s="1"/>
  <c r="G50" i="105" s="1"/>
  <c r="G48" i="105" s="1"/>
  <c r="H43" i="105"/>
  <c r="H42" i="105" s="1"/>
  <c r="H41" i="105" s="1"/>
  <c r="H40" i="105" s="1"/>
  <c r="H39" i="105" s="1"/>
  <c r="H37" i="105" s="1"/>
  <c r="H35" i="105" s="1"/>
  <c r="H33" i="105" s="1"/>
  <c r="H31" i="105" s="1"/>
  <c r="H29" i="105" s="1"/>
  <c r="G43" i="105"/>
  <c r="G42" i="105" s="1"/>
  <c r="G41" i="105" s="1"/>
  <c r="G40" i="105" s="1"/>
  <c r="G39" i="105" s="1"/>
  <c r="G37" i="105" s="1"/>
  <c r="G35" i="105" s="1"/>
  <c r="G33" i="105" s="1"/>
  <c r="G31" i="105" s="1"/>
  <c r="G29" i="105" s="1"/>
  <c r="H28" i="105"/>
  <c r="H27" i="105" s="1"/>
  <c r="H26" i="105" s="1"/>
  <c r="H25" i="105" s="1"/>
  <c r="H24" i="105" s="1"/>
  <c r="H22" i="105" s="1"/>
  <c r="H20" i="105" s="1"/>
  <c r="H18" i="105" s="1"/>
  <c r="H16" i="105" s="1"/>
  <c r="H14" i="105" s="1"/>
  <c r="G28" i="105"/>
  <c r="G27" i="105" s="1"/>
  <c r="G26" i="105" s="1"/>
  <c r="G25" i="105" s="1"/>
  <c r="G24" i="105" s="1"/>
  <c r="G22" i="105" s="1"/>
  <c r="G20" i="105" s="1"/>
  <c r="G18" i="105" s="1"/>
  <c r="G16" i="105" s="1"/>
  <c r="G14" i="105" s="1"/>
  <c r="H12" i="105" l="1"/>
  <c r="H118" i="105"/>
  <c r="H114" i="105" s="1"/>
  <c r="G12" i="105"/>
  <c r="G61" i="105"/>
  <c r="G46" i="105" s="1"/>
  <c r="G94" i="105"/>
  <c r="H116" i="105"/>
  <c r="H48" i="105"/>
  <c r="H61" i="105"/>
  <c r="H46" i="105" s="1"/>
  <c r="H94" i="105"/>
  <c r="G118" i="105"/>
  <c r="G116" i="105" l="1"/>
  <c r="G114" i="105"/>
  <c r="H90" i="105"/>
  <c r="H44" i="105" s="1"/>
  <c r="H10" i="105" s="1"/>
  <c r="H9" i="105" s="1"/>
  <c r="H92" i="105"/>
  <c r="G90" i="105"/>
  <c r="G92" i="105"/>
  <c r="G44" i="105" l="1"/>
  <c r="G10" i="105" s="1"/>
  <c r="G9" i="105" s="1"/>
  <c r="K99" i="103" l="1"/>
  <c r="J99" i="103"/>
  <c r="K88" i="103"/>
  <c r="J88" i="103"/>
  <c r="K78" i="103"/>
  <c r="J78" i="103"/>
  <c r="K71" i="103"/>
  <c r="J71" i="103"/>
  <c r="K66" i="103"/>
  <c r="J66" i="103"/>
  <c r="K59" i="103"/>
  <c r="J59" i="103"/>
  <c r="K49" i="103"/>
  <c r="K48" i="103" s="1"/>
  <c r="J49" i="103"/>
  <c r="J48" i="103" s="1"/>
  <c r="K41" i="103"/>
  <c r="J41" i="103"/>
  <c r="K34" i="103"/>
  <c r="J34" i="103"/>
  <c r="K29" i="103"/>
  <c r="J29" i="103"/>
  <c r="K24" i="103"/>
  <c r="K23" i="103" s="1"/>
  <c r="J24" i="103"/>
  <c r="J23" i="103" s="1"/>
  <c r="K12" i="103"/>
  <c r="K11" i="103" s="1"/>
  <c r="J12" i="103"/>
  <c r="J11" i="103"/>
  <c r="K99" i="27"/>
  <c r="J99" i="27"/>
  <c r="K88" i="27"/>
  <c r="J88" i="27"/>
  <c r="K78" i="27"/>
  <c r="J78" i="27"/>
  <c r="K71" i="27"/>
  <c r="J71" i="27"/>
  <c r="K66" i="27"/>
  <c r="J66" i="27"/>
  <c r="K59" i="27"/>
  <c r="J59" i="27"/>
  <c r="K49" i="27"/>
  <c r="K48" i="27" s="1"/>
  <c r="J49" i="27"/>
  <c r="J48" i="27" s="1"/>
  <c r="K41" i="27"/>
  <c r="J41" i="27"/>
  <c r="K34" i="27"/>
  <c r="J34" i="27"/>
  <c r="K29" i="27"/>
  <c r="J29" i="27"/>
  <c r="K24" i="27"/>
  <c r="K23" i="27" s="1"/>
  <c r="J24" i="27"/>
  <c r="J23" i="27" s="1"/>
  <c r="K12" i="27"/>
  <c r="K11" i="27" s="1"/>
  <c r="J12" i="27"/>
  <c r="J11" i="27" s="1"/>
  <c r="H63" i="26"/>
  <c r="H61" i="26" s="1"/>
  <c r="H71" i="26"/>
  <c r="H70" i="26" s="1"/>
  <c r="H69" i="26" s="1"/>
  <c r="H68" i="26" s="1"/>
  <c r="H67" i="26" s="1"/>
  <c r="H65" i="26" s="1"/>
  <c r="G71" i="26"/>
  <c r="G70" i="26"/>
  <c r="G69" i="26"/>
  <c r="G68" i="26" s="1"/>
  <c r="G67" i="26" s="1"/>
  <c r="G65" i="26" s="1"/>
  <c r="G63" i="26" s="1"/>
  <c r="G80" i="26"/>
  <c r="G79" i="26" s="1"/>
  <c r="G78" i="26" s="1"/>
  <c r="G77" i="26" s="1"/>
  <c r="G76" i="26" s="1"/>
  <c r="G74" i="26" s="1"/>
  <c r="G72" i="26" s="1"/>
  <c r="H146" i="26"/>
  <c r="G146" i="26"/>
  <c r="H137" i="26"/>
  <c r="G137" i="26"/>
  <c r="H128" i="26"/>
  <c r="G128" i="26"/>
  <c r="H113" i="26"/>
  <c r="H112" i="26" s="1"/>
  <c r="H111" i="26" s="1"/>
  <c r="H110" i="26" s="1"/>
  <c r="H109" i="26" s="1"/>
  <c r="H107" i="26" s="1"/>
  <c r="H105" i="26" s="1"/>
  <c r="G113" i="26"/>
  <c r="H104" i="26"/>
  <c r="H103" i="26" s="1"/>
  <c r="H102" i="26" s="1"/>
  <c r="H101" i="26" s="1"/>
  <c r="H100" i="26" s="1"/>
  <c r="H98" i="26" s="1"/>
  <c r="H96" i="26" s="1"/>
  <c r="G104" i="26"/>
  <c r="G103" i="26" s="1"/>
  <c r="G102" i="26" s="1"/>
  <c r="G101" i="26" s="1"/>
  <c r="G100" i="26" s="1"/>
  <c r="G98" i="26" s="1"/>
  <c r="G96" i="26" s="1"/>
  <c r="H89" i="26"/>
  <c r="H88" i="26" s="1"/>
  <c r="H87" i="26" s="1"/>
  <c r="H86" i="26" s="1"/>
  <c r="H85" i="26" s="1"/>
  <c r="H83" i="26" s="1"/>
  <c r="H81" i="26" s="1"/>
  <c r="G89" i="26"/>
  <c r="G88" i="26" s="1"/>
  <c r="G87" i="26" s="1"/>
  <c r="G86" i="26" s="1"/>
  <c r="G85" i="26" s="1"/>
  <c r="G83" i="26" s="1"/>
  <c r="G81" i="26" s="1"/>
  <c r="H80" i="26"/>
  <c r="H79" i="26" s="1"/>
  <c r="H78" i="26" s="1"/>
  <c r="H77" i="26" s="1"/>
  <c r="H76" i="26" s="1"/>
  <c r="H74" i="26" s="1"/>
  <c r="H72" i="26" s="1"/>
  <c r="H60" i="26"/>
  <c r="H59" i="26" s="1"/>
  <c r="H58" i="26" s="1"/>
  <c r="H57" i="26" s="1"/>
  <c r="H56" i="26" s="1"/>
  <c r="H54" i="26" s="1"/>
  <c r="H52" i="26" s="1"/>
  <c r="H50" i="26" s="1"/>
  <c r="G60" i="26"/>
  <c r="G59" i="26" s="1"/>
  <c r="G58" i="26" s="1"/>
  <c r="G57" i="26" s="1"/>
  <c r="G56" i="26" s="1"/>
  <c r="G54" i="26" s="1"/>
  <c r="G52" i="26" s="1"/>
  <c r="G50" i="26" s="1"/>
  <c r="H43" i="26"/>
  <c r="G43" i="26"/>
  <c r="H28" i="26"/>
  <c r="G28" i="26"/>
  <c r="G112" i="26"/>
  <c r="G111" i="26" s="1"/>
  <c r="G110" i="26" s="1"/>
  <c r="G109" i="26" s="1"/>
  <c r="G107" i="26" s="1"/>
  <c r="G105" i="26" s="1"/>
  <c r="J77" i="103" l="1"/>
  <c r="J28" i="103"/>
  <c r="K28" i="103"/>
  <c r="K77" i="103"/>
  <c r="J53" i="103"/>
  <c r="K53" i="103"/>
  <c r="J28" i="27"/>
  <c r="K28" i="27"/>
  <c r="J53" i="27"/>
  <c r="J77" i="27"/>
  <c r="K53" i="27"/>
  <c r="K77" i="27"/>
  <c r="G61" i="26"/>
  <c r="G46" i="26" s="1"/>
  <c r="H46" i="26"/>
  <c r="G94" i="26"/>
  <c r="G90" i="26" s="1"/>
  <c r="H94" i="26"/>
  <c r="H90" i="26" s="1"/>
  <c r="K10" i="103" l="1"/>
  <c r="J10" i="103"/>
  <c r="K10" i="27"/>
  <c r="J10" i="27"/>
  <c r="G92" i="26"/>
  <c r="H92" i="26"/>
  <c r="H25" i="92"/>
  <c r="C14" i="100" s="1"/>
  <c r="G25" i="92"/>
  <c r="H21" i="92"/>
  <c r="G21" i="92"/>
  <c r="G163" i="26" l="1"/>
  <c r="G162" i="26" s="1"/>
  <c r="G161" i="26" s="1"/>
  <c r="G160" i="26" s="1"/>
  <c r="G159" i="26" s="1"/>
  <c r="G157" i="26" s="1"/>
  <c r="G155" i="26" s="1"/>
  <c r="G153" i="26" s="1"/>
  <c r="G151" i="26" s="1"/>
  <c r="G149" i="26" s="1"/>
  <c r="G147" i="26" s="1"/>
  <c r="H163" i="26"/>
  <c r="H162" i="26" s="1"/>
  <c r="H161" i="26" s="1"/>
  <c r="H160" i="26" s="1"/>
  <c r="H159" i="26" s="1"/>
  <c r="H157" i="26" s="1"/>
  <c r="H155" i="26" s="1"/>
  <c r="H153" i="26" s="1"/>
  <c r="H151" i="26" s="1"/>
  <c r="H149" i="26" s="1"/>
  <c r="H147" i="26" s="1"/>
  <c r="G11" i="92"/>
  <c r="H11" i="92"/>
  <c r="C9" i="100" l="1"/>
  <c r="H13" i="92"/>
  <c r="C10" i="100" s="1"/>
  <c r="G13" i="92"/>
  <c r="G145" i="26" l="1"/>
  <c r="G144" i="26" s="1"/>
  <c r="G143" i="26" s="1"/>
  <c r="G142" i="26" s="1"/>
  <c r="G140" i="26" s="1"/>
  <c r="G138" i="26" s="1"/>
  <c r="H145" i="26"/>
  <c r="H144" i="26" s="1"/>
  <c r="H143" i="26" s="1"/>
  <c r="H142" i="26" s="1"/>
  <c r="H140" i="26" s="1"/>
  <c r="H138" i="26" s="1"/>
  <c r="G27" i="26"/>
  <c r="G26" i="26" s="1"/>
  <c r="G25" i="26" s="1"/>
  <c r="G24" i="26" s="1"/>
  <c r="G22" i="26" s="1"/>
  <c r="G20" i="26" s="1"/>
  <c r="H27" i="26"/>
  <c r="H26" i="26" s="1"/>
  <c r="H25" i="26" s="1"/>
  <c r="H24" i="26" s="1"/>
  <c r="H22" i="26" s="1"/>
  <c r="H20" i="26" s="1"/>
  <c r="C13" i="100"/>
  <c r="G19" i="92"/>
  <c r="H19" i="92"/>
  <c r="C12" i="100" s="1"/>
  <c r="G15" i="92"/>
  <c r="H15" i="92"/>
  <c r="H10" i="92" l="1"/>
  <c r="H31" i="92" s="1"/>
  <c r="G10" i="92"/>
  <c r="G31" i="92" s="1"/>
  <c r="H18" i="26"/>
  <c r="G18" i="26"/>
  <c r="G16" i="26" s="1"/>
  <c r="G14" i="26" s="1"/>
  <c r="C11" i="100"/>
  <c r="K106" i="103" l="1"/>
  <c r="K105" i="103" s="1"/>
  <c r="K104" i="103" s="1"/>
  <c r="K9" i="103" s="1"/>
  <c r="J106" i="103"/>
  <c r="J105" i="103" s="1"/>
  <c r="J104" i="103" s="1"/>
  <c r="J9" i="103" s="1"/>
  <c r="H16" i="26"/>
  <c r="H14" i="26" s="1"/>
  <c r="H30" i="92"/>
  <c r="H29" i="92" s="1"/>
  <c r="C15" i="100" s="1"/>
  <c r="C8" i="100" s="1"/>
  <c r="G181" i="26"/>
  <c r="G180" i="26" s="1"/>
  <c r="G179" i="26" s="1"/>
  <c r="G178" i="26" s="1"/>
  <c r="G177" i="26" s="1"/>
  <c r="G176" i="26" s="1"/>
  <c r="G174" i="26" s="1"/>
  <c r="G172" i="26" s="1"/>
  <c r="G170" i="26" s="1"/>
  <c r="G168" i="26" s="1"/>
  <c r="G166" i="26" s="1"/>
  <c r="G164" i="26" s="1"/>
  <c r="H9" i="92" l="1"/>
  <c r="H181" i="26"/>
  <c r="H180" i="26" s="1"/>
  <c r="H179" i="26" s="1"/>
  <c r="H178" i="26" s="1"/>
  <c r="H177" i="26" s="1"/>
  <c r="H176" i="26" s="1"/>
  <c r="H174" i="26" s="1"/>
  <c r="H172" i="26" s="1"/>
  <c r="H170" i="26" s="1"/>
  <c r="H168" i="26" s="1"/>
  <c r="H166" i="26" s="1"/>
  <c r="H164" i="26" s="1"/>
  <c r="G30" i="92"/>
  <c r="G29" i="92" s="1"/>
  <c r="G9" i="92" s="1"/>
  <c r="K106" i="27"/>
  <c r="K105" i="27" s="1"/>
  <c r="K104" i="27" s="1"/>
  <c r="K9" i="27" s="1"/>
  <c r="J106" i="27"/>
  <c r="J105" i="27" s="1"/>
  <c r="J104" i="27" s="1"/>
  <c r="J9" i="27" s="1"/>
  <c r="G42" i="26" l="1"/>
  <c r="G41" i="26" s="1"/>
  <c r="G40" i="26" s="1"/>
  <c r="G39" i="26" s="1"/>
  <c r="G37" i="26" s="1"/>
  <c r="G35" i="26" s="1"/>
  <c r="G33" i="26" s="1"/>
  <c r="G31" i="26" s="1"/>
  <c r="G29" i="26" s="1"/>
  <c r="G12" i="26" s="1"/>
  <c r="H42" i="26"/>
  <c r="H41" i="26" s="1"/>
  <c r="H40" i="26" s="1"/>
  <c r="H39" i="26" s="1"/>
  <c r="H37" i="26" s="1"/>
  <c r="H35" i="26" s="1"/>
  <c r="H33" i="26" s="1"/>
  <c r="G136" i="26"/>
  <c r="G135" i="26" s="1"/>
  <c r="G134" i="26" s="1"/>
  <c r="G133" i="26" s="1"/>
  <c r="G131" i="26" s="1"/>
  <c r="G129" i="26" s="1"/>
  <c r="H136" i="26"/>
  <c r="H135" i="26" s="1"/>
  <c r="H134" i="26" s="1"/>
  <c r="H133" i="26" s="1"/>
  <c r="H131" i="26" s="1"/>
  <c r="H129" i="26" s="1"/>
  <c r="G127" i="26"/>
  <c r="H127" i="26"/>
  <c r="H31" i="26" l="1"/>
  <c r="H29" i="26" s="1"/>
  <c r="H12" i="26" s="1"/>
  <c r="H126" i="26"/>
  <c r="H125" i="26" s="1"/>
  <c r="H124" i="26" s="1"/>
  <c r="H122" i="26" s="1"/>
  <c r="H120" i="26" s="1"/>
  <c r="G126" i="26"/>
  <c r="G125" i="26" s="1"/>
  <c r="G124" i="26" s="1"/>
  <c r="G122" i="26" s="1"/>
  <c r="G120" i="26" s="1"/>
  <c r="G118" i="26" s="1"/>
  <c r="G114" i="26" l="1"/>
  <c r="G44" i="26" s="1"/>
  <c r="G10" i="26" s="1"/>
  <c r="G116" i="26"/>
  <c r="H118" i="26"/>
  <c r="H116" i="26" s="1"/>
  <c r="G48" i="26"/>
  <c r="G9" i="26" l="1"/>
  <c r="H114" i="26"/>
  <c r="H48" i="26"/>
  <c r="H44" i="26" l="1"/>
  <c r="H10" i="26" s="1"/>
  <c r="H9" i="26" l="1"/>
</calcChain>
</file>

<file path=xl/sharedStrings.xml><?xml version="1.0" encoding="utf-8"?>
<sst xmlns="http://schemas.openxmlformats.org/spreadsheetml/2006/main" count="851" uniqueCount="258">
  <si>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</si>
  <si>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</si>
  <si>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</si>
  <si>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</si>
  <si>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</si>
  <si>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</si>
  <si>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</si>
  <si>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</si>
  <si>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</si>
  <si>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</si>
  <si>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</si>
  <si>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</si>
  <si>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</si>
  <si>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</si>
  <si>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</si>
  <si>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</si>
  <si>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</si>
  <si>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</si>
  <si>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</si>
  <si>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</si>
  <si>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</si>
  <si>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</si>
  <si>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</si>
  <si>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</si>
  <si>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</si>
  <si>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</si>
  <si>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</si>
  <si>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</si>
  <si>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</si>
  <si>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</si>
  <si>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</si>
  <si>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</si>
  <si>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</si>
  <si>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</si>
  <si>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</si>
  <si>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</si>
  <si>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</si>
  <si>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</si>
  <si>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 xml:space="preserve"> ԸՆԹԱՑԻԿ ԾԱԽՍԵՐ</t>
  </si>
  <si>
    <t xml:space="preserve"> ՀՀ կառավարության 2026 թվականի                                                                                     </t>
  </si>
  <si>
    <t>Ինն 
ամիս</t>
  </si>
  <si>
    <t xml:space="preserve">ՀՀ կառավարության 2026 թվականի </t>
  </si>
  <si>
    <t xml:space="preserve"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 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</si>
  <si>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</si>
  <si>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 xml:space="preserve"> այդ թվում`</t>
  </si>
  <si>
    <t xml:space="preserve"> Ծրագրային դասիչը </t>
  </si>
  <si>
    <t xml:space="preserve"> Ծրագրի անվանումը 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</si>
  <si>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</si>
  <si>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01</t>
  </si>
  <si>
    <t xml:space="preserve"> 11001</t>
  </si>
  <si>
    <t>Ծառայությունների մատուցում</t>
  </si>
  <si>
    <t xml:space="preserve"> Ծառայությունների մատուցում </t>
  </si>
  <si>
    <t>Ցուցանիշների փոփոխությունները 
(ավելացումները նշված են դրական նշանով, իսկ նվազեցումները` փակագծերում)</t>
  </si>
  <si>
    <t xml:space="preserve"> ԸՆԴԱՄԵՆԸ </t>
  </si>
  <si>
    <t>Ցուցանիշների փոփոխությունները
(ավելացումը նշված է դրական նշանով, իսկ նվազեցումը` փակագծերում)</t>
  </si>
  <si>
    <t>Ցուցանիշների փոփոխությունները
(ավելացումները նշված են դրական նշանով, իսկ նվազեցումները` փակագծերում)</t>
  </si>
  <si>
    <t/>
  </si>
  <si>
    <t>1099</t>
  </si>
  <si>
    <t>Առողջության առաջնային պահպանում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</si>
  <si>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</si>
  <si>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</si>
  <si>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1099 - 11001</t>
  </si>
  <si>
    <t>Առողջության առաջնային պահպանման բժշկական օգնության ծառայություններ</t>
  </si>
  <si>
    <t>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</t>
  </si>
  <si>
    <t>Դատաբժշկական և ախտաբանաանատոմիական բժշկական օգնության ծառայություններ</t>
  </si>
  <si>
    <t>1200</t>
  </si>
  <si>
    <t>Մոր և մանկան առողջության պահպանում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</si>
  <si>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</si>
  <si>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</si>
  <si>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1200 - 11001</t>
  </si>
  <si>
    <t>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</si>
  <si>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</si>
  <si>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1200 - 11003</t>
  </si>
  <si>
    <t>Երեխաներին բժշկական օգնության ծառայություններ</t>
  </si>
  <si>
    <t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</t>
  </si>
  <si>
    <t>1201</t>
  </si>
  <si>
    <t>Շտապ բժշկական օգնություն</t>
  </si>
  <si>
    <t>Մարդու կյանքին և առողջությանը վտանգ սպառնացող վիճակներում որակյալ շտապ բժշկական օգնության ծառայությունների տրամադրում</t>
  </si>
  <si>
    <t>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</si>
  <si>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>1201 - 11001</t>
  </si>
  <si>
    <t>Շտապ բժշկական օգնության ծառայություններ</t>
  </si>
  <si>
    <t>Շտապ բժշկական օգնության իրականացում</t>
  </si>
  <si>
    <t>1202</t>
  </si>
  <si>
    <t>Ոչ վարակիչ հիվանդությունների բժշկական օգնության ապահովում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</si>
  <si>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</si>
  <si>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</si>
  <si>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Անհետաձգելի բժշկական օգնություն՛ այդ թվում սրտի վիրահատություններ</t>
  </si>
  <si>
    <t>Հոգեկան առողջության խնդիրներ և կախվածություն  (թմրաբանական) ունեցող պացիենտների բժշկական օգնության ծառայություններ</t>
  </si>
  <si>
    <t>Ուռուցքաբանական և արյունաբանական հիվանդությունների բժշկական օգնության ծառայություններ</t>
  </si>
  <si>
    <t>Զինծառայողներին, ինչպես նաև փրկարար ծառայողներին և նրանց ընտանիքի անդամներին բժշկական օգնության ծառայություններ</t>
  </si>
  <si>
    <t>Փոխպատվաստման ծառայություններ</t>
  </si>
  <si>
    <t xml:space="preserve"> 02</t>
  </si>
  <si>
    <t xml:space="preserve"> Արտահիվանդանոցային ծառայություններ</t>
  </si>
  <si>
    <t xml:space="preserve"> Ընդհանուր բնույթի բժշկական ծառայություններ</t>
  </si>
  <si>
    <t xml:space="preserve"> 1099</t>
  </si>
  <si>
    <t xml:space="preserve"> Առողջության առաջնային պահպանման բժշկական օգնության ծառայություններ</t>
  </si>
  <si>
    <t xml:space="preserve"> 03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</si>
  <si>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</si>
  <si>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</si>
  <si>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Մոր և մանկան բժշկական ծառայություններ</t>
  </si>
  <si>
    <t xml:space="preserve"> Մանկաբարձական բժշկական օգնության ծառայություններ</t>
  </si>
  <si>
    <t xml:space="preserve"> 11003</t>
  </si>
  <si>
    <t xml:space="preserve"> Երեխաներին բժշկական օգնության ծառայություններ</t>
  </si>
  <si>
    <t xml:space="preserve"> 11006</t>
  </si>
  <si>
    <t xml:space="preserve"> 04</t>
  </si>
  <si>
    <t xml:space="preserve"> Պարաբժշկական ծառայություններ</t>
  </si>
  <si>
    <t xml:space="preserve"> Շտապ բժշկական օգնության ծառայություններ</t>
  </si>
  <si>
    <t xml:space="preserve"> Առողջության առաջնային պահպանում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</si>
  <si>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</si>
  <si>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</si>
  <si>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</si>
  <si>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Ոչ վարակիչ հիվանդությունների բժշկական օգնության ապահովում</t>
  </si>
  <si>
    <t xml:space="preserve"> 1099 </t>
  </si>
  <si>
    <t xml:space="preserve"> Առողջության առաջնային պահպանում </t>
  </si>
  <si>
    <t xml:space="preserve"> 1099 - 11001 </t>
  </si>
  <si>
    <t xml:space="preserve"> 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 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</si>
  <si>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</si>
  <si>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>Հղիների նախածննդյան և հետծննդյան հսկողության ընթացքում իրականացվող լաբորատոր-գործիքային ախտորոշիչ հետազոտությունների թիվ, հատ</t>
  </si>
  <si>
    <t xml:space="preserve"> 1142 </t>
  </si>
  <si>
    <t xml:space="preserve"> Դատաբժշկական և ախտաբանաանատոմիական ծառայություններ </t>
  </si>
  <si>
    <t xml:space="preserve"> 1142 - 11001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</si>
  <si>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 </t>
  </si>
  <si>
    <t xml:space="preserve"> Ծառայությունը մատուցողի անվանումը` Մասնագիտացված կազմակերպություն (ներ) </t>
  </si>
  <si>
    <t xml:space="preserve"> 1200 </t>
  </si>
  <si>
    <t xml:space="preserve"> Մոր և մանկան առողջության պահպանում </t>
  </si>
  <si>
    <t xml:space="preserve"> 1200 - 11001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</si>
  <si>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</si>
  <si>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>Ծնունդների թիվ, հատ, որից</t>
  </si>
  <si>
    <t xml:space="preserve"> 1200 - 11003 </t>
  </si>
  <si>
    <t xml:space="preserve"> 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 </t>
  </si>
  <si>
    <t>Երեխաների բժշկական օգնության գծով ծառայություններից օգտվելու դեպքերի թիվ, հատ</t>
  </si>
  <si>
    <t>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</t>
  </si>
  <si>
    <t>Նորածնային սքրինինգների  իրականացում (բնածին հիպոթիրեոզի, ֆենիլկետոնուրիայի, լսողության,  տեսողության և կոնքազդրային հոդի) սքրինինգների թիվ, հատ</t>
  </si>
  <si>
    <t xml:space="preserve"> 1201 </t>
  </si>
  <si>
    <t xml:space="preserve"> Շտապ բժշկական օգնություն </t>
  </si>
  <si>
    <t xml:space="preserve"> 1201 - 11001 </t>
  </si>
  <si>
    <t xml:space="preserve"> Շտապ բժշկական օգնության իրականացում </t>
  </si>
  <si>
    <t xml:space="preserve"> 1202 </t>
  </si>
  <si>
    <t xml:space="preserve"> Ոչ վարակիչ հիվանդությունների բժշկական օգնության ապահովում </t>
  </si>
  <si>
    <t xml:space="preserve"> 1202 - 11002 </t>
  </si>
  <si>
    <t xml:space="preserve"> Անհետաձգելի բուժօգնության իրականացում` ԱՆ կողմից հաստատված հիվանդությունների, վիճակների ցանկի համաձայն՛ այդ թվում սրտի վիրահատություններ </t>
  </si>
  <si>
    <t>Հիվանդանոցային պայմաններում արտահիվանդանոցային բժշկական օգնություն (emergency)</t>
  </si>
  <si>
    <t xml:space="preserve"> 1202 - 11003 </t>
  </si>
  <si>
    <t xml:space="preserve"> 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 </t>
  </si>
  <si>
    <t>Հոգեկան առողջության խնդիրներ և կախվածություն  (թմրաբանական) ունեցող պացիենտների բժշկական օգնության գծով ծառայություններից օգտվելու դեպքերի թիվ, հատ</t>
  </si>
  <si>
    <t xml:space="preserve"> 1202 - 11004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</si>
  <si>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</si>
  <si>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>Ուռուցքաբանական հիվանդությունների բժշկական օգնության ծառայություններ</t>
  </si>
  <si>
    <t xml:space="preserve"> 1207 </t>
  </si>
  <si>
    <t xml:space="preserve"> Սոցիալապես անապահով և առանձին խմբերի անձանց բժշկական օգնություն </t>
  </si>
  <si>
    <t xml:space="preserve"> 1207 - 11003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</si>
  <si>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</si>
  <si>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>Բժշկական օգնության գծով ծառայություններից օգտվելու դեպքերի թիվ, հատ</t>
  </si>
  <si>
    <t xml:space="preserve"> 1207 - 11007 </t>
  </si>
  <si>
    <t xml:space="preserve"> Մարդու օրգանների և ոսկրածուծի փոխպատվաստման ծառայությունների իրականացում </t>
  </si>
  <si>
    <t xml:space="preserve"> Մոր և մանկան առողջության պահպանում</t>
  </si>
  <si>
    <t xml:space="preserve"> Շտապ բժշկական օգնություն</t>
  </si>
  <si>
    <t>Հավելված № 1</t>
  </si>
  <si>
    <t>Հավելված № 2</t>
  </si>
  <si>
    <t>Հավելված № 3</t>
  </si>
  <si>
    <t>Հավելված № 4</t>
  </si>
  <si>
    <t xml:space="preserve"> ԲՍԿ </t>
  </si>
  <si>
    <t>ՀԱՅԱՍՏԱՆԻ ՀԱՆՐԱՊԵՏՈՒԹՅԱՆ ԿԱՌԱՎԱՐՈՒԹՅԱՆ 2025 ԹՎԱԿԱՆԻ ԴԵԿՏԵՄԲԵՐԻ 25-Ի № 1910-Ն ՈՐՈՇՄԱՆ №  9 ՀԱՎԵԼՎԱԾՈՒՄ ԿԱՏԱՐՎՈՂ ՓՈՓՈԽՈՒԹՅՈՒՆՆԵՐԸ</t>
  </si>
  <si>
    <t>ՀԱՅԱՍՏԱՆԻ ՀԱՆՐԱՊԵՏՈՒԹՅԱՆ ԿԱՌԱՎԱՐՈՒԹՅԱՆ 2025 ԹՎԱԿԱՆԻ ԴԵԿՏԵՄԲԵՐԻ 25-Ի № 1910-Ն ՈՐՈՇՄԱՆ №  9.1 ՀԱՎԵԼՎԱԾՈՒՄ ԿԱՏԱՐՎՈՂ ՓՈՓՈԽՈՒԹՅՈՒՆՆԵՐԸ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</si>
  <si>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</si>
  <si>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</si>
  <si>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</si>
  <si>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</si>
  <si>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</si>
  <si>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</si>
  <si>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ԱՅԼ 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</si>
  <si>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</si>
  <si>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</si>
  <si>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</si>
  <si>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</si>
  <si>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</si>
  <si>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</si>
  <si>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</si>
  <si>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</si>
  <si>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</si>
  <si>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</si>
  <si>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</si>
  <si>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</si>
  <si>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</si>
  <si>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- Պահուստային միջոցներ</t>
  </si>
  <si>
    <t xml:space="preserve"> Անպտուղ զույգերի համար վերարտադրողական օժանդակ տեխնոլոգիաների կիրառմամբ բժշկական օգնության ծառայություններ</t>
  </si>
  <si>
    <t>1200 - 11006</t>
  </si>
  <si>
    <t>Անպտուղ զույգերի համար վերարտադրողական օժանդակ տեխնոլոգիաների կիրառմամբ բժշկական օգնության ծառայություններ</t>
  </si>
  <si>
    <t>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</si>
  <si>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>Հեմոդիալիզի և պերիտոնիալ դիալիզի անցկացման ծառայություններ</t>
  </si>
  <si>
    <t>Պետական հիմնարկների և կազմակերպությունների աշխատողների բժշկական օգնության և սպասարկման ծառայություններ</t>
  </si>
  <si>
    <t>Բնակչության առողջության առաջնային պահպանման գծով կազմակերպություններում գրանցված բնակչության թիվ, մարդ</t>
  </si>
  <si>
    <t xml:space="preserve"> 1200 - 11006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</si>
  <si>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</si>
  <si>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>Վերարտադրողական օժանդակ տեխնոլոգիաների կիրառմամբ բժշկական օգնության ծառայություններ ստացած զույգերի թիվ, հատ</t>
  </si>
  <si>
    <t>Վերարտադրողական օժանդակ տեխնոլոգիաների կիրառմամբ hետազոտություններ քանակ (հատ)</t>
  </si>
  <si>
    <t>Վերարտադրողական օժանդակ տեխնոլոգիաների կիրառմամբ բժշկական օգնության շրջանակներում արտամարմնային բեղմնավորմա փորձերի թիվ, հատ</t>
  </si>
  <si>
    <t xml:space="preserve"> 1202 - 11001 </t>
  </si>
  <si>
    <t xml:space="preserve"> Հեմոդիալիզի կարիք ունեցող հիվանդների բժշկական օգնության համալիր միջոցառումների իրականացում </t>
  </si>
  <si>
    <t xml:space="preserve"> 1207 - 11004 </t>
  </si>
  <si>
    <t xml:space="preserve"> Պետական հիմնարկների և կազմակերպությունների աշխատողների բժշկական օգնության և սպասարկման ծառայություններ </t>
  </si>
  <si>
    <t>Պարտադիր կանխարգելիչ քննություններ անցած անձանց թիվ, մարդ</t>
  </si>
  <si>
    <t>1142</t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</si>
  <si>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</si>
  <si>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</si>
  <si>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>Մահերի պատճառների բացահայտում</t>
  </si>
  <si>
    <t>1142 - 11001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</si>
  <si>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</t>
  </si>
  <si>
    <t>06</t>
  </si>
  <si>
    <t>Առողջապահություն (այլ դասերին չպատկանող)</t>
  </si>
  <si>
    <t>Առողջապահական հարակից ծառայություններ և ծրագրեր</t>
  </si>
  <si>
    <t xml:space="preserve"> Դատաբժշկական և ախտաբանաանատոմիական ծառայություններ</t>
  </si>
  <si>
    <t xml:space="preserve"> Դատաբժշկական և ախտաբանաանատոմիական բժշկական օգնության ծառայություններ</t>
  </si>
  <si>
    <t>Հավելված № 5</t>
  </si>
  <si>
    <t>1202 - 11002</t>
  </si>
  <si>
    <t>Անհետաձգելի բուժօգնության իրականացում` ԱՆ կողմից հաստատված հիվանդությունների, վիճակների ցանկի համաձայն՛ այդ թվում սրտի վիրահատություններ</t>
  </si>
  <si>
    <t>1202 - 11003</t>
  </si>
  <si>
    <t>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</t>
  </si>
  <si>
    <t>1202 - 11004</t>
  </si>
  <si>
    <t>Ուռուցքաբանական և արյունաբանական հիվանդների բուժում և շարունակական հսկողության համալիր միջոցառումների իրականացում</t>
  </si>
  <si>
    <t>1207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</si>
  <si>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</si>
  <si>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</si>
  <si>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</si>
  <si>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1207 - 11001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</si>
  <si>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</si>
  <si>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</si>
  <si>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1207 - 11003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</si>
  <si>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</si>
  <si>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1207 - 11007</t>
  </si>
  <si>
    <t>Մարդու օրգանների և ոսկրածուծի փոխպատվաստման ծառայությունների իրականացում</t>
  </si>
  <si>
    <t xml:space="preserve"> 11002</t>
  </si>
  <si>
    <t xml:space="preserve"> Անհետաձգելի բժշկական օգնություն՛ այդ թվում սրտի վիրահատություններ</t>
  </si>
  <si>
    <t xml:space="preserve"> Սոցիալապես անապահով և հատուկ խմբերում ընդգրկվածներին բժշկական օգնության ծառայություններ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</si>
  <si>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</si>
  <si>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11004</t>
  </si>
  <si>
    <t xml:space="preserve"> 11007</t>
  </si>
  <si>
    <t xml:space="preserve"> Փոխպատվաստման ծառայություններ</t>
  </si>
  <si>
    <t xml:space="preserve"> Մասնագիտացված հիվանդանոցային ծառայություններ</t>
  </si>
  <si>
    <t xml:space="preserve"> Հոգեկան առողջության խնդիրներ և կախվածություն  (թմրաբանական) ունեցող պացիենտների բժշկական օգնության ծառայություններ</t>
  </si>
  <si>
    <t xml:space="preserve"> Ուռուցքաբանական և արյունաբանական հիվանդությունների բժշկական օգնության ծառայություններ</t>
  </si>
  <si>
    <t xml:space="preserve"> 1099 - 11004 </t>
  </si>
  <si>
    <t>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</si>
  <si>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 xml:space="preserve"> Ախտորոշման ճշտման նպատակով լաբորատոր-գործիքային ախտորոշիչ հետազոտությունների իրականացում նեղ մասնագիտացված կենտրոններում, առանձին հիվանդությունների (քրոնիկ, դիսպանսեր հսկողություն պահանջող) բժշկական օգնության համալիր միջոցառումների իրականացում </t>
  </si>
  <si>
    <t>Հետազոտությունների քանակ, հատ</t>
  </si>
  <si>
    <t xml:space="preserve"> 1207 - 11001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</si>
  <si>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</si>
  <si>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>Զորակոչային և նախազորակոչային տարիքի անձանց հիվանդանոցային փորձաքննություն և բուժում</t>
  </si>
  <si>
    <t>Սոցիալապես անապահով և հատուկ խմբերում ընդգրկվածների սրտի վիրահատություններ</t>
  </si>
  <si>
    <t>Արտահիվանդանոցային դժվարամատչելի ախտորոշիչ հետազոտություններ</t>
  </si>
  <si>
    <t>Վերականգնողական բժշկական օգնություն</t>
  </si>
  <si>
    <t>Ղարաբաղից տարհանված բնակչությանը բժշկական օգնություն և սպասարկման ծառայութններից օգտվելու դեպքերի թիվ, հատ</t>
  </si>
  <si>
    <t>Անհետաձգելի բժշկական օգնություն</t>
  </si>
  <si>
    <t>Սրտի անհետաձգելի վիրահատություններ</t>
  </si>
  <si>
    <t>Ուռուցքաբանական հիվանդությունների վիրահատական բժշկական օգնության ծառայություններ</t>
  </si>
  <si>
    <t>Ինն ամիս</t>
  </si>
  <si>
    <t>Հավելված № 6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</si>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</sst>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"/>
    <numFmt numFmtId="171" formatCode="#,##0.0;\ \(#,##0.0\)"/>
    <numFmt numFmtId="172" formatCode="0_);\(0\)"/>
  </numFmts>
  <fonts count="6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b/>
      <sz val="9"/>
      <color theme="1"/>
      <name val="GHEA Grapalat"/>
      <family val="3"/>
    </font>
    <font>
      <b/>
      <sz val="8"/>
      <name val="GHEA Grapalat"/>
      <family val="2"/>
    </font>
    <font>
      <b/>
      <sz val="10"/>
      <name val="GHEA Grapalat"/>
      <family val="2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sz val="9"/>
      <name val="GHEA Grapalat"/>
      <family val="2"/>
    </font>
    <font>
      <sz val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0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5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6" fillId="0" borderId="0"/>
    <xf numFmtId="0" fontId="7" fillId="0" borderId="0"/>
    <xf numFmtId="0" fontId="43" fillId="0" borderId="0"/>
    <xf numFmtId="0" fontId="7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166" fontId="45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46" fillId="0" borderId="0"/>
    <xf numFmtId="0" fontId="45" fillId="0" borderId="0">
      <alignment horizontal="left" vertical="top" wrapText="1"/>
    </xf>
    <xf numFmtId="0" fontId="43" fillId="0" borderId="0"/>
    <xf numFmtId="43" fontId="43" fillId="0" borderId="0" applyFont="0" applyFill="0" applyBorder="0" applyAlignment="0" applyProtection="0"/>
    <xf numFmtId="0" fontId="7" fillId="0" borderId="0"/>
    <xf numFmtId="0" fontId="47" fillId="0" borderId="0"/>
    <xf numFmtId="0" fontId="6" fillId="0" borderId="0"/>
    <xf numFmtId="0" fontId="43" fillId="0" borderId="0"/>
    <xf numFmtId="0" fontId="6" fillId="0" borderId="0"/>
    <xf numFmtId="0" fontId="46" fillId="0" borderId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3" fillId="0" borderId="0"/>
    <xf numFmtId="166" fontId="52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0" fontId="6" fillId="0" borderId="0"/>
    <xf numFmtId="166" fontId="54" fillId="0" borderId="0" applyFill="0" applyBorder="0" applyProtection="0">
      <alignment horizontal="right" vertical="top"/>
    </xf>
    <xf numFmtId="166" fontId="55" fillId="0" borderId="0" applyFill="0" applyBorder="0" applyProtection="0">
      <alignment horizontal="right" vertical="top"/>
    </xf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190">
    <xf numFmtId="0" fontId="0" fillId="0" borderId="0" xfId="0"/>
    <xf numFmtId="0" fontId="48" fillId="0" borderId="0" xfId="0" applyFont="1" applyAlignment="1">
      <alignment vertical="center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56" fillId="0" borderId="0" xfId="114" applyFont="1" applyAlignment="1">
      <alignment horizontal="left"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50" fillId="0" borderId="0" xfId="0" applyFont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0" fillId="0" borderId="0" xfId="0" applyFont="1" applyAlignment="1">
      <alignment vertical="center"/>
    </xf>
    <xf numFmtId="0" fontId="48" fillId="0" borderId="0" xfId="110" applyFont="1" applyAlignment="1">
      <alignment horizontal="left" vertical="center" wrapText="1"/>
    </xf>
    <xf numFmtId="0" fontId="48" fillId="0" borderId="0" xfId="11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/>
    </xf>
    <xf numFmtId="0" fontId="50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49" fontId="49" fillId="0" borderId="10" xfId="99" applyNumberFormat="1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49" fontId="50" fillId="0" borderId="10" xfId="99" applyNumberFormat="1" applyFont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169" fontId="49" fillId="24" borderId="10" xfId="0" applyNumberFormat="1" applyFont="1" applyFill="1" applyBorder="1" applyAlignment="1">
      <alignment horizontal="center" vertical="center"/>
    </xf>
    <xf numFmtId="0" fontId="49" fillId="0" borderId="10" xfId="99" applyFont="1" applyBorder="1" applyAlignment="1">
      <alignment horizontal="center"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49" fontId="57" fillId="0" borderId="10" xfId="99" applyNumberFormat="1" applyFont="1" applyBorder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top" wrapText="1"/>
    </xf>
    <xf numFmtId="0" fontId="48" fillId="0" borderId="18" xfId="0" applyFont="1" applyBorder="1" applyAlignment="1">
      <alignment horizontal="left" vertical="center" wrapText="1"/>
    </xf>
    <xf numFmtId="0" fontId="48" fillId="0" borderId="0" xfId="0" applyFont="1" applyAlignment="1">
      <alignment horizontal="right" vertical="center" wrapText="1"/>
    </xf>
    <xf numFmtId="0" fontId="49" fillId="0" borderId="18" xfId="0" applyFont="1" applyBorder="1" applyAlignment="1">
      <alignment horizontal="center" vertical="center" wrapText="1"/>
    </xf>
    <xf numFmtId="171" fontId="49" fillId="0" borderId="10" xfId="107" applyNumberFormat="1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vertical="center"/>
    </xf>
    <xf numFmtId="0" fontId="50" fillId="0" borderId="10" xfId="0" applyFont="1" applyFill="1" applyBorder="1" applyAlignment="1">
      <alignment horizontal="left" vertical="center" wrapText="1"/>
    </xf>
    <xf numFmtId="0" fontId="50" fillId="0" borderId="0" xfId="0" applyFont="1" applyFill="1" applyAlignment="1">
      <alignment vertical="center"/>
    </xf>
    <xf numFmtId="0" fontId="48" fillId="0" borderId="0" xfId="0" applyFont="1" applyFill="1" applyAlignment="1">
      <alignment horizontal="left" vertical="center" wrapText="1"/>
    </xf>
    <xf numFmtId="169" fontId="49" fillId="0" borderId="18" xfId="122" applyNumberFormat="1" applyFont="1" applyFill="1" applyBorder="1" applyAlignment="1">
      <alignment horizontal="center" vertical="center"/>
    </xf>
    <xf numFmtId="169" fontId="49" fillId="0" borderId="18" xfId="122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169" fontId="48" fillId="0" borderId="0" xfId="0" applyNumberFormat="1" applyFont="1" applyAlignment="1">
      <alignment horizontal="left" vertical="center" wrapText="1"/>
    </xf>
    <xf numFmtId="0" fontId="48" fillId="0" borderId="18" xfId="0" applyFont="1" applyBorder="1" applyAlignment="1">
      <alignment horizontal="center" vertical="center" wrapText="1"/>
    </xf>
    <xf numFmtId="170" fontId="48" fillId="0" borderId="0" xfId="0" applyNumberFormat="1" applyFont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 wrapText="1"/>
    </xf>
    <xf numFmtId="49" fontId="49" fillId="0" borderId="10" xfId="99" applyNumberFormat="1" applyFont="1" applyFill="1" applyBorder="1" applyAlignment="1">
      <alignment horizontal="center" vertical="center"/>
    </xf>
    <xf numFmtId="49" fontId="50" fillId="0" borderId="10" xfId="99" applyNumberFormat="1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9" fillId="0" borderId="0" xfId="0" applyFont="1" applyFill="1" applyAlignment="1">
      <alignment horizontal="left" vertical="center" wrapText="1"/>
    </xf>
    <xf numFmtId="166" fontId="48" fillId="0" borderId="18" xfId="107" applyFont="1" applyBorder="1" applyAlignment="1">
      <alignment horizontal="center" vertical="center"/>
    </xf>
    <xf numFmtId="171" fontId="49" fillId="0" borderId="10" xfId="99" applyNumberFormat="1" applyFont="1" applyBorder="1" applyAlignment="1">
      <alignment horizontal="center" vertical="center" wrapText="1"/>
    </xf>
    <xf numFmtId="171" fontId="48" fillId="0" borderId="10" xfId="0" applyNumberFormat="1" applyFont="1" applyBorder="1" applyAlignment="1">
      <alignment horizontal="center" vertical="center"/>
    </xf>
    <xf numFmtId="171" fontId="50" fillId="0" borderId="10" xfId="0" applyNumberFormat="1" applyFont="1" applyBorder="1" applyAlignment="1">
      <alignment horizontal="center" vertical="center" wrapText="1"/>
    </xf>
    <xf numFmtId="171" fontId="48" fillId="0" borderId="10" xfId="107" applyNumberFormat="1" applyFont="1" applyBorder="1" applyAlignment="1">
      <alignment horizontal="center" vertical="center"/>
    </xf>
    <xf numFmtId="171" fontId="49" fillId="0" borderId="10" xfId="107" applyNumberFormat="1" applyFont="1" applyBorder="1" applyAlignment="1">
      <alignment horizontal="center" vertical="center"/>
    </xf>
    <xf numFmtId="171" fontId="50" fillId="0" borderId="10" xfId="0" applyNumberFormat="1" applyFont="1" applyBorder="1" applyAlignment="1">
      <alignment horizontal="center" vertical="center"/>
    </xf>
    <xf numFmtId="171" fontId="48" fillId="0" borderId="10" xfId="99" applyNumberFormat="1" applyFont="1" applyBorder="1" applyAlignment="1">
      <alignment horizontal="center" vertical="center" wrapText="1"/>
    </xf>
    <xf numFmtId="171" fontId="50" fillId="0" borderId="10" xfId="107" applyNumberFormat="1" applyFont="1" applyBorder="1" applyAlignment="1">
      <alignment horizontal="center" vertical="center"/>
    </xf>
    <xf numFmtId="171" fontId="49" fillId="0" borderId="10" xfId="125" applyNumberFormat="1" applyFont="1" applyBorder="1" applyAlignment="1">
      <alignment horizontal="center" vertical="center"/>
    </xf>
    <xf numFmtId="171" fontId="48" fillId="0" borderId="10" xfId="107" applyNumberFormat="1" applyFont="1" applyFill="1" applyBorder="1" applyAlignment="1">
      <alignment horizontal="center" vertical="center"/>
    </xf>
    <xf numFmtId="171" fontId="48" fillId="0" borderId="10" xfId="0" applyNumberFormat="1" applyFont="1" applyFill="1" applyBorder="1" applyAlignment="1">
      <alignment horizontal="center" vertical="center"/>
    </xf>
    <xf numFmtId="171" fontId="50" fillId="0" borderId="10" xfId="0" applyNumberFormat="1" applyFont="1" applyFill="1" applyBorder="1" applyAlignment="1">
      <alignment horizontal="center" vertical="center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48" fillId="0" borderId="10" xfId="0" applyNumberFormat="1" applyFont="1" applyBorder="1" applyAlignment="1">
      <alignment horizontal="center" vertical="center" wrapText="1"/>
    </xf>
    <xf numFmtId="171" fontId="49" fillId="0" borderId="10" xfId="0" applyNumberFormat="1" applyFont="1" applyBorder="1" applyAlignment="1">
      <alignment horizontal="center" vertical="center" wrapText="1"/>
    </xf>
    <xf numFmtId="171" fontId="57" fillId="0" borderId="10" xfId="0" applyNumberFormat="1" applyFont="1" applyBorder="1" applyAlignment="1">
      <alignment horizontal="center" vertical="center"/>
    </xf>
    <xf numFmtId="171" fontId="48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169" fontId="49" fillId="0" borderId="18" xfId="107" applyNumberFormat="1" applyFont="1" applyBorder="1" applyAlignment="1">
      <alignment horizontal="center" vertical="center"/>
    </xf>
    <xf numFmtId="169" fontId="48" fillId="0" borderId="18" xfId="107" applyNumberFormat="1" applyFont="1" applyBorder="1" applyAlignment="1">
      <alignment horizontal="center" vertical="center"/>
    </xf>
    <xf numFmtId="0" fontId="58" fillId="0" borderId="18" xfId="0" applyFont="1" applyBorder="1" applyAlignment="1">
      <alignment horizontal="left" vertical="center" wrapText="1"/>
    </xf>
    <xf numFmtId="0" fontId="52" fillId="0" borderId="18" xfId="0" applyFont="1" applyBorder="1" applyAlignment="1">
      <alignment horizontal="center" vertical="center" wrapText="1"/>
    </xf>
    <xf numFmtId="0" fontId="52" fillId="0" borderId="18" xfId="0" applyFont="1" applyBorder="1" applyAlignment="1">
      <alignment horizontal="left" vertical="center" wrapText="1"/>
    </xf>
    <xf numFmtId="170" fontId="49" fillId="24" borderId="18" xfId="122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 wrapText="1"/>
    </xf>
    <xf numFmtId="170" fontId="59" fillId="0" borderId="0" xfId="0" applyNumberFormat="1" applyFont="1" applyAlignment="1">
      <alignment horizontal="left" vertical="center" wrapText="1"/>
    </xf>
    <xf numFmtId="0" fontId="58" fillId="0" borderId="18" xfId="0" applyFont="1" applyBorder="1" applyAlignment="1">
      <alignment horizontal="center" vertical="center" wrapText="1"/>
    </xf>
    <xf numFmtId="170" fontId="48" fillId="24" borderId="18" xfId="107" applyNumberFormat="1" applyFont="1" applyFill="1" applyBorder="1" applyAlignment="1">
      <alignment horizontal="center" vertical="center"/>
    </xf>
    <xf numFmtId="0" fontId="48" fillId="0" borderId="0" xfId="25" applyFont="1" applyAlignment="1">
      <alignment vertical="center"/>
    </xf>
    <xf numFmtId="0" fontId="50" fillId="0" borderId="0" xfId="25" applyFont="1" applyAlignment="1">
      <alignment horizontal="center" vertical="center" wrapText="1"/>
    </xf>
    <xf numFmtId="0" fontId="50" fillId="0" borderId="0" xfId="25" applyFont="1" applyAlignment="1">
      <alignment vertical="center" wrapText="1"/>
    </xf>
    <xf numFmtId="0" fontId="50" fillId="0" borderId="0" xfId="25" applyFont="1" applyAlignment="1">
      <alignment vertical="center"/>
    </xf>
    <xf numFmtId="0" fontId="49" fillId="0" borderId="16" xfId="25" applyFont="1" applyBorder="1" applyAlignment="1">
      <alignment horizontal="center" vertical="center" wrapText="1"/>
    </xf>
    <xf numFmtId="0" fontId="50" fillId="0" borderId="18" xfId="110" applyFont="1" applyBorder="1" applyAlignment="1">
      <alignment horizontal="center" vertical="center" wrapText="1"/>
    </xf>
    <xf numFmtId="0" fontId="48" fillId="0" borderId="18" xfId="110" applyFont="1" applyBorder="1" applyAlignment="1">
      <alignment horizontal="center" vertical="center" wrapText="1"/>
    </xf>
    <xf numFmtId="0" fontId="51" fillId="0" borderId="18" xfId="25" applyFont="1" applyBorder="1" applyAlignment="1">
      <alignment horizontal="center" vertical="center" wrapText="1"/>
    </xf>
    <xf numFmtId="0" fontId="48" fillId="0" borderId="18" xfId="25" applyFont="1" applyBorder="1" applyAlignment="1">
      <alignment horizontal="center" vertical="center" wrapText="1"/>
    </xf>
    <xf numFmtId="0" fontId="48" fillId="0" borderId="18" xfId="25" applyFont="1" applyBorder="1" applyAlignment="1">
      <alignment horizontal="left" vertical="center" wrapText="1"/>
    </xf>
    <xf numFmtId="170" fontId="49" fillId="0" borderId="18" xfId="107" applyNumberFormat="1" applyFont="1" applyBorder="1" applyAlignment="1">
      <alignment horizontal="center" vertical="center"/>
    </xf>
    <xf numFmtId="0" fontId="48" fillId="0" borderId="0" xfId="25" applyFont="1" applyAlignment="1">
      <alignment horizontal="left" vertical="center" wrapText="1"/>
    </xf>
    <xf numFmtId="0" fontId="50" fillId="0" borderId="18" xfId="0" applyFont="1" applyBorder="1" applyAlignment="1">
      <alignment horizontal="left" vertical="center" wrapText="1"/>
    </xf>
    <xf numFmtId="0" fontId="49" fillId="0" borderId="18" xfId="99" applyFont="1" applyBorder="1" applyAlignment="1">
      <alignment vertical="center"/>
    </xf>
    <xf numFmtId="169" fontId="49" fillId="0" borderId="18" xfId="99" applyNumberFormat="1" applyFont="1" applyBorder="1" applyAlignment="1">
      <alignment horizontal="center" vertical="center" wrapText="1"/>
    </xf>
    <xf numFmtId="0" fontId="48" fillId="0" borderId="18" xfId="99" applyFont="1" applyBorder="1" applyAlignment="1">
      <alignment vertical="center"/>
    </xf>
    <xf numFmtId="169" fontId="48" fillId="0" borderId="18" xfId="99" applyNumberFormat="1" applyFont="1" applyBorder="1" applyAlignment="1">
      <alignment horizontal="center" vertical="center" wrapText="1"/>
    </xf>
    <xf numFmtId="0" fontId="53" fillId="0" borderId="18" xfId="0" applyFont="1" applyBorder="1" applyAlignment="1">
      <alignment horizontal="center" vertical="center" wrapText="1"/>
    </xf>
    <xf numFmtId="0" fontId="51" fillId="0" borderId="18" xfId="0" applyFont="1" applyBorder="1" applyAlignment="1">
      <alignment horizontal="center" vertical="center" wrapText="1"/>
    </xf>
    <xf numFmtId="169" fontId="49" fillId="0" borderId="18" xfId="125" applyNumberFormat="1" applyFont="1" applyBorder="1" applyAlignment="1">
      <alignment horizontal="center" vertical="center"/>
    </xf>
    <xf numFmtId="169" fontId="48" fillId="0" borderId="18" xfId="0" applyNumberFormat="1" applyFont="1" applyBorder="1" applyAlignment="1">
      <alignment horizontal="center" vertical="center" wrapText="1"/>
    </xf>
    <xf numFmtId="0" fontId="49" fillId="0" borderId="18" xfId="0" applyFont="1" applyBorder="1" applyAlignment="1">
      <alignment horizontal="left" vertical="top" wrapText="1"/>
    </xf>
    <xf numFmtId="0" fontId="48" fillId="24" borderId="18" xfId="0" applyFont="1" applyFill="1" applyBorder="1" applyAlignment="1">
      <alignment horizontal="left" vertical="center" wrapText="1"/>
    </xf>
    <xf numFmtId="169" fontId="48" fillId="0" borderId="18" xfId="0" applyNumberFormat="1" applyFont="1" applyBorder="1" applyAlignment="1">
      <alignment horizontal="center" vertical="center"/>
    </xf>
    <xf numFmtId="169" fontId="50" fillId="0" borderId="18" xfId="0" applyNumberFormat="1" applyFont="1" applyBorder="1" applyAlignment="1">
      <alignment horizontal="center" vertical="center"/>
    </xf>
    <xf numFmtId="169" fontId="50" fillId="0" borderId="18" xfId="107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8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0" fillId="0" borderId="0" xfId="0" applyFont="1" applyAlignment="1">
      <alignment horizontal="right" vertical="center"/>
    </xf>
    <xf numFmtId="0" fontId="48" fillId="0" borderId="10" xfId="0" applyFont="1" applyBorder="1" applyAlignment="1">
      <alignment horizontal="center" vertical="center" wrapText="1"/>
    </xf>
    <xf numFmtId="0" fontId="49" fillId="0" borderId="18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left" vertical="center" wrapText="1"/>
    </xf>
    <xf numFmtId="169" fontId="48" fillId="0" borderId="18" xfId="122" applyNumberFormat="1" applyFont="1" applyBorder="1" applyAlignment="1">
      <alignment horizontal="center" vertical="center"/>
    </xf>
    <xf numFmtId="169" fontId="48" fillId="24" borderId="18" xfId="107" applyNumberFormat="1" applyFont="1" applyFill="1" applyBorder="1" applyAlignment="1">
      <alignment horizontal="center" vertical="center"/>
    </xf>
    <xf numFmtId="169" fontId="49" fillId="24" borderId="18" xfId="107" applyNumberFormat="1" applyFont="1" applyFill="1" applyBorder="1" applyAlignment="1">
      <alignment horizontal="center" vertical="center"/>
    </xf>
    <xf numFmtId="0" fontId="48" fillId="0" borderId="18" xfId="0" applyFont="1" applyBorder="1" applyAlignment="1">
      <alignment horizontal="center" vertical="center" wrapText="1"/>
    </xf>
    <xf numFmtId="0" fontId="48" fillId="0" borderId="18" xfId="0" applyFont="1" applyFill="1" applyBorder="1" applyAlignment="1">
      <alignment horizontal="center" vertical="center" wrapText="1"/>
    </xf>
    <xf numFmtId="169" fontId="49" fillId="24" borderId="18" xfId="122" applyNumberFormat="1" applyFont="1" applyFill="1" applyBorder="1" applyAlignment="1">
      <alignment horizontal="center" vertical="center"/>
    </xf>
    <xf numFmtId="0" fontId="50" fillId="0" borderId="18" xfId="0" applyFont="1" applyBorder="1" applyAlignment="1">
      <alignment horizontal="center" vertical="center" wrapText="1"/>
    </xf>
    <xf numFmtId="171" fontId="50" fillId="0" borderId="10" xfId="0" applyNumberFormat="1" applyFont="1" applyFill="1" applyBorder="1" applyAlignment="1">
      <alignment horizontal="center" vertical="center" wrapText="1"/>
    </xf>
    <xf numFmtId="0" fontId="49" fillId="0" borderId="18" xfId="0" applyFont="1" applyFill="1" applyBorder="1" applyAlignment="1">
      <alignment horizontal="left" vertical="center" wrapText="1"/>
    </xf>
    <xf numFmtId="0" fontId="50" fillId="0" borderId="18" xfId="0" applyFont="1" applyFill="1" applyBorder="1" applyAlignment="1">
      <alignment horizontal="left" vertical="center" wrapText="1"/>
    </xf>
    <xf numFmtId="0" fontId="49" fillId="0" borderId="18" xfId="0" applyFont="1" applyFill="1" applyBorder="1" applyAlignment="1">
      <alignment horizontal="center" vertical="center" wrapText="1"/>
    </xf>
    <xf numFmtId="166" fontId="49" fillId="0" borderId="18" xfId="125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 wrapText="1"/>
    </xf>
    <xf numFmtId="0" fontId="50" fillId="0" borderId="18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center" vertical="center" wrapText="1"/>
    </xf>
    <xf numFmtId="0" fontId="49" fillId="0" borderId="0" xfId="0" applyFont="1" applyFill="1" applyAlignment="1">
      <alignment horizontal="center" vertical="center" wrapText="1"/>
    </xf>
    <xf numFmtId="0" fontId="50" fillId="0" borderId="0" xfId="0" applyFont="1" applyFill="1" applyAlignment="1">
      <alignment horizontal="center" vertical="center"/>
    </xf>
    <xf numFmtId="49" fontId="57" fillId="0" borderId="10" xfId="99" applyNumberFormat="1" applyFont="1" applyFill="1" applyBorder="1" applyAlignment="1">
      <alignment horizontal="center" vertical="center"/>
    </xf>
    <xf numFmtId="171" fontId="50" fillId="0" borderId="10" xfId="107" applyNumberFormat="1" applyFont="1" applyFill="1" applyBorder="1" applyAlignment="1">
      <alignment horizontal="center" vertical="center"/>
    </xf>
    <xf numFmtId="166" fontId="49" fillId="0" borderId="18" xfId="107" applyFont="1" applyFill="1" applyBorder="1" applyAlignment="1">
      <alignment horizontal="center" vertical="center"/>
    </xf>
    <xf numFmtId="49" fontId="49" fillId="0" borderId="18" xfId="99" applyNumberFormat="1" applyFont="1" applyBorder="1" applyAlignment="1">
      <alignment horizontal="center" vertical="center"/>
    </xf>
    <xf numFmtId="0" fontId="49" fillId="0" borderId="18" xfId="99" applyFont="1" applyBorder="1" applyAlignment="1">
      <alignment horizontal="center" vertical="center"/>
    </xf>
    <xf numFmtId="49" fontId="50" fillId="0" borderId="18" xfId="99" applyNumberFormat="1" applyFont="1" applyBorder="1" applyAlignment="1">
      <alignment horizontal="center" vertical="center"/>
    </xf>
    <xf numFmtId="49" fontId="57" fillId="0" borderId="18" xfId="99" applyNumberFormat="1" applyFont="1" applyBorder="1" applyAlignment="1">
      <alignment horizontal="center" vertical="center"/>
    </xf>
    <xf numFmtId="166" fontId="49" fillId="0" borderId="18" xfId="107" applyFont="1" applyBorder="1" applyAlignment="1">
      <alignment horizontal="center" vertical="center"/>
    </xf>
    <xf numFmtId="169" fontId="48" fillId="0" borderId="0" xfId="0" applyNumberFormat="1" applyFont="1" applyAlignment="1">
      <alignment vertical="center"/>
    </xf>
    <xf numFmtId="166" fontId="49" fillId="0" borderId="18" xfId="122" applyFont="1" applyBorder="1" applyAlignment="1">
      <alignment horizontal="center" vertical="center"/>
    </xf>
    <xf numFmtId="166" fontId="53" fillId="0" borderId="18" xfId="122" applyFont="1" applyBorder="1" applyAlignment="1">
      <alignment horizontal="center" vertical="center"/>
    </xf>
    <xf numFmtId="0" fontId="51" fillId="0" borderId="18" xfId="0" applyFont="1" applyBorder="1" applyAlignment="1">
      <alignment horizontal="left" vertical="center" wrapText="1"/>
    </xf>
    <xf numFmtId="0" fontId="53" fillId="0" borderId="18" xfId="0" applyFont="1" applyBorder="1" applyAlignment="1">
      <alignment horizontal="left" vertical="center" wrapText="1"/>
    </xf>
    <xf numFmtId="172" fontId="49" fillId="0" borderId="18" xfId="0" applyNumberFormat="1" applyFont="1" applyBorder="1" applyAlignment="1">
      <alignment horizontal="center" vertical="center" wrapText="1"/>
    </xf>
    <xf numFmtId="172" fontId="49" fillId="0" borderId="18" xfId="122" applyNumberFormat="1" applyFont="1" applyBorder="1" applyAlignment="1">
      <alignment horizontal="center" vertical="center"/>
    </xf>
    <xf numFmtId="172" fontId="50" fillId="0" borderId="18" xfId="0" applyNumberFormat="1" applyFont="1" applyBorder="1" applyAlignment="1">
      <alignment horizontal="center" vertical="center" wrapText="1"/>
    </xf>
    <xf numFmtId="172" fontId="48" fillId="0" borderId="18" xfId="0" applyNumberFormat="1" applyFont="1" applyBorder="1" applyAlignment="1">
      <alignment horizontal="center" vertical="center" wrapText="1"/>
    </xf>
    <xf numFmtId="172" fontId="48" fillId="0" borderId="0" xfId="0" applyNumberFormat="1" applyFont="1" applyAlignment="1">
      <alignment horizontal="center" vertical="center"/>
    </xf>
    <xf numFmtId="37" fontId="50" fillId="0" borderId="18" xfId="0" applyNumberFormat="1" applyFont="1" applyBorder="1" applyAlignment="1">
      <alignment horizontal="center" vertical="center" wrapText="1"/>
    </xf>
    <xf numFmtId="168" fontId="49" fillId="0" borderId="10" xfId="0" applyNumberFormat="1" applyFont="1" applyBorder="1" applyAlignment="1">
      <alignment horizontal="center" vertical="center" wrapText="1"/>
    </xf>
    <xf numFmtId="0" fontId="49" fillId="0" borderId="18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172" fontId="48" fillId="0" borderId="0" xfId="0" applyNumberFormat="1" applyFont="1" applyAlignment="1">
      <alignment horizontal="left" vertical="center" wrapText="1"/>
    </xf>
    <xf numFmtId="0" fontId="49" fillId="0" borderId="18" xfId="110" applyFont="1" applyBorder="1" applyAlignment="1">
      <alignment horizontal="left" vertical="center" wrapText="1"/>
    </xf>
    <xf numFmtId="0" fontId="50" fillId="0" borderId="0" xfId="113" applyFont="1" applyAlignment="1">
      <alignment horizontal="right" vertical="center" wrapText="1"/>
    </xf>
    <xf numFmtId="0" fontId="49" fillId="0" borderId="16" xfId="25" applyFont="1" applyBorder="1" applyAlignment="1">
      <alignment horizontal="center" vertical="center" wrapText="1"/>
    </xf>
    <xf numFmtId="0" fontId="49" fillId="0" borderId="18" xfId="0" applyFont="1" applyBorder="1" applyAlignment="1">
      <alignment horizontal="left" vertical="center" wrapText="1"/>
    </xf>
    <xf numFmtId="0" fontId="50" fillId="0" borderId="0" xfId="0" applyFont="1" applyAlignment="1">
      <alignment horizontal="right" vertical="center"/>
    </xf>
    <xf numFmtId="0" fontId="49" fillId="0" borderId="16" xfId="0" applyFont="1" applyBorder="1" applyAlignment="1">
      <alignment horizontal="center" vertical="center" wrapText="1"/>
    </xf>
    <xf numFmtId="167" fontId="50" fillId="0" borderId="18" xfId="108" applyNumberFormat="1" applyFont="1" applyFill="1" applyBorder="1" applyAlignment="1">
      <alignment horizontal="right" vertical="center"/>
    </xf>
    <xf numFmtId="0" fontId="48" fillId="0" borderId="18" xfId="0" applyFont="1" applyBorder="1" applyAlignment="1">
      <alignment horizontal="center" vertical="center" wrapText="1"/>
    </xf>
    <xf numFmtId="167" fontId="50" fillId="0" borderId="17" xfId="108" applyNumberFormat="1" applyFont="1" applyFill="1" applyBorder="1" applyAlignment="1">
      <alignment horizontal="right" vertical="center"/>
    </xf>
    <xf numFmtId="167" fontId="50" fillId="0" borderId="0" xfId="108" applyNumberFormat="1" applyFont="1" applyFill="1" applyBorder="1" applyAlignment="1">
      <alignment horizontal="right" vertical="center"/>
    </xf>
    <xf numFmtId="0" fontId="48" fillId="0" borderId="12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left" vertical="center"/>
    </xf>
    <xf numFmtId="0" fontId="49" fillId="0" borderId="13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0" borderId="0" xfId="113" applyFont="1" applyAlignment="1">
      <alignment horizontal="center" vertical="center" wrapText="1"/>
    </xf>
    <xf numFmtId="0" fontId="49" fillId="0" borderId="19" xfId="0" applyFont="1" applyBorder="1" applyAlignment="1">
      <alignment horizontal="left" vertical="center" wrapText="1"/>
    </xf>
    <xf numFmtId="0" fontId="49" fillId="0" borderId="20" xfId="0" applyFont="1" applyBorder="1" applyAlignment="1">
      <alignment horizontal="left" vertical="center" wrapText="1"/>
    </xf>
    <xf numFmtId="0" fontId="49" fillId="0" borderId="21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left" vertical="center" wrapText="1"/>
    </xf>
    <xf numFmtId="0" fontId="53" fillId="0" borderId="18" xfId="0" applyFont="1" applyBorder="1" applyAlignment="1">
      <alignment horizontal="left" vertical="center" wrapText="1"/>
    </xf>
    <xf numFmtId="0" fontId="53" fillId="0" borderId="18" xfId="0" applyFont="1" applyBorder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48" fillId="0" borderId="19" xfId="0" applyFont="1" applyBorder="1" applyAlignment="1">
      <alignment horizontal="left" vertical="center" wrapText="1"/>
    </xf>
    <xf numFmtId="0" fontId="48" fillId="0" borderId="20" xfId="0" applyFont="1" applyBorder="1" applyAlignment="1">
      <alignment horizontal="left" vertical="center" wrapText="1"/>
    </xf>
    <xf numFmtId="0" fontId="48" fillId="0" borderId="21" xfId="0" applyFont="1" applyBorder="1" applyAlignment="1">
      <alignment horizontal="left" vertical="center" wrapText="1"/>
    </xf>
    <xf numFmtId="0" fontId="50" fillId="0" borderId="16" xfId="0" applyFont="1" applyBorder="1" applyAlignment="1">
      <alignment horizontal="right" vertical="center" wrapText="1"/>
    </xf>
    <xf numFmtId="0" fontId="49" fillId="0" borderId="18" xfId="0" applyFont="1" applyBorder="1" applyAlignment="1">
      <alignment horizontal="left" vertical="center"/>
    </xf>
    <xf numFmtId="0" fontId="48" fillId="0" borderId="10" xfId="0" applyFont="1" applyBorder="1" applyAlignment="1">
      <alignment horizontal="center" vertical="center" wrapText="1"/>
    </xf>
  </cellXfs>
  <cellStyles count="130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2" xfId="129" xr:uid="{AD6F2F0D-2974-4AD7-AA19-2E89EFC67EE1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28" xr:uid="{96007618-6A6C-4901-9CE9-BF7BD92F7ECF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2 4 2" xfId="124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27" xr:uid="{4F1B4E7B-FC97-45A5-8F2D-629844EFFCB1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5" xr:uid="{933BD1D4-3A66-421E-83B2-346493AE6C4C}"/>
    <cellStyle name="SN10_bold" xfId="126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8A7F-0849-4BFC-8926-0065F13CD61F}">
  <dimension ref="A1:HY15"/>
  <sheetViews>
    <sheetView zoomScaleNormal="100" zoomScaleSheetLayoutView="100" workbookViewId="0">
      <selection activeCell="C25" sqref="C25"/>
    </sheetView>
  </sheetViews>
  <sheetFormatPr defaultColWidth="9.140625" defaultRowHeight="13.5" x14ac:dyDescent="0.2"/>
  <cols>
    <col min="1" max="1" width="10.7109375" style="12" customWidth="1"/>
    <col min="2" max="2" width="60.140625" style="11" customWidth="1"/>
    <col min="3" max="3" width="28.42578125" style="11" customWidth="1"/>
    <col min="4" max="16384" width="9.140625" style="11"/>
  </cols>
  <sheetData>
    <row r="1" spans="1:233" s="4" customFormat="1" x14ac:dyDescent="0.2">
      <c r="B1" s="159" t="s">
        <v>157</v>
      </c>
      <c r="C1" s="159"/>
    </row>
    <row r="2" spans="1:233" s="4" customFormat="1" x14ac:dyDescent="0.2">
      <c r="B2" s="159" t="s">
        <v>39</v>
      </c>
      <c r="C2" s="159"/>
    </row>
    <row r="3" spans="1:233" s="4" customFormat="1" x14ac:dyDescent="0.2">
      <c r="B3" s="159" t="s">
        <v>15</v>
      </c>
      <c r="C3" s="159"/>
    </row>
    <row r="4" spans="1:233" s="4" customFormat="1" x14ac:dyDescent="0.2">
      <c r="B4" s="159" t="s">
        <v>14</v>
      </c>
      <c r="C4" s="159"/>
    </row>
    <row r="5" spans="1:233" s="84" customFormat="1" ht="46.5" customHeight="1" x14ac:dyDescent="0.2">
      <c r="A5" s="160" t="s">
        <v>47</v>
      </c>
      <c r="B5" s="160"/>
      <c r="C5" s="160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83"/>
      <c r="R5" s="82"/>
      <c r="S5" s="82"/>
      <c r="T5" s="82"/>
      <c r="U5" s="82"/>
      <c r="V5" s="82"/>
      <c r="W5" s="82"/>
      <c r="X5" s="82"/>
      <c r="Y5" s="83"/>
      <c r="Z5" s="82"/>
      <c r="AA5" s="82"/>
      <c r="AB5" s="82"/>
      <c r="AC5" s="82"/>
      <c r="AD5" s="82"/>
      <c r="AE5" s="82"/>
      <c r="AF5" s="82"/>
      <c r="AG5" s="83"/>
      <c r="AH5" s="82"/>
      <c r="AI5" s="82"/>
      <c r="AJ5" s="82"/>
      <c r="AK5" s="82"/>
      <c r="AL5" s="82"/>
      <c r="AM5" s="82"/>
      <c r="AN5" s="82"/>
      <c r="AO5" s="83"/>
      <c r="AP5" s="82"/>
      <c r="AQ5" s="82"/>
      <c r="AR5" s="82"/>
      <c r="AS5" s="82"/>
      <c r="AT5" s="82"/>
      <c r="AU5" s="82"/>
      <c r="AV5" s="82"/>
      <c r="AW5" s="83"/>
      <c r="AX5" s="82"/>
      <c r="AY5" s="82"/>
      <c r="AZ5" s="82"/>
      <c r="BA5" s="82"/>
      <c r="BB5" s="82"/>
      <c r="BC5" s="82"/>
      <c r="BD5" s="82"/>
      <c r="BE5" s="83"/>
      <c r="BF5" s="82"/>
      <c r="BG5" s="82"/>
      <c r="BH5" s="82"/>
      <c r="BI5" s="82"/>
      <c r="BJ5" s="82"/>
      <c r="BK5" s="82"/>
      <c r="BL5" s="82"/>
      <c r="BM5" s="83"/>
      <c r="BN5" s="82"/>
      <c r="BO5" s="82"/>
      <c r="BP5" s="82"/>
      <c r="BQ5" s="82"/>
      <c r="BR5" s="82"/>
      <c r="BS5" s="82"/>
      <c r="BT5" s="82"/>
      <c r="BU5" s="83"/>
      <c r="BV5" s="82"/>
      <c r="BW5" s="82"/>
      <c r="BX5" s="82"/>
      <c r="BY5" s="82"/>
      <c r="BZ5" s="82"/>
      <c r="CA5" s="82"/>
      <c r="CB5" s="82"/>
      <c r="CC5" s="83"/>
      <c r="CD5" s="82"/>
      <c r="CE5" s="82"/>
      <c r="CF5" s="82"/>
      <c r="CG5" s="82"/>
      <c r="CH5" s="82"/>
      <c r="CI5" s="82"/>
      <c r="CJ5" s="82"/>
      <c r="CK5" s="83"/>
      <c r="CL5" s="82"/>
      <c r="CM5" s="82"/>
      <c r="CN5" s="82"/>
      <c r="CO5" s="82"/>
      <c r="CP5" s="82"/>
      <c r="CQ5" s="82"/>
      <c r="CR5" s="82"/>
      <c r="CS5" s="83"/>
      <c r="CT5" s="82"/>
      <c r="CU5" s="82"/>
      <c r="CV5" s="82"/>
      <c r="CW5" s="82"/>
      <c r="CX5" s="82"/>
      <c r="CY5" s="82"/>
      <c r="CZ5" s="82"/>
      <c r="DA5" s="83"/>
      <c r="DB5" s="82"/>
      <c r="DC5" s="82"/>
      <c r="DD5" s="82"/>
      <c r="DE5" s="82"/>
      <c r="DF5" s="82"/>
      <c r="DG5" s="82"/>
      <c r="DH5" s="82"/>
      <c r="DI5" s="83"/>
      <c r="DJ5" s="82"/>
      <c r="DK5" s="82"/>
      <c r="DL5" s="82"/>
      <c r="DM5" s="82"/>
      <c r="DN5" s="82"/>
      <c r="DO5" s="82"/>
      <c r="DP5" s="82"/>
      <c r="DQ5" s="83"/>
      <c r="DR5" s="82"/>
      <c r="DS5" s="82"/>
      <c r="DT5" s="82"/>
      <c r="DU5" s="82"/>
      <c r="DV5" s="82"/>
      <c r="DW5" s="82"/>
      <c r="DX5" s="82"/>
      <c r="DY5" s="83"/>
      <c r="DZ5" s="82"/>
      <c r="EA5" s="82"/>
      <c r="EB5" s="82"/>
      <c r="EC5" s="82"/>
      <c r="ED5" s="82"/>
      <c r="EE5" s="82"/>
      <c r="EF5" s="82"/>
      <c r="EG5" s="83"/>
      <c r="EH5" s="82"/>
      <c r="EI5" s="82"/>
      <c r="EJ5" s="82"/>
      <c r="EK5" s="82"/>
      <c r="EL5" s="82"/>
      <c r="EM5" s="82"/>
      <c r="EN5" s="82"/>
      <c r="EO5" s="83"/>
      <c r="EP5" s="82"/>
      <c r="EQ5" s="82"/>
      <c r="ER5" s="82"/>
      <c r="ES5" s="82"/>
      <c r="ET5" s="82"/>
      <c r="EU5" s="82"/>
      <c r="EV5" s="82"/>
      <c r="EW5" s="83"/>
      <c r="EX5" s="82"/>
      <c r="EY5" s="82"/>
      <c r="EZ5" s="82"/>
      <c r="FA5" s="82"/>
      <c r="FB5" s="82"/>
      <c r="FC5" s="82"/>
      <c r="FD5" s="82"/>
      <c r="FE5" s="83"/>
      <c r="FF5" s="82"/>
      <c r="FG5" s="82"/>
      <c r="FH5" s="82"/>
      <c r="FI5" s="82"/>
      <c r="FJ5" s="82"/>
      <c r="FK5" s="82"/>
      <c r="FL5" s="82"/>
      <c r="FM5" s="83"/>
      <c r="FN5" s="82"/>
      <c r="FO5" s="82"/>
      <c r="FP5" s="82"/>
      <c r="FQ5" s="82"/>
      <c r="FR5" s="82"/>
      <c r="FS5" s="82"/>
      <c r="FT5" s="82"/>
      <c r="FU5" s="83"/>
      <c r="FV5" s="82"/>
      <c r="FW5" s="82"/>
      <c r="FX5" s="82"/>
      <c r="FY5" s="82"/>
      <c r="FZ5" s="82"/>
      <c r="GA5" s="82"/>
      <c r="GB5" s="82"/>
      <c r="GC5" s="83"/>
      <c r="GD5" s="82"/>
      <c r="GE5" s="82"/>
      <c r="GF5" s="82"/>
      <c r="GG5" s="82"/>
      <c r="GH5" s="82"/>
      <c r="GI5" s="82"/>
      <c r="GJ5" s="82"/>
      <c r="GK5" s="83"/>
      <c r="GL5" s="82"/>
      <c r="GM5" s="82"/>
      <c r="GN5" s="82"/>
      <c r="GO5" s="82"/>
      <c r="GP5" s="82"/>
      <c r="GQ5" s="82"/>
      <c r="GR5" s="82"/>
      <c r="GS5" s="83"/>
      <c r="GT5" s="82"/>
      <c r="GU5" s="82"/>
      <c r="GV5" s="82"/>
      <c r="GW5" s="82"/>
      <c r="GX5" s="82"/>
      <c r="GY5" s="82"/>
      <c r="GZ5" s="82"/>
      <c r="HA5" s="83"/>
      <c r="HB5" s="82"/>
      <c r="HC5" s="82"/>
      <c r="HD5" s="82"/>
      <c r="HE5" s="82"/>
      <c r="HF5" s="82"/>
      <c r="HG5" s="82"/>
      <c r="HH5" s="82"/>
      <c r="HI5" s="83"/>
      <c r="HJ5" s="82"/>
      <c r="HK5" s="82"/>
      <c r="HL5" s="82"/>
      <c r="HM5" s="82"/>
      <c r="HN5" s="82"/>
      <c r="HO5" s="82"/>
      <c r="HP5" s="82"/>
      <c r="HQ5" s="83"/>
      <c r="HR5" s="82"/>
      <c r="HS5" s="82"/>
      <c r="HT5" s="82"/>
      <c r="HU5" s="82"/>
      <c r="HV5" s="82"/>
      <c r="HW5" s="82"/>
      <c r="HX5" s="82"/>
      <c r="HY5" s="83"/>
    </row>
    <row r="6" spans="1:233" s="84" customFormat="1" ht="17.25" customHeight="1" x14ac:dyDescent="0.2">
      <c r="A6" s="85"/>
      <c r="B6" s="85"/>
      <c r="C6" s="86" t="s">
        <v>19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2"/>
      <c r="Q6" s="83"/>
      <c r="R6" s="82"/>
      <c r="S6" s="82"/>
      <c r="T6" s="82"/>
      <c r="U6" s="82"/>
      <c r="V6" s="82"/>
      <c r="W6" s="82"/>
      <c r="X6" s="82"/>
      <c r="Y6" s="83"/>
      <c r="Z6" s="82"/>
      <c r="AA6" s="82"/>
      <c r="AB6" s="82"/>
      <c r="AC6" s="82"/>
      <c r="AD6" s="82"/>
      <c r="AE6" s="82"/>
      <c r="AF6" s="82"/>
      <c r="AG6" s="83"/>
      <c r="AH6" s="82"/>
      <c r="AI6" s="82"/>
      <c r="AJ6" s="82"/>
      <c r="AK6" s="82"/>
      <c r="AL6" s="82"/>
      <c r="AM6" s="82"/>
      <c r="AN6" s="82"/>
      <c r="AO6" s="83"/>
      <c r="AP6" s="82"/>
      <c r="AQ6" s="82"/>
      <c r="AR6" s="82"/>
      <c r="AS6" s="82"/>
      <c r="AT6" s="82"/>
      <c r="AU6" s="82"/>
      <c r="AV6" s="82"/>
      <c r="AW6" s="83"/>
      <c r="AX6" s="82"/>
      <c r="AY6" s="82"/>
      <c r="AZ6" s="82"/>
      <c r="BA6" s="82"/>
      <c r="BB6" s="82"/>
      <c r="BC6" s="82"/>
      <c r="BD6" s="82"/>
      <c r="BE6" s="83"/>
      <c r="BF6" s="82"/>
      <c r="BG6" s="82"/>
      <c r="BH6" s="82"/>
      <c r="BI6" s="82"/>
      <c r="BJ6" s="82"/>
      <c r="BK6" s="82"/>
      <c r="BL6" s="82"/>
      <c r="BM6" s="83"/>
      <c r="BN6" s="82"/>
      <c r="BO6" s="82"/>
      <c r="BP6" s="82"/>
      <c r="BQ6" s="82"/>
      <c r="BR6" s="82"/>
      <c r="BS6" s="82"/>
      <c r="BT6" s="82"/>
      <c r="BU6" s="83"/>
      <c r="BV6" s="82"/>
      <c r="BW6" s="82"/>
      <c r="BX6" s="82"/>
      <c r="BY6" s="82"/>
      <c r="BZ6" s="82"/>
      <c r="CA6" s="82"/>
      <c r="CB6" s="82"/>
      <c r="CC6" s="83"/>
      <c r="CD6" s="82"/>
      <c r="CE6" s="82"/>
      <c r="CF6" s="82"/>
      <c r="CG6" s="82"/>
      <c r="CH6" s="82"/>
      <c r="CI6" s="82"/>
      <c r="CJ6" s="82"/>
      <c r="CK6" s="83"/>
      <c r="CL6" s="82"/>
      <c r="CM6" s="82"/>
      <c r="CN6" s="82"/>
      <c r="CO6" s="82"/>
      <c r="CP6" s="82"/>
      <c r="CQ6" s="82"/>
      <c r="CR6" s="82"/>
      <c r="CS6" s="83"/>
      <c r="CT6" s="82"/>
      <c r="CU6" s="82"/>
      <c r="CV6" s="82"/>
      <c r="CW6" s="82"/>
      <c r="CX6" s="82"/>
      <c r="CY6" s="82"/>
      <c r="CZ6" s="82"/>
      <c r="DA6" s="83"/>
      <c r="DB6" s="82"/>
      <c r="DC6" s="82"/>
      <c r="DD6" s="82"/>
      <c r="DE6" s="82"/>
      <c r="DF6" s="82"/>
      <c r="DG6" s="82"/>
      <c r="DH6" s="82"/>
      <c r="DI6" s="83"/>
      <c r="DJ6" s="82"/>
      <c r="DK6" s="82"/>
      <c r="DL6" s="82"/>
      <c r="DM6" s="82"/>
      <c r="DN6" s="82"/>
      <c r="DO6" s="82"/>
      <c r="DP6" s="82"/>
      <c r="DQ6" s="83"/>
      <c r="DR6" s="82"/>
      <c r="DS6" s="82"/>
      <c r="DT6" s="82"/>
      <c r="DU6" s="82"/>
      <c r="DV6" s="82"/>
      <c r="DW6" s="82"/>
      <c r="DX6" s="82"/>
      <c r="DY6" s="83"/>
      <c r="DZ6" s="82"/>
      <c r="EA6" s="82"/>
      <c r="EB6" s="82"/>
      <c r="EC6" s="82"/>
      <c r="ED6" s="82"/>
      <c r="EE6" s="82"/>
      <c r="EF6" s="82"/>
      <c r="EG6" s="83"/>
      <c r="EH6" s="82"/>
      <c r="EI6" s="82"/>
      <c r="EJ6" s="82"/>
      <c r="EK6" s="82"/>
      <c r="EL6" s="82"/>
      <c r="EM6" s="82"/>
      <c r="EN6" s="82"/>
      <c r="EO6" s="83"/>
      <c r="EP6" s="82"/>
      <c r="EQ6" s="82"/>
      <c r="ER6" s="82"/>
      <c r="ES6" s="82"/>
      <c r="ET6" s="82"/>
      <c r="EU6" s="82"/>
      <c r="EV6" s="82"/>
      <c r="EW6" s="83"/>
      <c r="EX6" s="82"/>
      <c r="EY6" s="82"/>
      <c r="EZ6" s="82"/>
      <c r="FA6" s="82"/>
      <c r="FB6" s="82"/>
      <c r="FC6" s="82"/>
      <c r="FD6" s="82"/>
      <c r="FE6" s="83"/>
      <c r="FF6" s="82"/>
      <c r="FG6" s="82"/>
      <c r="FH6" s="82"/>
      <c r="FI6" s="82"/>
      <c r="FJ6" s="82"/>
      <c r="FK6" s="82"/>
      <c r="FL6" s="82"/>
      <c r="FM6" s="83"/>
      <c r="FN6" s="82"/>
      <c r="FO6" s="82"/>
      <c r="FP6" s="82"/>
      <c r="FQ6" s="82"/>
      <c r="FR6" s="82"/>
      <c r="FS6" s="82"/>
      <c r="FT6" s="82"/>
      <c r="FU6" s="83"/>
      <c r="FV6" s="82"/>
      <c r="FW6" s="82"/>
      <c r="FX6" s="82"/>
      <c r="FY6" s="82"/>
      <c r="FZ6" s="82"/>
      <c r="GA6" s="82"/>
      <c r="GB6" s="82"/>
      <c r="GC6" s="83"/>
      <c r="GD6" s="82"/>
      <c r="GE6" s="82"/>
      <c r="GF6" s="82"/>
      <c r="GG6" s="82"/>
      <c r="GH6" s="82"/>
      <c r="GI6" s="82"/>
      <c r="GJ6" s="82"/>
      <c r="GK6" s="83"/>
      <c r="GL6" s="82"/>
      <c r="GM6" s="82"/>
      <c r="GN6" s="82"/>
      <c r="GO6" s="82"/>
      <c r="GP6" s="82"/>
      <c r="GQ6" s="82"/>
      <c r="GR6" s="82"/>
      <c r="GS6" s="83"/>
      <c r="GT6" s="82"/>
      <c r="GU6" s="82"/>
      <c r="GV6" s="82"/>
      <c r="GW6" s="82"/>
      <c r="GX6" s="82"/>
      <c r="GY6" s="82"/>
      <c r="GZ6" s="82"/>
      <c r="HA6" s="83"/>
      <c r="HB6" s="82"/>
      <c r="HC6" s="82"/>
      <c r="HD6" s="82"/>
      <c r="HE6" s="82"/>
      <c r="HF6" s="82"/>
      <c r="HG6" s="82"/>
      <c r="HH6" s="82"/>
      <c r="HI6" s="83"/>
      <c r="HJ6" s="82"/>
      <c r="HK6" s="82"/>
      <c r="HL6" s="82"/>
      <c r="HM6" s="82"/>
      <c r="HN6" s="82"/>
      <c r="HO6" s="82"/>
      <c r="HP6" s="82"/>
      <c r="HQ6" s="83"/>
      <c r="HR6" s="82"/>
      <c r="HS6" s="82"/>
      <c r="HT6" s="82"/>
      <c r="HU6" s="82"/>
      <c r="HV6" s="82"/>
      <c r="HW6" s="82"/>
      <c r="HX6" s="82"/>
      <c r="HY6" s="83"/>
    </row>
    <row r="7" spans="1:233" ht="67.5" customHeight="1" x14ac:dyDescent="0.2">
      <c r="A7" s="87" t="s">
        <v>45</v>
      </c>
      <c r="B7" s="87" t="s">
        <v>46</v>
      </c>
      <c r="C7" s="88" t="s">
        <v>54</v>
      </c>
    </row>
    <row r="8" spans="1:233" ht="20.25" customHeight="1" x14ac:dyDescent="0.2">
      <c r="A8" s="158" t="s">
        <v>10</v>
      </c>
      <c r="B8" s="158"/>
      <c r="C8" s="91">
        <f>SUM(C9:C15)</f>
        <v>0</v>
      </c>
    </row>
    <row r="9" spans="1:233" s="6" customFormat="1" ht="15.95" customHeight="1" x14ac:dyDescent="0.2">
      <c r="A9" s="44">
        <v>1099</v>
      </c>
      <c r="B9" s="31" t="s">
        <v>113</v>
      </c>
      <c r="C9" s="52">
        <f>+'2'!H11</f>
        <v>1830000</v>
      </c>
    </row>
    <row r="10" spans="1:233" s="6" customFormat="1" ht="15.95" customHeight="1" x14ac:dyDescent="0.2">
      <c r="A10" s="44">
        <v>1142</v>
      </c>
      <c r="B10" s="31" t="s">
        <v>119</v>
      </c>
      <c r="C10" s="52">
        <f>+'2'!H13</f>
        <v>60000</v>
      </c>
    </row>
    <row r="11" spans="1:233" s="6" customFormat="1" ht="15.95" customHeight="1" x14ac:dyDescent="0.2">
      <c r="A11" s="44">
        <v>1200</v>
      </c>
      <c r="B11" s="31" t="s">
        <v>124</v>
      </c>
      <c r="C11" s="52">
        <f>+'2'!H15</f>
        <v>2367000</v>
      </c>
    </row>
    <row r="12" spans="1:233" s="6" customFormat="1" ht="15.95" customHeight="1" x14ac:dyDescent="0.2">
      <c r="A12" s="44">
        <v>1201</v>
      </c>
      <c r="B12" s="31" t="s">
        <v>134</v>
      </c>
      <c r="C12" s="52">
        <f>+'2'!H19</f>
        <v>97000</v>
      </c>
    </row>
    <row r="13" spans="1:233" s="6" customFormat="1" ht="15.95" customHeight="1" x14ac:dyDescent="0.2">
      <c r="A13" s="44">
        <v>1202</v>
      </c>
      <c r="B13" s="31" t="s">
        <v>138</v>
      </c>
      <c r="C13" s="52">
        <f>+'2'!H21</f>
        <v>1825000</v>
      </c>
    </row>
    <row r="14" spans="1:233" s="6" customFormat="1" ht="27" customHeight="1" x14ac:dyDescent="0.2">
      <c r="A14" s="44" t="s">
        <v>220</v>
      </c>
      <c r="B14" s="110" t="s">
        <v>221</v>
      </c>
      <c r="C14" s="52">
        <f>+'2'!H25</f>
        <v>1130000</v>
      </c>
    </row>
    <row r="15" spans="1:233" s="92" customFormat="1" ht="15.95" customHeight="1" x14ac:dyDescent="0.2">
      <c r="A15" s="89">
        <v>1139</v>
      </c>
      <c r="B15" s="90" t="s">
        <v>173</v>
      </c>
      <c r="C15" s="52">
        <f>+'2'!H29</f>
        <v>-7309000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DD903-71A5-4BA5-9F76-A9A99DC25668}">
  <dimension ref="A1:HQ239"/>
  <sheetViews>
    <sheetView topLeftCell="A22" zoomScaleNormal="100" workbookViewId="0">
      <selection activeCell="F38" sqref="F38"/>
    </sheetView>
  </sheetViews>
  <sheetFormatPr defaultColWidth="9.140625" defaultRowHeight="53.25" customHeight="1" x14ac:dyDescent="0.2"/>
  <cols>
    <col min="1" max="1" width="7.28515625" style="1" customWidth="1"/>
    <col min="2" max="2" width="10.28515625" style="1" customWidth="1"/>
    <col min="3" max="3" width="11.7109375" style="1" customWidth="1"/>
    <col min="4" max="4" width="40.28515625" style="1" customWidth="1"/>
    <col min="5" max="5" width="50.28515625" style="1" customWidth="1"/>
    <col min="6" max="6" width="44.28515625" style="1" customWidth="1"/>
    <col min="7" max="7" width="14.5703125" style="13" customWidth="1"/>
    <col min="8" max="8" width="14.5703125" style="22" customWidth="1"/>
    <col min="9" max="14" width="8.85546875" style="1" customWidth="1"/>
    <col min="15" max="16384" width="9.140625" style="1"/>
  </cols>
  <sheetData>
    <row r="1" spans="1:225" s="10" customFormat="1" ht="13.5" x14ac:dyDescent="0.2">
      <c r="A1" s="162" t="s">
        <v>158</v>
      </c>
      <c r="B1" s="162"/>
      <c r="C1" s="162"/>
      <c r="D1" s="162"/>
      <c r="E1" s="162"/>
      <c r="F1" s="162"/>
      <c r="G1" s="162"/>
      <c r="H1" s="162"/>
      <c r="I1" s="9"/>
      <c r="J1" s="8"/>
      <c r="K1" s="8"/>
      <c r="L1" s="8"/>
      <c r="M1" s="8"/>
      <c r="N1" s="8"/>
      <c r="O1" s="8"/>
      <c r="P1" s="8"/>
      <c r="Q1" s="9"/>
      <c r="R1" s="8"/>
      <c r="S1" s="8"/>
      <c r="T1" s="8"/>
      <c r="U1" s="8"/>
      <c r="V1" s="8"/>
      <c r="W1" s="8"/>
      <c r="X1" s="8"/>
      <c r="Y1" s="9"/>
      <c r="Z1" s="8"/>
      <c r="AA1" s="8"/>
      <c r="AB1" s="8"/>
      <c r="AC1" s="8"/>
      <c r="AD1" s="8"/>
      <c r="AE1" s="8"/>
      <c r="AF1" s="8"/>
      <c r="AG1" s="9"/>
      <c r="AH1" s="8"/>
      <c r="AI1" s="8"/>
      <c r="AJ1" s="8"/>
      <c r="AK1" s="8"/>
      <c r="AL1" s="8"/>
      <c r="AM1" s="8"/>
      <c r="AN1" s="8"/>
      <c r="AO1" s="9"/>
      <c r="AP1" s="8"/>
      <c r="AQ1" s="8"/>
      <c r="AR1" s="8"/>
      <c r="AS1" s="8"/>
      <c r="AT1" s="8"/>
      <c r="AU1" s="8"/>
      <c r="AV1" s="8"/>
      <c r="AW1" s="9"/>
      <c r="AX1" s="8"/>
      <c r="AY1" s="8"/>
      <c r="AZ1" s="8"/>
      <c r="BA1" s="8"/>
      <c r="BB1" s="8"/>
      <c r="BC1" s="8"/>
      <c r="BD1" s="8"/>
      <c r="BE1" s="9"/>
      <c r="BF1" s="8"/>
      <c r="BG1" s="8"/>
      <c r="BH1" s="8"/>
      <c r="BI1" s="8"/>
      <c r="BJ1" s="8"/>
      <c r="BK1" s="8"/>
      <c r="BL1" s="8"/>
      <c r="BM1" s="9"/>
      <c r="BN1" s="8"/>
      <c r="BO1" s="8"/>
      <c r="BP1" s="8"/>
      <c r="BQ1" s="8"/>
      <c r="BR1" s="8"/>
      <c r="BS1" s="8"/>
      <c r="BT1" s="8"/>
      <c r="BU1" s="9"/>
      <c r="BV1" s="8"/>
      <c r="BW1" s="8"/>
      <c r="BX1" s="8"/>
      <c r="BY1" s="8"/>
      <c r="BZ1" s="8"/>
      <c r="CA1" s="8"/>
      <c r="CB1" s="8"/>
      <c r="CC1" s="9"/>
      <c r="CD1" s="8"/>
      <c r="CE1" s="8"/>
      <c r="CF1" s="8"/>
      <c r="CG1" s="8"/>
      <c r="CH1" s="8"/>
      <c r="CI1" s="8"/>
      <c r="CJ1" s="8"/>
      <c r="CK1" s="9"/>
      <c r="CL1" s="8"/>
      <c r="CM1" s="8"/>
      <c r="CN1" s="8"/>
      <c r="CO1" s="8"/>
      <c r="CP1" s="8"/>
      <c r="CQ1" s="8"/>
      <c r="CR1" s="8"/>
      <c r="CS1" s="9"/>
      <c r="CT1" s="8"/>
      <c r="CU1" s="8"/>
      <c r="CV1" s="8"/>
      <c r="CW1" s="8"/>
      <c r="CX1" s="8"/>
      <c r="CY1" s="8"/>
      <c r="CZ1" s="8"/>
      <c r="DA1" s="9"/>
      <c r="DB1" s="8"/>
      <c r="DC1" s="8"/>
      <c r="DD1" s="8"/>
      <c r="DE1" s="8"/>
      <c r="DF1" s="8"/>
      <c r="DG1" s="8"/>
      <c r="DH1" s="8"/>
      <c r="DI1" s="9"/>
      <c r="DJ1" s="8"/>
      <c r="DK1" s="8"/>
      <c r="DL1" s="8"/>
      <c r="DM1" s="8"/>
      <c r="DN1" s="8"/>
      <c r="DO1" s="8"/>
      <c r="DP1" s="8"/>
      <c r="DQ1" s="9"/>
      <c r="DR1" s="8"/>
      <c r="DS1" s="8"/>
      <c r="DT1" s="8"/>
      <c r="DU1" s="8"/>
      <c r="DV1" s="8"/>
      <c r="DW1" s="8"/>
      <c r="DX1" s="8"/>
      <c r="DY1" s="9"/>
      <c r="DZ1" s="8"/>
      <c r="EA1" s="8"/>
      <c r="EB1" s="8"/>
      <c r="EC1" s="8"/>
      <c r="ED1" s="8"/>
      <c r="EE1" s="8"/>
      <c r="EF1" s="8"/>
      <c r="EG1" s="9"/>
      <c r="EH1" s="8"/>
      <c r="EI1" s="8"/>
      <c r="EJ1" s="8"/>
      <c r="EK1" s="8"/>
      <c r="EL1" s="8"/>
      <c r="EM1" s="8"/>
      <c r="EN1" s="8"/>
      <c r="EO1" s="9"/>
      <c r="EP1" s="8"/>
      <c r="EQ1" s="8"/>
      <c r="ER1" s="8"/>
      <c r="ES1" s="8"/>
      <c r="ET1" s="8"/>
      <c r="EU1" s="8"/>
      <c r="EV1" s="8"/>
      <c r="EW1" s="9"/>
      <c r="EX1" s="8"/>
      <c r="EY1" s="8"/>
      <c r="EZ1" s="8"/>
      <c r="FA1" s="8"/>
      <c r="FB1" s="8"/>
      <c r="FC1" s="8"/>
      <c r="FD1" s="8"/>
      <c r="FE1" s="9"/>
      <c r="FF1" s="8"/>
      <c r="FG1" s="8"/>
      <c r="FH1" s="8"/>
      <c r="FI1" s="8"/>
      <c r="FJ1" s="8"/>
      <c r="FK1" s="8"/>
      <c r="FL1" s="8"/>
      <c r="FM1" s="9"/>
      <c r="FN1" s="8"/>
      <c r="FO1" s="8"/>
      <c r="FP1" s="8"/>
      <c r="FQ1" s="8"/>
      <c r="FR1" s="8"/>
      <c r="FS1" s="8"/>
      <c r="FT1" s="8"/>
      <c r="FU1" s="9"/>
      <c r="FV1" s="8"/>
      <c r="FW1" s="8"/>
      <c r="FX1" s="8"/>
      <c r="FY1" s="8"/>
      <c r="FZ1" s="8"/>
      <c r="GA1" s="8"/>
      <c r="GB1" s="8"/>
      <c r="GC1" s="9"/>
      <c r="GD1" s="8"/>
      <c r="GE1" s="8"/>
      <c r="GF1" s="8"/>
      <c r="GG1" s="8"/>
      <c r="GH1" s="8"/>
      <c r="GI1" s="8"/>
      <c r="GJ1" s="8"/>
      <c r="GK1" s="9"/>
      <c r="GL1" s="8"/>
      <c r="GM1" s="8"/>
      <c r="GN1" s="8"/>
      <c r="GO1" s="8"/>
      <c r="GP1" s="8"/>
      <c r="GQ1" s="8"/>
      <c r="GR1" s="8"/>
      <c r="GS1" s="9"/>
      <c r="GT1" s="8"/>
      <c r="GU1" s="8"/>
      <c r="GV1" s="8"/>
      <c r="GW1" s="8"/>
      <c r="GX1" s="8"/>
      <c r="GY1" s="8"/>
      <c r="GZ1" s="8"/>
      <c r="HA1" s="9"/>
      <c r="HB1" s="8"/>
      <c r="HC1" s="8"/>
      <c r="HD1" s="8"/>
      <c r="HE1" s="8"/>
      <c r="HF1" s="8"/>
      <c r="HG1" s="8"/>
      <c r="HH1" s="8"/>
      <c r="HI1" s="9"/>
      <c r="HJ1" s="8"/>
      <c r="HK1" s="8"/>
      <c r="HL1" s="8"/>
      <c r="HM1" s="8"/>
      <c r="HN1" s="8"/>
      <c r="HO1" s="8"/>
      <c r="HP1" s="8"/>
      <c r="HQ1" s="9"/>
    </row>
    <row r="2" spans="1:225" s="10" customFormat="1" ht="13.5" x14ac:dyDescent="0.2">
      <c r="A2" s="162" t="s">
        <v>41</v>
      </c>
      <c r="B2" s="162"/>
      <c r="C2" s="162"/>
      <c r="D2" s="162"/>
      <c r="E2" s="162"/>
      <c r="F2" s="162"/>
      <c r="G2" s="162"/>
      <c r="H2" s="162"/>
      <c r="I2" s="9"/>
      <c r="J2" s="8"/>
      <c r="K2" s="8"/>
      <c r="L2" s="8"/>
      <c r="M2" s="8"/>
      <c r="N2" s="8"/>
      <c r="O2" s="8"/>
      <c r="P2" s="8"/>
      <c r="Q2" s="9"/>
      <c r="R2" s="8"/>
      <c r="S2" s="8"/>
      <c r="T2" s="8"/>
      <c r="U2" s="8"/>
      <c r="V2" s="8"/>
      <c r="W2" s="8"/>
      <c r="X2" s="8"/>
      <c r="Y2" s="9"/>
      <c r="Z2" s="8"/>
      <c r="AA2" s="8"/>
      <c r="AB2" s="8"/>
      <c r="AC2" s="8"/>
      <c r="AD2" s="8"/>
      <c r="AE2" s="8"/>
      <c r="AF2" s="8"/>
      <c r="AG2" s="9"/>
      <c r="AH2" s="8"/>
      <c r="AI2" s="8"/>
      <c r="AJ2" s="8"/>
      <c r="AK2" s="8"/>
      <c r="AL2" s="8"/>
      <c r="AM2" s="8"/>
      <c r="AN2" s="8"/>
      <c r="AO2" s="9"/>
      <c r="AP2" s="8"/>
      <c r="AQ2" s="8"/>
      <c r="AR2" s="8"/>
      <c r="AS2" s="8"/>
      <c r="AT2" s="8"/>
      <c r="AU2" s="8"/>
      <c r="AV2" s="8"/>
      <c r="AW2" s="9"/>
      <c r="AX2" s="8"/>
      <c r="AY2" s="8"/>
      <c r="AZ2" s="8"/>
      <c r="BA2" s="8"/>
      <c r="BB2" s="8"/>
      <c r="BC2" s="8"/>
      <c r="BD2" s="8"/>
      <c r="BE2" s="9"/>
      <c r="BF2" s="8"/>
      <c r="BG2" s="8"/>
      <c r="BH2" s="8"/>
      <c r="BI2" s="8"/>
      <c r="BJ2" s="8"/>
      <c r="BK2" s="8"/>
      <c r="BL2" s="8"/>
      <c r="BM2" s="9"/>
      <c r="BN2" s="8"/>
      <c r="BO2" s="8"/>
      <c r="BP2" s="8"/>
      <c r="BQ2" s="8"/>
      <c r="BR2" s="8"/>
      <c r="BS2" s="8"/>
      <c r="BT2" s="8"/>
      <c r="BU2" s="9"/>
      <c r="BV2" s="8"/>
      <c r="BW2" s="8"/>
      <c r="BX2" s="8"/>
      <c r="BY2" s="8"/>
      <c r="BZ2" s="8"/>
      <c r="CA2" s="8"/>
      <c r="CB2" s="8"/>
      <c r="CC2" s="9"/>
      <c r="CD2" s="8"/>
      <c r="CE2" s="8"/>
      <c r="CF2" s="8"/>
      <c r="CG2" s="8"/>
      <c r="CH2" s="8"/>
      <c r="CI2" s="8"/>
      <c r="CJ2" s="8"/>
      <c r="CK2" s="9"/>
      <c r="CL2" s="8"/>
      <c r="CM2" s="8"/>
      <c r="CN2" s="8"/>
      <c r="CO2" s="8"/>
      <c r="CP2" s="8"/>
      <c r="CQ2" s="8"/>
      <c r="CR2" s="8"/>
      <c r="CS2" s="9"/>
      <c r="CT2" s="8"/>
      <c r="CU2" s="8"/>
      <c r="CV2" s="8"/>
      <c r="CW2" s="8"/>
      <c r="CX2" s="8"/>
      <c r="CY2" s="8"/>
      <c r="CZ2" s="8"/>
      <c r="DA2" s="9"/>
      <c r="DB2" s="8"/>
      <c r="DC2" s="8"/>
      <c r="DD2" s="8"/>
      <c r="DE2" s="8"/>
      <c r="DF2" s="8"/>
      <c r="DG2" s="8"/>
      <c r="DH2" s="8"/>
      <c r="DI2" s="9"/>
      <c r="DJ2" s="8"/>
      <c r="DK2" s="8"/>
      <c r="DL2" s="8"/>
      <c r="DM2" s="8"/>
      <c r="DN2" s="8"/>
      <c r="DO2" s="8"/>
      <c r="DP2" s="8"/>
      <c r="DQ2" s="9"/>
      <c r="DR2" s="8"/>
      <c r="DS2" s="8"/>
      <c r="DT2" s="8"/>
      <c r="DU2" s="8"/>
      <c r="DV2" s="8"/>
      <c r="DW2" s="8"/>
      <c r="DX2" s="8"/>
      <c r="DY2" s="9"/>
      <c r="DZ2" s="8"/>
      <c r="EA2" s="8"/>
      <c r="EB2" s="8"/>
      <c r="EC2" s="8"/>
      <c r="ED2" s="8"/>
      <c r="EE2" s="8"/>
      <c r="EF2" s="8"/>
      <c r="EG2" s="9"/>
      <c r="EH2" s="8"/>
      <c r="EI2" s="8"/>
      <c r="EJ2" s="8"/>
      <c r="EK2" s="8"/>
      <c r="EL2" s="8"/>
      <c r="EM2" s="8"/>
      <c r="EN2" s="8"/>
      <c r="EO2" s="9"/>
      <c r="EP2" s="8"/>
      <c r="EQ2" s="8"/>
      <c r="ER2" s="8"/>
      <c r="ES2" s="8"/>
      <c r="ET2" s="8"/>
      <c r="EU2" s="8"/>
      <c r="EV2" s="8"/>
      <c r="EW2" s="9"/>
      <c r="EX2" s="8"/>
      <c r="EY2" s="8"/>
      <c r="EZ2" s="8"/>
      <c r="FA2" s="8"/>
      <c r="FB2" s="8"/>
      <c r="FC2" s="8"/>
      <c r="FD2" s="8"/>
      <c r="FE2" s="9"/>
      <c r="FF2" s="8"/>
      <c r="FG2" s="8"/>
      <c r="FH2" s="8"/>
      <c r="FI2" s="8"/>
      <c r="FJ2" s="8"/>
      <c r="FK2" s="8"/>
      <c r="FL2" s="8"/>
      <c r="FM2" s="9"/>
      <c r="FN2" s="8"/>
      <c r="FO2" s="8"/>
      <c r="FP2" s="8"/>
      <c r="FQ2" s="8"/>
      <c r="FR2" s="8"/>
      <c r="FS2" s="8"/>
      <c r="FT2" s="8"/>
      <c r="FU2" s="9"/>
      <c r="FV2" s="8"/>
      <c r="FW2" s="8"/>
      <c r="FX2" s="8"/>
      <c r="FY2" s="8"/>
      <c r="FZ2" s="8"/>
      <c r="GA2" s="8"/>
      <c r="GB2" s="8"/>
      <c r="GC2" s="9"/>
      <c r="GD2" s="8"/>
      <c r="GE2" s="8"/>
      <c r="GF2" s="8"/>
      <c r="GG2" s="8"/>
      <c r="GH2" s="8"/>
      <c r="GI2" s="8"/>
      <c r="GJ2" s="8"/>
      <c r="GK2" s="9"/>
      <c r="GL2" s="8"/>
      <c r="GM2" s="8"/>
      <c r="GN2" s="8"/>
      <c r="GO2" s="8"/>
      <c r="GP2" s="8"/>
      <c r="GQ2" s="8"/>
      <c r="GR2" s="8"/>
      <c r="GS2" s="9"/>
      <c r="GT2" s="8"/>
      <c r="GU2" s="8"/>
      <c r="GV2" s="8"/>
      <c r="GW2" s="8"/>
      <c r="GX2" s="8"/>
      <c r="GY2" s="8"/>
      <c r="GZ2" s="8"/>
      <c r="HA2" s="9"/>
      <c r="HB2" s="8"/>
      <c r="HC2" s="8"/>
      <c r="HD2" s="8"/>
      <c r="HE2" s="8"/>
      <c r="HF2" s="8"/>
      <c r="HG2" s="8"/>
      <c r="HH2" s="8"/>
      <c r="HI2" s="9"/>
      <c r="HJ2" s="8"/>
      <c r="HK2" s="8"/>
      <c r="HL2" s="8"/>
      <c r="HM2" s="8"/>
      <c r="HN2" s="8"/>
      <c r="HO2" s="8"/>
      <c r="HP2" s="8"/>
      <c r="HQ2" s="9"/>
    </row>
    <row r="3" spans="1:225" s="10" customFormat="1" ht="13.5" x14ac:dyDescent="0.2">
      <c r="A3" s="162" t="s">
        <v>15</v>
      </c>
      <c r="B3" s="162"/>
      <c r="C3" s="162"/>
      <c r="D3" s="162"/>
      <c r="E3" s="162"/>
      <c r="F3" s="162"/>
      <c r="G3" s="162"/>
      <c r="H3" s="162"/>
      <c r="I3" s="9"/>
      <c r="J3" s="8"/>
      <c r="K3" s="8"/>
      <c r="L3" s="8"/>
      <c r="M3" s="8"/>
      <c r="N3" s="8"/>
      <c r="O3" s="8"/>
      <c r="P3" s="8"/>
      <c r="Q3" s="9"/>
      <c r="R3" s="8"/>
      <c r="S3" s="8"/>
      <c r="T3" s="8"/>
      <c r="U3" s="8"/>
      <c r="V3" s="8"/>
      <c r="W3" s="8"/>
      <c r="X3" s="8"/>
      <c r="Y3" s="9"/>
      <c r="Z3" s="8"/>
      <c r="AA3" s="8"/>
      <c r="AB3" s="8"/>
      <c r="AC3" s="8"/>
      <c r="AD3" s="8"/>
      <c r="AE3" s="8"/>
      <c r="AF3" s="8"/>
      <c r="AG3" s="9"/>
      <c r="AH3" s="8"/>
      <c r="AI3" s="8"/>
      <c r="AJ3" s="8"/>
      <c r="AK3" s="8"/>
      <c r="AL3" s="8"/>
      <c r="AM3" s="8"/>
      <c r="AN3" s="8"/>
      <c r="AO3" s="9"/>
      <c r="AP3" s="8"/>
      <c r="AQ3" s="8"/>
      <c r="AR3" s="8"/>
      <c r="AS3" s="8"/>
      <c r="AT3" s="8"/>
      <c r="AU3" s="8"/>
      <c r="AV3" s="8"/>
      <c r="AW3" s="9"/>
      <c r="AX3" s="8"/>
      <c r="AY3" s="8"/>
      <c r="AZ3" s="8"/>
      <c r="BA3" s="8"/>
      <c r="BB3" s="8"/>
      <c r="BC3" s="8"/>
      <c r="BD3" s="8"/>
      <c r="BE3" s="9"/>
      <c r="BF3" s="8"/>
      <c r="BG3" s="8"/>
      <c r="BH3" s="8"/>
      <c r="BI3" s="8"/>
      <c r="BJ3" s="8"/>
      <c r="BK3" s="8"/>
      <c r="BL3" s="8"/>
      <c r="BM3" s="9"/>
      <c r="BN3" s="8"/>
      <c r="BO3" s="8"/>
      <c r="BP3" s="8"/>
      <c r="BQ3" s="8"/>
      <c r="BR3" s="8"/>
      <c r="BS3" s="8"/>
      <c r="BT3" s="8"/>
      <c r="BU3" s="9"/>
      <c r="BV3" s="8"/>
      <c r="BW3" s="8"/>
      <c r="BX3" s="8"/>
      <c r="BY3" s="8"/>
      <c r="BZ3" s="8"/>
      <c r="CA3" s="8"/>
      <c r="CB3" s="8"/>
      <c r="CC3" s="9"/>
      <c r="CD3" s="8"/>
      <c r="CE3" s="8"/>
      <c r="CF3" s="8"/>
      <c r="CG3" s="8"/>
      <c r="CH3" s="8"/>
      <c r="CI3" s="8"/>
      <c r="CJ3" s="8"/>
      <c r="CK3" s="9"/>
      <c r="CL3" s="8"/>
      <c r="CM3" s="8"/>
      <c r="CN3" s="8"/>
      <c r="CO3" s="8"/>
      <c r="CP3" s="8"/>
      <c r="CQ3" s="8"/>
      <c r="CR3" s="8"/>
      <c r="CS3" s="9"/>
      <c r="CT3" s="8"/>
      <c r="CU3" s="8"/>
      <c r="CV3" s="8"/>
      <c r="CW3" s="8"/>
      <c r="CX3" s="8"/>
      <c r="CY3" s="8"/>
      <c r="CZ3" s="8"/>
      <c r="DA3" s="9"/>
      <c r="DB3" s="8"/>
      <c r="DC3" s="8"/>
      <c r="DD3" s="8"/>
      <c r="DE3" s="8"/>
      <c r="DF3" s="8"/>
      <c r="DG3" s="8"/>
      <c r="DH3" s="8"/>
      <c r="DI3" s="9"/>
      <c r="DJ3" s="8"/>
      <c r="DK3" s="8"/>
      <c r="DL3" s="8"/>
      <c r="DM3" s="8"/>
      <c r="DN3" s="8"/>
      <c r="DO3" s="8"/>
      <c r="DP3" s="8"/>
      <c r="DQ3" s="9"/>
      <c r="DR3" s="8"/>
      <c r="DS3" s="8"/>
      <c r="DT3" s="8"/>
      <c r="DU3" s="8"/>
      <c r="DV3" s="8"/>
      <c r="DW3" s="8"/>
      <c r="DX3" s="8"/>
      <c r="DY3" s="9"/>
      <c r="DZ3" s="8"/>
      <c r="EA3" s="8"/>
      <c r="EB3" s="8"/>
      <c r="EC3" s="8"/>
      <c r="ED3" s="8"/>
      <c r="EE3" s="8"/>
      <c r="EF3" s="8"/>
      <c r="EG3" s="9"/>
      <c r="EH3" s="8"/>
      <c r="EI3" s="8"/>
      <c r="EJ3" s="8"/>
      <c r="EK3" s="8"/>
      <c r="EL3" s="8"/>
      <c r="EM3" s="8"/>
      <c r="EN3" s="8"/>
      <c r="EO3" s="9"/>
      <c r="EP3" s="8"/>
      <c r="EQ3" s="8"/>
      <c r="ER3" s="8"/>
      <c r="ES3" s="8"/>
      <c r="ET3" s="8"/>
      <c r="EU3" s="8"/>
      <c r="EV3" s="8"/>
      <c r="EW3" s="9"/>
      <c r="EX3" s="8"/>
      <c r="EY3" s="8"/>
      <c r="EZ3" s="8"/>
      <c r="FA3" s="8"/>
      <c r="FB3" s="8"/>
      <c r="FC3" s="8"/>
      <c r="FD3" s="8"/>
      <c r="FE3" s="9"/>
      <c r="FF3" s="8"/>
      <c r="FG3" s="8"/>
      <c r="FH3" s="8"/>
      <c r="FI3" s="8"/>
      <c r="FJ3" s="8"/>
      <c r="FK3" s="8"/>
      <c r="FL3" s="8"/>
      <c r="FM3" s="9"/>
      <c r="FN3" s="8"/>
      <c r="FO3" s="8"/>
      <c r="FP3" s="8"/>
      <c r="FQ3" s="8"/>
      <c r="FR3" s="8"/>
      <c r="FS3" s="8"/>
      <c r="FT3" s="8"/>
      <c r="FU3" s="9"/>
      <c r="FV3" s="8"/>
      <c r="FW3" s="8"/>
      <c r="FX3" s="8"/>
      <c r="FY3" s="8"/>
      <c r="FZ3" s="8"/>
      <c r="GA3" s="8"/>
      <c r="GB3" s="8"/>
      <c r="GC3" s="9"/>
      <c r="GD3" s="8"/>
      <c r="GE3" s="8"/>
      <c r="GF3" s="8"/>
      <c r="GG3" s="8"/>
      <c r="GH3" s="8"/>
      <c r="GI3" s="8"/>
      <c r="GJ3" s="8"/>
      <c r="GK3" s="9"/>
      <c r="GL3" s="8"/>
      <c r="GM3" s="8"/>
      <c r="GN3" s="8"/>
      <c r="GO3" s="8"/>
      <c r="GP3" s="8"/>
      <c r="GQ3" s="8"/>
      <c r="GR3" s="8"/>
      <c r="GS3" s="9"/>
      <c r="GT3" s="8"/>
      <c r="GU3" s="8"/>
      <c r="GV3" s="8"/>
      <c r="GW3" s="8"/>
      <c r="GX3" s="8"/>
      <c r="GY3" s="8"/>
      <c r="GZ3" s="8"/>
      <c r="HA3" s="9"/>
      <c r="HB3" s="8"/>
      <c r="HC3" s="8"/>
      <c r="HD3" s="8"/>
      <c r="HE3" s="8"/>
      <c r="HF3" s="8"/>
      <c r="HG3" s="8"/>
      <c r="HH3" s="8"/>
      <c r="HI3" s="9"/>
      <c r="HJ3" s="8"/>
      <c r="HK3" s="8"/>
      <c r="HL3" s="8"/>
      <c r="HM3" s="8"/>
      <c r="HN3" s="8"/>
      <c r="HO3" s="8"/>
      <c r="HP3" s="8"/>
      <c r="HQ3" s="9"/>
    </row>
    <row r="4" spans="1:225" s="10" customFormat="1" ht="13.5" x14ac:dyDescent="0.2">
      <c r="A4" s="162" t="s">
        <v>14</v>
      </c>
      <c r="B4" s="162"/>
      <c r="C4" s="162"/>
      <c r="D4" s="162"/>
      <c r="E4" s="162"/>
      <c r="F4" s="162"/>
      <c r="G4" s="162"/>
      <c r="H4" s="162"/>
      <c r="I4" s="9"/>
      <c r="J4" s="8"/>
      <c r="K4" s="8"/>
      <c r="L4" s="8"/>
      <c r="M4" s="8"/>
      <c r="N4" s="8"/>
      <c r="O4" s="8"/>
      <c r="P4" s="8"/>
      <c r="Q4" s="9"/>
      <c r="R4" s="8"/>
      <c r="S4" s="8"/>
      <c r="T4" s="8"/>
      <c r="U4" s="8"/>
      <c r="V4" s="8"/>
      <c r="W4" s="8"/>
      <c r="X4" s="8"/>
      <c r="Y4" s="9"/>
      <c r="Z4" s="8"/>
      <c r="AA4" s="8"/>
      <c r="AB4" s="8"/>
      <c r="AC4" s="8"/>
      <c r="AD4" s="8"/>
      <c r="AE4" s="8"/>
      <c r="AF4" s="8"/>
      <c r="AG4" s="9"/>
      <c r="AH4" s="8"/>
      <c r="AI4" s="8"/>
      <c r="AJ4" s="8"/>
      <c r="AK4" s="8"/>
      <c r="AL4" s="8"/>
      <c r="AM4" s="8"/>
      <c r="AN4" s="8"/>
      <c r="AO4" s="9"/>
      <c r="AP4" s="8"/>
      <c r="AQ4" s="8"/>
      <c r="AR4" s="8"/>
      <c r="AS4" s="8"/>
      <c r="AT4" s="8"/>
      <c r="AU4" s="8"/>
      <c r="AV4" s="8"/>
      <c r="AW4" s="9"/>
      <c r="AX4" s="8"/>
      <c r="AY4" s="8"/>
      <c r="AZ4" s="8"/>
      <c r="BA4" s="8"/>
      <c r="BB4" s="8"/>
      <c r="BC4" s="8"/>
      <c r="BD4" s="8"/>
      <c r="BE4" s="9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9"/>
      <c r="BV4" s="8"/>
      <c r="BW4" s="8"/>
      <c r="BX4" s="8"/>
      <c r="BY4" s="8"/>
      <c r="BZ4" s="8"/>
      <c r="CA4" s="8"/>
      <c r="CB4" s="8"/>
      <c r="CC4" s="9"/>
      <c r="CD4" s="8"/>
      <c r="CE4" s="8"/>
      <c r="CF4" s="8"/>
      <c r="CG4" s="8"/>
      <c r="CH4" s="8"/>
      <c r="CI4" s="8"/>
      <c r="CJ4" s="8"/>
      <c r="CK4" s="9"/>
      <c r="CL4" s="8"/>
      <c r="CM4" s="8"/>
      <c r="CN4" s="8"/>
      <c r="CO4" s="8"/>
      <c r="CP4" s="8"/>
      <c r="CQ4" s="8"/>
      <c r="CR4" s="8"/>
      <c r="CS4" s="9"/>
      <c r="CT4" s="8"/>
      <c r="CU4" s="8"/>
      <c r="CV4" s="8"/>
      <c r="CW4" s="8"/>
      <c r="CX4" s="8"/>
      <c r="CY4" s="8"/>
      <c r="CZ4" s="8"/>
      <c r="DA4" s="9"/>
      <c r="DB4" s="8"/>
      <c r="DC4" s="8"/>
      <c r="DD4" s="8"/>
      <c r="DE4" s="8"/>
      <c r="DF4" s="8"/>
      <c r="DG4" s="8"/>
      <c r="DH4" s="8"/>
      <c r="DI4" s="9"/>
      <c r="DJ4" s="8"/>
      <c r="DK4" s="8"/>
      <c r="DL4" s="8"/>
      <c r="DM4" s="8"/>
      <c r="DN4" s="8"/>
      <c r="DO4" s="8"/>
      <c r="DP4" s="8"/>
      <c r="DQ4" s="9"/>
      <c r="DR4" s="8"/>
      <c r="DS4" s="8"/>
      <c r="DT4" s="8"/>
      <c r="DU4" s="8"/>
      <c r="DV4" s="8"/>
      <c r="DW4" s="8"/>
      <c r="DX4" s="8"/>
      <c r="DY4" s="9"/>
      <c r="DZ4" s="8"/>
      <c r="EA4" s="8"/>
      <c r="EB4" s="8"/>
      <c r="EC4" s="8"/>
      <c r="ED4" s="8"/>
      <c r="EE4" s="8"/>
      <c r="EF4" s="8"/>
      <c r="EG4" s="9"/>
      <c r="EH4" s="8"/>
      <c r="EI4" s="8"/>
      <c r="EJ4" s="8"/>
      <c r="EK4" s="8"/>
      <c r="EL4" s="8"/>
      <c r="EM4" s="8"/>
      <c r="EN4" s="8"/>
      <c r="EO4" s="9"/>
      <c r="EP4" s="8"/>
      <c r="EQ4" s="8"/>
      <c r="ER4" s="8"/>
      <c r="ES4" s="8"/>
      <c r="ET4" s="8"/>
      <c r="EU4" s="8"/>
      <c r="EV4" s="8"/>
      <c r="EW4" s="9"/>
      <c r="EX4" s="8"/>
      <c r="EY4" s="8"/>
      <c r="EZ4" s="8"/>
      <c r="FA4" s="8"/>
      <c r="FB4" s="8"/>
      <c r="FC4" s="8"/>
      <c r="FD4" s="8"/>
      <c r="FE4" s="9"/>
      <c r="FF4" s="8"/>
      <c r="FG4" s="8"/>
      <c r="FH4" s="8"/>
      <c r="FI4" s="8"/>
      <c r="FJ4" s="8"/>
      <c r="FK4" s="8"/>
      <c r="FL4" s="8"/>
      <c r="FM4" s="9"/>
      <c r="FN4" s="8"/>
      <c r="FO4" s="8"/>
      <c r="FP4" s="8"/>
      <c r="FQ4" s="8"/>
      <c r="FR4" s="8"/>
      <c r="FS4" s="8"/>
      <c r="FT4" s="8"/>
      <c r="FU4" s="9"/>
      <c r="FV4" s="8"/>
      <c r="FW4" s="8"/>
      <c r="FX4" s="8"/>
      <c r="FY4" s="8"/>
      <c r="FZ4" s="8"/>
      <c r="GA4" s="8"/>
      <c r="GB4" s="8"/>
      <c r="GC4" s="9"/>
      <c r="GD4" s="8"/>
      <c r="GE4" s="8"/>
      <c r="GF4" s="8"/>
      <c r="GG4" s="8"/>
      <c r="GH4" s="8"/>
      <c r="GI4" s="8"/>
      <c r="GJ4" s="8"/>
      <c r="GK4" s="9"/>
      <c r="GL4" s="8"/>
      <c r="GM4" s="8"/>
      <c r="GN4" s="8"/>
      <c r="GO4" s="8"/>
      <c r="GP4" s="8"/>
      <c r="GQ4" s="8"/>
      <c r="GR4" s="8"/>
      <c r="GS4" s="9"/>
      <c r="GT4" s="8"/>
      <c r="GU4" s="8"/>
      <c r="GV4" s="8"/>
      <c r="GW4" s="8"/>
      <c r="GX4" s="8"/>
      <c r="GY4" s="8"/>
      <c r="GZ4" s="8"/>
      <c r="HA4" s="9"/>
      <c r="HB4" s="8"/>
      <c r="HC4" s="8"/>
      <c r="HD4" s="8"/>
      <c r="HE4" s="8"/>
      <c r="HF4" s="8"/>
      <c r="HG4" s="8"/>
      <c r="HH4" s="8"/>
      <c r="HI4" s="9"/>
      <c r="HJ4" s="8"/>
      <c r="HK4" s="8"/>
      <c r="HL4" s="8"/>
      <c r="HM4" s="8"/>
      <c r="HN4" s="8"/>
      <c r="HO4" s="8"/>
      <c r="HP4" s="8"/>
      <c r="HQ4" s="9"/>
    </row>
    <row r="5" spans="1:225" s="10" customFormat="1" ht="32.25" customHeight="1" x14ac:dyDescent="0.2">
      <c r="A5" s="163" t="s">
        <v>42</v>
      </c>
      <c r="B5" s="163"/>
      <c r="C5" s="163"/>
      <c r="D5" s="163"/>
      <c r="E5" s="163"/>
      <c r="F5" s="163"/>
      <c r="G5" s="163"/>
      <c r="H5" s="163"/>
      <c r="I5" s="9"/>
      <c r="J5" s="8"/>
      <c r="K5" s="8"/>
      <c r="L5" s="8"/>
      <c r="M5" s="8"/>
      <c r="N5" s="8"/>
      <c r="O5" s="8"/>
      <c r="P5" s="8"/>
      <c r="Q5" s="9"/>
      <c r="R5" s="8"/>
      <c r="S5" s="8"/>
      <c r="T5" s="8"/>
      <c r="U5" s="8"/>
      <c r="V5" s="8"/>
      <c r="W5" s="8"/>
      <c r="X5" s="8"/>
      <c r="Y5" s="9"/>
      <c r="Z5" s="8"/>
      <c r="AA5" s="8"/>
      <c r="AB5" s="8"/>
      <c r="AC5" s="8"/>
      <c r="AD5" s="8"/>
      <c r="AE5" s="8"/>
      <c r="AF5" s="8"/>
      <c r="AG5" s="9"/>
      <c r="AH5" s="8"/>
      <c r="AI5" s="8"/>
      <c r="AJ5" s="8"/>
      <c r="AK5" s="8"/>
      <c r="AL5" s="8"/>
      <c r="AM5" s="8"/>
      <c r="AN5" s="8"/>
      <c r="AO5" s="9"/>
      <c r="AP5" s="8"/>
      <c r="AQ5" s="8"/>
      <c r="AR5" s="8"/>
      <c r="AS5" s="8"/>
      <c r="AT5" s="8"/>
      <c r="AU5" s="8"/>
      <c r="AV5" s="8"/>
      <c r="AW5" s="9"/>
      <c r="AX5" s="8"/>
      <c r="AY5" s="8"/>
      <c r="AZ5" s="8"/>
      <c r="BA5" s="8"/>
      <c r="BB5" s="8"/>
      <c r="BC5" s="8"/>
      <c r="BD5" s="8"/>
      <c r="BE5" s="9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9"/>
      <c r="BV5" s="8"/>
      <c r="BW5" s="8"/>
      <c r="BX5" s="8"/>
      <c r="BY5" s="8"/>
      <c r="BZ5" s="8"/>
      <c r="CA5" s="8"/>
      <c r="CB5" s="8"/>
      <c r="CC5" s="9"/>
      <c r="CD5" s="8"/>
      <c r="CE5" s="8"/>
      <c r="CF5" s="8"/>
      <c r="CG5" s="8"/>
      <c r="CH5" s="8"/>
      <c r="CI5" s="8"/>
      <c r="CJ5" s="8"/>
      <c r="CK5" s="9"/>
      <c r="CL5" s="8"/>
      <c r="CM5" s="8"/>
      <c r="CN5" s="8"/>
      <c r="CO5" s="8"/>
      <c r="CP5" s="8"/>
      <c r="CQ5" s="8"/>
      <c r="CR5" s="8"/>
      <c r="CS5" s="9"/>
      <c r="CT5" s="8"/>
      <c r="CU5" s="8"/>
      <c r="CV5" s="8"/>
      <c r="CW5" s="8"/>
      <c r="CX5" s="8"/>
      <c r="CY5" s="8"/>
      <c r="CZ5" s="8"/>
      <c r="DA5" s="9"/>
      <c r="DB5" s="8"/>
      <c r="DC5" s="8"/>
      <c r="DD5" s="8"/>
      <c r="DE5" s="8"/>
      <c r="DF5" s="8"/>
      <c r="DG5" s="8"/>
      <c r="DH5" s="8"/>
      <c r="DI5" s="9"/>
      <c r="DJ5" s="8"/>
      <c r="DK5" s="8"/>
      <c r="DL5" s="8"/>
      <c r="DM5" s="8"/>
      <c r="DN5" s="8"/>
      <c r="DO5" s="8"/>
      <c r="DP5" s="8"/>
      <c r="DQ5" s="9"/>
      <c r="DR5" s="8"/>
      <c r="DS5" s="8"/>
      <c r="DT5" s="8"/>
      <c r="DU5" s="8"/>
      <c r="DV5" s="8"/>
      <c r="DW5" s="8"/>
      <c r="DX5" s="8"/>
      <c r="DY5" s="9"/>
      <c r="DZ5" s="8"/>
      <c r="EA5" s="8"/>
      <c r="EB5" s="8"/>
      <c r="EC5" s="8"/>
      <c r="ED5" s="8"/>
      <c r="EE5" s="8"/>
      <c r="EF5" s="8"/>
      <c r="EG5" s="9"/>
      <c r="EH5" s="8"/>
      <c r="EI5" s="8"/>
      <c r="EJ5" s="8"/>
      <c r="EK5" s="8"/>
      <c r="EL5" s="8"/>
      <c r="EM5" s="8"/>
      <c r="EN5" s="8"/>
      <c r="EO5" s="9"/>
      <c r="EP5" s="8"/>
      <c r="EQ5" s="8"/>
      <c r="ER5" s="8"/>
      <c r="ES5" s="8"/>
      <c r="ET5" s="8"/>
      <c r="EU5" s="8"/>
      <c r="EV5" s="8"/>
      <c r="EW5" s="9"/>
      <c r="EX5" s="8"/>
      <c r="EY5" s="8"/>
      <c r="EZ5" s="8"/>
      <c r="FA5" s="8"/>
      <c r="FB5" s="8"/>
      <c r="FC5" s="8"/>
      <c r="FD5" s="8"/>
      <c r="FE5" s="9"/>
      <c r="FF5" s="8"/>
      <c r="FG5" s="8"/>
      <c r="FH5" s="8"/>
      <c r="FI5" s="8"/>
      <c r="FJ5" s="8"/>
      <c r="FK5" s="8"/>
      <c r="FL5" s="8"/>
      <c r="FM5" s="9"/>
      <c r="FN5" s="8"/>
      <c r="FO5" s="8"/>
      <c r="FP5" s="8"/>
      <c r="FQ5" s="8"/>
      <c r="FR5" s="8"/>
      <c r="FS5" s="8"/>
      <c r="FT5" s="8"/>
      <c r="FU5" s="9"/>
      <c r="FV5" s="8"/>
      <c r="FW5" s="8"/>
      <c r="FX5" s="8"/>
      <c r="FY5" s="8"/>
      <c r="FZ5" s="8"/>
      <c r="GA5" s="8"/>
      <c r="GB5" s="8"/>
      <c r="GC5" s="9"/>
      <c r="GD5" s="8"/>
      <c r="GE5" s="8"/>
      <c r="GF5" s="8"/>
      <c r="GG5" s="8"/>
      <c r="GH5" s="8"/>
      <c r="GI5" s="8"/>
      <c r="GJ5" s="8"/>
      <c r="GK5" s="9"/>
      <c r="GL5" s="8"/>
      <c r="GM5" s="8"/>
      <c r="GN5" s="8"/>
      <c r="GO5" s="8"/>
      <c r="GP5" s="8"/>
      <c r="GQ5" s="8"/>
      <c r="GR5" s="8"/>
      <c r="GS5" s="9"/>
      <c r="GT5" s="8"/>
      <c r="GU5" s="8"/>
      <c r="GV5" s="8"/>
      <c r="GW5" s="8"/>
      <c r="GX5" s="8"/>
      <c r="GY5" s="8"/>
      <c r="GZ5" s="8"/>
      <c r="HA5" s="9"/>
      <c r="HB5" s="8"/>
      <c r="HC5" s="8"/>
      <c r="HD5" s="8"/>
      <c r="HE5" s="8"/>
      <c r="HF5" s="8"/>
      <c r="HG5" s="8"/>
      <c r="HH5" s="8"/>
      <c r="HI5" s="9"/>
      <c r="HJ5" s="8"/>
      <c r="HK5" s="8"/>
      <c r="HL5" s="8"/>
      <c r="HM5" s="8"/>
      <c r="HN5" s="8"/>
      <c r="HO5" s="8"/>
      <c r="HP5" s="8"/>
      <c r="HQ5" s="9"/>
    </row>
    <row r="6" spans="1:225" ht="18.75" customHeight="1" x14ac:dyDescent="0.2">
      <c r="A6" s="164" t="s">
        <v>19</v>
      </c>
      <c r="B6" s="164"/>
      <c r="C6" s="164"/>
      <c r="D6" s="164"/>
      <c r="E6" s="164"/>
      <c r="F6" s="164"/>
      <c r="G6" s="164"/>
      <c r="H6" s="164"/>
    </row>
    <row r="7" spans="1:225" s="6" customFormat="1" ht="68.25" customHeight="1" x14ac:dyDescent="0.2">
      <c r="A7" s="165" t="s">
        <v>31</v>
      </c>
      <c r="B7" s="165" t="s">
        <v>32</v>
      </c>
      <c r="C7" s="165"/>
      <c r="D7" s="165" t="s">
        <v>33</v>
      </c>
      <c r="E7" s="165" t="s">
        <v>34</v>
      </c>
      <c r="F7" s="165" t="s">
        <v>35</v>
      </c>
      <c r="G7" s="165" t="s">
        <v>55</v>
      </c>
      <c r="H7" s="165"/>
    </row>
    <row r="8" spans="1:225" s="6" customFormat="1" ht="13.5" x14ac:dyDescent="0.2">
      <c r="A8" s="165"/>
      <c r="B8" s="44" t="s">
        <v>8</v>
      </c>
      <c r="C8" s="44" t="s">
        <v>9</v>
      </c>
      <c r="D8" s="165"/>
      <c r="E8" s="165"/>
      <c r="F8" s="165"/>
      <c r="G8" s="44" t="s">
        <v>255</v>
      </c>
      <c r="H8" s="120" t="s">
        <v>36</v>
      </c>
      <c r="I8" s="43"/>
    </row>
    <row r="9" spans="1:225" s="6" customFormat="1" ht="21" customHeight="1" x14ac:dyDescent="0.2">
      <c r="A9" s="161" t="s">
        <v>10</v>
      </c>
      <c r="B9" s="161"/>
      <c r="C9" s="161"/>
      <c r="D9" s="161"/>
      <c r="E9" s="33"/>
      <c r="F9" s="33"/>
      <c r="G9" s="121">
        <f>+G10+G29</f>
        <v>0</v>
      </c>
      <c r="H9" s="121">
        <f>+H10+H29</f>
        <v>0</v>
      </c>
    </row>
    <row r="10" spans="1:225" s="6" customFormat="1" ht="21" customHeight="1" x14ac:dyDescent="0.2">
      <c r="A10" s="161" t="s">
        <v>37</v>
      </c>
      <c r="B10" s="161"/>
      <c r="C10" s="161"/>
      <c r="D10" s="161"/>
      <c r="E10" s="161"/>
      <c r="F10" s="161"/>
      <c r="G10" s="121">
        <f>+G11+G15+G19+G21+G13+G25</f>
        <v>7309000</v>
      </c>
      <c r="H10" s="121">
        <f>+H11+H15+H19+H21+H13+H25</f>
        <v>7309000</v>
      </c>
    </row>
    <row r="11" spans="1:225" s="6" customFormat="1" ht="102" customHeight="1" x14ac:dyDescent="0.2">
      <c r="A11" s="110"/>
      <c r="B11" s="33" t="s">
        <v>57</v>
      </c>
      <c r="C11" s="110"/>
      <c r="D11" s="109" t="s">
        <v>58</v>
      </c>
      <c r="E11" s="109" t="s">
        <v>59</v>
      </c>
      <c r="F11" s="109" t="s">
        <v>60</v>
      </c>
      <c r="G11" s="121">
        <f t="shared" ref="G11:H11" si="0">+G12</f>
        <v>1830000</v>
      </c>
      <c r="H11" s="121">
        <f t="shared" si="0"/>
        <v>1830000</v>
      </c>
      <c r="I11" s="43"/>
      <c r="J11" s="43"/>
      <c r="K11" s="43"/>
      <c r="L11" s="43"/>
    </row>
    <row r="12" spans="1:225" s="6" customFormat="1" ht="71.25" customHeight="1" x14ac:dyDescent="0.2">
      <c r="A12" s="110"/>
      <c r="B12" s="110"/>
      <c r="C12" s="44" t="s">
        <v>61</v>
      </c>
      <c r="D12" s="110" t="s">
        <v>62</v>
      </c>
      <c r="E12" s="110" t="s">
        <v>63</v>
      </c>
      <c r="F12" s="110" t="s">
        <v>50</v>
      </c>
      <c r="G12" s="117">
        <v>1830000</v>
      </c>
      <c r="H12" s="117">
        <v>1830000</v>
      </c>
      <c r="I12" s="45"/>
      <c r="J12" s="45"/>
      <c r="K12" s="45"/>
      <c r="L12" s="45"/>
    </row>
    <row r="13" spans="1:225" s="77" customFormat="1" ht="53.25" customHeight="1" x14ac:dyDescent="0.2">
      <c r="A13" s="73"/>
      <c r="B13" s="74" t="s">
        <v>202</v>
      </c>
      <c r="C13" s="73"/>
      <c r="D13" s="75" t="s">
        <v>203</v>
      </c>
      <c r="E13" s="75" t="s">
        <v>204</v>
      </c>
      <c r="F13" s="75" t="s">
        <v>205</v>
      </c>
      <c r="G13" s="76">
        <f t="shared" ref="G13:H13" si="1">+G14</f>
        <v>60000</v>
      </c>
      <c r="H13" s="76">
        <f t="shared" si="1"/>
        <v>60000</v>
      </c>
      <c r="J13" s="78"/>
    </row>
    <row r="14" spans="1:225" s="77" customFormat="1" ht="67.5" customHeight="1" x14ac:dyDescent="0.2">
      <c r="A14" s="73"/>
      <c r="B14" s="73"/>
      <c r="C14" s="79" t="s">
        <v>206</v>
      </c>
      <c r="D14" s="73" t="s">
        <v>64</v>
      </c>
      <c r="E14" s="73" t="s">
        <v>207</v>
      </c>
      <c r="F14" s="73" t="s">
        <v>50</v>
      </c>
      <c r="G14" s="80">
        <v>60000</v>
      </c>
      <c r="H14" s="80">
        <v>60000</v>
      </c>
      <c r="J14" s="78"/>
    </row>
    <row r="15" spans="1:225" s="6" customFormat="1" ht="53.25" customHeight="1" x14ac:dyDescent="0.2">
      <c r="A15" s="110"/>
      <c r="B15" s="33" t="s">
        <v>65</v>
      </c>
      <c r="C15" s="110"/>
      <c r="D15" s="109" t="s">
        <v>66</v>
      </c>
      <c r="E15" s="109" t="s">
        <v>67</v>
      </c>
      <c r="F15" s="109" t="s">
        <v>68</v>
      </c>
      <c r="G15" s="41">
        <f t="shared" ref="G15:H15" si="2">+G16+G17+G18</f>
        <v>2367000</v>
      </c>
      <c r="H15" s="41">
        <f t="shared" si="2"/>
        <v>2367000</v>
      </c>
    </row>
    <row r="16" spans="1:225" s="6" customFormat="1" ht="53.25" customHeight="1" x14ac:dyDescent="0.2">
      <c r="A16" s="110"/>
      <c r="B16" s="110"/>
      <c r="C16" s="44" t="s">
        <v>69</v>
      </c>
      <c r="D16" s="110" t="s">
        <v>70</v>
      </c>
      <c r="E16" s="110" t="s">
        <v>71</v>
      </c>
      <c r="F16" s="110" t="s">
        <v>50</v>
      </c>
      <c r="G16" s="72">
        <v>1060000</v>
      </c>
      <c r="H16" s="72">
        <v>1060000</v>
      </c>
    </row>
    <row r="17" spans="1:8" s="6" customFormat="1" ht="75.75" customHeight="1" x14ac:dyDescent="0.2">
      <c r="A17" s="110"/>
      <c r="B17" s="110"/>
      <c r="C17" s="44" t="s">
        <v>72</v>
      </c>
      <c r="D17" s="110" t="s">
        <v>73</v>
      </c>
      <c r="E17" s="110" t="s">
        <v>74</v>
      </c>
      <c r="F17" s="110" t="s">
        <v>50</v>
      </c>
      <c r="G17" s="72">
        <v>932000</v>
      </c>
      <c r="H17" s="72">
        <v>932000</v>
      </c>
    </row>
    <row r="18" spans="1:8" s="6" customFormat="1" ht="53.25" customHeight="1" x14ac:dyDescent="0.2">
      <c r="A18" s="110"/>
      <c r="B18" s="110"/>
      <c r="C18" s="44" t="s">
        <v>186</v>
      </c>
      <c r="D18" s="110" t="s">
        <v>187</v>
      </c>
      <c r="E18" s="110" t="s">
        <v>188</v>
      </c>
      <c r="F18" s="110" t="s">
        <v>50</v>
      </c>
      <c r="G18" s="72">
        <v>375000</v>
      </c>
      <c r="H18" s="72">
        <v>375000</v>
      </c>
    </row>
    <row r="19" spans="1:8" s="6" customFormat="1" ht="53.25" customHeight="1" x14ac:dyDescent="0.2">
      <c r="A19" s="110"/>
      <c r="B19" s="33" t="s">
        <v>75</v>
      </c>
      <c r="C19" s="110"/>
      <c r="D19" s="109" t="s">
        <v>76</v>
      </c>
      <c r="E19" s="109" t="s">
        <v>77</v>
      </c>
      <c r="F19" s="109" t="s">
        <v>78</v>
      </c>
      <c r="G19" s="41">
        <f t="shared" ref="G19:H19" si="3">+G20</f>
        <v>97000</v>
      </c>
      <c r="H19" s="41">
        <f t="shared" si="3"/>
        <v>97000</v>
      </c>
    </row>
    <row r="20" spans="1:8" s="6" customFormat="1" ht="53.25" customHeight="1" x14ac:dyDescent="0.2">
      <c r="A20" s="110"/>
      <c r="B20" s="110"/>
      <c r="C20" s="44" t="s">
        <v>79</v>
      </c>
      <c r="D20" s="110" t="s">
        <v>80</v>
      </c>
      <c r="E20" s="110" t="s">
        <v>81</v>
      </c>
      <c r="F20" s="110" t="s">
        <v>50</v>
      </c>
      <c r="G20" s="72">
        <v>97000</v>
      </c>
      <c r="H20" s="72">
        <v>97000</v>
      </c>
    </row>
    <row r="21" spans="1:8" s="6" customFormat="1" ht="53.25" customHeight="1" x14ac:dyDescent="0.2">
      <c r="A21" s="110"/>
      <c r="B21" s="33" t="s">
        <v>82</v>
      </c>
      <c r="C21" s="110"/>
      <c r="D21" s="109" t="s">
        <v>83</v>
      </c>
      <c r="E21" s="109" t="s">
        <v>84</v>
      </c>
      <c r="F21" s="109" t="s">
        <v>85</v>
      </c>
      <c r="G21" s="41">
        <f>SUM(G22:G24)</f>
        <v>1825000</v>
      </c>
      <c r="H21" s="41">
        <f>SUM(H22:H24)</f>
        <v>1825000</v>
      </c>
    </row>
    <row r="22" spans="1:8" s="6" customFormat="1" ht="53.25" customHeight="1" x14ac:dyDescent="0.2">
      <c r="A22" s="110"/>
      <c r="B22" s="33"/>
      <c r="C22" s="110" t="s">
        <v>214</v>
      </c>
      <c r="D22" s="110" t="s">
        <v>86</v>
      </c>
      <c r="E22" s="110" t="s">
        <v>215</v>
      </c>
      <c r="F22" s="110" t="s">
        <v>50</v>
      </c>
      <c r="G22" s="116">
        <v>960000</v>
      </c>
      <c r="H22" s="116">
        <v>960000</v>
      </c>
    </row>
    <row r="23" spans="1:8" s="6" customFormat="1" ht="53.25" customHeight="1" x14ac:dyDescent="0.2">
      <c r="A23" s="110"/>
      <c r="B23" s="33"/>
      <c r="C23" s="110" t="s">
        <v>216</v>
      </c>
      <c r="D23" s="110" t="s">
        <v>87</v>
      </c>
      <c r="E23" s="110" t="s">
        <v>217</v>
      </c>
      <c r="F23" s="110" t="s">
        <v>50</v>
      </c>
      <c r="G23" s="116">
        <v>520000</v>
      </c>
      <c r="H23" s="116">
        <v>520000</v>
      </c>
    </row>
    <row r="24" spans="1:8" s="6" customFormat="1" ht="53.25" customHeight="1" x14ac:dyDescent="0.2">
      <c r="A24" s="110"/>
      <c r="B24" s="110"/>
      <c r="C24" s="44" t="s">
        <v>218</v>
      </c>
      <c r="D24" s="110" t="s">
        <v>88</v>
      </c>
      <c r="E24" s="110" t="s">
        <v>219</v>
      </c>
      <c r="F24" s="110" t="s">
        <v>50</v>
      </c>
      <c r="G24" s="117">
        <v>345000</v>
      </c>
      <c r="H24" s="117">
        <v>345000</v>
      </c>
    </row>
    <row r="25" spans="1:8" s="29" customFormat="1" ht="72.75" customHeight="1" x14ac:dyDescent="0.2">
      <c r="A25" s="109"/>
      <c r="B25" s="33" t="s">
        <v>220</v>
      </c>
      <c r="C25" s="109"/>
      <c r="D25" s="109" t="s">
        <v>221</v>
      </c>
      <c r="E25" s="109" t="s">
        <v>222</v>
      </c>
      <c r="F25" s="109" t="s">
        <v>223</v>
      </c>
      <c r="G25" s="118">
        <f>SUM(G26:G28)</f>
        <v>1130000</v>
      </c>
      <c r="H25" s="118">
        <f>SUM(H26:H28)</f>
        <v>1130000</v>
      </c>
    </row>
    <row r="26" spans="1:8" s="6" customFormat="1" ht="53.25" customHeight="1" x14ac:dyDescent="0.2">
      <c r="A26" s="110"/>
      <c r="B26" s="110"/>
      <c r="C26" s="44" t="s">
        <v>224</v>
      </c>
      <c r="D26" s="110" t="s">
        <v>225</v>
      </c>
      <c r="E26" s="110" t="s">
        <v>226</v>
      </c>
      <c r="F26" s="110" t="s">
        <v>50</v>
      </c>
      <c r="G26" s="117">
        <v>335000</v>
      </c>
      <c r="H26" s="117">
        <v>335000</v>
      </c>
    </row>
    <row r="27" spans="1:8" s="6" customFormat="1" ht="53.25" customHeight="1" x14ac:dyDescent="0.2">
      <c r="A27" s="110"/>
      <c r="B27" s="110"/>
      <c r="C27" s="44" t="s">
        <v>227</v>
      </c>
      <c r="D27" s="110" t="s">
        <v>89</v>
      </c>
      <c r="E27" s="110" t="s">
        <v>228</v>
      </c>
      <c r="F27" s="110" t="s">
        <v>50</v>
      </c>
      <c r="G27" s="117">
        <v>695000</v>
      </c>
      <c r="H27" s="117">
        <v>695000</v>
      </c>
    </row>
    <row r="28" spans="1:8" s="6" customFormat="1" ht="53.25" customHeight="1" x14ac:dyDescent="0.2">
      <c r="A28" s="110"/>
      <c r="B28" s="110"/>
      <c r="C28" s="44" t="s">
        <v>229</v>
      </c>
      <c r="D28" s="110" t="s">
        <v>90</v>
      </c>
      <c r="E28" s="110" t="s">
        <v>230</v>
      </c>
      <c r="F28" s="110" t="s">
        <v>50</v>
      </c>
      <c r="G28" s="117">
        <v>100000</v>
      </c>
      <c r="H28" s="117">
        <v>100000</v>
      </c>
    </row>
    <row r="29" spans="1:8" s="6" customFormat="1" ht="26.25" customHeight="1" x14ac:dyDescent="0.2">
      <c r="A29" s="161" t="s">
        <v>171</v>
      </c>
      <c r="B29" s="161"/>
      <c r="C29" s="161"/>
      <c r="D29" s="161"/>
      <c r="E29" s="161"/>
      <c r="F29" s="161"/>
      <c r="G29" s="41">
        <f t="shared" ref="G29:H30" si="4">+G30</f>
        <v>-7309000</v>
      </c>
      <c r="H29" s="41">
        <f t="shared" si="4"/>
        <v>-7309000</v>
      </c>
    </row>
    <row r="30" spans="1:8" s="6" customFormat="1" ht="53.25" customHeight="1" x14ac:dyDescent="0.2">
      <c r="A30" s="110"/>
      <c r="B30" s="33" t="s">
        <v>172</v>
      </c>
      <c r="C30" s="110"/>
      <c r="D30" s="109" t="s">
        <v>173</v>
      </c>
      <c r="E30" s="109" t="s">
        <v>174</v>
      </c>
      <c r="F30" s="109" t="s">
        <v>175</v>
      </c>
      <c r="G30" s="41">
        <f t="shared" si="4"/>
        <v>-7309000</v>
      </c>
      <c r="H30" s="41">
        <f t="shared" si="4"/>
        <v>-7309000</v>
      </c>
    </row>
    <row r="31" spans="1:8" s="6" customFormat="1" ht="69" customHeight="1" x14ac:dyDescent="0.2">
      <c r="A31" s="110"/>
      <c r="B31" s="110"/>
      <c r="C31" s="44" t="s">
        <v>176</v>
      </c>
      <c r="D31" s="110" t="s">
        <v>173</v>
      </c>
      <c r="E31" s="110" t="s">
        <v>177</v>
      </c>
      <c r="F31" s="110" t="s">
        <v>50</v>
      </c>
      <c r="G31" s="72">
        <f t="shared" ref="G31:H31" si="5">-+G10</f>
        <v>-7309000</v>
      </c>
      <c r="H31" s="72">
        <f t="shared" si="5"/>
        <v>-7309000</v>
      </c>
    </row>
    <row r="32" spans="1:8" ht="13.5" x14ac:dyDescent="0.2"/>
    <row r="33" ht="13.5" x14ac:dyDescent="0.2"/>
    <row r="34" ht="13.5" x14ac:dyDescent="0.2"/>
    <row r="35" ht="13.5" x14ac:dyDescent="0.2"/>
    <row r="36" ht="13.5" x14ac:dyDescent="0.2"/>
    <row r="37" ht="13.5" x14ac:dyDescent="0.2"/>
    <row r="38" ht="13.5" x14ac:dyDescent="0.2"/>
    <row r="39" ht="13.5" x14ac:dyDescent="0.2"/>
    <row r="40" ht="13.5" x14ac:dyDescent="0.2"/>
    <row r="41" ht="13.5" x14ac:dyDescent="0.2"/>
    <row r="42" ht="13.5" x14ac:dyDescent="0.2"/>
    <row r="43" ht="13.5" x14ac:dyDescent="0.2"/>
    <row r="44" ht="13.5" x14ac:dyDescent="0.2"/>
    <row r="45" ht="13.5" x14ac:dyDescent="0.2"/>
    <row r="46" ht="13.5" x14ac:dyDescent="0.2"/>
    <row r="47" ht="13.5" x14ac:dyDescent="0.2"/>
    <row r="48" ht="13.5" x14ac:dyDescent="0.2"/>
    <row r="49" ht="13.5" x14ac:dyDescent="0.2"/>
    <row r="50" ht="13.5" x14ac:dyDescent="0.2"/>
    <row r="51" ht="13.5" x14ac:dyDescent="0.2"/>
    <row r="52" ht="13.5" x14ac:dyDescent="0.2"/>
    <row r="53" ht="13.5" x14ac:dyDescent="0.2"/>
    <row r="54" ht="13.5" x14ac:dyDescent="0.2"/>
    <row r="55" ht="13.5" x14ac:dyDescent="0.2"/>
    <row r="56" ht="13.5" x14ac:dyDescent="0.2"/>
    <row r="57" ht="13.5" x14ac:dyDescent="0.2"/>
    <row r="58" ht="13.5" x14ac:dyDescent="0.2"/>
    <row r="59" ht="13.5" x14ac:dyDescent="0.2"/>
    <row r="60" ht="13.5" x14ac:dyDescent="0.2"/>
    <row r="61" ht="13.5" x14ac:dyDescent="0.2"/>
    <row r="62" ht="13.5" x14ac:dyDescent="0.2"/>
    <row r="63" ht="13.5" x14ac:dyDescent="0.2"/>
    <row r="64" ht="13.5" x14ac:dyDescent="0.2"/>
    <row r="65" ht="13.5" x14ac:dyDescent="0.2"/>
    <row r="66" ht="13.5" x14ac:dyDescent="0.2"/>
    <row r="67" ht="13.5" x14ac:dyDescent="0.2"/>
    <row r="68" ht="13.5" x14ac:dyDescent="0.2"/>
    <row r="69" ht="13.5" x14ac:dyDescent="0.2"/>
    <row r="70" ht="13.5" x14ac:dyDescent="0.2"/>
    <row r="71" ht="13.5" x14ac:dyDescent="0.2"/>
    <row r="72" ht="13.5" x14ac:dyDescent="0.2"/>
    <row r="73" ht="13.5" x14ac:dyDescent="0.2"/>
    <row r="74" ht="13.5" x14ac:dyDescent="0.2"/>
    <row r="75" ht="13.5" x14ac:dyDescent="0.2"/>
    <row r="76" ht="13.5" x14ac:dyDescent="0.2"/>
    <row r="77" ht="13.5" x14ac:dyDescent="0.2"/>
    <row r="78" ht="13.5" x14ac:dyDescent="0.2"/>
    <row r="79" ht="13.5" x14ac:dyDescent="0.2"/>
    <row r="80" ht="13.5" x14ac:dyDescent="0.2"/>
    <row r="81" ht="13.5" x14ac:dyDescent="0.2"/>
    <row r="82" ht="13.5" x14ac:dyDescent="0.2"/>
    <row r="83" ht="13.5" x14ac:dyDescent="0.2"/>
    <row r="84" ht="13.5" x14ac:dyDescent="0.2"/>
    <row r="85" ht="13.5" x14ac:dyDescent="0.2"/>
    <row r="86" ht="13.5" x14ac:dyDescent="0.2"/>
    <row r="87" ht="13.5" x14ac:dyDescent="0.2"/>
    <row r="88" ht="13.5" x14ac:dyDescent="0.2"/>
    <row r="89" ht="13.5" x14ac:dyDescent="0.2"/>
    <row r="90" ht="13.5" x14ac:dyDescent="0.2"/>
    <row r="91" ht="13.5" x14ac:dyDescent="0.2"/>
    <row r="92" ht="13.5" x14ac:dyDescent="0.2"/>
    <row r="93" ht="13.5" x14ac:dyDescent="0.2"/>
    <row r="94" ht="13.5" x14ac:dyDescent="0.2"/>
    <row r="95" ht="13.5" x14ac:dyDescent="0.2"/>
    <row r="96" ht="13.5" x14ac:dyDescent="0.2"/>
    <row r="97" ht="13.5" x14ac:dyDescent="0.2"/>
    <row r="98" ht="13.5" x14ac:dyDescent="0.2"/>
    <row r="99" ht="13.5" x14ac:dyDescent="0.2"/>
    <row r="100" ht="13.5" x14ac:dyDescent="0.2"/>
    <row r="101" ht="13.5" x14ac:dyDescent="0.2"/>
    <row r="102" ht="13.5" x14ac:dyDescent="0.2"/>
    <row r="103" ht="13.5" x14ac:dyDescent="0.2"/>
    <row r="104" ht="13.5" x14ac:dyDescent="0.2"/>
    <row r="105" ht="13.5" x14ac:dyDescent="0.2"/>
    <row r="106" ht="13.5" x14ac:dyDescent="0.2"/>
    <row r="107" ht="13.5" x14ac:dyDescent="0.2"/>
    <row r="108" ht="13.5" x14ac:dyDescent="0.2"/>
    <row r="109" ht="13.5" x14ac:dyDescent="0.2"/>
    <row r="110" ht="13.5" x14ac:dyDescent="0.2"/>
    <row r="111" ht="13.5" x14ac:dyDescent="0.2"/>
    <row r="112" ht="13.5" x14ac:dyDescent="0.2"/>
    <row r="113" ht="13.5" x14ac:dyDescent="0.2"/>
    <row r="114" ht="13.5" x14ac:dyDescent="0.2"/>
    <row r="115" ht="13.5" x14ac:dyDescent="0.2"/>
    <row r="116" ht="13.5" x14ac:dyDescent="0.2"/>
    <row r="117" ht="13.5" x14ac:dyDescent="0.2"/>
    <row r="118" ht="13.5" x14ac:dyDescent="0.2"/>
    <row r="119" ht="13.5" x14ac:dyDescent="0.2"/>
    <row r="120" ht="13.5" x14ac:dyDescent="0.2"/>
    <row r="121" ht="13.5" x14ac:dyDescent="0.2"/>
    <row r="122" ht="13.5" x14ac:dyDescent="0.2"/>
    <row r="123" ht="13.5" x14ac:dyDescent="0.2"/>
    <row r="124" ht="13.5" x14ac:dyDescent="0.2"/>
    <row r="125" ht="13.5" x14ac:dyDescent="0.2"/>
    <row r="126" ht="13.5" x14ac:dyDescent="0.2"/>
    <row r="127" ht="13.5" x14ac:dyDescent="0.2"/>
    <row r="128" ht="13.5" x14ac:dyDescent="0.2"/>
    <row r="129" ht="13.5" x14ac:dyDescent="0.2"/>
    <row r="130" ht="13.5" x14ac:dyDescent="0.2"/>
    <row r="131" ht="13.5" x14ac:dyDescent="0.2"/>
    <row r="132" ht="13.5" x14ac:dyDescent="0.2"/>
    <row r="133" ht="13.5" x14ac:dyDescent="0.2"/>
    <row r="134" ht="13.5" x14ac:dyDescent="0.2"/>
    <row r="135" ht="13.5" x14ac:dyDescent="0.2"/>
    <row r="136" ht="13.5" x14ac:dyDescent="0.2"/>
    <row r="137" ht="13.5" x14ac:dyDescent="0.2"/>
    <row r="138" ht="13.5" x14ac:dyDescent="0.2"/>
    <row r="139" ht="13.5" x14ac:dyDescent="0.2"/>
    <row r="140" ht="13.5" x14ac:dyDescent="0.2"/>
    <row r="141" ht="13.5" x14ac:dyDescent="0.2"/>
    <row r="142" ht="13.5" x14ac:dyDescent="0.2"/>
    <row r="143" ht="13.5" x14ac:dyDescent="0.2"/>
    <row r="144" ht="13.5" x14ac:dyDescent="0.2"/>
    <row r="145" ht="13.5" x14ac:dyDescent="0.2"/>
    <row r="146" ht="13.5" x14ac:dyDescent="0.2"/>
    <row r="147" ht="13.5" x14ac:dyDescent="0.2"/>
    <row r="148" ht="13.5" x14ac:dyDescent="0.2"/>
    <row r="149" ht="13.5" x14ac:dyDescent="0.2"/>
    <row r="150" ht="13.5" x14ac:dyDescent="0.2"/>
    <row r="151" ht="13.5" x14ac:dyDescent="0.2"/>
    <row r="152" ht="13.5" x14ac:dyDescent="0.2"/>
    <row r="153" ht="13.5" x14ac:dyDescent="0.2"/>
    <row r="154" ht="13.5" x14ac:dyDescent="0.2"/>
    <row r="155" ht="13.5" x14ac:dyDescent="0.2"/>
    <row r="156" ht="13.5" x14ac:dyDescent="0.2"/>
    <row r="157" ht="13.5" x14ac:dyDescent="0.2"/>
    <row r="158" ht="13.5" x14ac:dyDescent="0.2"/>
    <row r="159" ht="13.5" x14ac:dyDescent="0.2"/>
    <row r="160" ht="13.5" x14ac:dyDescent="0.2"/>
    <row r="161" ht="13.5" x14ac:dyDescent="0.2"/>
    <row r="162" ht="13.5" x14ac:dyDescent="0.2"/>
    <row r="163" ht="13.5" x14ac:dyDescent="0.2"/>
    <row r="164" ht="13.5" x14ac:dyDescent="0.2"/>
    <row r="165" ht="13.5" x14ac:dyDescent="0.2"/>
    <row r="166" ht="13.5" x14ac:dyDescent="0.2"/>
    <row r="167" ht="13.5" x14ac:dyDescent="0.2"/>
    <row r="168" ht="13.5" x14ac:dyDescent="0.2"/>
    <row r="169" ht="13.5" x14ac:dyDescent="0.2"/>
    <row r="170" ht="13.5" x14ac:dyDescent="0.2"/>
    <row r="171" ht="13.5" x14ac:dyDescent="0.2"/>
    <row r="172" ht="13.5" x14ac:dyDescent="0.2"/>
    <row r="173" ht="13.5" x14ac:dyDescent="0.2"/>
    <row r="174" ht="13.5" x14ac:dyDescent="0.2"/>
    <row r="175" ht="13.5" x14ac:dyDescent="0.2"/>
    <row r="176" ht="13.5" x14ac:dyDescent="0.2"/>
    <row r="177" ht="13.5" x14ac:dyDescent="0.2"/>
    <row r="178" ht="13.5" x14ac:dyDescent="0.2"/>
    <row r="179" ht="13.5" x14ac:dyDescent="0.2"/>
    <row r="180" ht="13.5" x14ac:dyDescent="0.2"/>
    <row r="181" ht="13.5" x14ac:dyDescent="0.2"/>
    <row r="182" ht="13.5" x14ac:dyDescent="0.2"/>
    <row r="183" ht="13.5" x14ac:dyDescent="0.2"/>
    <row r="184" ht="13.5" x14ac:dyDescent="0.2"/>
    <row r="185" ht="13.5" x14ac:dyDescent="0.2"/>
    <row r="186" ht="13.5" x14ac:dyDescent="0.2"/>
    <row r="187" ht="13.5" x14ac:dyDescent="0.2"/>
    <row r="188" ht="13.5" x14ac:dyDescent="0.2"/>
    <row r="189" ht="13.5" x14ac:dyDescent="0.2"/>
    <row r="190" ht="13.5" x14ac:dyDescent="0.2"/>
    <row r="191" ht="13.5" x14ac:dyDescent="0.2"/>
    <row r="192" ht="13.5" x14ac:dyDescent="0.2"/>
    <row r="193" ht="13.5" x14ac:dyDescent="0.2"/>
    <row r="194" ht="13.5" x14ac:dyDescent="0.2"/>
    <row r="195" ht="13.5" x14ac:dyDescent="0.2"/>
    <row r="196" ht="13.5" x14ac:dyDescent="0.2"/>
    <row r="197" ht="13.5" x14ac:dyDescent="0.2"/>
    <row r="198" ht="13.5" x14ac:dyDescent="0.2"/>
    <row r="199" ht="13.5" x14ac:dyDescent="0.2"/>
    <row r="200" ht="13.5" x14ac:dyDescent="0.2"/>
    <row r="201" ht="13.5" x14ac:dyDescent="0.2"/>
    <row r="202" ht="13.5" x14ac:dyDescent="0.2"/>
    <row r="203" ht="13.5" x14ac:dyDescent="0.2"/>
    <row r="204" ht="13.5" x14ac:dyDescent="0.2"/>
    <row r="205" ht="13.5" x14ac:dyDescent="0.2"/>
    <row r="206" ht="13.5" x14ac:dyDescent="0.2"/>
    <row r="207" ht="13.5" x14ac:dyDescent="0.2"/>
    <row r="208" ht="13.5" x14ac:dyDescent="0.2"/>
    <row r="209" ht="13.5" x14ac:dyDescent="0.2"/>
    <row r="210" ht="13.5" x14ac:dyDescent="0.2"/>
    <row r="211" ht="13.5" x14ac:dyDescent="0.2"/>
    <row r="212" ht="13.5" x14ac:dyDescent="0.2"/>
    <row r="213" ht="13.5" x14ac:dyDescent="0.2"/>
    <row r="214" ht="13.5" x14ac:dyDescent="0.2"/>
    <row r="215" ht="13.5" x14ac:dyDescent="0.2"/>
    <row r="216" ht="13.5" x14ac:dyDescent="0.2"/>
    <row r="217" ht="13.5" x14ac:dyDescent="0.2"/>
    <row r="218" ht="13.5" x14ac:dyDescent="0.2"/>
    <row r="219" ht="13.5" x14ac:dyDescent="0.2"/>
    <row r="220" ht="13.5" x14ac:dyDescent="0.2"/>
    <row r="221" ht="13.5" x14ac:dyDescent="0.2"/>
    <row r="222" ht="13.5" x14ac:dyDescent="0.2"/>
    <row r="223" ht="13.5" x14ac:dyDescent="0.2"/>
    <row r="224" ht="13.5" x14ac:dyDescent="0.2"/>
    <row r="225" ht="13.5" x14ac:dyDescent="0.2"/>
    <row r="226" ht="13.5" x14ac:dyDescent="0.2"/>
    <row r="227" ht="13.5" x14ac:dyDescent="0.2"/>
    <row r="228" ht="13.5" x14ac:dyDescent="0.2"/>
    <row r="229" ht="13.5" x14ac:dyDescent="0.2"/>
    <row r="230" ht="13.5" x14ac:dyDescent="0.2"/>
    <row r="231" ht="13.5" x14ac:dyDescent="0.2"/>
    <row r="232" ht="13.5" x14ac:dyDescent="0.2"/>
    <row r="233" ht="13.5" x14ac:dyDescent="0.2"/>
    <row r="234" ht="13.5" x14ac:dyDescent="0.2"/>
    <row r="235" ht="13.5" x14ac:dyDescent="0.2"/>
    <row r="236" ht="13.5" x14ac:dyDescent="0.2"/>
    <row r="237" ht="13.5" x14ac:dyDescent="0.2"/>
    <row r="238" ht="13.5" x14ac:dyDescent="0.2"/>
    <row r="239" ht="13.5" x14ac:dyDescent="0.2"/>
  </sheetData>
  <mergeCells count="15">
    <mergeCell ref="A29:F29"/>
    <mergeCell ref="A1:H1"/>
    <mergeCell ref="A2:H2"/>
    <mergeCell ref="A3:H3"/>
    <mergeCell ref="A4:H4"/>
    <mergeCell ref="A5:H5"/>
    <mergeCell ref="A6:H6"/>
    <mergeCell ref="A9:D9"/>
    <mergeCell ref="A10:F10"/>
    <mergeCell ref="A7:A8"/>
    <mergeCell ref="B7:C7"/>
    <mergeCell ref="D7:D8"/>
    <mergeCell ref="E7:E8"/>
    <mergeCell ref="F7:F8"/>
    <mergeCell ref="G7:H7"/>
  </mergeCells>
  <pageMargins left="0.17" right="0.17" top="0.45" bottom="0.75" header="0.3" footer="0.3"/>
  <pageSetup scale="75" orientation="portrait" r:id="rId1"/>
  <ignoredErrors>
    <ignoredError sqref="B30 B11:B12 B15 B13 B19:B21 B2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190"/>
  <sheetViews>
    <sheetView zoomScaleNormal="100" workbookViewId="0">
      <selection activeCell="F50" sqref="F50"/>
    </sheetView>
  </sheetViews>
  <sheetFormatPr defaultColWidth="9.140625" defaultRowHeight="13.5" x14ac:dyDescent="0.2"/>
  <cols>
    <col min="1" max="1" width="8.5703125" style="13" customWidth="1"/>
    <col min="2" max="2" width="7.85546875" style="13" customWidth="1"/>
    <col min="3" max="3" width="9.42578125" style="13" customWidth="1"/>
    <col min="4" max="4" width="9.85546875" style="13" customWidth="1"/>
    <col min="5" max="5" width="11.5703125" style="13" customWidth="1"/>
    <col min="6" max="6" width="69.42578125" style="1" customWidth="1"/>
    <col min="7" max="8" width="19.5703125" style="13" customWidth="1"/>
    <col min="9" max="10" width="9.140625" style="1"/>
    <col min="11" max="11" width="11.7109375" style="1" bestFit="1" customWidth="1"/>
    <col min="12" max="16384" width="9.140625" style="1"/>
  </cols>
  <sheetData>
    <row r="1" spans="1:199" s="10" customFormat="1" x14ac:dyDescent="0.2">
      <c r="A1" s="159" t="s">
        <v>159</v>
      </c>
      <c r="B1" s="159"/>
      <c r="C1" s="159"/>
      <c r="D1" s="159"/>
      <c r="E1" s="159"/>
      <c r="F1" s="159"/>
      <c r="G1" s="159"/>
      <c r="H1" s="159"/>
      <c r="I1" s="8"/>
      <c r="J1" s="8"/>
      <c r="K1" s="8"/>
      <c r="L1" s="8"/>
      <c r="M1" s="8"/>
      <c r="N1" s="8"/>
      <c r="O1" s="9"/>
      <c r="P1" s="8"/>
      <c r="Q1" s="8"/>
      <c r="R1" s="8"/>
      <c r="S1" s="8"/>
      <c r="T1" s="8"/>
      <c r="U1" s="8"/>
      <c r="V1" s="8"/>
      <c r="W1" s="9"/>
      <c r="X1" s="8"/>
      <c r="Y1" s="8"/>
      <c r="Z1" s="8"/>
      <c r="AA1" s="8"/>
      <c r="AB1" s="8"/>
      <c r="AC1" s="8"/>
      <c r="AD1" s="8"/>
      <c r="AE1" s="9"/>
      <c r="AF1" s="8"/>
      <c r="AG1" s="8"/>
      <c r="AH1" s="8"/>
      <c r="AI1" s="8"/>
      <c r="AJ1" s="8"/>
      <c r="AK1" s="8"/>
      <c r="AL1" s="8"/>
      <c r="AM1" s="9"/>
      <c r="AN1" s="8"/>
      <c r="AO1" s="8"/>
      <c r="AP1" s="8"/>
      <c r="AQ1" s="8"/>
      <c r="AR1" s="8"/>
      <c r="AS1" s="8"/>
      <c r="AT1" s="8"/>
      <c r="AU1" s="9"/>
      <c r="AV1" s="8"/>
      <c r="AW1" s="8"/>
      <c r="AX1" s="8"/>
      <c r="AY1" s="8"/>
      <c r="AZ1" s="8"/>
      <c r="BA1" s="8"/>
      <c r="BB1" s="8"/>
      <c r="BC1" s="9"/>
      <c r="BD1" s="8"/>
      <c r="BE1" s="8"/>
      <c r="BF1" s="8"/>
      <c r="BG1" s="8"/>
      <c r="BH1" s="8"/>
      <c r="BI1" s="8"/>
      <c r="BJ1" s="8"/>
      <c r="BK1" s="9"/>
      <c r="BL1" s="8"/>
      <c r="BM1" s="8"/>
      <c r="BN1" s="8"/>
      <c r="BO1" s="8"/>
      <c r="BP1" s="8"/>
      <c r="BQ1" s="8"/>
      <c r="BR1" s="8"/>
      <c r="BS1" s="9"/>
      <c r="BT1" s="8"/>
      <c r="BU1" s="8"/>
      <c r="BV1" s="8"/>
      <c r="BW1" s="8"/>
      <c r="BX1" s="8"/>
      <c r="BY1" s="8"/>
      <c r="BZ1" s="8"/>
      <c r="CA1" s="9"/>
      <c r="CB1" s="8"/>
      <c r="CC1" s="8"/>
      <c r="CD1" s="8"/>
      <c r="CE1" s="8"/>
      <c r="CF1" s="8"/>
      <c r="CG1" s="8"/>
      <c r="CH1" s="8"/>
      <c r="CI1" s="9"/>
      <c r="CJ1" s="8"/>
      <c r="CK1" s="8"/>
      <c r="CL1" s="8"/>
      <c r="CM1" s="8"/>
      <c r="CN1" s="8"/>
      <c r="CO1" s="8"/>
      <c r="CP1" s="8"/>
      <c r="CQ1" s="9"/>
      <c r="CR1" s="8"/>
      <c r="CS1" s="8"/>
      <c r="CT1" s="8"/>
      <c r="CU1" s="8"/>
      <c r="CV1" s="8"/>
      <c r="CW1" s="8"/>
      <c r="CX1" s="8"/>
      <c r="CY1" s="9"/>
      <c r="CZ1" s="8"/>
      <c r="DA1" s="8"/>
      <c r="DB1" s="8"/>
      <c r="DC1" s="8"/>
      <c r="DD1" s="8"/>
      <c r="DE1" s="8"/>
      <c r="DF1" s="8"/>
      <c r="DG1" s="9"/>
      <c r="DH1" s="8"/>
      <c r="DI1" s="8"/>
      <c r="DJ1" s="8"/>
      <c r="DK1" s="8"/>
      <c r="DL1" s="8"/>
      <c r="DM1" s="8"/>
      <c r="DN1" s="8"/>
      <c r="DO1" s="9"/>
      <c r="DP1" s="8"/>
      <c r="DQ1" s="8"/>
      <c r="DR1" s="8"/>
      <c r="DS1" s="8"/>
      <c r="DT1" s="8"/>
      <c r="DU1" s="8"/>
      <c r="DV1" s="8"/>
      <c r="DW1" s="9"/>
      <c r="DX1" s="8"/>
      <c r="DY1" s="8"/>
      <c r="DZ1" s="8"/>
      <c r="EA1" s="8"/>
      <c r="EB1" s="8"/>
      <c r="EC1" s="8"/>
      <c r="ED1" s="8"/>
      <c r="EE1" s="9"/>
      <c r="EF1" s="8"/>
      <c r="EG1" s="8"/>
      <c r="EH1" s="8"/>
      <c r="EI1" s="8"/>
      <c r="EJ1" s="8"/>
      <c r="EK1" s="8"/>
      <c r="EL1" s="8"/>
      <c r="EM1" s="9"/>
      <c r="EN1" s="8"/>
      <c r="EO1" s="8"/>
      <c r="EP1" s="8"/>
      <c r="EQ1" s="8"/>
      <c r="ER1" s="8"/>
      <c r="ES1" s="8"/>
      <c r="ET1" s="8"/>
      <c r="EU1" s="9"/>
      <c r="EV1" s="8"/>
      <c r="EW1" s="8"/>
      <c r="EX1" s="8"/>
      <c r="EY1" s="8"/>
      <c r="EZ1" s="8"/>
      <c r="FA1" s="8"/>
      <c r="FB1" s="8"/>
      <c r="FC1" s="9"/>
      <c r="FD1" s="8"/>
      <c r="FE1" s="8"/>
      <c r="FF1" s="8"/>
      <c r="FG1" s="8"/>
      <c r="FH1" s="8"/>
      <c r="FI1" s="8"/>
      <c r="FJ1" s="8"/>
      <c r="FK1" s="9"/>
      <c r="FL1" s="8"/>
      <c r="FM1" s="8"/>
      <c r="FN1" s="8"/>
      <c r="FO1" s="8"/>
      <c r="FP1" s="8"/>
      <c r="FQ1" s="8"/>
      <c r="FR1" s="8"/>
      <c r="FS1" s="9"/>
      <c r="FT1" s="8"/>
      <c r="FU1" s="8"/>
      <c r="FV1" s="8"/>
      <c r="FW1" s="8"/>
      <c r="FX1" s="8"/>
      <c r="FY1" s="8"/>
      <c r="FZ1" s="8"/>
      <c r="GA1" s="9"/>
      <c r="GB1" s="8"/>
      <c r="GC1" s="8"/>
      <c r="GD1" s="8"/>
      <c r="GE1" s="8"/>
      <c r="GF1" s="8"/>
      <c r="GG1" s="8"/>
      <c r="GH1" s="8"/>
      <c r="GI1" s="9"/>
      <c r="GJ1" s="8"/>
      <c r="GK1" s="8"/>
      <c r="GL1" s="8"/>
      <c r="GM1" s="8"/>
      <c r="GN1" s="8"/>
      <c r="GO1" s="8"/>
      <c r="GP1" s="8"/>
      <c r="GQ1" s="9"/>
    </row>
    <row r="2" spans="1:199" s="10" customFormat="1" x14ac:dyDescent="0.2">
      <c r="A2" s="159" t="s">
        <v>39</v>
      </c>
      <c r="B2" s="159"/>
      <c r="C2" s="159"/>
      <c r="D2" s="159"/>
      <c r="E2" s="159"/>
      <c r="F2" s="159"/>
      <c r="G2" s="159"/>
      <c r="H2" s="159"/>
      <c r="I2" s="8"/>
      <c r="J2" s="8"/>
      <c r="K2" s="8"/>
      <c r="L2" s="8"/>
      <c r="M2" s="8"/>
      <c r="N2" s="8"/>
      <c r="O2" s="9"/>
      <c r="P2" s="8"/>
      <c r="Q2" s="8"/>
      <c r="R2" s="8"/>
      <c r="S2" s="8"/>
      <c r="T2" s="8"/>
      <c r="U2" s="8"/>
      <c r="V2" s="8"/>
      <c r="W2" s="9"/>
      <c r="X2" s="8"/>
      <c r="Y2" s="8"/>
      <c r="Z2" s="8"/>
      <c r="AA2" s="8"/>
      <c r="AB2" s="8"/>
      <c r="AC2" s="8"/>
      <c r="AD2" s="8"/>
      <c r="AE2" s="9"/>
      <c r="AF2" s="8"/>
      <c r="AG2" s="8"/>
      <c r="AH2" s="8"/>
      <c r="AI2" s="8"/>
      <c r="AJ2" s="8"/>
      <c r="AK2" s="8"/>
      <c r="AL2" s="8"/>
      <c r="AM2" s="9"/>
      <c r="AN2" s="8"/>
      <c r="AO2" s="8"/>
      <c r="AP2" s="8"/>
      <c r="AQ2" s="8"/>
      <c r="AR2" s="8"/>
      <c r="AS2" s="8"/>
      <c r="AT2" s="8"/>
      <c r="AU2" s="9"/>
      <c r="AV2" s="8"/>
      <c r="AW2" s="8"/>
      <c r="AX2" s="8"/>
      <c r="AY2" s="8"/>
      <c r="AZ2" s="8"/>
      <c r="BA2" s="8"/>
      <c r="BB2" s="8"/>
      <c r="BC2" s="9"/>
      <c r="BD2" s="8"/>
      <c r="BE2" s="8"/>
      <c r="BF2" s="8"/>
      <c r="BG2" s="8"/>
      <c r="BH2" s="8"/>
      <c r="BI2" s="8"/>
      <c r="BJ2" s="8"/>
      <c r="BK2" s="9"/>
      <c r="BL2" s="8"/>
      <c r="BM2" s="8"/>
      <c r="BN2" s="8"/>
      <c r="BO2" s="8"/>
      <c r="BP2" s="8"/>
      <c r="BQ2" s="8"/>
      <c r="BR2" s="8"/>
      <c r="BS2" s="9"/>
      <c r="BT2" s="8"/>
      <c r="BU2" s="8"/>
      <c r="BV2" s="8"/>
      <c r="BW2" s="8"/>
      <c r="BX2" s="8"/>
      <c r="BY2" s="8"/>
      <c r="BZ2" s="8"/>
      <c r="CA2" s="9"/>
      <c r="CB2" s="8"/>
      <c r="CC2" s="8"/>
      <c r="CD2" s="8"/>
      <c r="CE2" s="8"/>
      <c r="CF2" s="8"/>
      <c r="CG2" s="8"/>
      <c r="CH2" s="8"/>
      <c r="CI2" s="9"/>
      <c r="CJ2" s="8"/>
      <c r="CK2" s="8"/>
      <c r="CL2" s="8"/>
      <c r="CM2" s="8"/>
      <c r="CN2" s="8"/>
      <c r="CO2" s="8"/>
      <c r="CP2" s="8"/>
      <c r="CQ2" s="9"/>
      <c r="CR2" s="8"/>
      <c r="CS2" s="8"/>
      <c r="CT2" s="8"/>
      <c r="CU2" s="8"/>
      <c r="CV2" s="8"/>
      <c r="CW2" s="8"/>
      <c r="CX2" s="8"/>
      <c r="CY2" s="9"/>
      <c r="CZ2" s="8"/>
      <c r="DA2" s="8"/>
      <c r="DB2" s="8"/>
      <c r="DC2" s="8"/>
      <c r="DD2" s="8"/>
      <c r="DE2" s="8"/>
      <c r="DF2" s="8"/>
      <c r="DG2" s="9"/>
      <c r="DH2" s="8"/>
      <c r="DI2" s="8"/>
      <c r="DJ2" s="8"/>
      <c r="DK2" s="8"/>
      <c r="DL2" s="8"/>
      <c r="DM2" s="8"/>
      <c r="DN2" s="8"/>
      <c r="DO2" s="9"/>
      <c r="DP2" s="8"/>
      <c r="DQ2" s="8"/>
      <c r="DR2" s="8"/>
      <c r="DS2" s="8"/>
      <c r="DT2" s="8"/>
      <c r="DU2" s="8"/>
      <c r="DV2" s="8"/>
      <c r="DW2" s="9"/>
      <c r="DX2" s="8"/>
      <c r="DY2" s="8"/>
      <c r="DZ2" s="8"/>
      <c r="EA2" s="8"/>
      <c r="EB2" s="8"/>
      <c r="EC2" s="8"/>
      <c r="ED2" s="8"/>
      <c r="EE2" s="9"/>
      <c r="EF2" s="8"/>
      <c r="EG2" s="8"/>
      <c r="EH2" s="8"/>
      <c r="EI2" s="8"/>
      <c r="EJ2" s="8"/>
      <c r="EK2" s="8"/>
      <c r="EL2" s="8"/>
      <c r="EM2" s="9"/>
      <c r="EN2" s="8"/>
      <c r="EO2" s="8"/>
      <c r="EP2" s="8"/>
      <c r="EQ2" s="8"/>
      <c r="ER2" s="8"/>
      <c r="ES2" s="8"/>
      <c r="ET2" s="8"/>
      <c r="EU2" s="9"/>
      <c r="EV2" s="8"/>
      <c r="EW2" s="8"/>
      <c r="EX2" s="8"/>
      <c r="EY2" s="8"/>
      <c r="EZ2" s="8"/>
      <c r="FA2" s="8"/>
      <c r="FB2" s="8"/>
      <c r="FC2" s="9"/>
      <c r="FD2" s="8"/>
      <c r="FE2" s="8"/>
      <c r="FF2" s="8"/>
      <c r="FG2" s="8"/>
      <c r="FH2" s="8"/>
      <c r="FI2" s="8"/>
      <c r="FJ2" s="8"/>
      <c r="FK2" s="9"/>
      <c r="FL2" s="8"/>
      <c r="FM2" s="8"/>
      <c r="FN2" s="8"/>
      <c r="FO2" s="8"/>
      <c r="FP2" s="8"/>
      <c r="FQ2" s="8"/>
      <c r="FR2" s="8"/>
      <c r="FS2" s="9"/>
      <c r="FT2" s="8"/>
      <c r="FU2" s="8"/>
      <c r="FV2" s="8"/>
      <c r="FW2" s="8"/>
      <c r="FX2" s="8"/>
      <c r="FY2" s="8"/>
      <c r="FZ2" s="8"/>
      <c r="GA2" s="9"/>
      <c r="GB2" s="8"/>
      <c r="GC2" s="8"/>
      <c r="GD2" s="8"/>
      <c r="GE2" s="8"/>
      <c r="GF2" s="8"/>
      <c r="GG2" s="8"/>
      <c r="GH2" s="8"/>
      <c r="GI2" s="9"/>
      <c r="GJ2" s="8"/>
      <c r="GK2" s="8"/>
      <c r="GL2" s="8"/>
      <c r="GM2" s="8"/>
      <c r="GN2" s="8"/>
      <c r="GO2" s="8"/>
      <c r="GP2" s="8"/>
      <c r="GQ2" s="9"/>
    </row>
    <row r="3" spans="1:199" s="10" customFormat="1" x14ac:dyDescent="0.2">
      <c r="A3" s="159" t="s">
        <v>15</v>
      </c>
      <c r="B3" s="159"/>
      <c r="C3" s="159"/>
      <c r="D3" s="159"/>
      <c r="E3" s="159"/>
      <c r="F3" s="159"/>
      <c r="G3" s="159"/>
      <c r="H3" s="159"/>
      <c r="I3" s="8"/>
      <c r="J3" s="8"/>
      <c r="K3" s="8"/>
      <c r="L3" s="8"/>
      <c r="M3" s="8"/>
      <c r="N3" s="8"/>
      <c r="O3" s="9"/>
      <c r="P3" s="8"/>
      <c r="Q3" s="8"/>
      <c r="R3" s="8"/>
      <c r="S3" s="8"/>
      <c r="T3" s="8"/>
      <c r="U3" s="8"/>
      <c r="V3" s="8"/>
      <c r="W3" s="9"/>
      <c r="X3" s="8"/>
      <c r="Y3" s="8"/>
      <c r="Z3" s="8"/>
      <c r="AA3" s="8"/>
      <c r="AB3" s="8"/>
      <c r="AC3" s="8"/>
      <c r="AD3" s="8"/>
      <c r="AE3" s="9"/>
      <c r="AF3" s="8"/>
      <c r="AG3" s="8"/>
      <c r="AH3" s="8"/>
      <c r="AI3" s="8"/>
      <c r="AJ3" s="8"/>
      <c r="AK3" s="8"/>
      <c r="AL3" s="8"/>
      <c r="AM3" s="9"/>
      <c r="AN3" s="8"/>
      <c r="AO3" s="8"/>
      <c r="AP3" s="8"/>
      <c r="AQ3" s="8"/>
      <c r="AR3" s="8"/>
      <c r="AS3" s="8"/>
      <c r="AT3" s="8"/>
      <c r="AU3" s="9"/>
      <c r="AV3" s="8"/>
      <c r="AW3" s="8"/>
      <c r="AX3" s="8"/>
      <c r="AY3" s="8"/>
      <c r="AZ3" s="8"/>
      <c r="BA3" s="8"/>
      <c r="BB3" s="8"/>
      <c r="BC3" s="9"/>
      <c r="BD3" s="8"/>
      <c r="BE3" s="8"/>
      <c r="BF3" s="8"/>
      <c r="BG3" s="8"/>
      <c r="BH3" s="8"/>
      <c r="BI3" s="8"/>
      <c r="BJ3" s="8"/>
      <c r="BK3" s="9"/>
      <c r="BL3" s="8"/>
      <c r="BM3" s="8"/>
      <c r="BN3" s="8"/>
      <c r="BO3" s="8"/>
      <c r="BP3" s="8"/>
      <c r="BQ3" s="8"/>
      <c r="BR3" s="8"/>
      <c r="BS3" s="9"/>
      <c r="BT3" s="8"/>
      <c r="BU3" s="8"/>
      <c r="BV3" s="8"/>
      <c r="BW3" s="8"/>
      <c r="BX3" s="8"/>
      <c r="BY3" s="8"/>
      <c r="BZ3" s="8"/>
      <c r="CA3" s="9"/>
      <c r="CB3" s="8"/>
      <c r="CC3" s="8"/>
      <c r="CD3" s="8"/>
      <c r="CE3" s="8"/>
      <c r="CF3" s="8"/>
      <c r="CG3" s="8"/>
      <c r="CH3" s="8"/>
      <c r="CI3" s="9"/>
      <c r="CJ3" s="8"/>
      <c r="CK3" s="8"/>
      <c r="CL3" s="8"/>
      <c r="CM3" s="8"/>
      <c r="CN3" s="8"/>
      <c r="CO3" s="8"/>
      <c r="CP3" s="8"/>
      <c r="CQ3" s="9"/>
      <c r="CR3" s="8"/>
      <c r="CS3" s="8"/>
      <c r="CT3" s="8"/>
      <c r="CU3" s="8"/>
      <c r="CV3" s="8"/>
      <c r="CW3" s="8"/>
      <c r="CX3" s="8"/>
      <c r="CY3" s="9"/>
      <c r="CZ3" s="8"/>
      <c r="DA3" s="8"/>
      <c r="DB3" s="8"/>
      <c r="DC3" s="8"/>
      <c r="DD3" s="8"/>
      <c r="DE3" s="8"/>
      <c r="DF3" s="8"/>
      <c r="DG3" s="9"/>
      <c r="DH3" s="8"/>
      <c r="DI3" s="8"/>
      <c r="DJ3" s="8"/>
      <c r="DK3" s="8"/>
      <c r="DL3" s="8"/>
      <c r="DM3" s="8"/>
      <c r="DN3" s="8"/>
      <c r="DO3" s="9"/>
      <c r="DP3" s="8"/>
      <c r="DQ3" s="8"/>
      <c r="DR3" s="8"/>
      <c r="DS3" s="8"/>
      <c r="DT3" s="8"/>
      <c r="DU3" s="8"/>
      <c r="DV3" s="8"/>
      <c r="DW3" s="9"/>
      <c r="DX3" s="8"/>
      <c r="DY3" s="8"/>
      <c r="DZ3" s="8"/>
      <c r="EA3" s="8"/>
      <c r="EB3" s="8"/>
      <c r="EC3" s="8"/>
      <c r="ED3" s="8"/>
      <c r="EE3" s="9"/>
      <c r="EF3" s="8"/>
      <c r="EG3" s="8"/>
      <c r="EH3" s="8"/>
      <c r="EI3" s="8"/>
      <c r="EJ3" s="8"/>
      <c r="EK3" s="8"/>
      <c r="EL3" s="8"/>
      <c r="EM3" s="9"/>
      <c r="EN3" s="8"/>
      <c r="EO3" s="8"/>
      <c r="EP3" s="8"/>
      <c r="EQ3" s="8"/>
      <c r="ER3" s="8"/>
      <c r="ES3" s="8"/>
      <c r="ET3" s="8"/>
      <c r="EU3" s="9"/>
      <c r="EV3" s="8"/>
      <c r="EW3" s="8"/>
      <c r="EX3" s="8"/>
      <c r="EY3" s="8"/>
      <c r="EZ3" s="8"/>
      <c r="FA3" s="8"/>
      <c r="FB3" s="8"/>
      <c r="FC3" s="9"/>
      <c r="FD3" s="8"/>
      <c r="FE3" s="8"/>
      <c r="FF3" s="8"/>
      <c r="FG3" s="8"/>
      <c r="FH3" s="8"/>
      <c r="FI3" s="8"/>
      <c r="FJ3" s="8"/>
      <c r="FK3" s="9"/>
      <c r="FL3" s="8"/>
      <c r="FM3" s="8"/>
      <c r="FN3" s="8"/>
      <c r="FO3" s="8"/>
      <c r="FP3" s="8"/>
      <c r="FQ3" s="8"/>
      <c r="FR3" s="8"/>
      <c r="FS3" s="9"/>
      <c r="FT3" s="8"/>
      <c r="FU3" s="8"/>
      <c r="FV3" s="8"/>
      <c r="FW3" s="8"/>
      <c r="FX3" s="8"/>
      <c r="FY3" s="8"/>
      <c r="FZ3" s="8"/>
      <c r="GA3" s="9"/>
      <c r="GB3" s="8"/>
      <c r="GC3" s="8"/>
      <c r="GD3" s="8"/>
      <c r="GE3" s="8"/>
      <c r="GF3" s="8"/>
      <c r="GG3" s="8"/>
      <c r="GH3" s="8"/>
      <c r="GI3" s="9"/>
      <c r="GJ3" s="8"/>
      <c r="GK3" s="8"/>
      <c r="GL3" s="8"/>
      <c r="GM3" s="8"/>
      <c r="GN3" s="8"/>
      <c r="GO3" s="8"/>
      <c r="GP3" s="8"/>
      <c r="GQ3" s="9"/>
    </row>
    <row r="4" spans="1:199" s="10" customFormat="1" x14ac:dyDescent="0.2">
      <c r="A4" s="159" t="s">
        <v>14</v>
      </c>
      <c r="B4" s="159"/>
      <c r="C4" s="159"/>
      <c r="D4" s="159"/>
      <c r="E4" s="159"/>
      <c r="F4" s="159"/>
      <c r="G4" s="159"/>
      <c r="H4" s="159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8"/>
      <c r="V4" s="8"/>
      <c r="W4" s="9"/>
      <c r="X4" s="8"/>
      <c r="Y4" s="8"/>
      <c r="Z4" s="8"/>
      <c r="AA4" s="8"/>
      <c r="AB4" s="8"/>
      <c r="AC4" s="8"/>
      <c r="AD4" s="8"/>
      <c r="AE4" s="9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9"/>
      <c r="AV4" s="8"/>
      <c r="AW4" s="8"/>
      <c r="AX4" s="8"/>
      <c r="AY4" s="8"/>
      <c r="AZ4" s="8"/>
      <c r="BA4" s="8"/>
      <c r="BB4" s="8"/>
      <c r="BC4" s="9"/>
      <c r="BD4" s="8"/>
      <c r="BE4" s="8"/>
      <c r="BF4" s="8"/>
      <c r="BG4" s="8"/>
      <c r="BH4" s="8"/>
      <c r="BI4" s="8"/>
      <c r="BJ4" s="8"/>
      <c r="BK4" s="9"/>
      <c r="BL4" s="8"/>
      <c r="BM4" s="8"/>
      <c r="BN4" s="8"/>
      <c r="BO4" s="8"/>
      <c r="BP4" s="8"/>
      <c r="BQ4" s="8"/>
      <c r="BR4" s="8"/>
      <c r="BS4" s="9"/>
      <c r="BT4" s="8"/>
      <c r="BU4" s="8"/>
      <c r="BV4" s="8"/>
      <c r="BW4" s="8"/>
      <c r="BX4" s="8"/>
      <c r="BY4" s="8"/>
      <c r="BZ4" s="8"/>
      <c r="CA4" s="9"/>
      <c r="CB4" s="8"/>
      <c r="CC4" s="8"/>
      <c r="CD4" s="8"/>
      <c r="CE4" s="8"/>
      <c r="CF4" s="8"/>
      <c r="CG4" s="8"/>
      <c r="CH4" s="8"/>
      <c r="CI4" s="9"/>
      <c r="CJ4" s="8"/>
      <c r="CK4" s="8"/>
      <c r="CL4" s="8"/>
      <c r="CM4" s="8"/>
      <c r="CN4" s="8"/>
      <c r="CO4" s="8"/>
      <c r="CP4" s="8"/>
      <c r="CQ4" s="9"/>
      <c r="CR4" s="8"/>
      <c r="CS4" s="8"/>
      <c r="CT4" s="8"/>
      <c r="CU4" s="8"/>
      <c r="CV4" s="8"/>
      <c r="CW4" s="8"/>
      <c r="CX4" s="8"/>
      <c r="CY4" s="9"/>
      <c r="CZ4" s="8"/>
      <c r="DA4" s="8"/>
      <c r="DB4" s="8"/>
      <c r="DC4" s="8"/>
      <c r="DD4" s="8"/>
      <c r="DE4" s="8"/>
      <c r="DF4" s="8"/>
      <c r="DG4" s="9"/>
      <c r="DH4" s="8"/>
      <c r="DI4" s="8"/>
      <c r="DJ4" s="8"/>
      <c r="DK4" s="8"/>
      <c r="DL4" s="8"/>
      <c r="DM4" s="8"/>
      <c r="DN4" s="8"/>
      <c r="DO4" s="9"/>
      <c r="DP4" s="8"/>
      <c r="DQ4" s="8"/>
      <c r="DR4" s="8"/>
      <c r="DS4" s="8"/>
      <c r="DT4" s="8"/>
      <c r="DU4" s="8"/>
      <c r="DV4" s="8"/>
      <c r="DW4" s="9"/>
      <c r="DX4" s="8"/>
      <c r="DY4" s="8"/>
      <c r="DZ4" s="8"/>
      <c r="EA4" s="8"/>
      <c r="EB4" s="8"/>
      <c r="EC4" s="8"/>
      <c r="ED4" s="8"/>
      <c r="EE4" s="9"/>
      <c r="EF4" s="8"/>
      <c r="EG4" s="8"/>
      <c r="EH4" s="8"/>
      <c r="EI4" s="8"/>
      <c r="EJ4" s="8"/>
      <c r="EK4" s="8"/>
      <c r="EL4" s="8"/>
      <c r="EM4" s="9"/>
      <c r="EN4" s="8"/>
      <c r="EO4" s="8"/>
      <c r="EP4" s="8"/>
      <c r="EQ4" s="8"/>
      <c r="ER4" s="8"/>
      <c r="ES4" s="8"/>
      <c r="ET4" s="8"/>
      <c r="EU4" s="9"/>
      <c r="EV4" s="8"/>
      <c r="EW4" s="8"/>
      <c r="EX4" s="8"/>
      <c r="EY4" s="8"/>
      <c r="EZ4" s="8"/>
      <c r="FA4" s="8"/>
      <c r="FB4" s="8"/>
      <c r="FC4" s="9"/>
      <c r="FD4" s="8"/>
      <c r="FE4" s="8"/>
      <c r="FF4" s="8"/>
      <c r="FG4" s="8"/>
      <c r="FH4" s="8"/>
      <c r="FI4" s="8"/>
      <c r="FJ4" s="8"/>
      <c r="FK4" s="9"/>
      <c r="FL4" s="8"/>
      <c r="FM4" s="8"/>
      <c r="FN4" s="8"/>
      <c r="FO4" s="8"/>
      <c r="FP4" s="8"/>
      <c r="FQ4" s="8"/>
      <c r="FR4" s="8"/>
      <c r="FS4" s="9"/>
      <c r="FT4" s="8"/>
      <c r="FU4" s="8"/>
      <c r="FV4" s="8"/>
      <c r="FW4" s="8"/>
      <c r="FX4" s="8"/>
      <c r="FY4" s="8"/>
      <c r="FZ4" s="8"/>
      <c r="GA4" s="9"/>
      <c r="GB4" s="8"/>
      <c r="GC4" s="8"/>
      <c r="GD4" s="8"/>
      <c r="GE4" s="8"/>
      <c r="GF4" s="8"/>
      <c r="GG4" s="8"/>
      <c r="GH4" s="8"/>
      <c r="GI4" s="9"/>
      <c r="GJ4" s="8"/>
      <c r="GK4" s="8"/>
      <c r="GL4" s="8"/>
      <c r="GM4" s="8"/>
      <c r="GN4" s="8"/>
      <c r="GO4" s="8"/>
      <c r="GP4" s="8"/>
      <c r="GQ4" s="9"/>
    </row>
    <row r="5" spans="1:199" s="10" customFormat="1" ht="36" customHeight="1" x14ac:dyDescent="0.2">
      <c r="A5" s="176" t="s">
        <v>43</v>
      </c>
      <c r="B5" s="176"/>
      <c r="C5" s="176"/>
      <c r="D5" s="176"/>
      <c r="E5" s="176"/>
      <c r="F5" s="176"/>
      <c r="G5" s="176"/>
      <c r="H5" s="176"/>
      <c r="I5" s="8"/>
      <c r="J5" s="8"/>
      <c r="K5" s="8"/>
      <c r="L5" s="8"/>
      <c r="M5" s="8"/>
      <c r="N5" s="8"/>
      <c r="O5" s="9"/>
      <c r="P5" s="8"/>
      <c r="Q5" s="8"/>
      <c r="R5" s="8"/>
      <c r="S5" s="8"/>
      <c r="T5" s="8"/>
      <c r="U5" s="8"/>
      <c r="V5" s="8"/>
      <c r="W5" s="9"/>
      <c r="X5" s="8"/>
      <c r="Y5" s="8"/>
      <c r="Z5" s="8"/>
      <c r="AA5" s="8"/>
      <c r="AB5" s="8"/>
      <c r="AC5" s="8"/>
      <c r="AD5" s="8"/>
      <c r="AE5" s="9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9"/>
      <c r="AV5" s="8"/>
      <c r="AW5" s="8"/>
      <c r="AX5" s="8"/>
      <c r="AY5" s="8"/>
      <c r="AZ5" s="8"/>
      <c r="BA5" s="8"/>
      <c r="BB5" s="8"/>
      <c r="BC5" s="9"/>
      <c r="BD5" s="8"/>
      <c r="BE5" s="8"/>
      <c r="BF5" s="8"/>
      <c r="BG5" s="8"/>
      <c r="BH5" s="8"/>
      <c r="BI5" s="8"/>
      <c r="BJ5" s="8"/>
      <c r="BK5" s="9"/>
      <c r="BL5" s="8"/>
      <c r="BM5" s="8"/>
      <c r="BN5" s="8"/>
      <c r="BO5" s="8"/>
      <c r="BP5" s="8"/>
      <c r="BQ5" s="8"/>
      <c r="BR5" s="8"/>
      <c r="BS5" s="9"/>
      <c r="BT5" s="8"/>
      <c r="BU5" s="8"/>
      <c r="BV5" s="8"/>
      <c r="BW5" s="8"/>
      <c r="BX5" s="8"/>
      <c r="BY5" s="8"/>
      <c r="BZ5" s="8"/>
      <c r="CA5" s="9"/>
      <c r="CB5" s="8"/>
      <c r="CC5" s="8"/>
      <c r="CD5" s="8"/>
      <c r="CE5" s="8"/>
      <c r="CF5" s="8"/>
      <c r="CG5" s="8"/>
      <c r="CH5" s="8"/>
      <c r="CI5" s="9"/>
      <c r="CJ5" s="8"/>
      <c r="CK5" s="8"/>
      <c r="CL5" s="8"/>
      <c r="CM5" s="8"/>
      <c r="CN5" s="8"/>
      <c r="CO5" s="8"/>
      <c r="CP5" s="8"/>
      <c r="CQ5" s="9"/>
      <c r="CR5" s="8"/>
      <c r="CS5" s="8"/>
      <c r="CT5" s="8"/>
      <c r="CU5" s="8"/>
      <c r="CV5" s="8"/>
      <c r="CW5" s="8"/>
      <c r="CX5" s="8"/>
      <c r="CY5" s="9"/>
      <c r="CZ5" s="8"/>
      <c r="DA5" s="8"/>
      <c r="DB5" s="8"/>
      <c r="DC5" s="8"/>
      <c r="DD5" s="8"/>
      <c r="DE5" s="8"/>
      <c r="DF5" s="8"/>
      <c r="DG5" s="9"/>
      <c r="DH5" s="8"/>
      <c r="DI5" s="8"/>
      <c r="DJ5" s="8"/>
      <c r="DK5" s="8"/>
      <c r="DL5" s="8"/>
      <c r="DM5" s="8"/>
      <c r="DN5" s="8"/>
      <c r="DO5" s="9"/>
      <c r="DP5" s="8"/>
      <c r="DQ5" s="8"/>
      <c r="DR5" s="8"/>
      <c r="DS5" s="8"/>
      <c r="DT5" s="8"/>
      <c r="DU5" s="8"/>
      <c r="DV5" s="8"/>
      <c r="DW5" s="9"/>
      <c r="DX5" s="8"/>
      <c r="DY5" s="8"/>
      <c r="DZ5" s="8"/>
      <c r="EA5" s="8"/>
      <c r="EB5" s="8"/>
      <c r="EC5" s="8"/>
      <c r="ED5" s="8"/>
      <c r="EE5" s="9"/>
      <c r="EF5" s="8"/>
      <c r="EG5" s="8"/>
      <c r="EH5" s="8"/>
      <c r="EI5" s="8"/>
      <c r="EJ5" s="8"/>
      <c r="EK5" s="8"/>
      <c r="EL5" s="8"/>
      <c r="EM5" s="9"/>
      <c r="EN5" s="8"/>
      <c r="EO5" s="8"/>
      <c r="EP5" s="8"/>
      <c r="EQ5" s="8"/>
      <c r="ER5" s="8"/>
      <c r="ES5" s="8"/>
      <c r="ET5" s="8"/>
      <c r="EU5" s="9"/>
      <c r="EV5" s="8"/>
      <c r="EW5" s="8"/>
      <c r="EX5" s="8"/>
      <c r="EY5" s="8"/>
      <c r="EZ5" s="8"/>
      <c r="FA5" s="8"/>
      <c r="FB5" s="8"/>
      <c r="FC5" s="9"/>
      <c r="FD5" s="8"/>
      <c r="FE5" s="8"/>
      <c r="FF5" s="8"/>
      <c r="FG5" s="8"/>
      <c r="FH5" s="8"/>
      <c r="FI5" s="8"/>
      <c r="FJ5" s="8"/>
      <c r="FK5" s="9"/>
      <c r="FL5" s="8"/>
      <c r="FM5" s="8"/>
      <c r="FN5" s="8"/>
      <c r="FO5" s="8"/>
      <c r="FP5" s="8"/>
      <c r="FQ5" s="8"/>
      <c r="FR5" s="8"/>
      <c r="FS5" s="9"/>
      <c r="FT5" s="8"/>
      <c r="FU5" s="8"/>
      <c r="FV5" s="8"/>
      <c r="FW5" s="8"/>
      <c r="FX5" s="8"/>
      <c r="FY5" s="8"/>
      <c r="FZ5" s="8"/>
      <c r="GA5" s="9"/>
      <c r="GB5" s="8"/>
      <c r="GC5" s="8"/>
      <c r="GD5" s="8"/>
      <c r="GE5" s="8"/>
      <c r="GF5" s="8"/>
      <c r="GG5" s="8"/>
      <c r="GH5" s="8"/>
      <c r="GI5" s="9"/>
      <c r="GJ5" s="8"/>
      <c r="GK5" s="8"/>
      <c r="GL5" s="8"/>
      <c r="GM5" s="8"/>
      <c r="GN5" s="8"/>
      <c r="GO5" s="8"/>
      <c r="GP5" s="8"/>
      <c r="GQ5" s="9"/>
    </row>
    <row r="6" spans="1:199" ht="18" customHeight="1" x14ac:dyDescent="0.2">
      <c r="A6" s="166" t="s">
        <v>19</v>
      </c>
      <c r="B6" s="167"/>
      <c r="C6" s="167"/>
      <c r="D6" s="167"/>
      <c r="E6" s="167"/>
      <c r="F6" s="167"/>
      <c r="G6" s="167"/>
      <c r="H6" s="167"/>
      <c r="I6" s="2"/>
      <c r="J6" s="2"/>
      <c r="K6" s="2"/>
      <c r="L6" s="2"/>
      <c r="M6" s="2"/>
      <c r="N6" s="2"/>
      <c r="O6" s="3"/>
      <c r="P6" s="2"/>
      <c r="Q6" s="2"/>
      <c r="R6" s="2"/>
      <c r="S6" s="2"/>
      <c r="T6" s="2"/>
      <c r="U6" s="2"/>
      <c r="V6" s="2"/>
      <c r="W6" s="3"/>
      <c r="X6" s="2"/>
      <c r="Y6" s="2"/>
      <c r="Z6" s="2"/>
      <c r="AA6" s="2"/>
      <c r="AB6" s="2"/>
      <c r="AC6" s="2"/>
      <c r="AD6" s="2"/>
      <c r="AE6" s="3"/>
      <c r="AF6" s="2"/>
      <c r="AG6" s="2"/>
      <c r="AH6" s="2"/>
      <c r="AI6" s="2"/>
      <c r="AJ6" s="2"/>
      <c r="AK6" s="2"/>
      <c r="AL6" s="2"/>
      <c r="AM6" s="3"/>
      <c r="AN6" s="2"/>
      <c r="AO6" s="2"/>
      <c r="AP6" s="2"/>
      <c r="AQ6" s="2"/>
      <c r="AR6" s="2"/>
      <c r="AS6" s="2"/>
      <c r="AT6" s="2"/>
      <c r="AU6" s="3"/>
      <c r="AV6" s="2"/>
      <c r="AW6" s="2"/>
      <c r="AX6" s="2"/>
      <c r="AY6" s="2"/>
      <c r="AZ6" s="2"/>
      <c r="BA6" s="2"/>
      <c r="BB6" s="2"/>
      <c r="BC6" s="3"/>
      <c r="BD6" s="2"/>
      <c r="BE6" s="2"/>
      <c r="BF6" s="2"/>
      <c r="BG6" s="2"/>
      <c r="BH6" s="2"/>
      <c r="BI6" s="2"/>
      <c r="BJ6" s="2"/>
      <c r="BK6" s="3"/>
      <c r="BL6" s="2"/>
      <c r="BM6" s="2"/>
      <c r="BN6" s="2"/>
      <c r="BO6" s="2"/>
      <c r="BP6" s="2"/>
      <c r="BQ6" s="2"/>
      <c r="BR6" s="2"/>
      <c r="BS6" s="3"/>
      <c r="BT6" s="2"/>
      <c r="BU6" s="2"/>
      <c r="BV6" s="2"/>
      <c r="BW6" s="2"/>
      <c r="BX6" s="2"/>
      <c r="BY6" s="2"/>
      <c r="BZ6" s="2"/>
      <c r="CA6" s="3"/>
      <c r="CB6" s="2"/>
      <c r="CC6" s="2"/>
      <c r="CD6" s="2"/>
      <c r="CE6" s="2"/>
      <c r="CF6" s="2"/>
      <c r="CG6" s="2"/>
      <c r="CH6" s="2"/>
      <c r="CI6" s="3"/>
      <c r="CJ6" s="2"/>
      <c r="CK6" s="2"/>
      <c r="CL6" s="2"/>
      <c r="CM6" s="2"/>
      <c r="CN6" s="2"/>
      <c r="CO6" s="2"/>
      <c r="CP6" s="2"/>
      <c r="CQ6" s="3"/>
      <c r="CR6" s="2"/>
      <c r="CS6" s="2"/>
      <c r="CT6" s="2"/>
      <c r="CU6" s="2"/>
      <c r="CV6" s="2"/>
      <c r="CW6" s="2"/>
      <c r="CX6" s="2"/>
      <c r="CY6" s="3"/>
      <c r="CZ6" s="2"/>
      <c r="DA6" s="2"/>
      <c r="DB6" s="2"/>
      <c r="DC6" s="2"/>
      <c r="DD6" s="2"/>
      <c r="DE6" s="2"/>
      <c r="DF6" s="2"/>
      <c r="DG6" s="3"/>
      <c r="DH6" s="2"/>
      <c r="DI6" s="2"/>
      <c r="DJ6" s="2"/>
      <c r="DK6" s="2"/>
      <c r="DL6" s="2"/>
      <c r="DM6" s="2"/>
      <c r="DN6" s="2"/>
      <c r="DO6" s="3"/>
      <c r="DP6" s="2"/>
      <c r="DQ6" s="2"/>
      <c r="DR6" s="2"/>
      <c r="DS6" s="2"/>
      <c r="DT6" s="2"/>
      <c r="DU6" s="2"/>
      <c r="DV6" s="2"/>
      <c r="DW6" s="3"/>
      <c r="DX6" s="2"/>
      <c r="DY6" s="2"/>
      <c r="DZ6" s="2"/>
      <c r="EA6" s="2"/>
      <c r="EB6" s="2"/>
      <c r="EC6" s="2"/>
      <c r="ED6" s="2"/>
      <c r="EE6" s="3"/>
      <c r="EF6" s="2"/>
      <c r="EG6" s="2"/>
      <c r="EH6" s="2"/>
      <c r="EI6" s="2"/>
      <c r="EJ6" s="2"/>
      <c r="EK6" s="2"/>
      <c r="EL6" s="2"/>
      <c r="EM6" s="3"/>
      <c r="EN6" s="2"/>
      <c r="EO6" s="2"/>
      <c r="EP6" s="2"/>
      <c r="EQ6" s="2"/>
      <c r="ER6" s="2"/>
      <c r="ES6" s="2"/>
      <c r="ET6" s="2"/>
      <c r="EU6" s="3"/>
      <c r="EV6" s="2"/>
      <c r="EW6" s="2"/>
      <c r="EX6" s="2"/>
      <c r="EY6" s="2"/>
      <c r="EZ6" s="2"/>
      <c r="FA6" s="2"/>
      <c r="FB6" s="2"/>
      <c r="FC6" s="3"/>
      <c r="FD6" s="2"/>
      <c r="FE6" s="2"/>
      <c r="FF6" s="2"/>
      <c r="FG6" s="2"/>
      <c r="FH6" s="2"/>
      <c r="FI6" s="2"/>
      <c r="FJ6" s="2"/>
      <c r="FK6" s="3"/>
      <c r="FL6" s="2"/>
      <c r="FM6" s="2"/>
      <c r="FN6" s="2"/>
      <c r="FO6" s="2"/>
      <c r="FP6" s="2"/>
      <c r="FQ6" s="2"/>
      <c r="FR6" s="2"/>
      <c r="FS6" s="3"/>
      <c r="FT6" s="2"/>
      <c r="FU6" s="2"/>
      <c r="FV6" s="2"/>
      <c r="FW6" s="2"/>
      <c r="FX6" s="2"/>
      <c r="FY6" s="2"/>
      <c r="FZ6" s="2"/>
      <c r="GA6" s="3"/>
      <c r="GB6" s="2"/>
      <c r="GC6" s="2"/>
      <c r="GD6" s="2"/>
      <c r="GE6" s="2"/>
      <c r="GF6" s="2"/>
      <c r="GG6" s="2"/>
      <c r="GH6" s="2"/>
      <c r="GI6" s="3"/>
      <c r="GJ6" s="2"/>
      <c r="GK6" s="2"/>
      <c r="GL6" s="2"/>
      <c r="GM6" s="2"/>
      <c r="GN6" s="2"/>
      <c r="GO6" s="2"/>
      <c r="GP6" s="2"/>
      <c r="GQ6" s="3"/>
    </row>
    <row r="7" spans="1:199" s="19" customFormat="1" ht="47.25" customHeight="1" x14ac:dyDescent="0.2">
      <c r="A7" s="168" t="s">
        <v>4</v>
      </c>
      <c r="B7" s="169"/>
      <c r="C7" s="170"/>
      <c r="D7" s="168" t="s">
        <v>1</v>
      </c>
      <c r="E7" s="169"/>
      <c r="F7" s="171" t="s">
        <v>3</v>
      </c>
      <c r="G7" s="165" t="s">
        <v>18</v>
      </c>
      <c r="H7" s="165"/>
    </row>
    <row r="8" spans="1:199" s="19" customFormat="1" ht="33" customHeight="1" x14ac:dyDescent="0.2">
      <c r="A8" s="23" t="s">
        <v>5</v>
      </c>
      <c r="B8" s="23" t="s">
        <v>6</v>
      </c>
      <c r="C8" s="23" t="s">
        <v>7</v>
      </c>
      <c r="D8" s="23" t="s">
        <v>8</v>
      </c>
      <c r="E8" s="23" t="s">
        <v>9</v>
      </c>
      <c r="F8" s="172"/>
      <c r="G8" s="108" t="s">
        <v>40</v>
      </c>
      <c r="H8" s="108" t="s">
        <v>36</v>
      </c>
    </row>
    <row r="9" spans="1:199" ht="17.25" customHeight="1" x14ac:dyDescent="0.2">
      <c r="A9" s="173" t="s">
        <v>10</v>
      </c>
      <c r="B9" s="174"/>
      <c r="C9" s="174"/>
      <c r="D9" s="174"/>
      <c r="E9" s="174"/>
      <c r="F9" s="175"/>
      <c r="G9" s="24">
        <f>+G10+G164</f>
        <v>0</v>
      </c>
      <c r="H9" s="24">
        <f>+H10+H164</f>
        <v>0</v>
      </c>
      <c r="K9" s="141"/>
    </row>
    <row r="10" spans="1:199" ht="18" customHeight="1" x14ac:dyDescent="0.2">
      <c r="A10" s="18" t="s">
        <v>11</v>
      </c>
      <c r="B10" s="25"/>
      <c r="C10" s="25"/>
      <c r="D10" s="25"/>
      <c r="E10" s="25"/>
      <c r="F10" s="26" t="s">
        <v>12</v>
      </c>
      <c r="G10" s="53">
        <f>+G12+G44+G147</f>
        <v>7309000</v>
      </c>
      <c r="H10" s="53">
        <f>+H12+H44+H147</f>
        <v>7309000</v>
      </c>
    </row>
    <row r="11" spans="1:199" x14ac:dyDescent="0.2">
      <c r="A11" s="18"/>
      <c r="B11" s="25"/>
      <c r="C11" s="25"/>
      <c r="D11" s="25"/>
      <c r="E11" s="25"/>
      <c r="F11" s="27" t="s">
        <v>2</v>
      </c>
      <c r="G11" s="54"/>
      <c r="H11" s="54"/>
    </row>
    <row r="12" spans="1:199" s="6" customFormat="1" x14ac:dyDescent="0.2">
      <c r="A12" s="108"/>
      <c r="B12" s="42" t="s">
        <v>91</v>
      </c>
      <c r="C12" s="108"/>
      <c r="D12" s="108"/>
      <c r="E12" s="108"/>
      <c r="F12" s="107" t="s">
        <v>92</v>
      </c>
      <c r="G12" s="61">
        <f>+G14+G29</f>
        <v>1927000</v>
      </c>
      <c r="H12" s="61">
        <f>+H14+H29</f>
        <v>1927000</v>
      </c>
    </row>
    <row r="13" spans="1:199" s="6" customFormat="1" x14ac:dyDescent="0.2">
      <c r="A13" s="108"/>
      <c r="B13" s="108"/>
      <c r="C13" s="108"/>
      <c r="D13" s="108"/>
      <c r="E13" s="108"/>
      <c r="F13" s="111" t="s">
        <v>44</v>
      </c>
      <c r="G13" s="66"/>
      <c r="H13" s="66"/>
    </row>
    <row r="14" spans="1:199" s="6" customFormat="1" x14ac:dyDescent="0.2">
      <c r="A14" s="108"/>
      <c r="B14" s="108"/>
      <c r="C14" s="42" t="s">
        <v>48</v>
      </c>
      <c r="D14" s="108"/>
      <c r="E14" s="108"/>
      <c r="F14" s="107" t="s">
        <v>93</v>
      </c>
      <c r="G14" s="61">
        <f>+G16</f>
        <v>1830000</v>
      </c>
      <c r="H14" s="61">
        <f>+H16</f>
        <v>1830000</v>
      </c>
    </row>
    <row r="15" spans="1:199" s="14" customFormat="1" x14ac:dyDescent="0.2">
      <c r="A15" s="17"/>
      <c r="B15" s="17"/>
      <c r="C15" s="17"/>
      <c r="D15" s="17"/>
      <c r="E15" s="17"/>
      <c r="F15" s="16" t="s">
        <v>44</v>
      </c>
      <c r="G15" s="55"/>
      <c r="H15" s="55"/>
    </row>
    <row r="16" spans="1:199" s="14" customFormat="1" x14ac:dyDescent="0.2">
      <c r="A16" s="17"/>
      <c r="B16" s="17"/>
      <c r="C16" s="17"/>
      <c r="D16" s="17"/>
      <c r="E16" s="17"/>
      <c r="F16" s="16" t="s">
        <v>17</v>
      </c>
      <c r="G16" s="55">
        <f t="shared" ref="G16:H16" si="0">+G18</f>
        <v>1830000</v>
      </c>
      <c r="H16" s="55">
        <f t="shared" si="0"/>
        <v>1830000</v>
      </c>
    </row>
    <row r="17" spans="1:8" s="14" customFormat="1" x14ac:dyDescent="0.2">
      <c r="A17" s="17"/>
      <c r="B17" s="17"/>
      <c r="C17" s="17"/>
      <c r="D17" s="17"/>
      <c r="E17" s="17"/>
      <c r="F17" s="16" t="s">
        <v>44</v>
      </c>
      <c r="G17" s="55"/>
      <c r="H17" s="55"/>
    </row>
    <row r="18" spans="1:8" s="29" customFormat="1" x14ac:dyDescent="0.2">
      <c r="A18" s="42"/>
      <c r="B18" s="42"/>
      <c r="C18" s="42"/>
      <c r="D18" s="42" t="s">
        <v>94</v>
      </c>
      <c r="E18" s="42"/>
      <c r="F18" s="107" t="s">
        <v>107</v>
      </c>
      <c r="G18" s="57">
        <f>+G20</f>
        <v>1830000</v>
      </c>
      <c r="H18" s="57">
        <f>+H20</f>
        <v>1830000</v>
      </c>
    </row>
    <row r="19" spans="1:8" s="6" customFormat="1" x14ac:dyDescent="0.2">
      <c r="A19" s="108"/>
      <c r="B19" s="108"/>
      <c r="C19" s="108"/>
      <c r="D19" s="108"/>
      <c r="E19" s="108"/>
      <c r="F19" s="111" t="s">
        <v>44</v>
      </c>
      <c r="G19" s="56"/>
      <c r="H19" s="56"/>
    </row>
    <row r="20" spans="1:8" s="29" customFormat="1" ht="18.75" customHeight="1" x14ac:dyDescent="0.2">
      <c r="A20" s="18"/>
      <c r="B20" s="18"/>
      <c r="C20" s="18"/>
      <c r="D20" s="18"/>
      <c r="E20" s="42" t="s">
        <v>49</v>
      </c>
      <c r="F20" s="107" t="s">
        <v>95</v>
      </c>
      <c r="G20" s="57">
        <f t="shared" ref="G20:H20" si="1">+G22</f>
        <v>1830000</v>
      </c>
      <c r="H20" s="57">
        <f t="shared" si="1"/>
        <v>1830000</v>
      </c>
    </row>
    <row r="21" spans="1:8" x14ac:dyDescent="0.2">
      <c r="A21" s="18"/>
      <c r="B21" s="18"/>
      <c r="C21" s="18"/>
      <c r="D21" s="18"/>
      <c r="E21" s="108"/>
      <c r="F21" s="5" t="s">
        <v>30</v>
      </c>
      <c r="G21" s="54"/>
      <c r="H21" s="54"/>
    </row>
    <row r="22" spans="1:8" s="10" customFormat="1" x14ac:dyDescent="0.2">
      <c r="A22" s="20"/>
      <c r="B22" s="20"/>
      <c r="C22" s="20"/>
      <c r="D22" s="20"/>
      <c r="E22" s="17"/>
      <c r="F22" s="16" t="s">
        <v>17</v>
      </c>
      <c r="G22" s="58">
        <f t="shared" ref="G22:H22" si="2">+G24</f>
        <v>1830000</v>
      </c>
      <c r="H22" s="58">
        <f t="shared" si="2"/>
        <v>1830000</v>
      </c>
    </row>
    <row r="23" spans="1:8" ht="15" customHeight="1" x14ac:dyDescent="0.2">
      <c r="A23" s="18"/>
      <c r="B23" s="18"/>
      <c r="C23" s="18"/>
      <c r="D23" s="18"/>
      <c r="E23" s="108"/>
      <c r="F23" s="111" t="s">
        <v>16</v>
      </c>
      <c r="G23" s="59"/>
      <c r="H23" s="59"/>
    </row>
    <row r="24" spans="1:8" s="6" customFormat="1" x14ac:dyDescent="0.2">
      <c r="A24" s="18"/>
      <c r="B24" s="18"/>
      <c r="C24" s="18"/>
      <c r="D24" s="18"/>
      <c r="E24" s="108"/>
      <c r="F24" s="111" t="s">
        <v>13</v>
      </c>
      <c r="G24" s="56">
        <f t="shared" ref="G24:H27" si="3">+G25</f>
        <v>1830000</v>
      </c>
      <c r="H24" s="56">
        <f t="shared" si="3"/>
        <v>1830000</v>
      </c>
    </row>
    <row r="25" spans="1:8" s="6" customFormat="1" x14ac:dyDescent="0.2">
      <c r="A25" s="18"/>
      <c r="B25" s="18"/>
      <c r="C25" s="18"/>
      <c r="D25" s="18"/>
      <c r="E25" s="108"/>
      <c r="F25" s="111" t="s">
        <v>38</v>
      </c>
      <c r="G25" s="56">
        <f t="shared" si="3"/>
        <v>1830000</v>
      </c>
      <c r="H25" s="56">
        <f t="shared" si="3"/>
        <v>1830000</v>
      </c>
    </row>
    <row r="26" spans="1:8" s="6" customFormat="1" x14ac:dyDescent="0.2">
      <c r="A26" s="18"/>
      <c r="B26" s="18"/>
      <c r="C26" s="18"/>
      <c r="D26" s="18"/>
      <c r="E26" s="108"/>
      <c r="F26" s="111" t="s">
        <v>108</v>
      </c>
      <c r="G26" s="56">
        <f t="shared" si="3"/>
        <v>1830000</v>
      </c>
      <c r="H26" s="56">
        <f t="shared" si="3"/>
        <v>1830000</v>
      </c>
    </row>
    <row r="27" spans="1:8" s="6" customFormat="1" x14ac:dyDescent="0.2">
      <c r="A27" s="18"/>
      <c r="B27" s="18"/>
      <c r="C27" s="18"/>
      <c r="D27" s="18"/>
      <c r="E27" s="108"/>
      <c r="F27" s="111" t="s">
        <v>109</v>
      </c>
      <c r="G27" s="56">
        <f t="shared" si="3"/>
        <v>1830000</v>
      </c>
      <c r="H27" s="56">
        <f t="shared" si="3"/>
        <v>1830000</v>
      </c>
    </row>
    <row r="28" spans="1:8" s="14" customFormat="1" x14ac:dyDescent="0.2">
      <c r="A28" s="28"/>
      <c r="B28" s="28"/>
      <c r="C28" s="28"/>
      <c r="D28" s="28"/>
      <c r="E28" s="17"/>
      <c r="F28" s="16" t="s">
        <v>110</v>
      </c>
      <c r="G28" s="60">
        <f>+'2'!G12</f>
        <v>1830000</v>
      </c>
      <c r="H28" s="60">
        <f>+'2'!H12</f>
        <v>1830000</v>
      </c>
    </row>
    <row r="29" spans="1:8" s="6" customFormat="1" x14ac:dyDescent="0.2">
      <c r="A29" s="108"/>
      <c r="B29" s="108"/>
      <c r="C29" s="42" t="s">
        <v>104</v>
      </c>
      <c r="D29" s="108"/>
      <c r="E29" s="108"/>
      <c r="F29" s="107" t="s">
        <v>105</v>
      </c>
      <c r="G29" s="61">
        <f>+G31</f>
        <v>97000</v>
      </c>
      <c r="H29" s="61">
        <f t="shared" ref="H29" si="4">+H31</f>
        <v>97000</v>
      </c>
    </row>
    <row r="30" spans="1:8" s="14" customFormat="1" x14ac:dyDescent="0.2">
      <c r="A30" s="17"/>
      <c r="B30" s="17"/>
      <c r="C30" s="17"/>
      <c r="D30" s="17"/>
      <c r="E30" s="17"/>
      <c r="F30" s="16" t="s">
        <v>44</v>
      </c>
      <c r="G30" s="55"/>
      <c r="H30" s="55"/>
    </row>
    <row r="31" spans="1:8" s="14" customFormat="1" x14ac:dyDescent="0.2">
      <c r="A31" s="17"/>
      <c r="B31" s="17"/>
      <c r="C31" s="17"/>
      <c r="D31" s="17"/>
      <c r="E31" s="17"/>
      <c r="F31" s="16" t="s">
        <v>17</v>
      </c>
      <c r="G31" s="55">
        <f t="shared" ref="G31:H31" si="5">+G33</f>
        <v>97000</v>
      </c>
      <c r="H31" s="55">
        <f t="shared" si="5"/>
        <v>97000</v>
      </c>
    </row>
    <row r="32" spans="1:8" s="14" customFormat="1" x14ac:dyDescent="0.2">
      <c r="A32" s="17"/>
      <c r="B32" s="17"/>
      <c r="C32" s="17"/>
      <c r="D32" s="17"/>
      <c r="E32" s="17"/>
      <c r="F32" s="16" t="s">
        <v>44</v>
      </c>
      <c r="G32" s="55"/>
      <c r="H32" s="55"/>
    </row>
    <row r="33" spans="1:8" s="51" customFormat="1" x14ac:dyDescent="0.2">
      <c r="A33" s="46"/>
      <c r="B33" s="46"/>
      <c r="C33" s="46"/>
      <c r="D33" s="46">
        <v>1201</v>
      </c>
      <c r="E33" s="46"/>
      <c r="F33" s="50" t="s">
        <v>156</v>
      </c>
      <c r="G33" s="34">
        <f t="shared" ref="G33:H33" si="6">+G35</f>
        <v>97000</v>
      </c>
      <c r="H33" s="34">
        <f t="shared" si="6"/>
        <v>97000</v>
      </c>
    </row>
    <row r="34" spans="1:8" s="39" customFormat="1" x14ac:dyDescent="0.2">
      <c r="A34" s="21"/>
      <c r="B34" s="21"/>
      <c r="C34" s="21"/>
      <c r="D34" s="21"/>
      <c r="E34" s="21"/>
      <c r="F34" s="35" t="s">
        <v>44</v>
      </c>
      <c r="G34" s="62"/>
      <c r="H34" s="62"/>
    </row>
    <row r="35" spans="1:8" s="51" customFormat="1" x14ac:dyDescent="0.2">
      <c r="A35" s="46"/>
      <c r="B35" s="46"/>
      <c r="C35" s="46"/>
      <c r="D35" s="46"/>
      <c r="E35" s="46" t="s">
        <v>49</v>
      </c>
      <c r="F35" s="50" t="s">
        <v>106</v>
      </c>
      <c r="G35" s="34">
        <f t="shared" ref="G35:H35" si="7">+G37</f>
        <v>97000</v>
      </c>
      <c r="H35" s="34">
        <f t="shared" si="7"/>
        <v>97000</v>
      </c>
    </row>
    <row r="36" spans="1:8" s="36" customFormat="1" x14ac:dyDescent="0.2">
      <c r="A36" s="47"/>
      <c r="B36" s="47"/>
      <c r="C36" s="47"/>
      <c r="D36" s="47"/>
      <c r="E36" s="21"/>
      <c r="F36" s="35" t="s">
        <v>30</v>
      </c>
      <c r="G36" s="63"/>
      <c r="H36" s="63"/>
    </row>
    <row r="37" spans="1:8" s="38" customFormat="1" x14ac:dyDescent="0.2">
      <c r="A37" s="48"/>
      <c r="B37" s="48"/>
      <c r="C37" s="48"/>
      <c r="D37" s="48"/>
      <c r="E37" s="49"/>
      <c r="F37" s="37" t="s">
        <v>17</v>
      </c>
      <c r="G37" s="64">
        <f t="shared" ref="G37:H37" si="8">+G39</f>
        <v>97000</v>
      </c>
      <c r="H37" s="64">
        <f t="shared" si="8"/>
        <v>97000</v>
      </c>
    </row>
    <row r="38" spans="1:8" s="36" customFormat="1" ht="18" customHeight="1" x14ac:dyDescent="0.2">
      <c r="A38" s="47"/>
      <c r="B38" s="47"/>
      <c r="C38" s="47"/>
      <c r="D38" s="47"/>
      <c r="E38" s="21"/>
      <c r="F38" s="35" t="s">
        <v>16</v>
      </c>
      <c r="G38" s="65"/>
      <c r="H38" s="65"/>
    </row>
    <row r="39" spans="1:8" s="39" customFormat="1" x14ac:dyDescent="0.2">
      <c r="A39" s="47"/>
      <c r="B39" s="47"/>
      <c r="C39" s="47"/>
      <c r="D39" s="47"/>
      <c r="E39" s="21"/>
      <c r="F39" s="35" t="s">
        <v>13</v>
      </c>
      <c r="G39" s="62">
        <f t="shared" ref="G39:H42" si="9">+G40</f>
        <v>97000</v>
      </c>
      <c r="H39" s="62">
        <f t="shared" si="9"/>
        <v>97000</v>
      </c>
    </row>
    <row r="40" spans="1:8" s="39" customFormat="1" x14ac:dyDescent="0.2">
      <c r="A40" s="47"/>
      <c r="B40" s="47"/>
      <c r="C40" s="47"/>
      <c r="D40" s="47"/>
      <c r="E40" s="21"/>
      <c r="F40" s="35" t="s">
        <v>38</v>
      </c>
      <c r="G40" s="62">
        <f t="shared" si="9"/>
        <v>97000</v>
      </c>
      <c r="H40" s="62">
        <f t="shared" si="9"/>
        <v>97000</v>
      </c>
    </row>
    <row r="41" spans="1:8" s="39" customFormat="1" x14ac:dyDescent="0.2">
      <c r="A41" s="47"/>
      <c r="B41" s="47"/>
      <c r="C41" s="47"/>
      <c r="D41" s="47"/>
      <c r="E41" s="21"/>
      <c r="F41" s="35" t="s">
        <v>108</v>
      </c>
      <c r="G41" s="62">
        <f t="shared" si="9"/>
        <v>97000</v>
      </c>
      <c r="H41" s="62">
        <f t="shared" si="9"/>
        <v>97000</v>
      </c>
    </row>
    <row r="42" spans="1:8" s="6" customFormat="1" x14ac:dyDescent="0.2">
      <c r="A42" s="18"/>
      <c r="B42" s="18"/>
      <c r="C42" s="18"/>
      <c r="D42" s="18"/>
      <c r="E42" s="108"/>
      <c r="F42" s="111" t="s">
        <v>109</v>
      </c>
      <c r="G42" s="56">
        <f t="shared" si="9"/>
        <v>97000</v>
      </c>
      <c r="H42" s="56">
        <f t="shared" si="9"/>
        <v>97000</v>
      </c>
    </row>
    <row r="43" spans="1:8" s="14" customFormat="1" x14ac:dyDescent="0.2">
      <c r="A43" s="28"/>
      <c r="B43" s="28"/>
      <c r="C43" s="28"/>
      <c r="D43" s="28"/>
      <c r="E43" s="17"/>
      <c r="F43" s="16" t="s">
        <v>110</v>
      </c>
      <c r="G43" s="60">
        <f>+'2'!G20</f>
        <v>97000</v>
      </c>
      <c r="H43" s="60">
        <f>+'2'!H20</f>
        <v>97000</v>
      </c>
    </row>
    <row r="44" spans="1:8" s="6" customFormat="1" x14ac:dyDescent="0.2">
      <c r="A44" s="108"/>
      <c r="B44" s="42" t="s">
        <v>96</v>
      </c>
      <c r="C44" s="108"/>
      <c r="D44" s="108"/>
      <c r="E44" s="108"/>
      <c r="F44" s="107" t="s">
        <v>97</v>
      </c>
      <c r="G44" s="61">
        <f>+G46+G90+G114</f>
        <v>5322000</v>
      </c>
      <c r="H44" s="61">
        <f>+H46+H90+H114</f>
        <v>5322000</v>
      </c>
    </row>
    <row r="45" spans="1:8" s="6" customFormat="1" x14ac:dyDescent="0.2">
      <c r="A45" s="108"/>
      <c r="B45" s="108"/>
      <c r="C45" s="108"/>
      <c r="D45" s="108"/>
      <c r="E45" s="108"/>
      <c r="F45" s="111" t="s">
        <v>44</v>
      </c>
      <c r="G45" s="66"/>
      <c r="H45" s="66"/>
    </row>
    <row r="46" spans="1:8" s="6" customFormat="1" x14ac:dyDescent="0.2">
      <c r="A46" s="108"/>
      <c r="B46" s="108"/>
      <c r="C46" s="42" t="s">
        <v>48</v>
      </c>
      <c r="D46" s="108"/>
      <c r="E46" s="108"/>
      <c r="F46" s="107" t="s">
        <v>98</v>
      </c>
      <c r="G46" s="61">
        <f>+G50+G61</f>
        <v>2090000</v>
      </c>
      <c r="H46" s="61">
        <f>+H50+H61</f>
        <v>2090000</v>
      </c>
    </row>
    <row r="47" spans="1:8" s="14" customFormat="1" x14ac:dyDescent="0.2">
      <c r="A47" s="17"/>
      <c r="B47" s="17"/>
      <c r="C47" s="17"/>
      <c r="D47" s="17"/>
      <c r="E47" s="17"/>
      <c r="F47" s="16" t="s">
        <v>44</v>
      </c>
      <c r="G47" s="55"/>
      <c r="H47" s="55"/>
    </row>
    <row r="48" spans="1:8" s="14" customFormat="1" x14ac:dyDescent="0.2">
      <c r="A48" s="17"/>
      <c r="B48" s="17"/>
      <c r="C48" s="17"/>
      <c r="D48" s="17"/>
      <c r="E48" s="17"/>
      <c r="F48" s="16" t="s">
        <v>17</v>
      </c>
      <c r="G48" s="55">
        <f t="shared" ref="G48:H48" si="10">+G50</f>
        <v>960000</v>
      </c>
      <c r="H48" s="55">
        <f t="shared" si="10"/>
        <v>960000</v>
      </c>
    </row>
    <row r="49" spans="1:8" s="14" customFormat="1" x14ac:dyDescent="0.2">
      <c r="A49" s="17"/>
      <c r="B49" s="17"/>
      <c r="C49" s="17"/>
      <c r="D49" s="17"/>
      <c r="E49" s="17"/>
      <c r="F49" s="16" t="s">
        <v>44</v>
      </c>
      <c r="G49" s="55"/>
      <c r="H49" s="55"/>
    </row>
    <row r="50" spans="1:8" s="29" customFormat="1" x14ac:dyDescent="0.2">
      <c r="A50" s="42"/>
      <c r="B50" s="42"/>
      <c r="C50" s="42"/>
      <c r="D50" s="42">
        <v>1202</v>
      </c>
      <c r="E50" s="42"/>
      <c r="F50" s="107" t="s">
        <v>111</v>
      </c>
      <c r="G50" s="57">
        <f>+G52</f>
        <v>960000</v>
      </c>
      <c r="H50" s="57">
        <f>+H52</f>
        <v>960000</v>
      </c>
    </row>
    <row r="51" spans="1:8" s="6" customFormat="1" x14ac:dyDescent="0.2">
      <c r="A51" s="108"/>
      <c r="B51" s="108"/>
      <c r="C51" s="108"/>
      <c r="D51" s="108"/>
      <c r="E51" s="108"/>
      <c r="F51" s="111" t="s">
        <v>44</v>
      </c>
      <c r="G51" s="56"/>
      <c r="H51" s="56"/>
    </row>
    <row r="52" spans="1:8" s="29" customFormat="1" x14ac:dyDescent="0.2">
      <c r="A52" s="33"/>
      <c r="B52" s="33"/>
      <c r="C52" s="33"/>
      <c r="D52" s="33"/>
      <c r="E52" s="33" t="s">
        <v>231</v>
      </c>
      <c r="F52" s="109" t="s">
        <v>232</v>
      </c>
      <c r="G52" s="140">
        <f>+G54</f>
        <v>960000</v>
      </c>
      <c r="H52" s="140">
        <f>+H54</f>
        <v>960000</v>
      </c>
    </row>
    <row r="53" spans="1:8" s="22" customFormat="1" x14ac:dyDescent="0.2">
      <c r="A53" s="47"/>
      <c r="B53" s="47"/>
      <c r="C53" s="47"/>
      <c r="D53" s="47"/>
      <c r="E53" s="21"/>
      <c r="F53" s="35" t="s">
        <v>30</v>
      </c>
      <c r="G53" s="63"/>
      <c r="H53" s="63"/>
    </row>
    <row r="54" spans="1:8" s="132" customFormat="1" x14ac:dyDescent="0.2">
      <c r="A54" s="48"/>
      <c r="B54" s="48"/>
      <c r="C54" s="48"/>
      <c r="D54" s="48"/>
      <c r="E54" s="49"/>
      <c r="F54" s="37" t="s">
        <v>17</v>
      </c>
      <c r="G54" s="64">
        <f t="shared" ref="G54:H54" si="11">+G56</f>
        <v>960000</v>
      </c>
      <c r="H54" s="64">
        <f t="shared" si="11"/>
        <v>960000</v>
      </c>
    </row>
    <row r="55" spans="1:8" s="22" customFormat="1" ht="17.25" customHeight="1" x14ac:dyDescent="0.2">
      <c r="A55" s="47"/>
      <c r="B55" s="47"/>
      <c r="C55" s="47"/>
      <c r="D55" s="47"/>
      <c r="E55" s="21"/>
      <c r="F55" s="35" t="s">
        <v>16</v>
      </c>
      <c r="G55" s="65"/>
      <c r="H55" s="65"/>
    </row>
    <row r="56" spans="1:8" s="128" customFormat="1" x14ac:dyDescent="0.2">
      <c r="A56" s="47"/>
      <c r="B56" s="47"/>
      <c r="C56" s="47"/>
      <c r="D56" s="47"/>
      <c r="E56" s="21"/>
      <c r="F56" s="35" t="s">
        <v>13</v>
      </c>
      <c r="G56" s="62">
        <f t="shared" ref="G56:H59" si="12">+G57</f>
        <v>960000</v>
      </c>
      <c r="H56" s="62">
        <f t="shared" si="12"/>
        <v>960000</v>
      </c>
    </row>
    <row r="57" spans="1:8" s="128" customFormat="1" x14ac:dyDescent="0.2">
      <c r="A57" s="47"/>
      <c r="B57" s="47"/>
      <c r="C57" s="47"/>
      <c r="D57" s="47"/>
      <c r="E57" s="21"/>
      <c r="F57" s="35" t="s">
        <v>38</v>
      </c>
      <c r="G57" s="62">
        <f t="shared" si="12"/>
        <v>960000</v>
      </c>
      <c r="H57" s="62">
        <f t="shared" si="12"/>
        <v>960000</v>
      </c>
    </row>
    <row r="58" spans="1:8" s="128" customFormat="1" x14ac:dyDescent="0.2">
      <c r="A58" s="47"/>
      <c r="B58" s="47"/>
      <c r="C58" s="47"/>
      <c r="D58" s="47"/>
      <c r="E58" s="21"/>
      <c r="F58" s="35" t="s">
        <v>108</v>
      </c>
      <c r="G58" s="62">
        <f t="shared" si="12"/>
        <v>960000</v>
      </c>
      <c r="H58" s="62">
        <f t="shared" si="12"/>
        <v>960000</v>
      </c>
    </row>
    <row r="59" spans="1:8" s="128" customFormat="1" x14ac:dyDescent="0.2">
      <c r="A59" s="47"/>
      <c r="B59" s="47"/>
      <c r="C59" s="47"/>
      <c r="D59" s="47"/>
      <c r="E59" s="21"/>
      <c r="F59" s="35" t="s">
        <v>109</v>
      </c>
      <c r="G59" s="62">
        <f t="shared" si="12"/>
        <v>960000</v>
      </c>
      <c r="H59" s="62">
        <f t="shared" si="12"/>
        <v>960000</v>
      </c>
    </row>
    <row r="60" spans="1:8" s="130" customFormat="1" x14ac:dyDescent="0.2">
      <c r="A60" s="133"/>
      <c r="B60" s="133"/>
      <c r="C60" s="133"/>
      <c r="D60" s="133"/>
      <c r="E60" s="49"/>
      <c r="F60" s="37" t="s">
        <v>110</v>
      </c>
      <c r="G60" s="134">
        <f>+'2'!G22</f>
        <v>960000</v>
      </c>
      <c r="H60" s="134">
        <f>+'2'!H22</f>
        <v>960000</v>
      </c>
    </row>
    <row r="61" spans="1:8" s="29" customFormat="1" ht="16.5" customHeight="1" x14ac:dyDescent="0.2">
      <c r="A61" s="42"/>
      <c r="B61" s="42"/>
      <c r="C61" s="42"/>
      <c r="D61" s="42">
        <v>1207</v>
      </c>
      <c r="E61" s="42"/>
      <c r="F61" s="107" t="s">
        <v>221</v>
      </c>
      <c r="G61" s="57">
        <f>+G63+G72+G81</f>
        <v>1130000</v>
      </c>
      <c r="H61" s="57">
        <f>+H63+H72+H81</f>
        <v>1130000</v>
      </c>
    </row>
    <row r="62" spans="1:8" s="6" customFormat="1" x14ac:dyDescent="0.2">
      <c r="A62" s="108"/>
      <c r="B62" s="108"/>
      <c r="C62" s="108"/>
      <c r="D62" s="108"/>
      <c r="E62" s="108"/>
      <c r="F62" s="111" t="s">
        <v>44</v>
      </c>
      <c r="G62" s="56"/>
      <c r="H62" s="56"/>
    </row>
    <row r="63" spans="1:8" s="30" customFormat="1" ht="27" x14ac:dyDescent="0.2">
      <c r="A63" s="102"/>
      <c r="B63" s="102"/>
      <c r="C63" s="102"/>
      <c r="D63" s="102"/>
      <c r="E63" s="33" t="s">
        <v>49</v>
      </c>
      <c r="F63" s="102" t="s">
        <v>233</v>
      </c>
      <c r="G63" s="140">
        <f>+G65</f>
        <v>335000</v>
      </c>
      <c r="H63" s="140">
        <f>+H65</f>
        <v>335000</v>
      </c>
    </row>
    <row r="64" spans="1:8" s="22" customFormat="1" x14ac:dyDescent="0.2">
      <c r="A64" s="47"/>
      <c r="B64" s="47"/>
      <c r="C64" s="47"/>
      <c r="D64" s="47"/>
      <c r="E64" s="21"/>
      <c r="F64" s="35" t="s">
        <v>30</v>
      </c>
      <c r="G64" s="63"/>
      <c r="H64" s="63"/>
    </row>
    <row r="65" spans="1:8" s="132" customFormat="1" x14ac:dyDescent="0.2">
      <c r="A65" s="48"/>
      <c r="B65" s="48"/>
      <c r="C65" s="48"/>
      <c r="D65" s="48"/>
      <c r="E65" s="49"/>
      <c r="F65" s="37" t="s">
        <v>17</v>
      </c>
      <c r="G65" s="64">
        <f t="shared" ref="G65:H65" si="13">+G67</f>
        <v>335000</v>
      </c>
      <c r="H65" s="64">
        <f t="shared" si="13"/>
        <v>335000</v>
      </c>
    </row>
    <row r="66" spans="1:8" s="22" customFormat="1" ht="17.25" customHeight="1" x14ac:dyDescent="0.2">
      <c r="A66" s="47"/>
      <c r="B66" s="47"/>
      <c r="C66" s="47"/>
      <c r="D66" s="47"/>
      <c r="E66" s="21"/>
      <c r="F66" s="35" t="s">
        <v>16</v>
      </c>
      <c r="G66" s="65"/>
      <c r="H66" s="65"/>
    </row>
    <row r="67" spans="1:8" s="128" customFormat="1" x14ac:dyDescent="0.2">
      <c r="A67" s="47"/>
      <c r="B67" s="47"/>
      <c r="C67" s="47"/>
      <c r="D67" s="47"/>
      <c r="E67" s="21"/>
      <c r="F67" s="35" t="s">
        <v>13</v>
      </c>
      <c r="G67" s="62">
        <f t="shared" ref="G67:H70" si="14">+G68</f>
        <v>335000</v>
      </c>
      <c r="H67" s="62">
        <f t="shared" si="14"/>
        <v>335000</v>
      </c>
    </row>
    <row r="68" spans="1:8" s="128" customFormat="1" x14ac:dyDescent="0.2">
      <c r="A68" s="47"/>
      <c r="B68" s="47"/>
      <c r="C68" s="47"/>
      <c r="D68" s="47"/>
      <c r="E68" s="21"/>
      <c r="F68" s="35" t="s">
        <v>38</v>
      </c>
      <c r="G68" s="62">
        <f t="shared" si="14"/>
        <v>335000</v>
      </c>
      <c r="H68" s="62">
        <f t="shared" si="14"/>
        <v>335000</v>
      </c>
    </row>
    <row r="69" spans="1:8" s="128" customFormat="1" x14ac:dyDescent="0.2">
      <c r="A69" s="47"/>
      <c r="B69" s="47"/>
      <c r="C69" s="47"/>
      <c r="D69" s="47"/>
      <c r="E69" s="21"/>
      <c r="F69" s="35" t="s">
        <v>108</v>
      </c>
      <c r="G69" s="62">
        <f t="shared" si="14"/>
        <v>335000</v>
      </c>
      <c r="H69" s="62">
        <f t="shared" si="14"/>
        <v>335000</v>
      </c>
    </row>
    <row r="70" spans="1:8" s="128" customFormat="1" x14ac:dyDescent="0.2">
      <c r="A70" s="47"/>
      <c r="B70" s="47"/>
      <c r="C70" s="47"/>
      <c r="D70" s="47"/>
      <c r="E70" s="21"/>
      <c r="F70" s="35" t="s">
        <v>109</v>
      </c>
      <c r="G70" s="62">
        <f t="shared" si="14"/>
        <v>335000</v>
      </c>
      <c r="H70" s="62">
        <f t="shared" si="14"/>
        <v>335000</v>
      </c>
    </row>
    <row r="71" spans="1:8" s="130" customFormat="1" x14ac:dyDescent="0.2">
      <c r="A71" s="133"/>
      <c r="B71" s="133"/>
      <c r="C71" s="133"/>
      <c r="D71" s="133"/>
      <c r="E71" s="49"/>
      <c r="F71" s="37" t="s">
        <v>110</v>
      </c>
      <c r="G71" s="134">
        <f>+'2'!G26</f>
        <v>335000</v>
      </c>
      <c r="H71" s="134">
        <f>+'2'!H26</f>
        <v>335000</v>
      </c>
    </row>
    <row r="72" spans="1:8" s="29" customFormat="1" ht="27" x14ac:dyDescent="0.2">
      <c r="A72" s="33"/>
      <c r="B72" s="33"/>
      <c r="C72" s="33"/>
      <c r="D72" s="33"/>
      <c r="E72" s="33" t="s">
        <v>101</v>
      </c>
      <c r="F72" s="109" t="s">
        <v>234</v>
      </c>
      <c r="G72" s="140">
        <f>+G74</f>
        <v>695000</v>
      </c>
      <c r="H72" s="140">
        <f>+H74</f>
        <v>695000</v>
      </c>
    </row>
    <row r="73" spans="1:8" s="22" customFormat="1" x14ac:dyDescent="0.2">
      <c r="A73" s="47"/>
      <c r="B73" s="47"/>
      <c r="C73" s="47"/>
      <c r="D73" s="47"/>
      <c r="E73" s="21"/>
      <c r="F73" s="35" t="s">
        <v>30</v>
      </c>
      <c r="G73" s="63"/>
      <c r="H73" s="63"/>
    </row>
    <row r="74" spans="1:8" s="132" customFormat="1" x14ac:dyDescent="0.2">
      <c r="A74" s="48"/>
      <c r="B74" s="48"/>
      <c r="C74" s="48"/>
      <c r="D74" s="48"/>
      <c r="E74" s="49"/>
      <c r="F74" s="37" t="s">
        <v>17</v>
      </c>
      <c r="G74" s="64">
        <f t="shared" ref="G74:H74" si="15">+G76</f>
        <v>695000</v>
      </c>
      <c r="H74" s="64">
        <f t="shared" si="15"/>
        <v>695000</v>
      </c>
    </row>
    <row r="75" spans="1:8" s="22" customFormat="1" ht="17.25" customHeight="1" x14ac:dyDescent="0.2">
      <c r="A75" s="47"/>
      <c r="B75" s="47"/>
      <c r="C75" s="47"/>
      <c r="D75" s="47"/>
      <c r="E75" s="21"/>
      <c r="F75" s="35" t="s">
        <v>16</v>
      </c>
      <c r="G75" s="65"/>
      <c r="H75" s="65"/>
    </row>
    <row r="76" spans="1:8" s="128" customFormat="1" x14ac:dyDescent="0.2">
      <c r="A76" s="47"/>
      <c r="B76" s="47"/>
      <c r="C76" s="47"/>
      <c r="D76" s="47"/>
      <c r="E76" s="21"/>
      <c r="F76" s="35" t="s">
        <v>13</v>
      </c>
      <c r="G76" s="62">
        <f t="shared" ref="G76:H79" si="16">+G77</f>
        <v>695000</v>
      </c>
      <c r="H76" s="62">
        <f t="shared" si="16"/>
        <v>695000</v>
      </c>
    </row>
    <row r="77" spans="1:8" s="128" customFormat="1" x14ac:dyDescent="0.2">
      <c r="A77" s="47"/>
      <c r="B77" s="47"/>
      <c r="C77" s="47"/>
      <c r="D77" s="47"/>
      <c r="E77" s="21"/>
      <c r="F77" s="35" t="s">
        <v>38</v>
      </c>
      <c r="G77" s="62">
        <f t="shared" si="16"/>
        <v>695000</v>
      </c>
      <c r="H77" s="62">
        <f t="shared" si="16"/>
        <v>695000</v>
      </c>
    </row>
    <row r="78" spans="1:8" s="128" customFormat="1" x14ac:dyDescent="0.2">
      <c r="A78" s="47"/>
      <c r="B78" s="47"/>
      <c r="C78" s="47"/>
      <c r="D78" s="47"/>
      <c r="E78" s="21"/>
      <c r="F78" s="35" t="s">
        <v>108</v>
      </c>
      <c r="G78" s="62">
        <f t="shared" si="16"/>
        <v>695000</v>
      </c>
      <c r="H78" s="62">
        <f t="shared" si="16"/>
        <v>695000</v>
      </c>
    </row>
    <row r="79" spans="1:8" s="128" customFormat="1" x14ac:dyDescent="0.2">
      <c r="A79" s="47"/>
      <c r="B79" s="47"/>
      <c r="C79" s="47"/>
      <c r="D79" s="47"/>
      <c r="E79" s="21"/>
      <c r="F79" s="35" t="s">
        <v>109</v>
      </c>
      <c r="G79" s="62">
        <f t="shared" si="16"/>
        <v>695000</v>
      </c>
      <c r="H79" s="62">
        <f t="shared" si="16"/>
        <v>695000</v>
      </c>
    </row>
    <row r="80" spans="1:8" s="130" customFormat="1" x14ac:dyDescent="0.2">
      <c r="A80" s="133"/>
      <c r="B80" s="133"/>
      <c r="C80" s="133"/>
      <c r="D80" s="133"/>
      <c r="E80" s="49"/>
      <c r="F80" s="37" t="s">
        <v>110</v>
      </c>
      <c r="G80" s="134">
        <f>+'2'!G27</f>
        <v>695000</v>
      </c>
      <c r="H80" s="134">
        <f>+'2'!H27</f>
        <v>695000</v>
      </c>
    </row>
    <row r="81" spans="1:8" s="29" customFormat="1" x14ac:dyDescent="0.2">
      <c r="A81" s="33"/>
      <c r="B81" s="33"/>
      <c r="C81" s="33"/>
      <c r="D81" s="33"/>
      <c r="E81" s="33" t="s">
        <v>236</v>
      </c>
      <c r="F81" s="109" t="s">
        <v>237</v>
      </c>
      <c r="G81" s="140">
        <f>+G83</f>
        <v>100000</v>
      </c>
      <c r="H81" s="140">
        <f>+H83</f>
        <v>100000</v>
      </c>
    </row>
    <row r="82" spans="1:8" s="22" customFormat="1" x14ac:dyDescent="0.2">
      <c r="A82" s="47"/>
      <c r="B82" s="47"/>
      <c r="C82" s="47"/>
      <c r="D82" s="47"/>
      <c r="E82" s="21"/>
      <c r="F82" s="35" t="s">
        <v>30</v>
      </c>
      <c r="G82" s="63"/>
      <c r="H82" s="63"/>
    </row>
    <row r="83" spans="1:8" s="132" customFormat="1" x14ac:dyDescent="0.2">
      <c r="A83" s="48"/>
      <c r="B83" s="48"/>
      <c r="C83" s="48"/>
      <c r="D83" s="48"/>
      <c r="E83" s="49"/>
      <c r="F83" s="37" t="s">
        <v>17</v>
      </c>
      <c r="G83" s="64">
        <f t="shared" ref="G83:H83" si="17">+G85</f>
        <v>100000</v>
      </c>
      <c r="H83" s="64">
        <f t="shared" si="17"/>
        <v>100000</v>
      </c>
    </row>
    <row r="84" spans="1:8" s="22" customFormat="1" ht="17.25" customHeight="1" x14ac:dyDescent="0.2">
      <c r="A84" s="47"/>
      <c r="B84" s="47"/>
      <c r="C84" s="47"/>
      <c r="D84" s="47"/>
      <c r="E84" s="21"/>
      <c r="F84" s="35" t="s">
        <v>16</v>
      </c>
      <c r="G84" s="65"/>
      <c r="H84" s="65"/>
    </row>
    <row r="85" spans="1:8" s="128" customFormat="1" x14ac:dyDescent="0.2">
      <c r="A85" s="47"/>
      <c r="B85" s="47"/>
      <c r="C85" s="47"/>
      <c r="D85" s="47"/>
      <c r="E85" s="21"/>
      <c r="F85" s="35" t="s">
        <v>13</v>
      </c>
      <c r="G85" s="62">
        <f t="shared" ref="G85:H88" si="18">+G86</f>
        <v>100000</v>
      </c>
      <c r="H85" s="62">
        <f t="shared" si="18"/>
        <v>100000</v>
      </c>
    </row>
    <row r="86" spans="1:8" s="128" customFormat="1" x14ac:dyDescent="0.2">
      <c r="A86" s="47"/>
      <c r="B86" s="47"/>
      <c r="C86" s="47"/>
      <c r="D86" s="47"/>
      <c r="E86" s="21"/>
      <c r="F86" s="35" t="s">
        <v>38</v>
      </c>
      <c r="G86" s="62">
        <f t="shared" si="18"/>
        <v>100000</v>
      </c>
      <c r="H86" s="62">
        <f t="shared" si="18"/>
        <v>100000</v>
      </c>
    </row>
    <row r="87" spans="1:8" s="128" customFormat="1" x14ac:dyDescent="0.2">
      <c r="A87" s="47"/>
      <c r="B87" s="47"/>
      <c r="C87" s="47"/>
      <c r="D87" s="47"/>
      <c r="E87" s="21"/>
      <c r="F87" s="35" t="s">
        <v>108</v>
      </c>
      <c r="G87" s="62">
        <f t="shared" si="18"/>
        <v>100000</v>
      </c>
      <c r="H87" s="62">
        <f t="shared" si="18"/>
        <v>100000</v>
      </c>
    </row>
    <row r="88" spans="1:8" s="128" customFormat="1" x14ac:dyDescent="0.2">
      <c r="A88" s="47"/>
      <c r="B88" s="47"/>
      <c r="C88" s="47"/>
      <c r="D88" s="47"/>
      <c r="E88" s="21"/>
      <c r="F88" s="35" t="s">
        <v>109</v>
      </c>
      <c r="G88" s="62">
        <f t="shared" si="18"/>
        <v>100000</v>
      </c>
      <c r="H88" s="62">
        <f t="shared" si="18"/>
        <v>100000</v>
      </c>
    </row>
    <row r="89" spans="1:8" s="130" customFormat="1" x14ac:dyDescent="0.2">
      <c r="A89" s="133"/>
      <c r="B89" s="133"/>
      <c r="C89" s="133"/>
      <c r="D89" s="133"/>
      <c r="E89" s="49"/>
      <c r="F89" s="37" t="s">
        <v>110</v>
      </c>
      <c r="G89" s="134">
        <f>+'2'!G28</f>
        <v>100000</v>
      </c>
      <c r="H89" s="134">
        <f>+'2'!H28</f>
        <v>100000</v>
      </c>
    </row>
    <row r="90" spans="1:8" s="128" customFormat="1" x14ac:dyDescent="0.2">
      <c r="A90" s="120"/>
      <c r="B90" s="120"/>
      <c r="C90" s="126" t="s">
        <v>91</v>
      </c>
      <c r="D90" s="120"/>
      <c r="E90" s="120"/>
      <c r="F90" s="124" t="s">
        <v>238</v>
      </c>
      <c r="G90" s="127">
        <f>+G94</f>
        <v>865000</v>
      </c>
      <c r="H90" s="127">
        <f>+H94</f>
        <v>865000</v>
      </c>
    </row>
    <row r="91" spans="1:8" s="130" customFormat="1" x14ac:dyDescent="0.2">
      <c r="A91" s="129"/>
      <c r="B91" s="129"/>
      <c r="C91" s="129"/>
      <c r="D91" s="129"/>
      <c r="E91" s="129"/>
      <c r="F91" s="125" t="s">
        <v>44</v>
      </c>
      <c r="G91" s="129"/>
      <c r="H91" s="129"/>
    </row>
    <row r="92" spans="1:8" s="130" customFormat="1" x14ac:dyDescent="0.2">
      <c r="A92" s="49"/>
      <c r="B92" s="49"/>
      <c r="C92" s="49"/>
      <c r="D92" s="49"/>
      <c r="E92" s="49"/>
      <c r="F92" s="37" t="s">
        <v>17</v>
      </c>
      <c r="G92" s="123">
        <f>+G94</f>
        <v>865000</v>
      </c>
      <c r="H92" s="123">
        <f>+H94</f>
        <v>865000</v>
      </c>
    </row>
    <row r="93" spans="1:8" s="130" customFormat="1" x14ac:dyDescent="0.2">
      <c r="A93" s="49"/>
      <c r="B93" s="49"/>
      <c r="C93" s="49"/>
      <c r="D93" s="49"/>
      <c r="E93" s="49"/>
      <c r="F93" s="37" t="s">
        <v>44</v>
      </c>
      <c r="G93" s="123"/>
      <c r="H93" s="123"/>
    </row>
    <row r="94" spans="1:8" s="131" customFormat="1" x14ac:dyDescent="0.2">
      <c r="A94" s="46"/>
      <c r="B94" s="46"/>
      <c r="C94" s="46"/>
      <c r="D94" s="46">
        <v>1202</v>
      </c>
      <c r="E94" s="46"/>
      <c r="F94" s="50" t="s">
        <v>111</v>
      </c>
      <c r="G94" s="34">
        <f>+G96+G105</f>
        <v>865000</v>
      </c>
      <c r="H94" s="34">
        <f>+H96+H105</f>
        <v>865000</v>
      </c>
    </row>
    <row r="95" spans="1:8" s="128" customFormat="1" x14ac:dyDescent="0.2">
      <c r="A95" s="21"/>
      <c r="B95" s="21"/>
      <c r="C95" s="21"/>
      <c r="D95" s="21"/>
      <c r="E95" s="21"/>
      <c r="F95" s="35" t="s">
        <v>44</v>
      </c>
      <c r="G95" s="62"/>
      <c r="H95" s="62"/>
    </row>
    <row r="96" spans="1:8" s="131" customFormat="1" ht="27" x14ac:dyDescent="0.2">
      <c r="A96" s="126"/>
      <c r="B96" s="126"/>
      <c r="C96" s="126"/>
      <c r="D96" s="126"/>
      <c r="E96" s="126" t="s">
        <v>101</v>
      </c>
      <c r="F96" s="124" t="s">
        <v>239</v>
      </c>
      <c r="G96" s="135">
        <f>+G98</f>
        <v>520000</v>
      </c>
      <c r="H96" s="135">
        <f>+H98</f>
        <v>520000</v>
      </c>
    </row>
    <row r="97" spans="1:8" s="22" customFormat="1" x14ac:dyDescent="0.2">
      <c r="A97" s="47"/>
      <c r="B97" s="47"/>
      <c r="C97" s="47"/>
      <c r="D97" s="47"/>
      <c r="E97" s="21"/>
      <c r="F97" s="35" t="s">
        <v>30</v>
      </c>
      <c r="G97" s="63"/>
      <c r="H97" s="63"/>
    </row>
    <row r="98" spans="1:8" s="132" customFormat="1" x14ac:dyDescent="0.2">
      <c r="A98" s="48"/>
      <c r="B98" s="48"/>
      <c r="C98" s="48"/>
      <c r="D98" s="48"/>
      <c r="E98" s="49"/>
      <c r="F98" s="37" t="s">
        <v>17</v>
      </c>
      <c r="G98" s="64">
        <f t="shared" ref="G98:H98" si="19">+G100</f>
        <v>520000</v>
      </c>
      <c r="H98" s="64">
        <f t="shared" si="19"/>
        <v>520000</v>
      </c>
    </row>
    <row r="99" spans="1:8" s="22" customFormat="1" ht="17.25" customHeight="1" x14ac:dyDescent="0.2">
      <c r="A99" s="47"/>
      <c r="B99" s="47"/>
      <c r="C99" s="47"/>
      <c r="D99" s="47"/>
      <c r="E99" s="21"/>
      <c r="F99" s="35" t="s">
        <v>16</v>
      </c>
      <c r="G99" s="65"/>
      <c r="H99" s="65"/>
    </row>
    <row r="100" spans="1:8" s="128" customFormat="1" x14ac:dyDescent="0.2">
      <c r="A100" s="47"/>
      <c r="B100" s="47"/>
      <c r="C100" s="47"/>
      <c r="D100" s="47"/>
      <c r="E100" s="21"/>
      <c r="F100" s="35" t="s">
        <v>13</v>
      </c>
      <c r="G100" s="62">
        <f t="shared" ref="G100:H103" si="20">+G101</f>
        <v>520000</v>
      </c>
      <c r="H100" s="62">
        <f t="shared" si="20"/>
        <v>520000</v>
      </c>
    </row>
    <row r="101" spans="1:8" s="128" customFormat="1" x14ac:dyDescent="0.2">
      <c r="A101" s="47"/>
      <c r="B101" s="47"/>
      <c r="C101" s="47"/>
      <c r="D101" s="47"/>
      <c r="E101" s="21"/>
      <c r="F101" s="35" t="s">
        <v>38</v>
      </c>
      <c r="G101" s="62">
        <f t="shared" si="20"/>
        <v>520000</v>
      </c>
      <c r="H101" s="62">
        <f t="shared" si="20"/>
        <v>520000</v>
      </c>
    </row>
    <row r="102" spans="1:8" s="128" customFormat="1" x14ac:dyDescent="0.2">
      <c r="A102" s="47"/>
      <c r="B102" s="47"/>
      <c r="C102" s="47"/>
      <c r="D102" s="47"/>
      <c r="E102" s="21"/>
      <c r="F102" s="35" t="s">
        <v>108</v>
      </c>
      <c r="G102" s="62">
        <f t="shared" si="20"/>
        <v>520000</v>
      </c>
      <c r="H102" s="62">
        <f t="shared" si="20"/>
        <v>520000</v>
      </c>
    </row>
    <row r="103" spans="1:8" s="128" customFormat="1" x14ac:dyDescent="0.2">
      <c r="A103" s="47"/>
      <c r="B103" s="47"/>
      <c r="C103" s="47"/>
      <c r="D103" s="47"/>
      <c r="E103" s="21"/>
      <c r="F103" s="35" t="s">
        <v>109</v>
      </c>
      <c r="G103" s="62">
        <f t="shared" si="20"/>
        <v>520000</v>
      </c>
      <c r="H103" s="62">
        <f t="shared" si="20"/>
        <v>520000</v>
      </c>
    </row>
    <row r="104" spans="1:8" s="130" customFormat="1" x14ac:dyDescent="0.2">
      <c r="A104" s="133"/>
      <c r="B104" s="133"/>
      <c r="C104" s="133"/>
      <c r="D104" s="133"/>
      <c r="E104" s="49"/>
      <c r="F104" s="37" t="s">
        <v>110</v>
      </c>
      <c r="G104" s="134">
        <f>+'2'!G23</f>
        <v>520000</v>
      </c>
      <c r="H104" s="134">
        <f>+'2'!H23</f>
        <v>520000</v>
      </c>
    </row>
    <row r="105" spans="1:8" s="131" customFormat="1" ht="27" x14ac:dyDescent="0.2">
      <c r="A105" s="126"/>
      <c r="B105" s="126"/>
      <c r="C105" s="126"/>
      <c r="D105" s="126"/>
      <c r="E105" s="126" t="s">
        <v>235</v>
      </c>
      <c r="F105" s="124" t="s">
        <v>240</v>
      </c>
      <c r="G105" s="135">
        <f>+G107</f>
        <v>345000</v>
      </c>
      <c r="H105" s="135">
        <f>+H107</f>
        <v>345000</v>
      </c>
    </row>
    <row r="106" spans="1:8" s="22" customFormat="1" x14ac:dyDescent="0.2">
      <c r="A106" s="47"/>
      <c r="B106" s="47"/>
      <c r="C106" s="47"/>
      <c r="D106" s="47"/>
      <c r="E106" s="21"/>
      <c r="F106" s="35" t="s">
        <v>30</v>
      </c>
      <c r="G106" s="63"/>
      <c r="H106" s="63"/>
    </row>
    <row r="107" spans="1:8" s="132" customFormat="1" x14ac:dyDescent="0.2">
      <c r="A107" s="48"/>
      <c r="B107" s="48"/>
      <c r="C107" s="48"/>
      <c r="D107" s="48"/>
      <c r="E107" s="49"/>
      <c r="F107" s="37" t="s">
        <v>17</v>
      </c>
      <c r="G107" s="64">
        <f t="shared" ref="G107:H107" si="21">+G109</f>
        <v>345000</v>
      </c>
      <c r="H107" s="64">
        <f t="shared" si="21"/>
        <v>345000</v>
      </c>
    </row>
    <row r="108" spans="1:8" s="22" customFormat="1" ht="17.25" customHeight="1" x14ac:dyDescent="0.2">
      <c r="A108" s="47"/>
      <c r="B108" s="47"/>
      <c r="C108" s="47"/>
      <c r="D108" s="47"/>
      <c r="E108" s="21"/>
      <c r="F108" s="35" t="s">
        <v>16</v>
      </c>
      <c r="G108" s="65"/>
      <c r="H108" s="65"/>
    </row>
    <row r="109" spans="1:8" s="128" customFormat="1" x14ac:dyDescent="0.2">
      <c r="A109" s="47"/>
      <c r="B109" s="47"/>
      <c r="C109" s="47"/>
      <c r="D109" s="47"/>
      <c r="E109" s="21"/>
      <c r="F109" s="35" t="s">
        <v>13</v>
      </c>
      <c r="G109" s="62">
        <f t="shared" ref="G109:H112" si="22">+G110</f>
        <v>345000</v>
      </c>
      <c r="H109" s="62">
        <f t="shared" si="22"/>
        <v>345000</v>
      </c>
    </row>
    <row r="110" spans="1:8" s="128" customFormat="1" x14ac:dyDescent="0.2">
      <c r="A110" s="47"/>
      <c r="B110" s="47"/>
      <c r="C110" s="47"/>
      <c r="D110" s="47"/>
      <c r="E110" s="21"/>
      <c r="F110" s="35" t="s">
        <v>38</v>
      </c>
      <c r="G110" s="62">
        <f t="shared" si="22"/>
        <v>345000</v>
      </c>
      <c r="H110" s="62">
        <f t="shared" si="22"/>
        <v>345000</v>
      </c>
    </row>
    <row r="111" spans="1:8" s="128" customFormat="1" x14ac:dyDescent="0.2">
      <c r="A111" s="47"/>
      <c r="B111" s="47"/>
      <c r="C111" s="47"/>
      <c r="D111" s="47"/>
      <c r="E111" s="21"/>
      <c r="F111" s="35" t="s">
        <v>108</v>
      </c>
      <c r="G111" s="62">
        <f t="shared" si="22"/>
        <v>345000</v>
      </c>
      <c r="H111" s="62">
        <f t="shared" si="22"/>
        <v>345000</v>
      </c>
    </row>
    <row r="112" spans="1:8" s="128" customFormat="1" x14ac:dyDescent="0.2">
      <c r="A112" s="47"/>
      <c r="B112" s="47"/>
      <c r="C112" s="47"/>
      <c r="D112" s="47"/>
      <c r="E112" s="21"/>
      <c r="F112" s="35" t="s">
        <v>109</v>
      </c>
      <c r="G112" s="62">
        <f t="shared" si="22"/>
        <v>345000</v>
      </c>
      <c r="H112" s="62">
        <f t="shared" si="22"/>
        <v>345000</v>
      </c>
    </row>
    <row r="113" spans="1:8" s="130" customFormat="1" x14ac:dyDescent="0.2">
      <c r="A113" s="133"/>
      <c r="B113" s="133"/>
      <c r="C113" s="133"/>
      <c r="D113" s="133"/>
      <c r="E113" s="49"/>
      <c r="F113" s="37" t="s">
        <v>110</v>
      </c>
      <c r="G113" s="134">
        <f>+'2'!G24</f>
        <v>345000</v>
      </c>
      <c r="H113" s="134">
        <f>+'2'!H24</f>
        <v>345000</v>
      </c>
    </row>
    <row r="114" spans="1:8" s="6" customFormat="1" x14ac:dyDescent="0.2">
      <c r="A114" s="108"/>
      <c r="B114" s="108"/>
      <c r="C114" s="42" t="s">
        <v>96</v>
      </c>
      <c r="D114" s="108"/>
      <c r="E114" s="108"/>
      <c r="F114" s="107" t="s">
        <v>99</v>
      </c>
      <c r="G114" s="61">
        <f>+G118</f>
        <v>2367000</v>
      </c>
      <c r="H114" s="61">
        <f t="shared" ref="H114" si="23">+H118</f>
        <v>2367000</v>
      </c>
    </row>
    <row r="115" spans="1:8" s="14" customFormat="1" x14ac:dyDescent="0.2">
      <c r="A115" s="17"/>
      <c r="B115" s="17"/>
      <c r="C115" s="17"/>
      <c r="D115" s="17"/>
      <c r="E115" s="17"/>
      <c r="F115" s="16" t="s">
        <v>44</v>
      </c>
      <c r="G115" s="55"/>
      <c r="H115" s="55"/>
    </row>
    <row r="116" spans="1:8" s="14" customFormat="1" x14ac:dyDescent="0.2">
      <c r="A116" s="17"/>
      <c r="B116" s="17"/>
      <c r="C116" s="17"/>
      <c r="D116" s="17"/>
      <c r="E116" s="17"/>
      <c r="F116" s="16" t="s">
        <v>17</v>
      </c>
      <c r="G116" s="55">
        <f>+G118</f>
        <v>2367000</v>
      </c>
      <c r="H116" s="55">
        <f t="shared" ref="H116" si="24">+H118</f>
        <v>2367000</v>
      </c>
    </row>
    <row r="117" spans="1:8" s="14" customFormat="1" x14ac:dyDescent="0.2">
      <c r="A117" s="17"/>
      <c r="B117" s="17"/>
      <c r="C117" s="17"/>
      <c r="D117" s="17"/>
      <c r="E117" s="17"/>
      <c r="F117" s="16" t="s">
        <v>44</v>
      </c>
      <c r="G117" s="55"/>
      <c r="H117" s="55"/>
    </row>
    <row r="118" spans="1:8" s="6" customFormat="1" x14ac:dyDescent="0.2">
      <c r="A118" s="108"/>
      <c r="B118" s="108"/>
      <c r="C118" s="108"/>
      <c r="D118" s="42">
        <v>1200</v>
      </c>
      <c r="E118" s="108"/>
      <c r="F118" s="107" t="s">
        <v>155</v>
      </c>
      <c r="G118" s="56">
        <f>+G120+G129+G138</f>
        <v>2367000</v>
      </c>
      <c r="H118" s="56">
        <f>+H120+H129+H138</f>
        <v>2367000</v>
      </c>
    </row>
    <row r="119" spans="1:8" s="6" customFormat="1" x14ac:dyDescent="0.2">
      <c r="A119" s="108"/>
      <c r="B119" s="108"/>
      <c r="C119" s="108"/>
      <c r="D119" s="108"/>
      <c r="E119" s="108"/>
      <c r="F119" s="111" t="s">
        <v>44</v>
      </c>
      <c r="G119" s="56"/>
      <c r="H119" s="56"/>
    </row>
    <row r="120" spans="1:8" s="29" customFormat="1" x14ac:dyDescent="0.2">
      <c r="A120" s="42"/>
      <c r="B120" s="42"/>
      <c r="C120" s="42"/>
      <c r="D120" s="42"/>
      <c r="E120" s="42" t="s">
        <v>49</v>
      </c>
      <c r="F120" s="107" t="s">
        <v>100</v>
      </c>
      <c r="G120" s="57">
        <f t="shared" ref="G120:H120" si="25">+G122</f>
        <v>1060000</v>
      </c>
      <c r="H120" s="57">
        <f t="shared" si="25"/>
        <v>1060000</v>
      </c>
    </row>
    <row r="121" spans="1:8" x14ac:dyDescent="0.2">
      <c r="A121" s="18"/>
      <c r="B121" s="18"/>
      <c r="C121" s="18"/>
      <c r="D121" s="18"/>
      <c r="E121" s="108"/>
      <c r="F121" s="5" t="s">
        <v>30</v>
      </c>
      <c r="G121" s="54"/>
      <c r="H121" s="54"/>
    </row>
    <row r="122" spans="1:8" s="10" customFormat="1" x14ac:dyDescent="0.2">
      <c r="A122" s="20"/>
      <c r="B122" s="20"/>
      <c r="C122" s="20"/>
      <c r="D122" s="20"/>
      <c r="E122" s="17"/>
      <c r="F122" s="16" t="s">
        <v>17</v>
      </c>
      <c r="G122" s="58">
        <f t="shared" ref="G122:H122" si="26">+G124</f>
        <v>1060000</v>
      </c>
      <c r="H122" s="58">
        <f t="shared" si="26"/>
        <v>1060000</v>
      </c>
    </row>
    <row r="123" spans="1:8" ht="16.5" customHeight="1" x14ac:dyDescent="0.2">
      <c r="A123" s="18"/>
      <c r="B123" s="18"/>
      <c r="C123" s="18"/>
      <c r="D123" s="18"/>
      <c r="E123" s="108"/>
      <c r="F123" s="111" t="s">
        <v>16</v>
      </c>
      <c r="G123" s="59"/>
      <c r="H123" s="59"/>
    </row>
    <row r="124" spans="1:8" s="6" customFormat="1" x14ac:dyDescent="0.2">
      <c r="A124" s="18"/>
      <c r="B124" s="18"/>
      <c r="C124" s="18"/>
      <c r="D124" s="18"/>
      <c r="E124" s="108"/>
      <c r="F124" s="111" t="s">
        <v>13</v>
      </c>
      <c r="G124" s="56">
        <f t="shared" ref="G124:H127" si="27">+G125</f>
        <v>1060000</v>
      </c>
      <c r="H124" s="56">
        <f t="shared" si="27"/>
        <v>1060000</v>
      </c>
    </row>
    <row r="125" spans="1:8" s="6" customFormat="1" x14ac:dyDescent="0.2">
      <c r="A125" s="18"/>
      <c r="B125" s="18"/>
      <c r="C125" s="18"/>
      <c r="D125" s="18"/>
      <c r="E125" s="108"/>
      <c r="F125" s="111" t="s">
        <v>38</v>
      </c>
      <c r="G125" s="56">
        <f t="shared" si="27"/>
        <v>1060000</v>
      </c>
      <c r="H125" s="56">
        <f t="shared" si="27"/>
        <v>1060000</v>
      </c>
    </row>
    <row r="126" spans="1:8" s="6" customFormat="1" x14ac:dyDescent="0.2">
      <c r="A126" s="18"/>
      <c r="B126" s="18"/>
      <c r="C126" s="18"/>
      <c r="D126" s="18"/>
      <c r="E126" s="108"/>
      <c r="F126" s="111" t="s">
        <v>108</v>
      </c>
      <c r="G126" s="56">
        <f t="shared" si="27"/>
        <v>1060000</v>
      </c>
      <c r="H126" s="56">
        <f t="shared" si="27"/>
        <v>1060000</v>
      </c>
    </row>
    <row r="127" spans="1:8" s="6" customFormat="1" x14ac:dyDescent="0.2">
      <c r="A127" s="18"/>
      <c r="B127" s="18"/>
      <c r="C127" s="18"/>
      <c r="D127" s="18"/>
      <c r="E127" s="108"/>
      <c r="F127" s="111" t="s">
        <v>109</v>
      </c>
      <c r="G127" s="56">
        <f t="shared" si="27"/>
        <v>1060000</v>
      </c>
      <c r="H127" s="56">
        <f t="shared" si="27"/>
        <v>1060000</v>
      </c>
    </row>
    <row r="128" spans="1:8" s="14" customFormat="1" x14ac:dyDescent="0.2">
      <c r="A128" s="28"/>
      <c r="B128" s="28"/>
      <c r="C128" s="28"/>
      <c r="D128" s="28"/>
      <c r="E128" s="17"/>
      <c r="F128" s="16" t="s">
        <v>110</v>
      </c>
      <c r="G128" s="60">
        <f>+'2'!G16</f>
        <v>1060000</v>
      </c>
      <c r="H128" s="60">
        <f>+'2'!H16</f>
        <v>1060000</v>
      </c>
    </row>
    <row r="129" spans="1:8" s="29" customFormat="1" ht="16.5" customHeight="1" x14ac:dyDescent="0.2">
      <c r="A129" s="42"/>
      <c r="B129" s="42"/>
      <c r="C129" s="42"/>
      <c r="D129" s="42"/>
      <c r="E129" s="42" t="s">
        <v>101</v>
      </c>
      <c r="F129" s="107" t="s">
        <v>102</v>
      </c>
      <c r="G129" s="57">
        <f t="shared" ref="G129:H129" si="28">+G131</f>
        <v>932000</v>
      </c>
      <c r="H129" s="57">
        <f t="shared" si="28"/>
        <v>932000</v>
      </c>
    </row>
    <row r="130" spans="1:8" x14ac:dyDescent="0.2">
      <c r="A130" s="18"/>
      <c r="B130" s="18"/>
      <c r="C130" s="18"/>
      <c r="D130" s="18"/>
      <c r="E130" s="108"/>
      <c r="F130" s="5" t="s">
        <v>30</v>
      </c>
      <c r="G130" s="54"/>
      <c r="H130" s="54"/>
    </row>
    <row r="131" spans="1:8" s="10" customFormat="1" x14ac:dyDescent="0.2">
      <c r="A131" s="20"/>
      <c r="B131" s="20"/>
      <c r="C131" s="20"/>
      <c r="D131" s="20"/>
      <c r="E131" s="17"/>
      <c r="F131" s="16" t="s">
        <v>17</v>
      </c>
      <c r="G131" s="58">
        <f t="shared" ref="G131:H131" si="29">+G133</f>
        <v>932000</v>
      </c>
      <c r="H131" s="58">
        <f t="shared" si="29"/>
        <v>932000</v>
      </c>
    </row>
    <row r="132" spans="1:8" ht="16.5" customHeight="1" x14ac:dyDescent="0.2">
      <c r="A132" s="18"/>
      <c r="B132" s="18"/>
      <c r="C132" s="18"/>
      <c r="D132" s="18"/>
      <c r="E132" s="108"/>
      <c r="F132" s="111" t="s">
        <v>16</v>
      </c>
      <c r="G132" s="59"/>
      <c r="H132" s="59"/>
    </row>
    <row r="133" spans="1:8" s="6" customFormat="1" x14ac:dyDescent="0.2">
      <c r="A133" s="18"/>
      <c r="B133" s="18"/>
      <c r="C133" s="18"/>
      <c r="D133" s="18"/>
      <c r="E133" s="108"/>
      <c r="F133" s="111" t="s">
        <v>13</v>
      </c>
      <c r="G133" s="56">
        <f t="shared" ref="G133:H136" si="30">+G134</f>
        <v>932000</v>
      </c>
      <c r="H133" s="56">
        <f t="shared" si="30"/>
        <v>932000</v>
      </c>
    </row>
    <row r="134" spans="1:8" s="6" customFormat="1" x14ac:dyDescent="0.2">
      <c r="A134" s="18"/>
      <c r="B134" s="18"/>
      <c r="C134" s="18"/>
      <c r="D134" s="18"/>
      <c r="E134" s="108"/>
      <c r="F134" s="111" t="s">
        <v>38</v>
      </c>
      <c r="G134" s="56">
        <f t="shared" si="30"/>
        <v>932000</v>
      </c>
      <c r="H134" s="56">
        <f t="shared" si="30"/>
        <v>932000</v>
      </c>
    </row>
    <row r="135" spans="1:8" s="6" customFormat="1" x14ac:dyDescent="0.2">
      <c r="A135" s="18"/>
      <c r="B135" s="18"/>
      <c r="C135" s="18"/>
      <c r="D135" s="18"/>
      <c r="E135" s="108"/>
      <c r="F135" s="111" t="s">
        <v>108</v>
      </c>
      <c r="G135" s="56">
        <f t="shared" si="30"/>
        <v>932000</v>
      </c>
      <c r="H135" s="56">
        <f t="shared" si="30"/>
        <v>932000</v>
      </c>
    </row>
    <row r="136" spans="1:8" s="6" customFormat="1" x14ac:dyDescent="0.2">
      <c r="A136" s="18"/>
      <c r="B136" s="18"/>
      <c r="C136" s="18"/>
      <c r="D136" s="18"/>
      <c r="E136" s="108"/>
      <c r="F136" s="111" t="s">
        <v>109</v>
      </c>
      <c r="G136" s="56">
        <f t="shared" si="30"/>
        <v>932000</v>
      </c>
      <c r="H136" s="56">
        <f t="shared" si="30"/>
        <v>932000</v>
      </c>
    </row>
    <row r="137" spans="1:8" s="14" customFormat="1" x14ac:dyDescent="0.2">
      <c r="A137" s="28"/>
      <c r="B137" s="28"/>
      <c r="C137" s="28"/>
      <c r="D137" s="28"/>
      <c r="E137" s="17"/>
      <c r="F137" s="16" t="s">
        <v>110</v>
      </c>
      <c r="G137" s="60">
        <f>+'2'!G17</f>
        <v>932000</v>
      </c>
      <c r="H137" s="60">
        <f>+'2'!H17</f>
        <v>932000</v>
      </c>
    </row>
    <row r="138" spans="1:8" s="29" customFormat="1" ht="30.75" customHeight="1" x14ac:dyDescent="0.2">
      <c r="A138" s="42"/>
      <c r="B138" s="42"/>
      <c r="C138" s="42"/>
      <c r="D138" s="42"/>
      <c r="E138" s="42" t="s">
        <v>103</v>
      </c>
      <c r="F138" s="107" t="s">
        <v>185</v>
      </c>
      <c r="G138" s="57">
        <f t="shared" ref="G138:H138" si="31">+G140</f>
        <v>375000</v>
      </c>
      <c r="H138" s="57">
        <f t="shared" si="31"/>
        <v>375000</v>
      </c>
    </row>
    <row r="139" spans="1:8" x14ac:dyDescent="0.2">
      <c r="A139" s="18"/>
      <c r="B139" s="18"/>
      <c r="C139" s="18"/>
      <c r="D139" s="18"/>
      <c r="E139" s="108"/>
      <c r="F139" s="5" t="s">
        <v>30</v>
      </c>
      <c r="G139" s="54"/>
      <c r="H139" s="54"/>
    </row>
    <row r="140" spans="1:8" s="10" customFormat="1" x14ac:dyDescent="0.2">
      <c r="A140" s="20"/>
      <c r="B140" s="20"/>
      <c r="C140" s="20"/>
      <c r="D140" s="20"/>
      <c r="E140" s="17"/>
      <c r="F140" s="16" t="s">
        <v>17</v>
      </c>
      <c r="G140" s="58">
        <f t="shared" ref="G140:H140" si="32">+G142</f>
        <v>375000</v>
      </c>
      <c r="H140" s="58">
        <f t="shared" si="32"/>
        <v>375000</v>
      </c>
    </row>
    <row r="141" spans="1:8" ht="15.75" customHeight="1" x14ac:dyDescent="0.2">
      <c r="A141" s="18"/>
      <c r="B141" s="18"/>
      <c r="C141" s="18"/>
      <c r="D141" s="18"/>
      <c r="E141" s="108"/>
      <c r="F141" s="111" t="s">
        <v>16</v>
      </c>
      <c r="G141" s="59"/>
      <c r="H141" s="59"/>
    </row>
    <row r="142" spans="1:8" s="6" customFormat="1" x14ac:dyDescent="0.2">
      <c r="A142" s="18"/>
      <c r="B142" s="18"/>
      <c r="C142" s="18"/>
      <c r="D142" s="18"/>
      <c r="E142" s="108"/>
      <c r="F142" s="111" t="s">
        <v>13</v>
      </c>
      <c r="G142" s="56">
        <f t="shared" ref="G142:H145" si="33">+G143</f>
        <v>375000</v>
      </c>
      <c r="H142" s="56">
        <f t="shared" si="33"/>
        <v>375000</v>
      </c>
    </row>
    <row r="143" spans="1:8" s="6" customFormat="1" x14ac:dyDescent="0.2">
      <c r="A143" s="18"/>
      <c r="B143" s="18"/>
      <c r="C143" s="18"/>
      <c r="D143" s="18"/>
      <c r="E143" s="108"/>
      <c r="F143" s="111" t="s">
        <v>38</v>
      </c>
      <c r="G143" s="56">
        <f t="shared" si="33"/>
        <v>375000</v>
      </c>
      <c r="H143" s="56">
        <f t="shared" si="33"/>
        <v>375000</v>
      </c>
    </row>
    <row r="144" spans="1:8" s="6" customFormat="1" x14ac:dyDescent="0.2">
      <c r="A144" s="18"/>
      <c r="B144" s="18"/>
      <c r="C144" s="18"/>
      <c r="D144" s="18"/>
      <c r="E144" s="108"/>
      <c r="F144" s="111" t="s">
        <v>108</v>
      </c>
      <c r="G144" s="56">
        <f t="shared" si="33"/>
        <v>375000</v>
      </c>
      <c r="H144" s="56">
        <f t="shared" si="33"/>
        <v>375000</v>
      </c>
    </row>
    <row r="145" spans="1:8" s="6" customFormat="1" x14ac:dyDescent="0.2">
      <c r="A145" s="18"/>
      <c r="B145" s="18"/>
      <c r="C145" s="18"/>
      <c r="D145" s="18"/>
      <c r="E145" s="108"/>
      <c r="F145" s="111" t="s">
        <v>109</v>
      </c>
      <c r="G145" s="56">
        <f t="shared" si="33"/>
        <v>375000</v>
      </c>
      <c r="H145" s="56">
        <f t="shared" si="33"/>
        <v>375000</v>
      </c>
    </row>
    <row r="146" spans="1:8" s="14" customFormat="1" x14ac:dyDescent="0.2">
      <c r="A146" s="28"/>
      <c r="B146" s="28"/>
      <c r="C146" s="28"/>
      <c r="D146" s="28"/>
      <c r="E146" s="17"/>
      <c r="F146" s="16" t="s">
        <v>110</v>
      </c>
      <c r="G146" s="60">
        <f>+'2'!G18</f>
        <v>375000</v>
      </c>
      <c r="H146" s="60">
        <f>+'2'!H18</f>
        <v>375000</v>
      </c>
    </row>
    <row r="147" spans="1:8" ht="13.5" customHeight="1" x14ac:dyDescent="0.2">
      <c r="A147" s="136"/>
      <c r="B147" s="136" t="s">
        <v>208</v>
      </c>
      <c r="C147" s="137"/>
      <c r="D147" s="137"/>
      <c r="E147" s="137"/>
      <c r="F147" s="94" t="s">
        <v>209</v>
      </c>
      <c r="G147" s="95">
        <f t="shared" ref="G147:H147" si="34">+G149</f>
        <v>60000</v>
      </c>
      <c r="H147" s="95">
        <f t="shared" si="34"/>
        <v>60000</v>
      </c>
    </row>
    <row r="148" spans="1:8" ht="13.5" customHeight="1" x14ac:dyDescent="0.2">
      <c r="A148" s="136"/>
      <c r="B148" s="136"/>
      <c r="C148" s="137"/>
      <c r="D148" s="137"/>
      <c r="E148" s="137"/>
      <c r="F148" s="96" t="s">
        <v>2</v>
      </c>
      <c r="G148" s="97"/>
      <c r="H148" s="97"/>
    </row>
    <row r="149" spans="1:8" s="6" customFormat="1" ht="13.5" customHeight="1" x14ac:dyDescent="0.2">
      <c r="A149" s="136"/>
      <c r="B149" s="136"/>
      <c r="C149" s="33" t="s">
        <v>48</v>
      </c>
      <c r="D149" s="44"/>
      <c r="E149" s="44"/>
      <c r="F149" s="109" t="s">
        <v>210</v>
      </c>
      <c r="G149" s="100">
        <f t="shared" ref="G149:H149" si="35">+G151</f>
        <v>60000</v>
      </c>
      <c r="H149" s="100">
        <f t="shared" si="35"/>
        <v>60000</v>
      </c>
    </row>
    <row r="150" spans="1:8" s="6" customFormat="1" ht="13.5" customHeight="1" x14ac:dyDescent="0.2">
      <c r="A150" s="136"/>
      <c r="B150" s="136"/>
      <c r="C150" s="44"/>
      <c r="D150" s="44"/>
      <c r="E150" s="44"/>
      <c r="F150" s="110" t="s">
        <v>44</v>
      </c>
      <c r="G150" s="101"/>
      <c r="H150" s="101"/>
    </row>
    <row r="151" spans="1:8" s="6" customFormat="1" ht="13.5" customHeight="1" x14ac:dyDescent="0.2">
      <c r="A151" s="44"/>
      <c r="B151" s="44"/>
      <c r="C151" s="44"/>
      <c r="D151" s="44"/>
      <c r="E151" s="44"/>
      <c r="F151" s="110" t="s">
        <v>17</v>
      </c>
      <c r="G151" s="101">
        <f t="shared" ref="G151:H151" si="36">+G153</f>
        <v>60000</v>
      </c>
      <c r="H151" s="101">
        <f t="shared" si="36"/>
        <v>60000</v>
      </c>
    </row>
    <row r="152" spans="1:8" s="6" customFormat="1" ht="13.5" customHeight="1" x14ac:dyDescent="0.2">
      <c r="A152" s="44"/>
      <c r="B152" s="44"/>
      <c r="C152" s="44"/>
      <c r="D152" s="44"/>
      <c r="E152" s="44"/>
      <c r="F152" s="110" t="s">
        <v>44</v>
      </c>
      <c r="G152" s="101"/>
      <c r="H152" s="101"/>
    </row>
    <row r="153" spans="1:8" s="6" customFormat="1" ht="13.5" customHeight="1" x14ac:dyDescent="0.2">
      <c r="A153" s="44"/>
      <c r="B153" s="44"/>
      <c r="C153" s="44"/>
      <c r="D153" s="33">
        <v>1142</v>
      </c>
      <c r="E153" s="44"/>
      <c r="F153" s="109" t="s">
        <v>211</v>
      </c>
      <c r="G153" s="72">
        <f t="shared" ref="G153:H153" si="37">+G155</f>
        <v>60000</v>
      </c>
      <c r="H153" s="72">
        <f t="shared" si="37"/>
        <v>60000</v>
      </c>
    </row>
    <row r="154" spans="1:8" s="6" customFormat="1" ht="13.5" customHeight="1" x14ac:dyDescent="0.2">
      <c r="A154" s="44"/>
      <c r="B154" s="44"/>
      <c r="C154" s="44"/>
      <c r="D154" s="44"/>
      <c r="E154" s="44"/>
      <c r="F154" s="110" t="s">
        <v>44</v>
      </c>
      <c r="G154" s="72"/>
      <c r="H154" s="72"/>
    </row>
    <row r="155" spans="1:8" s="29" customFormat="1" ht="27" x14ac:dyDescent="0.2">
      <c r="A155" s="33"/>
      <c r="B155" s="33"/>
      <c r="C155" s="33"/>
      <c r="D155" s="33"/>
      <c r="E155" s="33" t="s">
        <v>49</v>
      </c>
      <c r="F155" s="109" t="s">
        <v>212</v>
      </c>
      <c r="G155" s="71">
        <f t="shared" ref="G155:H155" si="38">+G157</f>
        <v>60000</v>
      </c>
      <c r="H155" s="71">
        <f t="shared" si="38"/>
        <v>60000</v>
      </c>
    </row>
    <row r="156" spans="1:8" x14ac:dyDescent="0.2">
      <c r="A156" s="136"/>
      <c r="B156" s="136"/>
      <c r="C156" s="136"/>
      <c r="D156" s="136"/>
      <c r="E156" s="44"/>
      <c r="F156" s="103" t="s">
        <v>30</v>
      </c>
      <c r="G156" s="104"/>
      <c r="H156" s="104"/>
    </row>
    <row r="157" spans="1:8" s="10" customFormat="1" x14ac:dyDescent="0.2">
      <c r="A157" s="138"/>
      <c r="B157" s="138"/>
      <c r="C157" s="138"/>
      <c r="D157" s="138"/>
      <c r="E157" s="122"/>
      <c r="F157" s="93" t="s">
        <v>17</v>
      </c>
      <c r="G157" s="105">
        <f t="shared" ref="G157:H157" si="39">+G159</f>
        <v>60000</v>
      </c>
      <c r="H157" s="105">
        <f t="shared" si="39"/>
        <v>60000</v>
      </c>
    </row>
    <row r="158" spans="1:8" ht="15" customHeight="1" x14ac:dyDescent="0.2">
      <c r="A158" s="136"/>
      <c r="B158" s="136"/>
      <c r="C158" s="136"/>
      <c r="D158" s="136"/>
      <c r="E158" s="44"/>
      <c r="F158" s="110" t="s">
        <v>16</v>
      </c>
      <c r="G158" s="97"/>
      <c r="H158" s="97"/>
    </row>
    <row r="159" spans="1:8" s="6" customFormat="1" x14ac:dyDescent="0.2">
      <c r="A159" s="136"/>
      <c r="B159" s="136"/>
      <c r="C159" s="136"/>
      <c r="D159" s="136"/>
      <c r="E159" s="44"/>
      <c r="F159" s="110" t="s">
        <v>13</v>
      </c>
      <c r="G159" s="72">
        <f t="shared" ref="G159:H162" si="40">+G160</f>
        <v>60000</v>
      </c>
      <c r="H159" s="72">
        <f t="shared" si="40"/>
        <v>60000</v>
      </c>
    </row>
    <row r="160" spans="1:8" s="6" customFormat="1" x14ac:dyDescent="0.2">
      <c r="A160" s="136"/>
      <c r="B160" s="136"/>
      <c r="C160" s="136"/>
      <c r="D160" s="136"/>
      <c r="E160" s="44"/>
      <c r="F160" s="110" t="s">
        <v>38</v>
      </c>
      <c r="G160" s="72">
        <f t="shared" si="40"/>
        <v>60000</v>
      </c>
      <c r="H160" s="72">
        <f t="shared" si="40"/>
        <v>60000</v>
      </c>
    </row>
    <row r="161" spans="1:8" s="6" customFormat="1" x14ac:dyDescent="0.2">
      <c r="A161" s="136"/>
      <c r="B161" s="136"/>
      <c r="C161" s="136"/>
      <c r="D161" s="136"/>
      <c r="E161" s="44"/>
      <c r="F161" s="110" t="s">
        <v>108</v>
      </c>
      <c r="G161" s="72">
        <f t="shared" si="40"/>
        <v>60000</v>
      </c>
      <c r="H161" s="72">
        <f t="shared" si="40"/>
        <v>60000</v>
      </c>
    </row>
    <row r="162" spans="1:8" s="6" customFormat="1" x14ac:dyDescent="0.2">
      <c r="A162" s="136"/>
      <c r="B162" s="136"/>
      <c r="C162" s="136"/>
      <c r="D162" s="136"/>
      <c r="E162" s="44"/>
      <c r="F162" s="110" t="s">
        <v>109</v>
      </c>
      <c r="G162" s="72">
        <f t="shared" si="40"/>
        <v>60000</v>
      </c>
      <c r="H162" s="72">
        <f t="shared" si="40"/>
        <v>60000</v>
      </c>
    </row>
    <row r="163" spans="1:8" s="14" customFormat="1" x14ac:dyDescent="0.2">
      <c r="A163" s="139"/>
      <c r="B163" s="139"/>
      <c r="C163" s="139"/>
      <c r="D163" s="139"/>
      <c r="E163" s="122"/>
      <c r="F163" s="93" t="s">
        <v>110</v>
      </c>
      <c r="G163" s="106">
        <f>+'2'!G14</f>
        <v>60000</v>
      </c>
      <c r="H163" s="106">
        <f>+'2'!H14</f>
        <v>60000</v>
      </c>
    </row>
    <row r="164" spans="1:8" s="6" customFormat="1" x14ac:dyDescent="0.2">
      <c r="A164" s="42" t="s">
        <v>164</v>
      </c>
      <c r="B164" s="108"/>
      <c r="C164" s="108"/>
      <c r="D164" s="108"/>
      <c r="E164" s="108"/>
      <c r="F164" s="107" t="s">
        <v>165</v>
      </c>
      <c r="G164" s="61">
        <f t="shared" ref="G164:H164" si="41">+G166</f>
        <v>-7309000</v>
      </c>
      <c r="H164" s="61">
        <f t="shared" si="41"/>
        <v>-7309000</v>
      </c>
    </row>
    <row r="165" spans="1:8" s="6" customFormat="1" x14ac:dyDescent="0.2">
      <c r="A165" s="108"/>
      <c r="B165" s="108"/>
      <c r="C165" s="108"/>
      <c r="D165" s="108"/>
      <c r="E165" s="108"/>
      <c r="F165" s="111" t="s">
        <v>44</v>
      </c>
      <c r="G165" s="66"/>
      <c r="H165" s="66"/>
    </row>
    <row r="166" spans="1:8" s="6" customFormat="1" x14ac:dyDescent="0.2">
      <c r="A166" s="108"/>
      <c r="B166" s="42" t="s">
        <v>48</v>
      </c>
      <c r="C166" s="108"/>
      <c r="D166" s="108"/>
      <c r="E166" s="108"/>
      <c r="F166" s="107" t="s">
        <v>166</v>
      </c>
      <c r="G166" s="61">
        <f t="shared" ref="G166:H166" si="42">+G168</f>
        <v>-7309000</v>
      </c>
      <c r="H166" s="61">
        <f t="shared" si="42"/>
        <v>-7309000</v>
      </c>
    </row>
    <row r="167" spans="1:8" s="6" customFormat="1" x14ac:dyDescent="0.2">
      <c r="A167" s="108"/>
      <c r="B167" s="108"/>
      <c r="C167" s="108"/>
      <c r="D167" s="108"/>
      <c r="E167" s="108"/>
      <c r="F167" s="111" t="s">
        <v>44</v>
      </c>
      <c r="G167" s="66"/>
      <c r="H167" s="66"/>
    </row>
    <row r="168" spans="1:8" s="6" customFormat="1" x14ac:dyDescent="0.2">
      <c r="A168" s="108"/>
      <c r="B168" s="108"/>
      <c r="C168" s="42" t="s">
        <v>48</v>
      </c>
      <c r="D168" s="108"/>
      <c r="E168" s="108"/>
      <c r="F168" s="107" t="s">
        <v>167</v>
      </c>
      <c r="G168" s="67">
        <f t="shared" ref="G168:H168" si="43">+G170</f>
        <v>-7309000</v>
      </c>
      <c r="H168" s="67">
        <f t="shared" si="43"/>
        <v>-7309000</v>
      </c>
    </row>
    <row r="169" spans="1:8" s="14" customFormat="1" x14ac:dyDescent="0.2">
      <c r="A169" s="17"/>
      <c r="B169" s="17"/>
      <c r="C169" s="17"/>
      <c r="D169" s="17"/>
      <c r="E169" s="17"/>
      <c r="F169" s="16" t="s">
        <v>44</v>
      </c>
      <c r="G169" s="55"/>
      <c r="H169" s="55"/>
    </row>
    <row r="170" spans="1:8" s="14" customFormat="1" x14ac:dyDescent="0.2">
      <c r="A170" s="17"/>
      <c r="B170" s="17"/>
      <c r="C170" s="17"/>
      <c r="D170" s="17"/>
      <c r="E170" s="17"/>
      <c r="F170" s="16" t="s">
        <v>169</v>
      </c>
      <c r="G170" s="60">
        <f t="shared" ref="G170:H170" si="44">+G172</f>
        <v>-7309000</v>
      </c>
      <c r="H170" s="60">
        <f t="shared" si="44"/>
        <v>-7309000</v>
      </c>
    </row>
    <row r="171" spans="1:8" s="14" customFormat="1" x14ac:dyDescent="0.2">
      <c r="A171" s="17"/>
      <c r="B171" s="17"/>
      <c r="C171" s="17"/>
      <c r="D171" s="17"/>
      <c r="E171" s="17"/>
      <c r="F171" s="16" t="s">
        <v>44</v>
      </c>
      <c r="G171" s="60"/>
      <c r="H171" s="60"/>
    </row>
    <row r="172" spans="1:8" s="29" customFormat="1" x14ac:dyDescent="0.2">
      <c r="A172" s="42"/>
      <c r="B172" s="42"/>
      <c r="C172" s="42"/>
      <c r="D172" s="42" t="s">
        <v>168</v>
      </c>
      <c r="E172" s="42"/>
      <c r="F172" s="107" t="s">
        <v>167</v>
      </c>
      <c r="G172" s="57">
        <f t="shared" ref="G172:H172" si="45">+G174</f>
        <v>-7309000</v>
      </c>
      <c r="H172" s="57">
        <f t="shared" si="45"/>
        <v>-7309000</v>
      </c>
    </row>
    <row r="173" spans="1:8" s="6" customFormat="1" x14ac:dyDescent="0.2">
      <c r="A173" s="108"/>
      <c r="B173" s="108"/>
      <c r="C173" s="108"/>
      <c r="D173" s="108"/>
      <c r="E173" s="108"/>
      <c r="F173" s="111" t="s">
        <v>44</v>
      </c>
      <c r="G173" s="54"/>
      <c r="H173" s="54"/>
    </row>
    <row r="174" spans="1:8" s="29" customFormat="1" x14ac:dyDescent="0.2">
      <c r="A174" s="42"/>
      <c r="B174" s="42"/>
      <c r="C174" s="42"/>
      <c r="D174" s="42"/>
      <c r="E174" s="42" t="s">
        <v>49</v>
      </c>
      <c r="F174" s="107" t="s">
        <v>167</v>
      </c>
      <c r="G174" s="68">
        <f t="shared" ref="G174:H174" si="46">+G176</f>
        <v>-7309000</v>
      </c>
      <c r="H174" s="68">
        <f t="shared" si="46"/>
        <v>-7309000</v>
      </c>
    </row>
    <row r="175" spans="1:8" s="6" customFormat="1" x14ac:dyDescent="0.2">
      <c r="A175" s="108"/>
      <c r="B175" s="108"/>
      <c r="C175" s="108"/>
      <c r="D175" s="108"/>
      <c r="E175" s="108"/>
      <c r="F175" s="111" t="s">
        <v>30</v>
      </c>
      <c r="G175" s="66"/>
      <c r="H175" s="66"/>
    </row>
    <row r="176" spans="1:8" s="6" customFormat="1" x14ac:dyDescent="0.2">
      <c r="A176" s="108"/>
      <c r="B176" s="108"/>
      <c r="C176" s="17"/>
      <c r="D176" s="108"/>
      <c r="E176" s="108"/>
      <c r="F176" s="16" t="s">
        <v>169</v>
      </c>
      <c r="G176" s="56">
        <f t="shared" ref="G176:H180" si="47">+G177</f>
        <v>-7309000</v>
      </c>
      <c r="H176" s="56">
        <f t="shared" si="47"/>
        <v>-7309000</v>
      </c>
    </row>
    <row r="177" spans="1:8" s="6" customFormat="1" ht="15.75" customHeight="1" x14ac:dyDescent="0.2">
      <c r="A177" s="108"/>
      <c r="B177" s="108"/>
      <c r="C177" s="108"/>
      <c r="D177" s="108"/>
      <c r="E177" s="108"/>
      <c r="F177" s="111" t="s">
        <v>16</v>
      </c>
      <c r="G177" s="56">
        <f t="shared" si="47"/>
        <v>-7309000</v>
      </c>
      <c r="H177" s="56">
        <f t="shared" si="47"/>
        <v>-7309000</v>
      </c>
    </row>
    <row r="178" spans="1:8" s="6" customFormat="1" x14ac:dyDescent="0.2">
      <c r="A178" s="108"/>
      <c r="B178" s="108"/>
      <c r="C178" s="108"/>
      <c r="D178" s="108"/>
      <c r="E178" s="108"/>
      <c r="F178" s="111" t="s">
        <v>13</v>
      </c>
      <c r="G178" s="56">
        <f t="shared" si="47"/>
        <v>-7309000</v>
      </c>
      <c r="H178" s="56">
        <f t="shared" si="47"/>
        <v>-7309000</v>
      </c>
    </row>
    <row r="179" spans="1:8" s="6" customFormat="1" x14ac:dyDescent="0.2">
      <c r="A179" s="108"/>
      <c r="B179" s="108"/>
      <c r="C179" s="108"/>
      <c r="D179" s="108"/>
      <c r="E179" s="108"/>
      <c r="F179" s="111" t="s">
        <v>38</v>
      </c>
      <c r="G179" s="56">
        <f t="shared" si="47"/>
        <v>-7309000</v>
      </c>
      <c r="H179" s="56">
        <f t="shared" si="47"/>
        <v>-7309000</v>
      </c>
    </row>
    <row r="180" spans="1:8" s="6" customFormat="1" x14ac:dyDescent="0.2">
      <c r="A180" s="108"/>
      <c r="B180" s="108"/>
      <c r="C180" s="108"/>
      <c r="D180" s="108"/>
      <c r="E180" s="108"/>
      <c r="F180" s="111" t="s">
        <v>170</v>
      </c>
      <c r="G180" s="56">
        <f t="shared" si="47"/>
        <v>-7309000</v>
      </c>
      <c r="H180" s="56">
        <f t="shared" si="47"/>
        <v>-7309000</v>
      </c>
    </row>
    <row r="181" spans="1:8" s="14" customFormat="1" x14ac:dyDescent="0.2">
      <c r="A181" s="17"/>
      <c r="B181" s="17"/>
      <c r="C181" s="17"/>
      <c r="D181" s="17"/>
      <c r="E181" s="17"/>
      <c r="F181" s="16" t="s">
        <v>184</v>
      </c>
      <c r="G181" s="60">
        <f>+'2'!G31</f>
        <v>-7309000</v>
      </c>
      <c r="H181" s="60">
        <f>+'2'!H31</f>
        <v>-7309000</v>
      </c>
    </row>
    <row r="182" spans="1:8" x14ac:dyDescent="0.2">
      <c r="G182" s="69"/>
      <c r="H182" s="69"/>
    </row>
    <row r="183" spans="1:8" x14ac:dyDescent="0.2">
      <c r="G183" s="69"/>
      <c r="H183" s="69"/>
    </row>
    <row r="184" spans="1:8" x14ac:dyDescent="0.2">
      <c r="G184" s="69"/>
      <c r="H184" s="69"/>
    </row>
    <row r="185" spans="1:8" x14ac:dyDescent="0.2">
      <c r="G185" s="69"/>
      <c r="H185" s="69"/>
    </row>
    <row r="186" spans="1:8" x14ac:dyDescent="0.2">
      <c r="G186" s="69"/>
      <c r="H186" s="69"/>
    </row>
    <row r="187" spans="1:8" x14ac:dyDescent="0.2">
      <c r="G187" s="69"/>
      <c r="H187" s="69"/>
    </row>
    <row r="188" spans="1:8" x14ac:dyDescent="0.2">
      <c r="G188" s="69"/>
      <c r="H188" s="69"/>
    </row>
    <row r="189" spans="1:8" x14ac:dyDescent="0.2">
      <c r="G189" s="69"/>
      <c r="H189" s="69"/>
    </row>
    <row r="190" spans="1:8" x14ac:dyDescent="0.2">
      <c r="G190" s="69"/>
      <c r="H190" s="69"/>
    </row>
  </sheetData>
  <mergeCells count="11">
    <mergeCell ref="A1:H1"/>
    <mergeCell ref="A2:H2"/>
    <mergeCell ref="A3:H3"/>
    <mergeCell ref="A4:H4"/>
    <mergeCell ref="A5:H5"/>
    <mergeCell ref="A6:H6"/>
    <mergeCell ref="A7:C7"/>
    <mergeCell ref="F7:F8"/>
    <mergeCell ref="D7:E7"/>
    <mergeCell ref="A9:F9"/>
    <mergeCell ref="G7:H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64 A10:C11 B164:E346 B12:E51 B114:E146 E155 C90 E96 E105 E72:E81 E52:E60 B147:C149 E6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U109"/>
  <sheetViews>
    <sheetView zoomScaleNormal="100" workbookViewId="0">
      <selection activeCell="M13" sqref="M13"/>
    </sheetView>
  </sheetViews>
  <sheetFormatPr defaultColWidth="12.5703125" defaultRowHeight="13.5" x14ac:dyDescent="0.2"/>
  <cols>
    <col min="1" max="1" width="4.7109375" style="13" customWidth="1"/>
    <col min="2" max="2" width="8.5703125" style="13" customWidth="1"/>
    <col min="3" max="3" width="6.85546875" style="13" customWidth="1"/>
    <col min="4" max="4" width="11.42578125" style="13" customWidth="1"/>
    <col min="5" max="5" width="10.5703125" style="7" customWidth="1"/>
    <col min="6" max="6" width="10.28515625" style="7" customWidth="1"/>
    <col min="7" max="7" width="9" style="7" customWidth="1"/>
    <col min="8" max="8" width="13.85546875" style="7" customWidth="1"/>
    <col min="9" max="9" width="66.28515625" style="7" customWidth="1"/>
    <col min="10" max="10" width="16" style="13" customWidth="1"/>
    <col min="11" max="11" width="16" style="150" customWidth="1"/>
    <col min="12" max="16384" width="12.5703125" style="7"/>
  </cols>
  <sheetData>
    <row r="1" spans="1:229" s="15" customFormat="1" ht="12.75" customHeight="1" x14ac:dyDescent="0.2">
      <c r="A1" s="112"/>
      <c r="B1" s="159" t="s">
        <v>160</v>
      </c>
      <c r="C1" s="159"/>
      <c r="D1" s="159"/>
      <c r="E1" s="159"/>
      <c r="F1" s="159"/>
      <c r="G1" s="159"/>
      <c r="H1" s="159"/>
      <c r="I1" s="159"/>
      <c r="J1" s="159"/>
      <c r="K1" s="159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</row>
    <row r="2" spans="1:229" s="15" customFormat="1" ht="12.75" customHeight="1" x14ac:dyDescent="0.2">
      <c r="A2" s="112"/>
      <c r="B2" s="159" t="s">
        <v>39</v>
      </c>
      <c r="C2" s="159"/>
      <c r="D2" s="159"/>
      <c r="E2" s="159"/>
      <c r="F2" s="159"/>
      <c r="G2" s="159"/>
      <c r="H2" s="159"/>
      <c r="I2" s="159"/>
      <c r="J2" s="159"/>
      <c r="K2" s="159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</row>
    <row r="3" spans="1:229" s="15" customFormat="1" ht="12.75" customHeight="1" x14ac:dyDescent="0.2">
      <c r="A3" s="112"/>
      <c r="B3" s="159" t="s">
        <v>15</v>
      </c>
      <c r="C3" s="159"/>
      <c r="D3" s="159"/>
      <c r="E3" s="159"/>
      <c r="F3" s="159"/>
      <c r="G3" s="159"/>
      <c r="H3" s="159"/>
      <c r="I3" s="159"/>
      <c r="J3" s="159"/>
      <c r="K3" s="159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pans="1:229" s="15" customFormat="1" ht="12.75" customHeight="1" x14ac:dyDescent="0.2">
      <c r="A4" s="112"/>
      <c r="B4" s="159" t="s">
        <v>14</v>
      </c>
      <c r="C4" s="159"/>
      <c r="D4" s="159"/>
      <c r="E4" s="159"/>
      <c r="F4" s="159"/>
      <c r="G4" s="159"/>
      <c r="H4" s="159"/>
      <c r="I4" s="159"/>
      <c r="J4" s="159"/>
      <c r="K4" s="159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</row>
    <row r="5" spans="1:229" s="6" customFormat="1" ht="26.25" customHeight="1" x14ac:dyDescent="0.2">
      <c r="A5" s="32"/>
      <c r="B5" s="183" t="s">
        <v>162</v>
      </c>
      <c r="C5" s="183"/>
      <c r="D5" s="183"/>
      <c r="E5" s="183"/>
      <c r="F5" s="183"/>
      <c r="G5" s="183"/>
      <c r="H5" s="183"/>
      <c r="I5" s="183"/>
      <c r="J5" s="183"/>
      <c r="K5" s="183"/>
    </row>
    <row r="6" spans="1:229" ht="19.5" customHeight="1" x14ac:dyDescent="0.2">
      <c r="A6" s="187" t="s">
        <v>19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</row>
    <row r="7" spans="1:229" s="6" customFormat="1" ht="60" customHeight="1" x14ac:dyDescent="0.2">
      <c r="A7" s="165" t="s">
        <v>20</v>
      </c>
      <c r="B7" s="165" t="s">
        <v>21</v>
      </c>
      <c r="C7" s="165"/>
      <c r="D7" s="165" t="s">
        <v>22</v>
      </c>
      <c r="E7" s="165"/>
      <c r="F7" s="165"/>
      <c r="G7" s="165"/>
      <c r="H7" s="165" t="s">
        <v>23</v>
      </c>
      <c r="I7" s="165" t="s">
        <v>24</v>
      </c>
      <c r="J7" s="165" t="s">
        <v>52</v>
      </c>
      <c r="K7" s="165"/>
    </row>
    <row r="8" spans="1:229" s="6" customFormat="1" ht="51.75" customHeight="1" x14ac:dyDescent="0.2">
      <c r="A8" s="165"/>
      <c r="B8" s="119" t="s">
        <v>25</v>
      </c>
      <c r="C8" s="119" t="s">
        <v>28</v>
      </c>
      <c r="D8" s="119" t="s">
        <v>25</v>
      </c>
      <c r="E8" s="119" t="s">
        <v>28</v>
      </c>
      <c r="F8" s="119" t="s">
        <v>29</v>
      </c>
      <c r="G8" s="119" t="s">
        <v>26</v>
      </c>
      <c r="H8" s="165"/>
      <c r="I8" s="165"/>
      <c r="J8" s="33" t="s">
        <v>40</v>
      </c>
      <c r="K8" s="146" t="s">
        <v>0</v>
      </c>
    </row>
    <row r="9" spans="1:229" s="6" customFormat="1" ht="17.25" customHeight="1" x14ac:dyDescent="0.2">
      <c r="A9" s="188" t="s">
        <v>53</v>
      </c>
      <c r="B9" s="188"/>
      <c r="C9" s="188"/>
      <c r="D9" s="188"/>
      <c r="E9" s="188"/>
      <c r="F9" s="188"/>
      <c r="G9" s="188"/>
      <c r="H9" s="188"/>
      <c r="I9" s="188"/>
      <c r="J9" s="40">
        <f>+J10+J104</f>
        <v>0</v>
      </c>
      <c r="K9" s="40">
        <f>+K10+K104</f>
        <v>0</v>
      </c>
    </row>
    <row r="10" spans="1:229" s="6" customFormat="1" ht="18.75" customHeight="1" x14ac:dyDescent="0.2">
      <c r="A10" s="188" t="s">
        <v>27</v>
      </c>
      <c r="B10" s="188"/>
      <c r="C10" s="188"/>
      <c r="D10" s="188"/>
      <c r="E10" s="188"/>
      <c r="F10" s="188"/>
      <c r="G10" s="188"/>
      <c r="H10" s="188"/>
      <c r="I10" s="188"/>
      <c r="J10" s="40">
        <f>+J11+J23+J28+J48+J53+J77</f>
        <v>7309000</v>
      </c>
      <c r="K10" s="40">
        <f>+K11+K23+K28+K48+K53+K77</f>
        <v>7309000</v>
      </c>
    </row>
    <row r="11" spans="1:229" s="6" customFormat="1" ht="22.5" customHeight="1" x14ac:dyDescent="0.2">
      <c r="A11" s="115"/>
      <c r="B11" s="33" t="s">
        <v>112</v>
      </c>
      <c r="C11" s="161" t="s">
        <v>113</v>
      </c>
      <c r="D11" s="161"/>
      <c r="E11" s="161"/>
      <c r="F11" s="161"/>
      <c r="G11" s="161"/>
      <c r="H11" s="161"/>
      <c r="I11" s="161"/>
      <c r="J11" s="142">
        <f>+J12</f>
        <v>1830000</v>
      </c>
      <c r="K11" s="142">
        <f>+K12</f>
        <v>1830000</v>
      </c>
    </row>
    <row r="12" spans="1:229" s="6" customFormat="1" ht="22.5" customHeight="1" x14ac:dyDescent="0.2">
      <c r="A12" s="115"/>
      <c r="B12" s="119"/>
      <c r="C12" s="115"/>
      <c r="D12" s="114" t="s">
        <v>114</v>
      </c>
      <c r="E12" s="161" t="s">
        <v>62</v>
      </c>
      <c r="F12" s="161"/>
      <c r="G12" s="161"/>
      <c r="H12" s="161"/>
      <c r="I12" s="161"/>
      <c r="J12" s="142">
        <f>+'2'!G12</f>
        <v>1830000</v>
      </c>
      <c r="K12" s="142">
        <f>+'2'!H12</f>
        <v>1830000</v>
      </c>
    </row>
    <row r="13" spans="1:229" s="6" customFormat="1" ht="41.25" customHeight="1" x14ac:dyDescent="0.2">
      <c r="A13" s="115"/>
      <c r="B13" s="119"/>
      <c r="C13" s="115"/>
      <c r="D13" s="115"/>
      <c r="E13" s="115"/>
      <c r="F13" s="184" t="s">
        <v>115</v>
      </c>
      <c r="G13" s="185"/>
      <c r="H13" s="185"/>
      <c r="I13" s="185"/>
      <c r="J13" s="185"/>
      <c r="K13" s="186"/>
    </row>
    <row r="14" spans="1:229" s="6" customFormat="1" ht="17.25" customHeight="1" x14ac:dyDescent="0.2">
      <c r="A14" s="115"/>
      <c r="B14" s="119"/>
      <c r="C14" s="115"/>
      <c r="D14" s="115"/>
      <c r="E14" s="115"/>
      <c r="F14" s="115"/>
      <c r="G14" s="180" t="s">
        <v>51</v>
      </c>
      <c r="H14" s="180"/>
      <c r="I14" s="180"/>
      <c r="J14" s="180"/>
      <c r="K14" s="180"/>
    </row>
    <row r="15" spans="1:229" s="6" customFormat="1" ht="25.5" customHeight="1" x14ac:dyDescent="0.2">
      <c r="A15" s="115"/>
      <c r="B15" s="119"/>
      <c r="C15" s="115"/>
      <c r="D15" s="115"/>
      <c r="E15" s="115"/>
      <c r="F15" s="115"/>
      <c r="G15" s="115"/>
      <c r="H15" s="180" t="s">
        <v>116</v>
      </c>
      <c r="I15" s="180"/>
      <c r="J15" s="180"/>
      <c r="K15" s="180"/>
    </row>
    <row r="16" spans="1:229" s="14" customFormat="1" ht="32.25" customHeight="1" x14ac:dyDescent="0.2">
      <c r="A16" s="93"/>
      <c r="B16" s="122"/>
      <c r="C16" s="93"/>
      <c r="D16" s="93"/>
      <c r="E16" s="93"/>
      <c r="F16" s="93"/>
      <c r="G16" s="93"/>
      <c r="H16" s="93"/>
      <c r="I16" s="93" t="s">
        <v>191</v>
      </c>
      <c r="J16" s="122"/>
      <c r="K16" s="148">
        <v>213700</v>
      </c>
    </row>
    <row r="17" spans="1:11" s="14" customFormat="1" ht="40.5" x14ac:dyDescent="0.2">
      <c r="A17" s="93"/>
      <c r="B17" s="122"/>
      <c r="C17" s="93"/>
      <c r="D17" s="93"/>
      <c r="E17" s="93"/>
      <c r="F17" s="93"/>
      <c r="G17" s="93"/>
      <c r="H17" s="93"/>
      <c r="I17" s="93" t="s">
        <v>117</v>
      </c>
      <c r="J17" s="122"/>
      <c r="K17" s="148">
        <v>87000</v>
      </c>
    </row>
    <row r="18" spans="1:11" s="6" customFormat="1" ht="35.25" customHeight="1" x14ac:dyDescent="0.2">
      <c r="A18" s="115"/>
      <c r="B18" s="119"/>
      <c r="C18" s="115"/>
      <c r="D18" s="114" t="s">
        <v>241</v>
      </c>
      <c r="E18" s="177" t="s">
        <v>242</v>
      </c>
      <c r="F18" s="178"/>
      <c r="G18" s="178"/>
      <c r="H18" s="178"/>
      <c r="I18" s="178"/>
      <c r="J18" s="178"/>
      <c r="K18" s="179"/>
    </row>
    <row r="19" spans="1:11" s="6" customFormat="1" ht="45.75" customHeight="1" x14ac:dyDescent="0.2">
      <c r="A19" s="115"/>
      <c r="B19" s="119"/>
      <c r="C19" s="115"/>
      <c r="D19" s="115"/>
      <c r="E19" s="115"/>
      <c r="F19" s="180" t="s">
        <v>243</v>
      </c>
      <c r="G19" s="180"/>
      <c r="H19" s="180"/>
      <c r="I19" s="180"/>
      <c r="J19" s="180"/>
      <c r="K19" s="180"/>
    </row>
    <row r="20" spans="1:11" s="6" customFormat="1" ht="25.5" customHeight="1" x14ac:dyDescent="0.2">
      <c r="A20" s="115"/>
      <c r="B20" s="119"/>
      <c r="C20" s="115"/>
      <c r="D20" s="115"/>
      <c r="E20" s="115"/>
      <c r="F20" s="115"/>
      <c r="G20" s="180" t="s">
        <v>51</v>
      </c>
      <c r="H20" s="180"/>
      <c r="I20" s="180"/>
      <c r="J20" s="180"/>
      <c r="K20" s="180"/>
    </row>
    <row r="21" spans="1:11" s="6" customFormat="1" ht="25.5" customHeight="1" x14ac:dyDescent="0.2">
      <c r="A21" s="115"/>
      <c r="B21" s="119"/>
      <c r="C21" s="115"/>
      <c r="D21" s="115"/>
      <c r="E21" s="115"/>
      <c r="F21" s="115"/>
      <c r="G21" s="115"/>
      <c r="H21" s="180" t="s">
        <v>116</v>
      </c>
      <c r="I21" s="180"/>
      <c r="J21" s="180"/>
      <c r="K21" s="180"/>
    </row>
    <row r="22" spans="1:11" s="14" customFormat="1" ht="18" customHeight="1" x14ac:dyDescent="0.2">
      <c r="A22" s="93"/>
      <c r="B22" s="122"/>
      <c r="C22" s="93"/>
      <c r="D22" s="93"/>
      <c r="E22" s="93"/>
      <c r="F22" s="93"/>
      <c r="G22" s="93"/>
      <c r="H22" s="93"/>
      <c r="I22" s="93" t="s">
        <v>244</v>
      </c>
      <c r="J22" s="122"/>
      <c r="K22" s="148">
        <v>-54000</v>
      </c>
    </row>
    <row r="23" spans="1:11" s="6" customFormat="1" ht="18" customHeight="1" x14ac:dyDescent="0.2">
      <c r="A23" s="115"/>
      <c r="B23" s="33" t="s">
        <v>118</v>
      </c>
      <c r="C23" s="161" t="s">
        <v>119</v>
      </c>
      <c r="D23" s="161"/>
      <c r="E23" s="161"/>
      <c r="F23" s="161"/>
      <c r="G23" s="161"/>
      <c r="H23" s="161"/>
      <c r="I23" s="161"/>
      <c r="J23" s="41">
        <f>+J24</f>
        <v>60000</v>
      </c>
      <c r="K23" s="41">
        <f>+K24</f>
        <v>60000</v>
      </c>
    </row>
    <row r="24" spans="1:11" s="6" customFormat="1" ht="17.25" customHeight="1" x14ac:dyDescent="0.2">
      <c r="A24" s="115"/>
      <c r="B24" s="119"/>
      <c r="C24" s="115"/>
      <c r="D24" s="114" t="s">
        <v>120</v>
      </c>
      <c r="E24" s="161" t="s">
        <v>64</v>
      </c>
      <c r="F24" s="161"/>
      <c r="G24" s="161"/>
      <c r="H24" s="161"/>
      <c r="I24" s="161"/>
      <c r="J24" s="41">
        <f>+'2'!G14</f>
        <v>60000</v>
      </c>
      <c r="K24" s="41">
        <f>+'2'!H14</f>
        <v>60000</v>
      </c>
    </row>
    <row r="25" spans="1:11" s="6" customFormat="1" ht="42" customHeight="1" x14ac:dyDescent="0.2">
      <c r="A25" s="115"/>
      <c r="B25" s="119"/>
      <c r="C25" s="115"/>
      <c r="D25" s="115"/>
      <c r="E25" s="115"/>
      <c r="F25" s="180" t="s">
        <v>121</v>
      </c>
      <c r="G25" s="180"/>
      <c r="H25" s="180"/>
      <c r="I25" s="180"/>
      <c r="J25" s="180"/>
      <c r="K25" s="180"/>
    </row>
    <row r="26" spans="1:11" s="6" customFormat="1" ht="16.5" customHeight="1" x14ac:dyDescent="0.2">
      <c r="A26" s="115"/>
      <c r="B26" s="119"/>
      <c r="C26" s="115"/>
      <c r="D26" s="115"/>
      <c r="E26" s="115"/>
      <c r="F26" s="115"/>
      <c r="G26" s="180" t="s">
        <v>51</v>
      </c>
      <c r="H26" s="180"/>
      <c r="I26" s="180"/>
      <c r="J26" s="180"/>
      <c r="K26" s="180"/>
    </row>
    <row r="27" spans="1:11" s="6" customFormat="1" ht="16.5" customHeight="1" x14ac:dyDescent="0.2">
      <c r="A27" s="115"/>
      <c r="B27" s="119"/>
      <c r="C27" s="115"/>
      <c r="D27" s="115"/>
      <c r="E27" s="115"/>
      <c r="F27" s="115"/>
      <c r="G27" s="115"/>
      <c r="H27" s="180" t="s">
        <v>122</v>
      </c>
      <c r="I27" s="180"/>
      <c r="J27" s="180"/>
      <c r="K27" s="180"/>
    </row>
    <row r="28" spans="1:11" s="6" customFormat="1" ht="16.5" customHeight="1" x14ac:dyDescent="0.2">
      <c r="A28" s="115"/>
      <c r="B28" s="33" t="s">
        <v>123</v>
      </c>
      <c r="C28" s="161" t="s">
        <v>124</v>
      </c>
      <c r="D28" s="161"/>
      <c r="E28" s="161"/>
      <c r="F28" s="161"/>
      <c r="G28" s="161"/>
      <c r="H28" s="161"/>
      <c r="I28" s="161"/>
      <c r="J28" s="142">
        <f>+J29+J34+J41</f>
        <v>2367000</v>
      </c>
      <c r="K28" s="142">
        <f>+K29+K34+K41</f>
        <v>2367000</v>
      </c>
    </row>
    <row r="29" spans="1:11" s="6" customFormat="1" ht="21" customHeight="1" x14ac:dyDescent="0.2">
      <c r="A29" s="115"/>
      <c r="B29" s="119"/>
      <c r="C29" s="115"/>
      <c r="D29" s="114" t="s">
        <v>125</v>
      </c>
      <c r="E29" s="161" t="s">
        <v>70</v>
      </c>
      <c r="F29" s="161"/>
      <c r="G29" s="161"/>
      <c r="H29" s="161"/>
      <c r="I29" s="161"/>
      <c r="J29" s="142">
        <f>+'2'!G16</f>
        <v>1060000</v>
      </c>
      <c r="K29" s="142">
        <f>+'2'!H16</f>
        <v>1060000</v>
      </c>
    </row>
    <row r="30" spans="1:11" s="6" customFormat="1" ht="30.75" customHeight="1" x14ac:dyDescent="0.2">
      <c r="A30" s="115"/>
      <c r="B30" s="119"/>
      <c r="C30" s="115"/>
      <c r="D30" s="115"/>
      <c r="E30" s="115"/>
      <c r="F30" s="180" t="s">
        <v>126</v>
      </c>
      <c r="G30" s="180"/>
      <c r="H30" s="180"/>
      <c r="I30" s="180"/>
      <c r="J30" s="180"/>
      <c r="K30" s="180"/>
    </row>
    <row r="31" spans="1:11" s="6" customFormat="1" ht="21.75" customHeight="1" x14ac:dyDescent="0.2">
      <c r="A31" s="115"/>
      <c r="B31" s="119"/>
      <c r="C31" s="115"/>
      <c r="D31" s="115"/>
      <c r="E31" s="115"/>
      <c r="F31" s="115"/>
      <c r="G31" s="180" t="s">
        <v>51</v>
      </c>
      <c r="H31" s="180"/>
      <c r="I31" s="180"/>
      <c r="J31" s="180"/>
      <c r="K31" s="180"/>
    </row>
    <row r="32" spans="1:11" s="6" customFormat="1" ht="28.5" customHeight="1" x14ac:dyDescent="0.2">
      <c r="A32" s="115"/>
      <c r="B32" s="119"/>
      <c r="C32" s="115"/>
      <c r="D32" s="115"/>
      <c r="E32" s="115"/>
      <c r="F32" s="115"/>
      <c r="G32" s="115"/>
      <c r="H32" s="180" t="s">
        <v>116</v>
      </c>
      <c r="I32" s="180"/>
      <c r="J32" s="180"/>
      <c r="K32" s="180"/>
    </row>
    <row r="33" spans="1:11" s="14" customFormat="1" x14ac:dyDescent="0.2">
      <c r="A33" s="93"/>
      <c r="B33" s="122"/>
      <c r="C33" s="93"/>
      <c r="D33" s="93"/>
      <c r="E33" s="93"/>
      <c r="F33" s="93"/>
      <c r="G33" s="93"/>
      <c r="H33" s="93"/>
      <c r="I33" s="93" t="s">
        <v>127</v>
      </c>
      <c r="J33" s="122"/>
      <c r="K33" s="148">
        <v>8400</v>
      </c>
    </row>
    <row r="34" spans="1:11" s="6" customFormat="1" ht="22.5" customHeight="1" x14ac:dyDescent="0.2">
      <c r="A34" s="115"/>
      <c r="B34" s="119"/>
      <c r="C34" s="115"/>
      <c r="D34" s="114" t="s">
        <v>128</v>
      </c>
      <c r="E34" s="161" t="s">
        <v>73</v>
      </c>
      <c r="F34" s="161"/>
      <c r="G34" s="161"/>
      <c r="H34" s="161"/>
      <c r="I34" s="161"/>
      <c r="J34" s="142">
        <f>+'2'!G17</f>
        <v>932000</v>
      </c>
      <c r="K34" s="142">
        <f>+'2'!H17</f>
        <v>932000</v>
      </c>
    </row>
    <row r="35" spans="1:11" s="6" customFormat="1" ht="34.5" customHeight="1" x14ac:dyDescent="0.2">
      <c r="A35" s="115"/>
      <c r="B35" s="119"/>
      <c r="C35" s="115"/>
      <c r="D35" s="115"/>
      <c r="E35" s="115"/>
      <c r="F35" s="180" t="s">
        <v>129</v>
      </c>
      <c r="G35" s="180"/>
      <c r="H35" s="180"/>
      <c r="I35" s="180"/>
      <c r="J35" s="180"/>
      <c r="K35" s="180"/>
    </row>
    <row r="36" spans="1:11" s="6" customFormat="1" ht="16.5" customHeight="1" x14ac:dyDescent="0.2">
      <c r="A36" s="115"/>
      <c r="B36" s="119"/>
      <c r="C36" s="115"/>
      <c r="D36" s="115"/>
      <c r="E36" s="115"/>
      <c r="F36" s="115"/>
      <c r="G36" s="180" t="s">
        <v>51</v>
      </c>
      <c r="H36" s="180"/>
      <c r="I36" s="180"/>
      <c r="J36" s="180"/>
      <c r="K36" s="180"/>
    </row>
    <row r="37" spans="1:11" s="6" customFormat="1" ht="24.75" customHeight="1" x14ac:dyDescent="0.2">
      <c r="A37" s="115"/>
      <c r="B37" s="119"/>
      <c r="C37" s="115"/>
      <c r="D37" s="115"/>
      <c r="E37" s="115"/>
      <c r="F37" s="115"/>
      <c r="G37" s="115"/>
      <c r="H37" s="180" t="s">
        <v>116</v>
      </c>
      <c r="I37" s="180"/>
      <c r="J37" s="180"/>
      <c r="K37" s="180"/>
    </row>
    <row r="38" spans="1:11" s="14" customFormat="1" ht="27" x14ac:dyDescent="0.2">
      <c r="A38" s="93"/>
      <c r="B38" s="122"/>
      <c r="C38" s="93"/>
      <c r="D38" s="93"/>
      <c r="E38" s="93"/>
      <c r="F38" s="93"/>
      <c r="G38" s="93"/>
      <c r="H38" s="93"/>
      <c r="I38" s="93" t="s">
        <v>130</v>
      </c>
      <c r="J38" s="151"/>
      <c r="K38" s="148">
        <v>7400</v>
      </c>
    </row>
    <row r="39" spans="1:11" s="14" customFormat="1" ht="40.5" x14ac:dyDescent="0.2">
      <c r="A39" s="93"/>
      <c r="B39" s="122"/>
      <c r="C39" s="93"/>
      <c r="D39" s="93"/>
      <c r="E39" s="93"/>
      <c r="F39" s="93"/>
      <c r="G39" s="93"/>
      <c r="H39" s="93"/>
      <c r="I39" s="93" t="s">
        <v>131</v>
      </c>
      <c r="J39" s="122"/>
      <c r="K39" s="148">
        <v>63000</v>
      </c>
    </row>
    <row r="40" spans="1:11" s="14" customFormat="1" ht="40.5" x14ac:dyDescent="0.2">
      <c r="A40" s="93"/>
      <c r="B40" s="122"/>
      <c r="C40" s="93"/>
      <c r="D40" s="93"/>
      <c r="E40" s="93"/>
      <c r="F40" s="93"/>
      <c r="G40" s="93"/>
      <c r="H40" s="93"/>
      <c r="I40" s="93" t="s">
        <v>132</v>
      </c>
      <c r="J40" s="122"/>
      <c r="K40" s="148">
        <v>87000</v>
      </c>
    </row>
    <row r="41" spans="1:11" s="6" customFormat="1" ht="30.75" customHeight="1" x14ac:dyDescent="0.2">
      <c r="A41" s="115"/>
      <c r="B41" s="119"/>
      <c r="C41" s="115"/>
      <c r="D41" s="114" t="s">
        <v>192</v>
      </c>
      <c r="E41" s="161" t="s">
        <v>187</v>
      </c>
      <c r="F41" s="161"/>
      <c r="G41" s="161"/>
      <c r="H41" s="161"/>
      <c r="I41" s="161"/>
      <c r="J41" s="142">
        <f>+'2'!G18</f>
        <v>375000</v>
      </c>
      <c r="K41" s="142">
        <f>+'2'!H18</f>
        <v>375000</v>
      </c>
    </row>
    <row r="42" spans="1:11" s="6" customFormat="1" ht="26.25" customHeight="1" x14ac:dyDescent="0.2">
      <c r="A42" s="115"/>
      <c r="B42" s="119"/>
      <c r="C42" s="115"/>
      <c r="D42" s="115"/>
      <c r="E42" s="115"/>
      <c r="F42" s="180" t="s">
        <v>193</v>
      </c>
      <c r="G42" s="180"/>
      <c r="H42" s="180"/>
      <c r="I42" s="180"/>
      <c r="J42" s="180"/>
      <c r="K42" s="180"/>
    </row>
    <row r="43" spans="1:11" s="6" customFormat="1" ht="16.5" customHeight="1" x14ac:dyDescent="0.2">
      <c r="A43" s="115"/>
      <c r="B43" s="119"/>
      <c r="C43" s="115"/>
      <c r="D43" s="115"/>
      <c r="E43" s="115"/>
      <c r="F43" s="115"/>
      <c r="G43" s="180" t="s">
        <v>51</v>
      </c>
      <c r="H43" s="180"/>
      <c r="I43" s="180"/>
      <c r="J43" s="180"/>
      <c r="K43" s="180"/>
    </row>
    <row r="44" spans="1:11" s="6" customFormat="1" ht="27.75" customHeight="1" x14ac:dyDescent="0.2">
      <c r="A44" s="115"/>
      <c r="B44" s="119"/>
      <c r="C44" s="115"/>
      <c r="D44" s="115"/>
      <c r="E44" s="115"/>
      <c r="F44" s="115"/>
      <c r="G44" s="115"/>
      <c r="H44" s="180" t="s">
        <v>116</v>
      </c>
      <c r="I44" s="180"/>
      <c r="J44" s="180"/>
      <c r="K44" s="180"/>
    </row>
    <row r="45" spans="1:11" s="14" customFormat="1" ht="27" x14ac:dyDescent="0.2">
      <c r="A45" s="93"/>
      <c r="B45" s="122"/>
      <c r="C45" s="93"/>
      <c r="D45" s="93"/>
      <c r="E45" s="93"/>
      <c r="F45" s="93"/>
      <c r="G45" s="93"/>
      <c r="H45" s="93"/>
      <c r="I45" s="93" t="s">
        <v>194</v>
      </c>
      <c r="J45" s="122"/>
      <c r="K45" s="148">
        <v>1500</v>
      </c>
    </row>
    <row r="46" spans="1:11" s="14" customFormat="1" ht="31.5" customHeight="1" x14ac:dyDescent="0.2">
      <c r="A46" s="93"/>
      <c r="B46" s="122"/>
      <c r="C46" s="93"/>
      <c r="D46" s="93"/>
      <c r="E46" s="93"/>
      <c r="F46" s="93"/>
      <c r="G46" s="93"/>
      <c r="H46" s="93"/>
      <c r="I46" s="93" t="s">
        <v>195</v>
      </c>
      <c r="J46" s="122"/>
      <c r="K46" s="148">
        <v>30000</v>
      </c>
    </row>
    <row r="47" spans="1:11" s="14" customFormat="1" ht="40.5" x14ac:dyDescent="0.2">
      <c r="A47" s="93"/>
      <c r="B47" s="122"/>
      <c r="C47" s="93"/>
      <c r="D47" s="93"/>
      <c r="E47" s="93"/>
      <c r="F47" s="93"/>
      <c r="G47" s="93"/>
      <c r="H47" s="93"/>
      <c r="I47" s="93" t="s">
        <v>196</v>
      </c>
      <c r="J47" s="122"/>
      <c r="K47" s="148">
        <v>400</v>
      </c>
    </row>
    <row r="48" spans="1:11" s="6" customFormat="1" ht="16.5" customHeight="1" x14ac:dyDescent="0.2">
      <c r="A48" s="115"/>
      <c r="B48" s="33" t="s">
        <v>133</v>
      </c>
      <c r="C48" s="161" t="s">
        <v>134</v>
      </c>
      <c r="D48" s="161"/>
      <c r="E48" s="161"/>
      <c r="F48" s="161"/>
      <c r="G48" s="161"/>
      <c r="H48" s="161"/>
      <c r="I48" s="161"/>
      <c r="J48" s="142">
        <f>+J49</f>
        <v>97000</v>
      </c>
      <c r="K48" s="142">
        <f>+K49</f>
        <v>97000</v>
      </c>
    </row>
    <row r="49" spans="1:11" s="6" customFormat="1" ht="16.5" customHeight="1" x14ac:dyDescent="0.2">
      <c r="A49" s="115"/>
      <c r="B49" s="119"/>
      <c r="C49" s="115"/>
      <c r="D49" s="114" t="s">
        <v>135</v>
      </c>
      <c r="E49" s="161" t="s">
        <v>80</v>
      </c>
      <c r="F49" s="161"/>
      <c r="G49" s="161"/>
      <c r="H49" s="161"/>
      <c r="I49" s="161"/>
      <c r="J49" s="142">
        <f>+'2'!G20</f>
        <v>97000</v>
      </c>
      <c r="K49" s="142">
        <f>+'2'!H20</f>
        <v>97000</v>
      </c>
    </row>
    <row r="50" spans="1:11" s="6" customFormat="1" ht="16.5" customHeight="1" x14ac:dyDescent="0.2">
      <c r="A50" s="115"/>
      <c r="B50" s="119"/>
      <c r="C50" s="115"/>
      <c r="D50" s="115"/>
      <c r="E50" s="115"/>
      <c r="F50" s="161" t="s">
        <v>136</v>
      </c>
      <c r="G50" s="161"/>
      <c r="H50" s="161"/>
      <c r="I50" s="161"/>
      <c r="J50" s="161"/>
      <c r="K50" s="161"/>
    </row>
    <row r="51" spans="1:11" s="6" customFormat="1" ht="16.5" customHeight="1" x14ac:dyDescent="0.2">
      <c r="A51" s="115"/>
      <c r="B51" s="119"/>
      <c r="C51" s="115"/>
      <c r="D51" s="115"/>
      <c r="E51" s="115"/>
      <c r="F51" s="115"/>
      <c r="G51" s="161" t="s">
        <v>51</v>
      </c>
      <c r="H51" s="161"/>
      <c r="I51" s="161"/>
      <c r="J51" s="161"/>
      <c r="K51" s="161"/>
    </row>
    <row r="52" spans="1:11" s="6" customFormat="1" ht="28.5" customHeight="1" x14ac:dyDescent="0.2">
      <c r="A52" s="115"/>
      <c r="B52" s="119"/>
      <c r="C52" s="115"/>
      <c r="D52" s="115"/>
      <c r="E52" s="115"/>
      <c r="F52" s="115"/>
      <c r="G52" s="115"/>
      <c r="H52" s="161" t="s">
        <v>116</v>
      </c>
      <c r="I52" s="161"/>
      <c r="J52" s="161"/>
      <c r="K52" s="161"/>
    </row>
    <row r="53" spans="1:11" s="6" customFormat="1" ht="16.5" customHeight="1" x14ac:dyDescent="0.2">
      <c r="A53" s="115"/>
      <c r="B53" s="33" t="s">
        <v>137</v>
      </c>
      <c r="C53" s="161" t="s">
        <v>138</v>
      </c>
      <c r="D53" s="161"/>
      <c r="E53" s="161"/>
      <c r="F53" s="161"/>
      <c r="G53" s="161"/>
      <c r="H53" s="161"/>
      <c r="I53" s="161"/>
      <c r="J53" s="142">
        <f>+J59+J66+J71</f>
        <v>1825000</v>
      </c>
      <c r="K53" s="142">
        <f>+K59+K66+K71</f>
        <v>1825000</v>
      </c>
    </row>
    <row r="54" spans="1:11" s="6" customFormat="1" ht="16.5" customHeight="1" x14ac:dyDescent="0.2">
      <c r="A54" s="115"/>
      <c r="B54" s="119"/>
      <c r="C54" s="115"/>
      <c r="D54" s="114" t="s">
        <v>197</v>
      </c>
      <c r="E54" s="161" t="s">
        <v>189</v>
      </c>
      <c r="F54" s="161"/>
      <c r="G54" s="161"/>
      <c r="H54" s="161"/>
      <c r="I54" s="161"/>
      <c r="J54" s="41"/>
      <c r="K54" s="147"/>
    </row>
    <row r="55" spans="1:11" s="6" customFormat="1" ht="16.5" customHeight="1" x14ac:dyDescent="0.2">
      <c r="A55" s="115"/>
      <c r="B55" s="119"/>
      <c r="C55" s="115"/>
      <c r="D55" s="115"/>
      <c r="E55" s="115"/>
      <c r="F55" s="161" t="s">
        <v>198</v>
      </c>
      <c r="G55" s="161"/>
      <c r="H55" s="161"/>
      <c r="I55" s="161"/>
      <c r="J55" s="161"/>
      <c r="K55" s="161"/>
    </row>
    <row r="56" spans="1:11" s="6" customFormat="1" ht="16.5" customHeight="1" x14ac:dyDescent="0.2">
      <c r="A56" s="115"/>
      <c r="B56" s="119"/>
      <c r="C56" s="115"/>
      <c r="D56" s="115"/>
      <c r="E56" s="115"/>
      <c r="F56" s="115"/>
      <c r="G56" s="161" t="s">
        <v>51</v>
      </c>
      <c r="H56" s="161"/>
      <c r="I56" s="161"/>
      <c r="J56" s="161"/>
      <c r="K56" s="161"/>
    </row>
    <row r="57" spans="1:11" s="6" customFormat="1" ht="30" customHeight="1" x14ac:dyDescent="0.2">
      <c r="A57" s="115"/>
      <c r="B57" s="119"/>
      <c r="C57" s="115"/>
      <c r="D57" s="115"/>
      <c r="E57" s="115"/>
      <c r="F57" s="115"/>
      <c r="G57" s="115"/>
      <c r="H57" s="161" t="s">
        <v>116</v>
      </c>
      <c r="I57" s="161"/>
      <c r="J57" s="161"/>
      <c r="K57" s="161"/>
    </row>
    <row r="58" spans="1:11" s="14" customFormat="1" x14ac:dyDescent="0.2">
      <c r="A58" s="93"/>
      <c r="B58" s="122"/>
      <c r="C58" s="93"/>
      <c r="D58" s="93"/>
      <c r="E58" s="93"/>
      <c r="F58" s="93"/>
      <c r="G58" s="93"/>
      <c r="H58" s="93"/>
      <c r="I58" s="93" t="s">
        <v>189</v>
      </c>
      <c r="J58" s="151"/>
      <c r="K58" s="148">
        <v>-24100</v>
      </c>
    </row>
    <row r="59" spans="1:11" s="6" customFormat="1" ht="16.5" customHeight="1" x14ac:dyDescent="0.2">
      <c r="A59" s="115"/>
      <c r="B59" s="119"/>
      <c r="C59" s="115"/>
      <c r="D59" s="114" t="s">
        <v>139</v>
      </c>
      <c r="E59" s="161" t="s">
        <v>86</v>
      </c>
      <c r="F59" s="161"/>
      <c r="G59" s="161"/>
      <c r="H59" s="161"/>
      <c r="I59" s="161"/>
      <c r="J59" s="41">
        <f>+'2'!G22</f>
        <v>960000</v>
      </c>
      <c r="K59" s="41">
        <f>+'2'!H22</f>
        <v>960000</v>
      </c>
    </row>
    <row r="60" spans="1:11" s="6" customFormat="1" ht="31.5" customHeight="1" x14ac:dyDescent="0.2">
      <c r="A60" s="115"/>
      <c r="B60" s="119"/>
      <c r="C60" s="115"/>
      <c r="D60" s="115"/>
      <c r="E60" s="115"/>
      <c r="F60" s="161" t="s">
        <v>140</v>
      </c>
      <c r="G60" s="161"/>
      <c r="H60" s="161"/>
      <c r="I60" s="161"/>
      <c r="J60" s="161"/>
      <c r="K60" s="161"/>
    </row>
    <row r="61" spans="1:11" s="6" customFormat="1" ht="16.5" customHeight="1" x14ac:dyDescent="0.2">
      <c r="A61" s="115"/>
      <c r="B61" s="119"/>
      <c r="C61" s="115"/>
      <c r="D61" s="115"/>
      <c r="E61" s="115"/>
      <c r="F61" s="115"/>
      <c r="G61" s="161" t="s">
        <v>51</v>
      </c>
      <c r="H61" s="161"/>
      <c r="I61" s="161"/>
      <c r="J61" s="161"/>
      <c r="K61" s="161"/>
    </row>
    <row r="62" spans="1:11" s="6" customFormat="1" ht="30" customHeight="1" x14ac:dyDescent="0.2">
      <c r="A62" s="115"/>
      <c r="B62" s="119"/>
      <c r="C62" s="115"/>
      <c r="D62" s="115"/>
      <c r="E62" s="115"/>
      <c r="F62" s="115"/>
      <c r="G62" s="115"/>
      <c r="H62" s="161" t="s">
        <v>116</v>
      </c>
      <c r="I62" s="161"/>
      <c r="J62" s="161"/>
      <c r="K62" s="161"/>
    </row>
    <row r="63" spans="1:11" s="14" customFormat="1" x14ac:dyDescent="0.2">
      <c r="A63" s="16"/>
      <c r="B63" s="16"/>
      <c r="C63" s="16"/>
      <c r="D63" s="16"/>
      <c r="E63" s="16"/>
      <c r="F63" s="16"/>
      <c r="G63" s="16"/>
      <c r="H63" s="16"/>
      <c r="I63" s="16" t="s">
        <v>252</v>
      </c>
      <c r="J63" s="17" t="s">
        <v>56</v>
      </c>
      <c r="K63" s="17">
        <v>5000</v>
      </c>
    </row>
    <row r="64" spans="1:11" s="14" customFormat="1" ht="27" x14ac:dyDescent="0.2">
      <c r="A64" s="16"/>
      <c r="B64" s="16"/>
      <c r="C64" s="16"/>
      <c r="D64" s="16"/>
      <c r="E64" s="16"/>
      <c r="F64" s="16"/>
      <c r="G64" s="16"/>
      <c r="H64" s="16"/>
      <c r="I64" s="16" t="s">
        <v>141</v>
      </c>
      <c r="J64" s="17" t="s">
        <v>56</v>
      </c>
      <c r="K64" s="17">
        <v>12000</v>
      </c>
    </row>
    <row r="65" spans="1:11" s="14" customFormat="1" x14ac:dyDescent="0.2">
      <c r="A65" s="16"/>
      <c r="B65" s="16"/>
      <c r="C65" s="16"/>
      <c r="D65" s="16"/>
      <c r="E65" s="16"/>
      <c r="F65" s="16"/>
      <c r="G65" s="16"/>
      <c r="H65" s="16"/>
      <c r="I65" s="16" t="s">
        <v>253</v>
      </c>
      <c r="J65" s="17" t="s">
        <v>56</v>
      </c>
      <c r="K65" s="17">
        <v>850</v>
      </c>
    </row>
    <row r="66" spans="1:11" s="6" customFormat="1" ht="26.25" customHeight="1" x14ac:dyDescent="0.2">
      <c r="A66" s="115"/>
      <c r="B66" s="119"/>
      <c r="C66" s="115"/>
      <c r="D66" s="114" t="s">
        <v>142</v>
      </c>
      <c r="E66" s="161" t="s">
        <v>87</v>
      </c>
      <c r="F66" s="161"/>
      <c r="G66" s="161"/>
      <c r="H66" s="161"/>
      <c r="I66" s="161"/>
      <c r="J66" s="41">
        <f>+'2'!G23</f>
        <v>520000</v>
      </c>
      <c r="K66" s="41">
        <f>+'2'!H23</f>
        <v>520000</v>
      </c>
    </row>
    <row r="67" spans="1:11" s="6" customFormat="1" ht="26.25" customHeight="1" x14ac:dyDescent="0.2">
      <c r="A67" s="115"/>
      <c r="B67" s="119"/>
      <c r="C67" s="115"/>
      <c r="D67" s="115"/>
      <c r="E67" s="115"/>
      <c r="F67" s="161" t="s">
        <v>143</v>
      </c>
      <c r="G67" s="161"/>
      <c r="H67" s="161"/>
      <c r="I67" s="161"/>
      <c r="J67" s="161"/>
      <c r="K67" s="161"/>
    </row>
    <row r="68" spans="1:11" s="6" customFormat="1" ht="16.5" customHeight="1" x14ac:dyDescent="0.2">
      <c r="A68" s="115"/>
      <c r="B68" s="119"/>
      <c r="C68" s="115"/>
      <c r="D68" s="115"/>
      <c r="E68" s="115"/>
      <c r="F68" s="115"/>
      <c r="G68" s="161" t="s">
        <v>51</v>
      </c>
      <c r="H68" s="161"/>
      <c r="I68" s="161"/>
      <c r="J68" s="161"/>
      <c r="K68" s="161"/>
    </row>
    <row r="69" spans="1:11" s="6" customFormat="1" ht="32.25" customHeight="1" x14ac:dyDescent="0.2">
      <c r="A69" s="115"/>
      <c r="B69" s="119"/>
      <c r="C69" s="115"/>
      <c r="D69" s="115"/>
      <c r="E69" s="115"/>
      <c r="F69" s="115"/>
      <c r="G69" s="115"/>
      <c r="H69" s="161" t="s">
        <v>116</v>
      </c>
      <c r="I69" s="161"/>
      <c r="J69" s="161"/>
      <c r="K69" s="161"/>
    </row>
    <row r="70" spans="1:11" s="14" customFormat="1" ht="40.5" x14ac:dyDescent="0.2">
      <c r="A70" s="93"/>
      <c r="B70" s="122"/>
      <c r="C70" s="93"/>
      <c r="D70" s="93"/>
      <c r="E70" s="93"/>
      <c r="F70" s="93"/>
      <c r="G70" s="93"/>
      <c r="H70" s="93"/>
      <c r="I70" s="93" t="s">
        <v>144</v>
      </c>
      <c r="J70" s="122"/>
      <c r="K70" s="148">
        <v>3000</v>
      </c>
    </row>
    <row r="71" spans="1:11" s="6" customFormat="1" ht="16.5" customHeight="1" x14ac:dyDescent="0.2">
      <c r="A71" s="115"/>
      <c r="B71" s="119"/>
      <c r="C71" s="115"/>
      <c r="D71" s="114" t="s">
        <v>145</v>
      </c>
      <c r="E71" s="161" t="s">
        <v>88</v>
      </c>
      <c r="F71" s="161"/>
      <c r="G71" s="161"/>
      <c r="H71" s="161"/>
      <c r="I71" s="161"/>
      <c r="J71" s="41">
        <f>+'2'!G24</f>
        <v>345000</v>
      </c>
      <c r="K71" s="41">
        <f>+'2'!H24</f>
        <v>345000</v>
      </c>
    </row>
    <row r="72" spans="1:11" s="6" customFormat="1" ht="16.5" customHeight="1" x14ac:dyDescent="0.2">
      <c r="A72" s="115"/>
      <c r="B72" s="119"/>
      <c r="C72" s="115"/>
      <c r="D72" s="115"/>
      <c r="E72" s="115"/>
      <c r="F72" s="161" t="s">
        <v>146</v>
      </c>
      <c r="G72" s="161"/>
      <c r="H72" s="161"/>
      <c r="I72" s="161"/>
      <c r="J72" s="161"/>
      <c r="K72" s="161"/>
    </row>
    <row r="73" spans="1:11" s="6" customFormat="1" ht="16.5" customHeight="1" x14ac:dyDescent="0.2">
      <c r="A73" s="115"/>
      <c r="B73" s="119"/>
      <c r="C73" s="115"/>
      <c r="D73" s="115"/>
      <c r="E73" s="115"/>
      <c r="F73" s="115"/>
      <c r="G73" s="161" t="s">
        <v>51</v>
      </c>
      <c r="H73" s="161"/>
      <c r="I73" s="161"/>
      <c r="J73" s="161"/>
      <c r="K73" s="161"/>
    </row>
    <row r="74" spans="1:11" s="6" customFormat="1" ht="32.25" customHeight="1" x14ac:dyDescent="0.2">
      <c r="A74" s="115"/>
      <c r="B74" s="119"/>
      <c r="C74" s="115"/>
      <c r="D74" s="115"/>
      <c r="E74" s="115"/>
      <c r="F74" s="115"/>
      <c r="G74" s="115"/>
      <c r="H74" s="161" t="s">
        <v>116</v>
      </c>
      <c r="I74" s="161"/>
      <c r="J74" s="161"/>
      <c r="K74" s="161"/>
    </row>
    <row r="75" spans="1:11" s="14" customFormat="1" ht="27" x14ac:dyDescent="0.2">
      <c r="A75" s="16"/>
      <c r="B75" s="16"/>
      <c r="C75" s="16"/>
      <c r="D75" s="16"/>
      <c r="E75" s="16"/>
      <c r="F75" s="16"/>
      <c r="G75" s="16"/>
      <c r="H75" s="16"/>
      <c r="I75" s="16" t="s">
        <v>147</v>
      </c>
      <c r="J75" s="17" t="s">
        <v>56</v>
      </c>
      <c r="K75" s="17">
        <v>150</v>
      </c>
    </row>
    <row r="76" spans="1:11" s="14" customFormat="1" ht="27" x14ac:dyDescent="0.2">
      <c r="A76" s="16"/>
      <c r="B76" s="16"/>
      <c r="C76" s="16"/>
      <c r="D76" s="16"/>
      <c r="E76" s="16"/>
      <c r="F76" s="16"/>
      <c r="G76" s="16"/>
      <c r="H76" s="16"/>
      <c r="I76" s="16" t="s">
        <v>254</v>
      </c>
      <c r="J76" s="17" t="s">
        <v>56</v>
      </c>
      <c r="K76" s="17">
        <v>1300</v>
      </c>
    </row>
    <row r="77" spans="1:11" s="6" customFormat="1" ht="16.5" customHeight="1" x14ac:dyDescent="0.2">
      <c r="A77" s="115"/>
      <c r="B77" s="33" t="s">
        <v>148</v>
      </c>
      <c r="C77" s="161" t="s">
        <v>149</v>
      </c>
      <c r="D77" s="161"/>
      <c r="E77" s="161"/>
      <c r="F77" s="161"/>
      <c r="G77" s="161"/>
      <c r="H77" s="161"/>
      <c r="I77" s="161"/>
      <c r="J77" s="41">
        <f>+J78+J88+J99</f>
        <v>1130000</v>
      </c>
      <c r="K77" s="41">
        <f>+K78+K88+K99</f>
        <v>1130000</v>
      </c>
    </row>
    <row r="78" spans="1:11" s="6" customFormat="1" ht="16.5" customHeight="1" x14ac:dyDescent="0.2">
      <c r="A78" s="115"/>
      <c r="B78" s="119"/>
      <c r="C78" s="115"/>
      <c r="D78" s="114" t="s">
        <v>245</v>
      </c>
      <c r="E78" s="161" t="s">
        <v>225</v>
      </c>
      <c r="F78" s="161"/>
      <c r="G78" s="161"/>
      <c r="H78" s="161"/>
      <c r="I78" s="161"/>
      <c r="J78" s="142">
        <f>+'2'!G26</f>
        <v>335000</v>
      </c>
      <c r="K78" s="142">
        <f>+'2'!H26</f>
        <v>335000</v>
      </c>
    </row>
    <row r="79" spans="1:11" s="6" customFormat="1" ht="30" customHeight="1" x14ac:dyDescent="0.2">
      <c r="A79" s="115"/>
      <c r="B79" s="119"/>
      <c r="C79" s="115"/>
      <c r="D79" s="115"/>
      <c r="E79" s="115"/>
      <c r="F79" s="161" t="s">
        <v>246</v>
      </c>
      <c r="G79" s="161"/>
      <c r="H79" s="161"/>
      <c r="I79" s="161"/>
      <c r="J79" s="161"/>
      <c r="K79" s="161"/>
    </row>
    <row r="80" spans="1:11" s="6" customFormat="1" ht="30" customHeight="1" x14ac:dyDescent="0.2">
      <c r="A80" s="115"/>
      <c r="B80" s="119"/>
      <c r="C80" s="115"/>
      <c r="D80" s="115"/>
      <c r="E80" s="115"/>
      <c r="F80" s="115"/>
      <c r="G80" s="161" t="s">
        <v>51</v>
      </c>
      <c r="H80" s="161"/>
      <c r="I80" s="161"/>
      <c r="J80" s="161"/>
      <c r="K80" s="161"/>
    </row>
    <row r="81" spans="1:11" s="6" customFormat="1" ht="30" customHeight="1" x14ac:dyDescent="0.2">
      <c r="A81" s="115"/>
      <c r="B81" s="119"/>
      <c r="C81" s="115"/>
      <c r="D81" s="115"/>
      <c r="E81" s="115"/>
      <c r="F81" s="115"/>
      <c r="G81" s="115"/>
      <c r="H81" s="161" t="s">
        <v>116</v>
      </c>
      <c r="I81" s="161"/>
      <c r="J81" s="161"/>
      <c r="K81" s="161"/>
    </row>
    <row r="82" spans="1:11" s="14" customFormat="1" ht="27" x14ac:dyDescent="0.2">
      <c r="A82" s="93"/>
      <c r="B82" s="122"/>
      <c r="C82" s="93"/>
      <c r="D82" s="93"/>
      <c r="E82" s="93"/>
      <c r="F82" s="93"/>
      <c r="G82" s="93"/>
      <c r="H82" s="93"/>
      <c r="I82" s="93" t="s">
        <v>225</v>
      </c>
      <c r="J82" s="122"/>
      <c r="K82" s="148">
        <v>7800</v>
      </c>
    </row>
    <row r="83" spans="1:11" s="14" customFormat="1" ht="27" x14ac:dyDescent="0.2">
      <c r="A83" s="93"/>
      <c r="B83" s="122"/>
      <c r="C83" s="93"/>
      <c r="D83" s="93"/>
      <c r="E83" s="93"/>
      <c r="F83" s="93"/>
      <c r="G83" s="93"/>
      <c r="H83" s="93"/>
      <c r="I83" s="93" t="s">
        <v>247</v>
      </c>
      <c r="J83" s="122"/>
      <c r="K83" s="148">
        <v>4900</v>
      </c>
    </row>
    <row r="84" spans="1:11" s="14" customFormat="1" ht="27" x14ac:dyDescent="0.2">
      <c r="A84" s="93"/>
      <c r="B84" s="122"/>
      <c r="C84" s="93"/>
      <c r="D84" s="93"/>
      <c r="E84" s="93"/>
      <c r="F84" s="93"/>
      <c r="G84" s="93"/>
      <c r="H84" s="93"/>
      <c r="I84" s="93" t="s">
        <v>248</v>
      </c>
      <c r="J84" s="122"/>
      <c r="K84" s="148">
        <v>400</v>
      </c>
    </row>
    <row r="85" spans="1:11" s="14" customFormat="1" x14ac:dyDescent="0.2">
      <c r="A85" s="93"/>
      <c r="B85" s="122"/>
      <c r="C85" s="93"/>
      <c r="D85" s="93"/>
      <c r="E85" s="93"/>
      <c r="F85" s="93"/>
      <c r="G85" s="93"/>
      <c r="H85" s="93"/>
      <c r="I85" s="93" t="s">
        <v>249</v>
      </c>
      <c r="J85" s="122"/>
      <c r="K85" s="148">
        <v>17000</v>
      </c>
    </row>
    <row r="86" spans="1:11" s="14" customFormat="1" x14ac:dyDescent="0.2">
      <c r="A86" s="93"/>
      <c r="B86" s="122"/>
      <c r="C86" s="93"/>
      <c r="D86" s="93"/>
      <c r="E86" s="93"/>
      <c r="F86" s="93"/>
      <c r="G86" s="93"/>
      <c r="H86" s="93"/>
      <c r="I86" s="93" t="s">
        <v>250</v>
      </c>
      <c r="J86" s="122"/>
      <c r="K86" s="148">
        <v>4100</v>
      </c>
    </row>
    <row r="87" spans="1:11" s="14" customFormat="1" ht="27" x14ac:dyDescent="0.2">
      <c r="A87" s="93"/>
      <c r="B87" s="122"/>
      <c r="C87" s="93"/>
      <c r="D87" s="93"/>
      <c r="E87" s="93"/>
      <c r="F87" s="93"/>
      <c r="G87" s="93"/>
      <c r="H87" s="93"/>
      <c r="I87" s="93" t="s">
        <v>251</v>
      </c>
      <c r="J87" s="122"/>
      <c r="K87" s="148">
        <v>-35000</v>
      </c>
    </row>
    <row r="88" spans="1:11" s="6" customFormat="1" ht="27" customHeight="1" x14ac:dyDescent="0.2">
      <c r="A88" s="115"/>
      <c r="B88" s="119"/>
      <c r="C88" s="115"/>
      <c r="D88" s="114" t="s">
        <v>150</v>
      </c>
      <c r="E88" s="161" t="s">
        <v>89</v>
      </c>
      <c r="F88" s="161"/>
      <c r="G88" s="161"/>
      <c r="H88" s="161"/>
      <c r="I88" s="161"/>
      <c r="J88" s="41">
        <f>+'2'!G27</f>
        <v>695000</v>
      </c>
      <c r="K88" s="41">
        <f>+'2'!H27</f>
        <v>695000</v>
      </c>
    </row>
    <row r="89" spans="1:11" s="6" customFormat="1" ht="27" customHeight="1" x14ac:dyDescent="0.2">
      <c r="A89" s="115"/>
      <c r="B89" s="119"/>
      <c r="C89" s="115"/>
      <c r="D89" s="115"/>
      <c r="E89" s="115"/>
      <c r="F89" s="161" t="s">
        <v>151</v>
      </c>
      <c r="G89" s="161"/>
      <c r="H89" s="161"/>
      <c r="I89" s="161"/>
      <c r="J89" s="161"/>
      <c r="K89" s="161"/>
    </row>
    <row r="90" spans="1:11" s="6" customFormat="1" ht="16.5" customHeight="1" x14ac:dyDescent="0.2">
      <c r="A90" s="115"/>
      <c r="B90" s="119"/>
      <c r="C90" s="115"/>
      <c r="D90" s="115"/>
      <c r="E90" s="115"/>
      <c r="F90" s="115"/>
      <c r="G90" s="161" t="s">
        <v>51</v>
      </c>
      <c r="H90" s="161"/>
      <c r="I90" s="161"/>
      <c r="J90" s="161"/>
      <c r="K90" s="161"/>
    </row>
    <row r="91" spans="1:11" s="6" customFormat="1" ht="30" customHeight="1" x14ac:dyDescent="0.2">
      <c r="A91" s="115"/>
      <c r="B91" s="119"/>
      <c r="C91" s="115"/>
      <c r="D91" s="115"/>
      <c r="E91" s="115"/>
      <c r="F91" s="115"/>
      <c r="G91" s="115"/>
      <c r="H91" s="161" t="s">
        <v>116</v>
      </c>
      <c r="I91" s="161"/>
      <c r="J91" s="161"/>
      <c r="K91" s="161"/>
    </row>
    <row r="92" spans="1:11" s="14" customFormat="1" x14ac:dyDescent="0.2">
      <c r="A92" s="93"/>
      <c r="B92" s="122"/>
      <c r="C92" s="93"/>
      <c r="D92" s="93"/>
      <c r="E92" s="93"/>
      <c r="F92" s="93"/>
      <c r="G92" s="93"/>
      <c r="H92" s="93"/>
      <c r="I92" s="93" t="s">
        <v>152</v>
      </c>
      <c r="J92" s="122"/>
      <c r="K92" s="148">
        <v>11300</v>
      </c>
    </row>
    <row r="93" spans="1:11" s="6" customFormat="1" ht="16.5" customHeight="1" x14ac:dyDescent="0.2">
      <c r="A93" s="115"/>
      <c r="B93" s="119"/>
      <c r="C93" s="115"/>
      <c r="D93" s="114" t="s">
        <v>199</v>
      </c>
      <c r="E93" s="177" t="s">
        <v>190</v>
      </c>
      <c r="F93" s="178"/>
      <c r="G93" s="178"/>
      <c r="H93" s="178"/>
      <c r="I93" s="178"/>
      <c r="J93" s="178"/>
      <c r="K93" s="179"/>
    </row>
    <row r="94" spans="1:11" s="6" customFormat="1" ht="16.5" customHeight="1" x14ac:dyDescent="0.2">
      <c r="A94" s="115"/>
      <c r="B94" s="119"/>
      <c r="C94" s="115"/>
      <c r="D94" s="115"/>
      <c r="E94" s="115"/>
      <c r="F94" s="161" t="s">
        <v>200</v>
      </c>
      <c r="G94" s="161"/>
      <c r="H94" s="161"/>
      <c r="I94" s="161"/>
      <c r="J94" s="161"/>
      <c r="K94" s="161"/>
    </row>
    <row r="95" spans="1:11" s="6" customFormat="1" ht="16.5" customHeight="1" x14ac:dyDescent="0.2">
      <c r="A95" s="115"/>
      <c r="B95" s="119"/>
      <c r="C95" s="115"/>
      <c r="D95" s="115"/>
      <c r="E95" s="115"/>
      <c r="F95" s="115"/>
      <c r="G95" s="161" t="s">
        <v>51</v>
      </c>
      <c r="H95" s="161"/>
      <c r="I95" s="161"/>
      <c r="J95" s="161"/>
      <c r="K95" s="161"/>
    </row>
    <row r="96" spans="1:11" s="6" customFormat="1" ht="29.25" customHeight="1" x14ac:dyDescent="0.2">
      <c r="A96" s="115"/>
      <c r="B96" s="119"/>
      <c r="C96" s="115"/>
      <c r="D96" s="115"/>
      <c r="E96" s="115"/>
      <c r="F96" s="115"/>
      <c r="G96" s="115"/>
      <c r="H96" s="161" t="s">
        <v>116</v>
      </c>
      <c r="I96" s="161"/>
      <c r="J96" s="161"/>
      <c r="K96" s="161"/>
    </row>
    <row r="97" spans="1:11" s="14" customFormat="1" x14ac:dyDescent="0.2">
      <c r="A97" s="93"/>
      <c r="B97" s="122"/>
      <c r="C97" s="93"/>
      <c r="D97" s="93"/>
      <c r="E97" s="93"/>
      <c r="F97" s="93"/>
      <c r="G97" s="93"/>
      <c r="H97" s="93"/>
      <c r="I97" s="93" t="s">
        <v>152</v>
      </c>
      <c r="J97" s="151"/>
      <c r="K97" s="148">
        <v>-5000</v>
      </c>
    </row>
    <row r="98" spans="1:11" s="14" customFormat="1" ht="24.75" customHeight="1" x14ac:dyDescent="0.2">
      <c r="A98" s="93"/>
      <c r="B98" s="122"/>
      <c r="C98" s="93"/>
      <c r="D98" s="93"/>
      <c r="E98" s="93"/>
      <c r="F98" s="93"/>
      <c r="G98" s="93"/>
      <c r="H98" s="93"/>
      <c r="I98" s="93" t="s">
        <v>201</v>
      </c>
      <c r="J98" s="151"/>
      <c r="K98" s="148">
        <v>-29200</v>
      </c>
    </row>
    <row r="99" spans="1:11" s="6" customFormat="1" ht="16.5" customHeight="1" x14ac:dyDescent="0.2">
      <c r="A99" s="115"/>
      <c r="B99" s="119"/>
      <c r="C99" s="115"/>
      <c r="D99" s="114" t="s">
        <v>153</v>
      </c>
      <c r="E99" s="161" t="s">
        <v>90</v>
      </c>
      <c r="F99" s="161"/>
      <c r="G99" s="161"/>
      <c r="H99" s="161"/>
      <c r="I99" s="161"/>
      <c r="J99" s="41">
        <f>+'2'!G28</f>
        <v>100000</v>
      </c>
      <c r="K99" s="41">
        <f>+'2'!H28</f>
        <v>100000</v>
      </c>
    </row>
    <row r="100" spans="1:11" s="6" customFormat="1" ht="16.5" customHeight="1" x14ac:dyDescent="0.2">
      <c r="A100" s="115"/>
      <c r="B100" s="119"/>
      <c r="C100" s="115"/>
      <c r="D100" s="115"/>
      <c r="E100" s="115"/>
      <c r="F100" s="161" t="s">
        <v>154</v>
      </c>
      <c r="G100" s="161"/>
      <c r="H100" s="161"/>
      <c r="I100" s="161"/>
      <c r="J100" s="161"/>
      <c r="K100" s="161"/>
    </row>
    <row r="101" spans="1:11" s="6" customFormat="1" ht="16.5" customHeight="1" x14ac:dyDescent="0.2">
      <c r="A101" s="115"/>
      <c r="B101" s="119"/>
      <c r="C101" s="115"/>
      <c r="D101" s="115"/>
      <c r="E101" s="115"/>
      <c r="F101" s="115"/>
      <c r="G101" s="161" t="s">
        <v>51</v>
      </c>
      <c r="H101" s="161"/>
      <c r="I101" s="161"/>
      <c r="J101" s="161"/>
      <c r="K101" s="161"/>
    </row>
    <row r="102" spans="1:11" s="6" customFormat="1" ht="29.25" customHeight="1" x14ac:dyDescent="0.2">
      <c r="A102" s="115"/>
      <c r="B102" s="119"/>
      <c r="C102" s="115"/>
      <c r="D102" s="115"/>
      <c r="E102" s="115"/>
      <c r="F102" s="115"/>
      <c r="G102" s="115"/>
      <c r="H102" s="161" t="s">
        <v>116</v>
      </c>
      <c r="I102" s="161"/>
      <c r="J102" s="161"/>
      <c r="K102" s="161"/>
    </row>
    <row r="103" spans="1:11" s="6" customFormat="1" x14ac:dyDescent="0.2">
      <c r="A103" s="115"/>
      <c r="B103" s="119"/>
      <c r="C103" s="115"/>
      <c r="D103" s="115"/>
      <c r="E103" s="115"/>
      <c r="F103" s="115"/>
      <c r="G103" s="115"/>
      <c r="H103" s="115"/>
      <c r="I103" s="115" t="s">
        <v>90</v>
      </c>
      <c r="J103" s="119"/>
      <c r="K103" s="149">
        <v>50</v>
      </c>
    </row>
    <row r="104" spans="1:11" s="70" customFormat="1" x14ac:dyDescent="0.2">
      <c r="A104" s="182" t="s">
        <v>178</v>
      </c>
      <c r="B104" s="182"/>
      <c r="C104" s="182"/>
      <c r="D104" s="182"/>
      <c r="E104" s="182"/>
      <c r="F104" s="182"/>
      <c r="G104" s="182"/>
      <c r="H104" s="182"/>
      <c r="I104" s="182"/>
      <c r="J104" s="143">
        <f t="shared" ref="J104:K104" si="0">+J105</f>
        <v>-7309000</v>
      </c>
      <c r="K104" s="143">
        <f t="shared" si="0"/>
        <v>-7309000</v>
      </c>
    </row>
    <row r="105" spans="1:11" s="70" customFormat="1" ht="16.5" customHeight="1" x14ac:dyDescent="0.2">
      <c r="A105" s="144"/>
      <c r="B105" s="98" t="s">
        <v>179</v>
      </c>
      <c r="C105" s="181" t="s">
        <v>180</v>
      </c>
      <c r="D105" s="181"/>
      <c r="E105" s="181"/>
      <c r="F105" s="181"/>
      <c r="G105" s="181"/>
      <c r="H105" s="181"/>
      <c r="I105" s="181"/>
      <c r="J105" s="143">
        <f t="shared" ref="J105:K105" si="1">+J106</f>
        <v>-7309000</v>
      </c>
      <c r="K105" s="143">
        <f t="shared" si="1"/>
        <v>-7309000</v>
      </c>
    </row>
    <row r="106" spans="1:11" s="70" customFormat="1" ht="16.5" customHeight="1" x14ac:dyDescent="0.2">
      <c r="A106" s="144"/>
      <c r="B106" s="99"/>
      <c r="C106" s="144"/>
      <c r="D106" s="145" t="s">
        <v>181</v>
      </c>
      <c r="E106" s="181" t="s">
        <v>173</v>
      </c>
      <c r="F106" s="181"/>
      <c r="G106" s="181"/>
      <c r="H106" s="181"/>
      <c r="I106" s="181"/>
      <c r="J106" s="143">
        <f>+'2'!G31</f>
        <v>-7309000</v>
      </c>
      <c r="K106" s="143">
        <f>+'2'!H31</f>
        <v>-7309000</v>
      </c>
    </row>
    <row r="107" spans="1:11" s="70" customFormat="1" ht="30" customHeight="1" x14ac:dyDescent="0.2">
      <c r="A107" s="144"/>
      <c r="B107" s="99"/>
      <c r="C107" s="144"/>
      <c r="D107" s="144"/>
      <c r="E107" s="144"/>
      <c r="F107" s="181" t="s">
        <v>182</v>
      </c>
      <c r="G107" s="181"/>
      <c r="H107" s="181"/>
      <c r="I107" s="181"/>
      <c r="J107" s="181"/>
      <c r="K107" s="181"/>
    </row>
    <row r="108" spans="1:11" s="70" customFormat="1" ht="16.5" customHeight="1" x14ac:dyDescent="0.2">
      <c r="A108" s="144"/>
      <c r="B108" s="99"/>
      <c r="C108" s="144"/>
      <c r="D108" s="144"/>
      <c r="E108" s="144"/>
      <c r="F108" s="144"/>
      <c r="G108" s="181" t="s">
        <v>51</v>
      </c>
      <c r="H108" s="181"/>
      <c r="I108" s="181"/>
      <c r="J108" s="181"/>
      <c r="K108" s="181"/>
    </row>
    <row r="109" spans="1:11" s="70" customFormat="1" ht="16.5" customHeight="1" x14ac:dyDescent="0.2">
      <c r="A109" s="144"/>
      <c r="B109" s="99"/>
      <c r="C109" s="144"/>
      <c r="D109" s="144"/>
      <c r="E109" s="144"/>
      <c r="F109" s="144"/>
      <c r="G109" s="144"/>
      <c r="H109" s="181" t="s">
        <v>183</v>
      </c>
      <c r="I109" s="181"/>
      <c r="J109" s="181"/>
      <c r="K109" s="181"/>
    </row>
  </sheetData>
  <mergeCells count="86">
    <mergeCell ref="E18:K18"/>
    <mergeCell ref="F19:K19"/>
    <mergeCell ref="G20:K20"/>
    <mergeCell ref="H21:K21"/>
    <mergeCell ref="E78:I78"/>
    <mergeCell ref="C23:I23"/>
    <mergeCell ref="E24:I24"/>
    <mergeCell ref="F25:K25"/>
    <mergeCell ref="G26:K26"/>
    <mergeCell ref="H27:K27"/>
    <mergeCell ref="C28:I28"/>
    <mergeCell ref="E29:I29"/>
    <mergeCell ref="G36:K36"/>
    <mergeCell ref="H37:K37"/>
    <mergeCell ref="E41:I41"/>
    <mergeCell ref="F42:K42"/>
    <mergeCell ref="E12:I12"/>
    <mergeCell ref="F13:K13"/>
    <mergeCell ref="G14:K14"/>
    <mergeCell ref="H15:K15"/>
    <mergeCell ref="A6:K6"/>
    <mergeCell ref="A9:I9"/>
    <mergeCell ref="H7:H8"/>
    <mergeCell ref="I7:I8"/>
    <mergeCell ref="A10:I10"/>
    <mergeCell ref="A7:A8"/>
    <mergeCell ref="B7:C7"/>
    <mergeCell ref="D7:G7"/>
    <mergeCell ref="C11:I11"/>
    <mergeCell ref="J7:K7"/>
    <mergeCell ref="B1:K1"/>
    <mergeCell ref="B2:K2"/>
    <mergeCell ref="B3:K3"/>
    <mergeCell ref="B4:K4"/>
    <mergeCell ref="B5:K5"/>
    <mergeCell ref="H109:K109"/>
    <mergeCell ref="A104:I104"/>
    <mergeCell ref="C105:I105"/>
    <mergeCell ref="E106:I106"/>
    <mergeCell ref="F107:K107"/>
    <mergeCell ref="G108:K108"/>
    <mergeCell ref="G43:K43"/>
    <mergeCell ref="F30:K30"/>
    <mergeCell ref="G31:K31"/>
    <mergeCell ref="H32:K32"/>
    <mergeCell ref="E34:I34"/>
    <mergeCell ref="F35:K35"/>
    <mergeCell ref="H52:K52"/>
    <mergeCell ref="C53:I53"/>
    <mergeCell ref="E54:I54"/>
    <mergeCell ref="F55:K55"/>
    <mergeCell ref="G56:K56"/>
    <mergeCell ref="H44:K44"/>
    <mergeCell ref="C48:I48"/>
    <mergeCell ref="E49:I49"/>
    <mergeCell ref="F50:K50"/>
    <mergeCell ref="G51:K51"/>
    <mergeCell ref="F72:K72"/>
    <mergeCell ref="G73:K73"/>
    <mergeCell ref="H74:K74"/>
    <mergeCell ref="H57:K57"/>
    <mergeCell ref="E59:I59"/>
    <mergeCell ref="F60:K60"/>
    <mergeCell ref="G61:K61"/>
    <mergeCell ref="H62:K62"/>
    <mergeCell ref="E66:I66"/>
    <mergeCell ref="F67:K67"/>
    <mergeCell ref="G68:K68"/>
    <mergeCell ref="H69:K69"/>
    <mergeCell ref="E71:I71"/>
    <mergeCell ref="H91:K91"/>
    <mergeCell ref="C77:I77"/>
    <mergeCell ref="H102:K102"/>
    <mergeCell ref="E99:I99"/>
    <mergeCell ref="F100:K100"/>
    <mergeCell ref="G101:K101"/>
    <mergeCell ref="F94:K94"/>
    <mergeCell ref="G95:K95"/>
    <mergeCell ref="H96:K96"/>
    <mergeCell ref="E88:I88"/>
    <mergeCell ref="F89:K89"/>
    <mergeCell ref="G90:K90"/>
    <mergeCell ref="E93:K93"/>
    <mergeCell ref="F79:K79"/>
    <mergeCell ref="G80:K80"/>
    <mergeCell ref="H81:K81"/>
  </mergeCells>
  <pageMargins left="0.15" right="0.04" top="0.24" bottom="0.23622047244094499" header="0.31496062992126" footer="0.17"/>
  <pageSetup paperSize="9" scale="80" orientation="landscape" r:id="rId1"/>
  <ignoredErrors>
    <ignoredError sqref="B105 B77 B23:B28 B48:B52 B53 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90501-3A66-4FD5-8EE9-4871EFBE18EA}">
  <dimension ref="A1:HU109"/>
  <sheetViews>
    <sheetView tabSelected="1" topLeftCell="A52" zoomScaleNormal="100" workbookViewId="0">
      <selection activeCell="M12" sqref="M12"/>
    </sheetView>
  </sheetViews>
  <sheetFormatPr defaultColWidth="12.5703125" defaultRowHeight="13.5" x14ac:dyDescent="0.2"/>
  <cols>
    <col min="1" max="1" width="4.7109375" style="13" customWidth="1"/>
    <col min="2" max="2" width="8.5703125" style="13" customWidth="1"/>
    <col min="3" max="3" width="6.85546875" style="13" customWidth="1"/>
    <col min="4" max="4" width="11.42578125" style="13" customWidth="1"/>
    <col min="5" max="5" width="10.5703125" style="7" customWidth="1"/>
    <col min="6" max="6" width="10.28515625" style="7" customWidth="1"/>
    <col min="7" max="7" width="9" style="7" customWidth="1"/>
    <col min="8" max="8" width="12.5703125" style="7" customWidth="1"/>
    <col min="9" max="9" width="66.28515625" style="7" customWidth="1"/>
    <col min="10" max="10" width="16" style="13" customWidth="1"/>
    <col min="11" max="11" width="16" style="150" customWidth="1"/>
    <col min="12" max="16384" width="12.5703125" style="7"/>
  </cols>
  <sheetData>
    <row r="1" spans="1:229" s="15" customFormat="1" ht="15" customHeight="1" x14ac:dyDescent="0.2">
      <c r="A1" s="112"/>
      <c r="B1" s="159" t="s">
        <v>213</v>
      </c>
      <c r="C1" s="159"/>
      <c r="D1" s="159"/>
      <c r="E1" s="159"/>
      <c r="F1" s="159"/>
      <c r="G1" s="159"/>
      <c r="H1" s="159"/>
      <c r="I1" s="159"/>
      <c r="J1" s="159"/>
      <c r="K1" s="159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</row>
    <row r="2" spans="1:229" s="15" customFormat="1" ht="15" customHeight="1" x14ac:dyDescent="0.2">
      <c r="A2" s="112"/>
      <c r="B2" s="159" t="s">
        <v>39</v>
      </c>
      <c r="C2" s="159"/>
      <c r="D2" s="159"/>
      <c r="E2" s="159"/>
      <c r="F2" s="159"/>
      <c r="G2" s="159"/>
      <c r="H2" s="159"/>
      <c r="I2" s="159"/>
      <c r="J2" s="159"/>
      <c r="K2" s="159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</row>
    <row r="3" spans="1:229" s="15" customFormat="1" ht="15" customHeight="1" x14ac:dyDescent="0.2">
      <c r="A3" s="112"/>
      <c r="B3" s="159" t="s">
        <v>15</v>
      </c>
      <c r="C3" s="159"/>
      <c r="D3" s="159"/>
      <c r="E3" s="159"/>
      <c r="F3" s="159"/>
      <c r="G3" s="159"/>
      <c r="H3" s="159"/>
      <c r="I3" s="159"/>
      <c r="J3" s="159"/>
      <c r="K3" s="159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pans="1:229" s="15" customFormat="1" ht="15" customHeight="1" x14ac:dyDescent="0.2">
      <c r="A4" s="112"/>
      <c r="B4" s="159" t="s">
        <v>14</v>
      </c>
      <c r="C4" s="159"/>
      <c r="D4" s="159"/>
      <c r="E4" s="159"/>
      <c r="F4" s="159"/>
      <c r="G4" s="159"/>
      <c r="H4" s="159"/>
      <c r="I4" s="159"/>
      <c r="J4" s="159"/>
      <c r="K4" s="159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</row>
    <row r="5" spans="1:229" s="6" customFormat="1" ht="26.25" customHeight="1" x14ac:dyDescent="0.2">
      <c r="A5" s="32"/>
      <c r="B5" s="183" t="s">
        <v>163</v>
      </c>
      <c r="C5" s="183"/>
      <c r="D5" s="183"/>
      <c r="E5" s="183"/>
      <c r="F5" s="183"/>
      <c r="G5" s="183"/>
      <c r="H5" s="183"/>
      <c r="I5" s="183"/>
      <c r="J5" s="183"/>
      <c r="K5" s="183"/>
    </row>
    <row r="6" spans="1:229" ht="19.5" customHeight="1" x14ac:dyDescent="0.2">
      <c r="A6" s="187" t="s">
        <v>19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</row>
    <row r="7" spans="1:229" s="6" customFormat="1" ht="60" customHeight="1" x14ac:dyDescent="0.2">
      <c r="A7" s="189" t="s">
        <v>161</v>
      </c>
      <c r="B7" s="189" t="s">
        <v>21</v>
      </c>
      <c r="C7" s="189"/>
      <c r="D7" s="189" t="s">
        <v>22</v>
      </c>
      <c r="E7" s="189"/>
      <c r="F7" s="189"/>
      <c r="G7" s="189"/>
      <c r="H7" s="189" t="s">
        <v>23</v>
      </c>
      <c r="I7" s="189" t="s">
        <v>24</v>
      </c>
      <c r="J7" s="189" t="s">
        <v>52</v>
      </c>
      <c r="K7" s="189"/>
    </row>
    <row r="8" spans="1:229" s="6" customFormat="1" ht="51.75" customHeight="1" x14ac:dyDescent="0.2">
      <c r="A8" s="189"/>
      <c r="B8" s="113" t="s">
        <v>25</v>
      </c>
      <c r="C8" s="113" t="s">
        <v>28</v>
      </c>
      <c r="D8" s="113" t="s">
        <v>25</v>
      </c>
      <c r="E8" s="113" t="s">
        <v>28</v>
      </c>
      <c r="F8" s="113" t="s">
        <v>29</v>
      </c>
      <c r="G8" s="113" t="s">
        <v>26</v>
      </c>
      <c r="H8" s="189"/>
      <c r="I8" s="189"/>
      <c r="J8" s="42" t="s">
        <v>40</v>
      </c>
      <c r="K8" s="152" t="s">
        <v>0</v>
      </c>
    </row>
    <row r="9" spans="1:229" s="6" customFormat="1" ht="17.25" customHeight="1" x14ac:dyDescent="0.2">
      <c r="A9" s="188" t="s">
        <v>53</v>
      </c>
      <c r="B9" s="188"/>
      <c r="C9" s="188"/>
      <c r="D9" s="188"/>
      <c r="E9" s="188"/>
      <c r="F9" s="188"/>
      <c r="G9" s="188"/>
      <c r="H9" s="188"/>
      <c r="I9" s="188"/>
      <c r="J9" s="40">
        <f>+J10+J104</f>
        <v>0</v>
      </c>
      <c r="K9" s="40">
        <f>+K10+K104</f>
        <v>0</v>
      </c>
    </row>
    <row r="10" spans="1:229" s="6" customFormat="1" ht="18.75" customHeight="1" x14ac:dyDescent="0.2">
      <c r="A10" s="188" t="s">
        <v>27</v>
      </c>
      <c r="B10" s="188"/>
      <c r="C10" s="188"/>
      <c r="D10" s="188"/>
      <c r="E10" s="188"/>
      <c r="F10" s="188"/>
      <c r="G10" s="188"/>
      <c r="H10" s="188"/>
      <c r="I10" s="188"/>
      <c r="J10" s="40">
        <f>+J11+J23+J28+J48+J53+J77</f>
        <v>7309000</v>
      </c>
      <c r="K10" s="40">
        <f>+K11+K23+K28+K48+K53+K77</f>
        <v>7309000</v>
      </c>
    </row>
    <row r="11" spans="1:229" s="6" customFormat="1" ht="22.5" customHeight="1" x14ac:dyDescent="0.2">
      <c r="A11" s="115"/>
      <c r="B11" s="33" t="s">
        <v>112</v>
      </c>
      <c r="C11" s="161" t="s">
        <v>113</v>
      </c>
      <c r="D11" s="161"/>
      <c r="E11" s="161"/>
      <c r="F11" s="161"/>
      <c r="G11" s="161"/>
      <c r="H11" s="161"/>
      <c r="I11" s="161"/>
      <c r="J11" s="142">
        <f>+J12</f>
        <v>1830000</v>
      </c>
      <c r="K11" s="142">
        <f>+K12</f>
        <v>1830000</v>
      </c>
    </row>
    <row r="12" spans="1:229" s="6" customFormat="1" ht="22.5" customHeight="1" x14ac:dyDescent="0.2">
      <c r="A12" s="115"/>
      <c r="B12" s="119"/>
      <c r="C12" s="115"/>
      <c r="D12" s="114" t="s">
        <v>114</v>
      </c>
      <c r="E12" s="161" t="s">
        <v>62</v>
      </c>
      <c r="F12" s="161"/>
      <c r="G12" s="161"/>
      <c r="H12" s="161"/>
      <c r="I12" s="161"/>
      <c r="J12" s="142">
        <f>+'2'!G12</f>
        <v>1830000</v>
      </c>
      <c r="K12" s="142">
        <f>+'2'!H12</f>
        <v>1830000</v>
      </c>
    </row>
    <row r="13" spans="1:229" s="6" customFormat="1" ht="41.25" customHeight="1" x14ac:dyDescent="0.2">
      <c r="A13" s="115"/>
      <c r="B13" s="119"/>
      <c r="C13" s="115"/>
      <c r="D13" s="115"/>
      <c r="E13" s="115"/>
      <c r="F13" s="184" t="s">
        <v>115</v>
      </c>
      <c r="G13" s="185"/>
      <c r="H13" s="185"/>
      <c r="I13" s="185"/>
      <c r="J13" s="185"/>
      <c r="K13" s="186"/>
    </row>
    <row r="14" spans="1:229" s="6" customFormat="1" ht="17.25" customHeight="1" x14ac:dyDescent="0.2">
      <c r="A14" s="115"/>
      <c r="B14" s="119"/>
      <c r="C14" s="115"/>
      <c r="D14" s="115"/>
      <c r="E14" s="115"/>
      <c r="F14" s="115"/>
      <c r="G14" s="180" t="s">
        <v>51</v>
      </c>
      <c r="H14" s="180"/>
      <c r="I14" s="180"/>
      <c r="J14" s="180"/>
      <c r="K14" s="180"/>
    </row>
    <row r="15" spans="1:229" s="6" customFormat="1" ht="25.5" customHeight="1" x14ac:dyDescent="0.2">
      <c r="A15" s="115"/>
      <c r="B15" s="119"/>
      <c r="C15" s="115"/>
      <c r="D15" s="115"/>
      <c r="E15" s="115"/>
      <c r="F15" s="115"/>
      <c r="G15" s="115"/>
      <c r="H15" s="180" t="s">
        <v>116</v>
      </c>
      <c r="I15" s="180"/>
      <c r="J15" s="180"/>
      <c r="K15" s="180"/>
    </row>
    <row r="16" spans="1:229" s="14" customFormat="1" ht="32.25" customHeight="1" x14ac:dyDescent="0.2">
      <c r="A16" s="93"/>
      <c r="B16" s="122"/>
      <c r="C16" s="93"/>
      <c r="D16" s="93"/>
      <c r="E16" s="93"/>
      <c r="F16" s="93"/>
      <c r="G16" s="93"/>
      <c r="H16" s="93"/>
      <c r="I16" s="93" t="s">
        <v>191</v>
      </c>
      <c r="J16" s="122"/>
      <c r="K16" s="148">
        <v>213700</v>
      </c>
    </row>
    <row r="17" spans="1:11" s="14" customFormat="1" ht="40.5" x14ac:dyDescent="0.2">
      <c r="A17" s="93"/>
      <c r="B17" s="122"/>
      <c r="C17" s="93"/>
      <c r="D17" s="93"/>
      <c r="E17" s="93"/>
      <c r="F17" s="93"/>
      <c r="G17" s="93"/>
      <c r="H17" s="93"/>
      <c r="I17" s="93" t="s">
        <v>117</v>
      </c>
      <c r="J17" s="122"/>
      <c r="K17" s="148">
        <v>87000</v>
      </c>
    </row>
    <row r="18" spans="1:11" s="6" customFormat="1" ht="35.25" customHeight="1" x14ac:dyDescent="0.2">
      <c r="A18" s="115"/>
      <c r="B18" s="119"/>
      <c r="C18" s="115"/>
      <c r="D18" s="114" t="s">
        <v>241</v>
      </c>
      <c r="E18" s="177" t="s">
        <v>242</v>
      </c>
      <c r="F18" s="178"/>
      <c r="G18" s="178"/>
      <c r="H18" s="178"/>
      <c r="I18" s="178"/>
      <c r="J18" s="178"/>
      <c r="K18" s="179"/>
    </row>
    <row r="19" spans="1:11" s="6" customFormat="1" ht="45.75" customHeight="1" x14ac:dyDescent="0.2">
      <c r="A19" s="115"/>
      <c r="B19" s="119"/>
      <c r="C19" s="115"/>
      <c r="D19" s="115"/>
      <c r="E19" s="115"/>
      <c r="F19" s="180" t="s">
        <v>243</v>
      </c>
      <c r="G19" s="180"/>
      <c r="H19" s="180"/>
      <c r="I19" s="180"/>
      <c r="J19" s="180"/>
      <c r="K19" s="180"/>
    </row>
    <row r="20" spans="1:11" s="6" customFormat="1" ht="25.5" customHeight="1" x14ac:dyDescent="0.2">
      <c r="A20" s="115"/>
      <c r="B20" s="119"/>
      <c r="C20" s="115"/>
      <c r="D20" s="115"/>
      <c r="E20" s="115"/>
      <c r="F20" s="115"/>
      <c r="G20" s="180" t="s">
        <v>51</v>
      </c>
      <c r="H20" s="180"/>
      <c r="I20" s="180"/>
      <c r="J20" s="180"/>
      <c r="K20" s="180"/>
    </row>
    <row r="21" spans="1:11" s="6" customFormat="1" ht="25.5" customHeight="1" x14ac:dyDescent="0.2">
      <c r="A21" s="115"/>
      <c r="B21" s="119"/>
      <c r="C21" s="115"/>
      <c r="D21" s="115"/>
      <c r="E21" s="115"/>
      <c r="F21" s="115"/>
      <c r="G21" s="115"/>
      <c r="H21" s="180" t="s">
        <v>116</v>
      </c>
      <c r="I21" s="180"/>
      <c r="J21" s="180"/>
      <c r="K21" s="180"/>
    </row>
    <row r="22" spans="1:11" s="14" customFormat="1" ht="18" customHeight="1" x14ac:dyDescent="0.2">
      <c r="A22" s="93"/>
      <c r="B22" s="122"/>
      <c r="C22" s="93"/>
      <c r="D22" s="93"/>
      <c r="E22" s="93"/>
      <c r="F22" s="93"/>
      <c r="G22" s="93"/>
      <c r="H22" s="93"/>
      <c r="I22" s="93" t="s">
        <v>244</v>
      </c>
      <c r="J22" s="122"/>
      <c r="K22" s="148">
        <v>-54000</v>
      </c>
    </row>
    <row r="23" spans="1:11" s="6" customFormat="1" ht="18" customHeight="1" x14ac:dyDescent="0.2">
      <c r="A23" s="115"/>
      <c r="B23" s="33" t="s">
        <v>118</v>
      </c>
      <c r="C23" s="161" t="s">
        <v>119</v>
      </c>
      <c r="D23" s="161"/>
      <c r="E23" s="161"/>
      <c r="F23" s="161"/>
      <c r="G23" s="161"/>
      <c r="H23" s="161"/>
      <c r="I23" s="161"/>
      <c r="J23" s="41">
        <f>+J24</f>
        <v>60000</v>
      </c>
      <c r="K23" s="41">
        <f>+K24</f>
        <v>60000</v>
      </c>
    </row>
    <row r="24" spans="1:11" s="6" customFormat="1" ht="17.25" customHeight="1" x14ac:dyDescent="0.2">
      <c r="A24" s="115"/>
      <c r="B24" s="119"/>
      <c r="C24" s="115"/>
      <c r="D24" s="114" t="s">
        <v>120</v>
      </c>
      <c r="E24" s="161" t="s">
        <v>64</v>
      </c>
      <c r="F24" s="161"/>
      <c r="G24" s="161"/>
      <c r="H24" s="161"/>
      <c r="I24" s="161"/>
      <c r="J24" s="41">
        <f>+'2'!G14</f>
        <v>60000</v>
      </c>
      <c r="K24" s="41">
        <f>+'2'!H14</f>
        <v>60000</v>
      </c>
    </row>
    <row r="25" spans="1:11" s="6" customFormat="1" ht="42" customHeight="1" x14ac:dyDescent="0.2">
      <c r="A25" s="115"/>
      <c r="B25" s="119"/>
      <c r="C25" s="115"/>
      <c r="D25" s="115"/>
      <c r="E25" s="115"/>
      <c r="F25" s="180" t="s">
        <v>121</v>
      </c>
      <c r="G25" s="180"/>
      <c r="H25" s="180"/>
      <c r="I25" s="180"/>
      <c r="J25" s="180"/>
      <c r="K25" s="180"/>
    </row>
    <row r="26" spans="1:11" s="6" customFormat="1" ht="16.5" customHeight="1" x14ac:dyDescent="0.2">
      <c r="A26" s="115"/>
      <c r="B26" s="119"/>
      <c r="C26" s="115"/>
      <c r="D26" s="115"/>
      <c r="E26" s="115"/>
      <c r="F26" s="115"/>
      <c r="G26" s="180" t="s">
        <v>51</v>
      </c>
      <c r="H26" s="180"/>
      <c r="I26" s="180"/>
      <c r="J26" s="180"/>
      <c r="K26" s="180"/>
    </row>
    <row r="27" spans="1:11" s="6" customFormat="1" ht="16.5" customHeight="1" x14ac:dyDescent="0.2">
      <c r="A27" s="115"/>
      <c r="B27" s="119"/>
      <c r="C27" s="115"/>
      <c r="D27" s="115"/>
      <c r="E27" s="115"/>
      <c r="F27" s="115"/>
      <c r="G27" s="115"/>
      <c r="H27" s="180" t="s">
        <v>122</v>
      </c>
      <c r="I27" s="180"/>
      <c r="J27" s="180"/>
      <c r="K27" s="180"/>
    </row>
    <row r="28" spans="1:11" s="6" customFormat="1" ht="16.5" customHeight="1" x14ac:dyDescent="0.2">
      <c r="A28" s="115"/>
      <c r="B28" s="33" t="s">
        <v>123</v>
      </c>
      <c r="C28" s="161" t="s">
        <v>124</v>
      </c>
      <c r="D28" s="161"/>
      <c r="E28" s="161"/>
      <c r="F28" s="161"/>
      <c r="G28" s="161"/>
      <c r="H28" s="161"/>
      <c r="I28" s="161"/>
      <c r="J28" s="142">
        <f>+J29+J34+J41</f>
        <v>2367000</v>
      </c>
      <c r="K28" s="142">
        <f>+K29+K34+K41</f>
        <v>2367000</v>
      </c>
    </row>
    <row r="29" spans="1:11" s="6" customFormat="1" ht="21" customHeight="1" x14ac:dyDescent="0.2">
      <c r="A29" s="115"/>
      <c r="B29" s="119"/>
      <c r="C29" s="115"/>
      <c r="D29" s="114" t="s">
        <v>125</v>
      </c>
      <c r="E29" s="161" t="s">
        <v>70</v>
      </c>
      <c r="F29" s="161"/>
      <c r="G29" s="161"/>
      <c r="H29" s="161"/>
      <c r="I29" s="161"/>
      <c r="J29" s="142">
        <f>+'2'!G16</f>
        <v>1060000</v>
      </c>
      <c r="K29" s="142">
        <f>+'2'!H16</f>
        <v>1060000</v>
      </c>
    </row>
    <row r="30" spans="1:11" s="6" customFormat="1" ht="30.75" customHeight="1" x14ac:dyDescent="0.2">
      <c r="A30" s="115"/>
      <c r="B30" s="119"/>
      <c r="C30" s="115"/>
      <c r="D30" s="115"/>
      <c r="E30" s="115"/>
      <c r="F30" s="180" t="s">
        <v>126</v>
      </c>
      <c r="G30" s="180"/>
      <c r="H30" s="180"/>
      <c r="I30" s="180"/>
      <c r="J30" s="180"/>
      <c r="K30" s="180"/>
    </row>
    <row r="31" spans="1:11" s="6" customFormat="1" ht="21.75" customHeight="1" x14ac:dyDescent="0.2">
      <c r="A31" s="115"/>
      <c r="B31" s="119"/>
      <c r="C31" s="115"/>
      <c r="D31" s="115"/>
      <c r="E31" s="115"/>
      <c r="F31" s="115"/>
      <c r="G31" s="180" t="s">
        <v>51</v>
      </c>
      <c r="H31" s="180"/>
      <c r="I31" s="180"/>
      <c r="J31" s="180"/>
      <c r="K31" s="180"/>
    </row>
    <row r="32" spans="1:11" s="6" customFormat="1" ht="28.5" customHeight="1" x14ac:dyDescent="0.2">
      <c r="A32" s="115"/>
      <c r="B32" s="119"/>
      <c r="C32" s="115"/>
      <c r="D32" s="115"/>
      <c r="E32" s="115"/>
      <c r="F32" s="115"/>
      <c r="G32" s="115"/>
      <c r="H32" s="180" t="s">
        <v>116</v>
      </c>
      <c r="I32" s="180"/>
      <c r="J32" s="180"/>
      <c r="K32" s="180"/>
    </row>
    <row r="33" spans="1:11" s="14" customFormat="1" x14ac:dyDescent="0.2">
      <c r="A33" s="93"/>
      <c r="B33" s="122"/>
      <c r="C33" s="93"/>
      <c r="D33" s="93"/>
      <c r="E33" s="93"/>
      <c r="F33" s="93"/>
      <c r="G33" s="93"/>
      <c r="H33" s="93"/>
      <c r="I33" s="93" t="s">
        <v>127</v>
      </c>
      <c r="J33" s="122"/>
      <c r="K33" s="148">
        <v>8400</v>
      </c>
    </row>
    <row r="34" spans="1:11" s="6" customFormat="1" ht="22.5" customHeight="1" x14ac:dyDescent="0.2">
      <c r="A34" s="115"/>
      <c r="B34" s="119"/>
      <c r="C34" s="115"/>
      <c r="D34" s="114" t="s">
        <v>128</v>
      </c>
      <c r="E34" s="161" t="s">
        <v>73</v>
      </c>
      <c r="F34" s="161"/>
      <c r="G34" s="161"/>
      <c r="H34" s="161"/>
      <c r="I34" s="161"/>
      <c r="J34" s="142">
        <f>+'2'!G17</f>
        <v>932000</v>
      </c>
      <c r="K34" s="142">
        <f>+'2'!H17</f>
        <v>932000</v>
      </c>
    </row>
    <row r="35" spans="1:11" s="6" customFormat="1" ht="34.5" customHeight="1" x14ac:dyDescent="0.2">
      <c r="A35" s="115"/>
      <c r="B35" s="119"/>
      <c r="C35" s="115"/>
      <c r="D35" s="115"/>
      <c r="E35" s="115"/>
      <c r="F35" s="180" t="s">
        <v>129</v>
      </c>
      <c r="G35" s="180"/>
      <c r="H35" s="180"/>
      <c r="I35" s="180"/>
      <c r="J35" s="180"/>
      <c r="K35" s="180"/>
    </row>
    <row r="36" spans="1:11" s="6" customFormat="1" ht="16.5" customHeight="1" x14ac:dyDescent="0.2">
      <c r="A36" s="115"/>
      <c r="B36" s="119"/>
      <c r="C36" s="115"/>
      <c r="D36" s="115"/>
      <c r="E36" s="115"/>
      <c r="F36" s="115"/>
      <c r="G36" s="180" t="s">
        <v>51</v>
      </c>
      <c r="H36" s="180"/>
      <c r="I36" s="180"/>
      <c r="J36" s="180"/>
      <c r="K36" s="180"/>
    </row>
    <row r="37" spans="1:11" s="6" customFormat="1" ht="24.75" customHeight="1" x14ac:dyDescent="0.2">
      <c r="A37" s="115"/>
      <c r="B37" s="119"/>
      <c r="C37" s="115"/>
      <c r="D37" s="115"/>
      <c r="E37" s="115"/>
      <c r="F37" s="115"/>
      <c r="G37" s="115"/>
      <c r="H37" s="180" t="s">
        <v>116</v>
      </c>
      <c r="I37" s="180"/>
      <c r="J37" s="180"/>
      <c r="K37" s="180"/>
    </row>
    <row r="38" spans="1:11" s="14" customFormat="1" ht="27" x14ac:dyDescent="0.2">
      <c r="A38" s="93"/>
      <c r="B38" s="122"/>
      <c r="C38" s="93"/>
      <c r="D38" s="93"/>
      <c r="E38" s="93"/>
      <c r="F38" s="93"/>
      <c r="G38" s="93"/>
      <c r="H38" s="93"/>
      <c r="I38" s="93" t="s">
        <v>130</v>
      </c>
      <c r="J38" s="151"/>
      <c r="K38" s="148">
        <v>7400</v>
      </c>
    </row>
    <row r="39" spans="1:11" s="14" customFormat="1" ht="40.5" x14ac:dyDescent="0.2">
      <c r="A39" s="93"/>
      <c r="B39" s="122"/>
      <c r="C39" s="93"/>
      <c r="D39" s="93"/>
      <c r="E39" s="93"/>
      <c r="F39" s="93"/>
      <c r="G39" s="93"/>
      <c r="H39" s="93"/>
      <c r="I39" s="93" t="s">
        <v>131</v>
      </c>
      <c r="J39" s="122"/>
      <c r="K39" s="148">
        <v>63000</v>
      </c>
    </row>
    <row r="40" spans="1:11" s="14" customFormat="1" ht="40.5" x14ac:dyDescent="0.2">
      <c r="A40" s="93"/>
      <c r="B40" s="122"/>
      <c r="C40" s="93"/>
      <c r="D40" s="93"/>
      <c r="E40" s="93"/>
      <c r="F40" s="93"/>
      <c r="G40" s="93"/>
      <c r="H40" s="93"/>
      <c r="I40" s="93" t="s">
        <v>132</v>
      </c>
      <c r="J40" s="122"/>
      <c r="K40" s="148">
        <v>87000</v>
      </c>
    </row>
    <row r="41" spans="1:11" s="6" customFormat="1" ht="30.75" customHeight="1" x14ac:dyDescent="0.2">
      <c r="A41" s="115"/>
      <c r="B41" s="119"/>
      <c r="C41" s="115"/>
      <c r="D41" s="114" t="s">
        <v>192</v>
      </c>
      <c r="E41" s="161" t="s">
        <v>187</v>
      </c>
      <c r="F41" s="161"/>
      <c r="G41" s="161"/>
      <c r="H41" s="161"/>
      <c r="I41" s="161"/>
      <c r="J41" s="142">
        <f>+'2'!G18</f>
        <v>375000</v>
      </c>
      <c r="K41" s="142">
        <f>+'2'!H18</f>
        <v>375000</v>
      </c>
    </row>
    <row r="42" spans="1:11" s="6" customFormat="1" ht="26.25" customHeight="1" x14ac:dyDescent="0.2">
      <c r="A42" s="115"/>
      <c r="B42" s="119"/>
      <c r="C42" s="115"/>
      <c r="D42" s="115"/>
      <c r="E42" s="115"/>
      <c r="F42" s="180" t="s">
        <v>193</v>
      </c>
      <c r="G42" s="180"/>
      <c r="H42" s="180"/>
      <c r="I42" s="180"/>
      <c r="J42" s="180"/>
      <c r="K42" s="180"/>
    </row>
    <row r="43" spans="1:11" s="6" customFormat="1" ht="16.5" customHeight="1" x14ac:dyDescent="0.2">
      <c r="A43" s="115"/>
      <c r="B43" s="119"/>
      <c r="C43" s="115"/>
      <c r="D43" s="115"/>
      <c r="E43" s="115"/>
      <c r="F43" s="115"/>
      <c r="G43" s="180" t="s">
        <v>51</v>
      </c>
      <c r="H43" s="180"/>
      <c r="I43" s="180"/>
      <c r="J43" s="180"/>
      <c r="K43" s="180"/>
    </row>
    <row r="44" spans="1:11" s="6" customFormat="1" ht="27.75" customHeight="1" x14ac:dyDescent="0.2">
      <c r="A44" s="115"/>
      <c r="B44" s="119"/>
      <c r="C44" s="115"/>
      <c r="D44" s="115"/>
      <c r="E44" s="115"/>
      <c r="F44" s="115"/>
      <c r="G44" s="115"/>
      <c r="H44" s="180" t="s">
        <v>116</v>
      </c>
      <c r="I44" s="180"/>
      <c r="J44" s="180"/>
      <c r="K44" s="180"/>
    </row>
    <row r="45" spans="1:11" s="14" customFormat="1" ht="27" x14ac:dyDescent="0.2">
      <c r="A45" s="93"/>
      <c r="B45" s="122"/>
      <c r="C45" s="93"/>
      <c r="D45" s="93"/>
      <c r="E45" s="93"/>
      <c r="F45" s="93"/>
      <c r="G45" s="93"/>
      <c r="H45" s="93"/>
      <c r="I45" s="93" t="s">
        <v>194</v>
      </c>
      <c r="J45" s="122"/>
      <c r="K45" s="148">
        <v>1500</v>
      </c>
    </row>
    <row r="46" spans="1:11" s="14" customFormat="1" ht="31.5" customHeight="1" x14ac:dyDescent="0.2">
      <c r="A46" s="93"/>
      <c r="B46" s="122"/>
      <c r="C46" s="93"/>
      <c r="D46" s="93"/>
      <c r="E46" s="93"/>
      <c r="F46" s="93"/>
      <c r="G46" s="93"/>
      <c r="H46" s="93"/>
      <c r="I46" s="93" t="s">
        <v>195</v>
      </c>
      <c r="J46" s="122"/>
      <c r="K46" s="148">
        <v>30000</v>
      </c>
    </row>
    <row r="47" spans="1:11" s="14" customFormat="1" ht="40.5" x14ac:dyDescent="0.2">
      <c r="A47" s="93"/>
      <c r="B47" s="122"/>
      <c r="C47" s="93"/>
      <c r="D47" s="93"/>
      <c r="E47" s="93"/>
      <c r="F47" s="93"/>
      <c r="G47" s="93"/>
      <c r="H47" s="93"/>
      <c r="I47" s="93" t="s">
        <v>196</v>
      </c>
      <c r="J47" s="122"/>
      <c r="K47" s="148">
        <v>400</v>
      </c>
    </row>
    <row r="48" spans="1:11" s="6" customFormat="1" ht="16.5" customHeight="1" x14ac:dyDescent="0.2">
      <c r="A48" s="115"/>
      <c r="B48" s="33" t="s">
        <v>133</v>
      </c>
      <c r="C48" s="161" t="s">
        <v>134</v>
      </c>
      <c r="D48" s="161"/>
      <c r="E48" s="161"/>
      <c r="F48" s="161"/>
      <c r="G48" s="161"/>
      <c r="H48" s="161"/>
      <c r="I48" s="161"/>
      <c r="J48" s="142">
        <f>+J49</f>
        <v>97000</v>
      </c>
      <c r="K48" s="142">
        <f>+K49</f>
        <v>97000</v>
      </c>
    </row>
    <row r="49" spans="1:11" s="6" customFormat="1" ht="16.5" customHeight="1" x14ac:dyDescent="0.2">
      <c r="A49" s="115"/>
      <c r="B49" s="119"/>
      <c r="C49" s="115"/>
      <c r="D49" s="114" t="s">
        <v>135</v>
      </c>
      <c r="E49" s="161" t="s">
        <v>80</v>
      </c>
      <c r="F49" s="161"/>
      <c r="G49" s="161"/>
      <c r="H49" s="161"/>
      <c r="I49" s="161"/>
      <c r="J49" s="142">
        <f>+'2'!G20</f>
        <v>97000</v>
      </c>
      <c r="K49" s="142">
        <f>+'2'!H20</f>
        <v>97000</v>
      </c>
    </row>
    <row r="50" spans="1:11" s="6" customFormat="1" ht="16.5" customHeight="1" x14ac:dyDescent="0.2">
      <c r="A50" s="115"/>
      <c r="B50" s="119"/>
      <c r="C50" s="115"/>
      <c r="D50" s="115"/>
      <c r="E50" s="115"/>
      <c r="F50" s="161" t="s">
        <v>136</v>
      </c>
      <c r="G50" s="161"/>
      <c r="H50" s="161"/>
      <c r="I50" s="161"/>
      <c r="J50" s="161"/>
      <c r="K50" s="161"/>
    </row>
    <row r="51" spans="1:11" s="6" customFormat="1" ht="16.5" customHeight="1" x14ac:dyDescent="0.2">
      <c r="A51" s="115"/>
      <c r="B51" s="119"/>
      <c r="C51" s="115"/>
      <c r="D51" s="115"/>
      <c r="E51" s="115"/>
      <c r="F51" s="115"/>
      <c r="G51" s="161" t="s">
        <v>51</v>
      </c>
      <c r="H51" s="161"/>
      <c r="I51" s="161"/>
      <c r="J51" s="161"/>
      <c r="K51" s="161"/>
    </row>
    <row r="52" spans="1:11" s="6" customFormat="1" ht="28.5" customHeight="1" x14ac:dyDescent="0.2">
      <c r="A52" s="115"/>
      <c r="B52" s="119"/>
      <c r="C52" s="115"/>
      <c r="D52" s="115"/>
      <c r="E52" s="115"/>
      <c r="F52" s="115"/>
      <c r="G52" s="115"/>
      <c r="H52" s="161" t="s">
        <v>116</v>
      </c>
      <c r="I52" s="161"/>
      <c r="J52" s="161"/>
      <c r="K52" s="161"/>
    </row>
    <row r="53" spans="1:11" s="6" customFormat="1" ht="16.5" customHeight="1" x14ac:dyDescent="0.2">
      <c r="A53" s="115"/>
      <c r="B53" s="33" t="s">
        <v>137</v>
      </c>
      <c r="C53" s="161" t="s">
        <v>138</v>
      </c>
      <c r="D53" s="161"/>
      <c r="E53" s="161"/>
      <c r="F53" s="161"/>
      <c r="G53" s="161"/>
      <c r="H53" s="161"/>
      <c r="I53" s="161"/>
      <c r="J53" s="142">
        <f>+J59+J66+J71</f>
        <v>1825000</v>
      </c>
      <c r="K53" s="142">
        <f>+K59+K66+K71</f>
        <v>1825000</v>
      </c>
    </row>
    <row r="54" spans="1:11" s="6" customFormat="1" ht="16.5" customHeight="1" x14ac:dyDescent="0.2">
      <c r="A54" s="115"/>
      <c r="B54" s="119"/>
      <c r="C54" s="115"/>
      <c r="D54" s="114" t="s">
        <v>197</v>
      </c>
      <c r="E54" s="161" t="s">
        <v>189</v>
      </c>
      <c r="F54" s="161"/>
      <c r="G54" s="161"/>
      <c r="H54" s="161"/>
      <c r="I54" s="161"/>
      <c r="J54" s="41"/>
      <c r="K54" s="147"/>
    </row>
    <row r="55" spans="1:11" s="6" customFormat="1" ht="16.5" customHeight="1" x14ac:dyDescent="0.2">
      <c r="A55" s="115"/>
      <c r="B55" s="119"/>
      <c r="C55" s="115"/>
      <c r="D55" s="115"/>
      <c r="E55" s="115"/>
      <c r="F55" s="161" t="s">
        <v>198</v>
      </c>
      <c r="G55" s="161"/>
      <c r="H55" s="161"/>
      <c r="I55" s="161"/>
      <c r="J55" s="161"/>
      <c r="K55" s="161"/>
    </row>
    <row r="56" spans="1:11" s="6" customFormat="1" ht="16.5" customHeight="1" x14ac:dyDescent="0.2">
      <c r="A56" s="115"/>
      <c r="B56" s="119"/>
      <c r="C56" s="115"/>
      <c r="D56" s="115"/>
      <c r="E56" s="115"/>
      <c r="F56" s="115"/>
      <c r="G56" s="161" t="s">
        <v>51</v>
      </c>
      <c r="H56" s="161"/>
      <c r="I56" s="161"/>
      <c r="J56" s="161"/>
      <c r="K56" s="161"/>
    </row>
    <row r="57" spans="1:11" s="6" customFormat="1" ht="30" customHeight="1" x14ac:dyDescent="0.2">
      <c r="A57" s="115"/>
      <c r="B57" s="119"/>
      <c r="C57" s="115"/>
      <c r="D57" s="115"/>
      <c r="E57" s="115"/>
      <c r="F57" s="115"/>
      <c r="G57" s="115"/>
      <c r="H57" s="161" t="s">
        <v>116</v>
      </c>
      <c r="I57" s="161"/>
      <c r="J57" s="161"/>
      <c r="K57" s="161"/>
    </row>
    <row r="58" spans="1:11" s="14" customFormat="1" x14ac:dyDescent="0.2">
      <c r="A58" s="93"/>
      <c r="B58" s="122"/>
      <c r="C58" s="93"/>
      <c r="D58" s="93"/>
      <c r="E58" s="93"/>
      <c r="F58" s="93"/>
      <c r="G58" s="93"/>
      <c r="H58" s="93"/>
      <c r="I58" s="93" t="s">
        <v>189</v>
      </c>
      <c r="J58" s="151"/>
      <c r="K58" s="148">
        <v>-24100</v>
      </c>
    </row>
    <row r="59" spans="1:11" s="6" customFormat="1" ht="16.5" customHeight="1" x14ac:dyDescent="0.2">
      <c r="A59" s="115"/>
      <c r="B59" s="119"/>
      <c r="C59" s="115"/>
      <c r="D59" s="114" t="s">
        <v>139</v>
      </c>
      <c r="E59" s="161" t="s">
        <v>86</v>
      </c>
      <c r="F59" s="161"/>
      <c r="G59" s="161"/>
      <c r="H59" s="161"/>
      <c r="I59" s="161"/>
      <c r="J59" s="41">
        <f>+'2'!G22</f>
        <v>960000</v>
      </c>
      <c r="K59" s="41">
        <f>+'2'!H22</f>
        <v>960000</v>
      </c>
    </row>
    <row r="60" spans="1:11" s="6" customFormat="1" ht="31.5" customHeight="1" x14ac:dyDescent="0.2">
      <c r="A60" s="115"/>
      <c r="B60" s="119"/>
      <c r="C60" s="115"/>
      <c r="D60" s="115"/>
      <c r="E60" s="115"/>
      <c r="F60" s="161" t="s">
        <v>140</v>
      </c>
      <c r="G60" s="161"/>
      <c r="H60" s="161"/>
      <c r="I60" s="161"/>
      <c r="J60" s="161"/>
      <c r="K60" s="161"/>
    </row>
    <row r="61" spans="1:11" s="6" customFormat="1" ht="16.5" customHeight="1" x14ac:dyDescent="0.2">
      <c r="A61" s="115"/>
      <c r="B61" s="119"/>
      <c r="C61" s="115"/>
      <c r="D61" s="115"/>
      <c r="E61" s="115"/>
      <c r="F61" s="115"/>
      <c r="G61" s="161" t="s">
        <v>51</v>
      </c>
      <c r="H61" s="161"/>
      <c r="I61" s="161"/>
      <c r="J61" s="161"/>
      <c r="K61" s="161"/>
    </row>
    <row r="62" spans="1:11" s="6" customFormat="1" ht="30" customHeight="1" x14ac:dyDescent="0.2">
      <c r="A62" s="115"/>
      <c r="B62" s="119"/>
      <c r="C62" s="115"/>
      <c r="D62" s="115"/>
      <c r="E62" s="115"/>
      <c r="F62" s="115"/>
      <c r="G62" s="115"/>
      <c r="H62" s="161" t="s">
        <v>116</v>
      </c>
      <c r="I62" s="161"/>
      <c r="J62" s="161"/>
      <c r="K62" s="161"/>
    </row>
    <row r="63" spans="1:11" s="14" customFormat="1" x14ac:dyDescent="0.2">
      <c r="A63" s="16"/>
      <c r="B63" s="16"/>
      <c r="C63" s="16"/>
      <c r="D63" s="16"/>
      <c r="E63" s="16"/>
      <c r="F63" s="16"/>
      <c r="G63" s="16"/>
      <c r="H63" s="16"/>
      <c r="I63" s="16" t="s">
        <v>252</v>
      </c>
      <c r="J63" s="17" t="s">
        <v>56</v>
      </c>
      <c r="K63" s="17">
        <v>5000</v>
      </c>
    </row>
    <row r="64" spans="1:11" s="14" customFormat="1" ht="27" x14ac:dyDescent="0.2">
      <c r="A64" s="16"/>
      <c r="B64" s="16"/>
      <c r="C64" s="16"/>
      <c r="D64" s="16"/>
      <c r="E64" s="16"/>
      <c r="F64" s="16"/>
      <c r="G64" s="16"/>
      <c r="H64" s="16"/>
      <c r="I64" s="16" t="s">
        <v>141</v>
      </c>
      <c r="J64" s="17" t="s">
        <v>56</v>
      </c>
      <c r="K64" s="17">
        <v>12000</v>
      </c>
    </row>
    <row r="65" spans="1:11" s="14" customFormat="1" x14ac:dyDescent="0.2">
      <c r="A65" s="16"/>
      <c r="B65" s="16"/>
      <c r="C65" s="16"/>
      <c r="D65" s="16"/>
      <c r="E65" s="16"/>
      <c r="F65" s="16"/>
      <c r="G65" s="16"/>
      <c r="H65" s="16"/>
      <c r="I65" s="16" t="s">
        <v>253</v>
      </c>
      <c r="J65" s="17" t="s">
        <v>56</v>
      </c>
      <c r="K65" s="17">
        <v>850</v>
      </c>
    </row>
    <row r="66" spans="1:11" s="6" customFormat="1" ht="26.25" customHeight="1" x14ac:dyDescent="0.2">
      <c r="A66" s="115"/>
      <c r="B66" s="119"/>
      <c r="C66" s="115"/>
      <c r="D66" s="114" t="s">
        <v>142</v>
      </c>
      <c r="E66" s="161" t="s">
        <v>87</v>
      </c>
      <c r="F66" s="161"/>
      <c r="G66" s="161"/>
      <c r="H66" s="161"/>
      <c r="I66" s="161"/>
      <c r="J66" s="41">
        <f>+'2'!G23</f>
        <v>520000</v>
      </c>
      <c r="K66" s="41">
        <f>+'2'!H23</f>
        <v>520000</v>
      </c>
    </row>
    <row r="67" spans="1:11" s="6" customFormat="1" ht="26.25" customHeight="1" x14ac:dyDescent="0.2">
      <c r="A67" s="115"/>
      <c r="B67" s="119"/>
      <c r="C67" s="115"/>
      <c r="D67" s="115"/>
      <c r="E67" s="115"/>
      <c r="F67" s="161" t="s">
        <v>143</v>
      </c>
      <c r="G67" s="161"/>
      <c r="H67" s="161"/>
      <c r="I67" s="161"/>
      <c r="J67" s="161"/>
      <c r="K67" s="161"/>
    </row>
    <row r="68" spans="1:11" s="6" customFormat="1" ht="16.5" customHeight="1" x14ac:dyDescent="0.2">
      <c r="A68" s="115"/>
      <c r="B68" s="119"/>
      <c r="C68" s="115"/>
      <c r="D68" s="115"/>
      <c r="E68" s="115"/>
      <c r="F68" s="115"/>
      <c r="G68" s="161" t="s">
        <v>51</v>
      </c>
      <c r="H68" s="161"/>
      <c r="I68" s="161"/>
      <c r="J68" s="161"/>
      <c r="K68" s="161"/>
    </row>
    <row r="69" spans="1:11" s="6" customFormat="1" ht="32.25" customHeight="1" x14ac:dyDescent="0.2">
      <c r="A69" s="115"/>
      <c r="B69" s="119"/>
      <c r="C69" s="115"/>
      <c r="D69" s="115"/>
      <c r="E69" s="115"/>
      <c r="F69" s="115"/>
      <c r="G69" s="115"/>
      <c r="H69" s="161" t="s">
        <v>116</v>
      </c>
      <c r="I69" s="161"/>
      <c r="J69" s="161"/>
      <c r="K69" s="161"/>
    </row>
    <row r="70" spans="1:11" s="14" customFormat="1" ht="40.5" x14ac:dyDescent="0.2">
      <c r="A70" s="93"/>
      <c r="B70" s="122"/>
      <c r="C70" s="93"/>
      <c r="D70" s="93"/>
      <c r="E70" s="93"/>
      <c r="F70" s="93"/>
      <c r="G70" s="93"/>
      <c r="H70" s="93"/>
      <c r="I70" s="93" t="s">
        <v>144</v>
      </c>
      <c r="J70" s="122"/>
      <c r="K70" s="148">
        <v>3000</v>
      </c>
    </row>
    <row r="71" spans="1:11" s="6" customFormat="1" ht="16.5" customHeight="1" x14ac:dyDescent="0.2">
      <c r="A71" s="115"/>
      <c r="B71" s="119"/>
      <c r="C71" s="115"/>
      <c r="D71" s="114" t="s">
        <v>145</v>
      </c>
      <c r="E71" s="161" t="s">
        <v>88</v>
      </c>
      <c r="F71" s="161"/>
      <c r="G71" s="161"/>
      <c r="H71" s="161"/>
      <c r="I71" s="161"/>
      <c r="J71" s="41">
        <f>+'2'!G24</f>
        <v>345000</v>
      </c>
      <c r="K71" s="41">
        <f>+'2'!H24</f>
        <v>345000</v>
      </c>
    </row>
    <row r="72" spans="1:11" s="6" customFormat="1" ht="16.5" customHeight="1" x14ac:dyDescent="0.2">
      <c r="A72" s="115"/>
      <c r="B72" s="119"/>
      <c r="C72" s="115"/>
      <c r="D72" s="115"/>
      <c r="E72" s="115"/>
      <c r="F72" s="161" t="s">
        <v>146</v>
      </c>
      <c r="G72" s="161"/>
      <c r="H72" s="161"/>
      <c r="I72" s="161"/>
      <c r="J72" s="161"/>
      <c r="K72" s="161"/>
    </row>
    <row r="73" spans="1:11" s="6" customFormat="1" ht="16.5" customHeight="1" x14ac:dyDescent="0.2">
      <c r="A73" s="115"/>
      <c r="B73" s="119"/>
      <c r="C73" s="115"/>
      <c r="D73" s="115"/>
      <c r="E73" s="115"/>
      <c r="F73" s="115"/>
      <c r="G73" s="161" t="s">
        <v>51</v>
      </c>
      <c r="H73" s="161"/>
      <c r="I73" s="161"/>
      <c r="J73" s="161"/>
      <c r="K73" s="161"/>
    </row>
    <row r="74" spans="1:11" s="6" customFormat="1" ht="32.25" customHeight="1" x14ac:dyDescent="0.2">
      <c r="A74" s="115"/>
      <c r="B74" s="119"/>
      <c r="C74" s="115"/>
      <c r="D74" s="115"/>
      <c r="E74" s="115"/>
      <c r="F74" s="115"/>
      <c r="G74" s="115"/>
      <c r="H74" s="161" t="s">
        <v>116</v>
      </c>
      <c r="I74" s="161"/>
      <c r="J74" s="161"/>
      <c r="K74" s="161"/>
    </row>
    <row r="75" spans="1:11" s="14" customFormat="1" ht="27" x14ac:dyDescent="0.2">
      <c r="A75" s="16"/>
      <c r="B75" s="16"/>
      <c r="C75" s="16"/>
      <c r="D75" s="16"/>
      <c r="E75" s="16"/>
      <c r="F75" s="16"/>
      <c r="G75" s="16"/>
      <c r="H75" s="16"/>
      <c r="I75" s="16" t="s">
        <v>147</v>
      </c>
      <c r="J75" s="17" t="s">
        <v>56</v>
      </c>
      <c r="K75" s="17">
        <v>150</v>
      </c>
    </row>
    <row r="76" spans="1:11" s="14" customFormat="1" ht="27" x14ac:dyDescent="0.2">
      <c r="A76" s="16"/>
      <c r="B76" s="16"/>
      <c r="C76" s="16"/>
      <c r="D76" s="16"/>
      <c r="E76" s="16"/>
      <c r="F76" s="16"/>
      <c r="G76" s="16"/>
      <c r="H76" s="16"/>
      <c r="I76" s="16" t="s">
        <v>254</v>
      </c>
      <c r="J76" s="17" t="s">
        <v>56</v>
      </c>
      <c r="K76" s="17">
        <v>1300</v>
      </c>
    </row>
    <row r="77" spans="1:11" s="6" customFormat="1" ht="16.5" customHeight="1" x14ac:dyDescent="0.2">
      <c r="A77" s="115"/>
      <c r="B77" s="33" t="s">
        <v>148</v>
      </c>
      <c r="C77" s="161" t="s">
        <v>149</v>
      </c>
      <c r="D77" s="161"/>
      <c r="E77" s="161"/>
      <c r="F77" s="161"/>
      <c r="G77" s="161"/>
      <c r="H77" s="161"/>
      <c r="I77" s="161"/>
      <c r="J77" s="41">
        <f>+J78+J88+J99</f>
        <v>1130000</v>
      </c>
      <c r="K77" s="41">
        <f>+K78+K88+K99</f>
        <v>1130000</v>
      </c>
    </row>
    <row r="78" spans="1:11" s="6" customFormat="1" ht="16.5" customHeight="1" x14ac:dyDescent="0.2">
      <c r="A78" s="115"/>
      <c r="B78" s="119"/>
      <c r="C78" s="115"/>
      <c r="D78" s="114" t="s">
        <v>245</v>
      </c>
      <c r="E78" s="161" t="s">
        <v>225</v>
      </c>
      <c r="F78" s="161"/>
      <c r="G78" s="161"/>
      <c r="H78" s="161"/>
      <c r="I78" s="161"/>
      <c r="J78" s="142">
        <f>+'2'!G26</f>
        <v>335000</v>
      </c>
      <c r="K78" s="142">
        <f>+'2'!H26</f>
        <v>335000</v>
      </c>
    </row>
    <row r="79" spans="1:11" s="6" customFormat="1" ht="30" customHeight="1" x14ac:dyDescent="0.2">
      <c r="A79" s="115"/>
      <c r="B79" s="119"/>
      <c r="C79" s="115"/>
      <c r="D79" s="115"/>
      <c r="E79" s="115"/>
      <c r="F79" s="161" t="s">
        <v>246</v>
      </c>
      <c r="G79" s="161"/>
      <c r="H79" s="161"/>
      <c r="I79" s="161"/>
      <c r="J79" s="161"/>
      <c r="K79" s="161"/>
    </row>
    <row r="80" spans="1:11" s="6" customFormat="1" ht="30" customHeight="1" x14ac:dyDescent="0.2">
      <c r="A80" s="115"/>
      <c r="B80" s="119"/>
      <c r="C80" s="115"/>
      <c r="D80" s="115"/>
      <c r="E80" s="115"/>
      <c r="F80" s="115"/>
      <c r="G80" s="161" t="s">
        <v>51</v>
      </c>
      <c r="H80" s="161"/>
      <c r="I80" s="161"/>
      <c r="J80" s="161"/>
      <c r="K80" s="161"/>
    </row>
    <row r="81" spans="1:13" s="6" customFormat="1" ht="30" customHeight="1" x14ac:dyDescent="0.2">
      <c r="A81" s="115"/>
      <c r="B81" s="119"/>
      <c r="C81" s="115"/>
      <c r="D81" s="115"/>
      <c r="E81" s="115"/>
      <c r="F81" s="115"/>
      <c r="G81" s="115"/>
      <c r="H81" s="161" t="s">
        <v>116</v>
      </c>
      <c r="I81" s="161"/>
      <c r="J81" s="161"/>
      <c r="K81" s="161"/>
    </row>
    <row r="82" spans="1:13" s="14" customFormat="1" ht="27" x14ac:dyDescent="0.2">
      <c r="A82" s="93"/>
      <c r="B82" s="122"/>
      <c r="C82" s="93"/>
      <c r="D82" s="93"/>
      <c r="E82" s="93"/>
      <c r="F82" s="93"/>
      <c r="G82" s="93"/>
      <c r="H82" s="93"/>
      <c r="I82" s="93" t="s">
        <v>225</v>
      </c>
      <c r="J82" s="122"/>
      <c r="K82" s="148">
        <v>7800</v>
      </c>
    </row>
    <row r="83" spans="1:13" s="14" customFormat="1" ht="27" x14ac:dyDescent="0.2">
      <c r="A83" s="93"/>
      <c r="B83" s="122"/>
      <c r="C83" s="93"/>
      <c r="D83" s="93"/>
      <c r="E83" s="93"/>
      <c r="F83" s="93"/>
      <c r="G83" s="93"/>
      <c r="H83" s="93"/>
      <c r="I83" s="93" t="s">
        <v>247</v>
      </c>
      <c r="J83" s="122"/>
      <c r="K83" s="148">
        <v>4900</v>
      </c>
    </row>
    <row r="84" spans="1:13" s="14" customFormat="1" ht="27" x14ac:dyDescent="0.2">
      <c r="A84" s="93"/>
      <c r="B84" s="122"/>
      <c r="C84" s="93"/>
      <c r="D84" s="93"/>
      <c r="E84" s="93"/>
      <c r="F84" s="93"/>
      <c r="G84" s="93"/>
      <c r="H84" s="93"/>
      <c r="I84" s="93" t="s">
        <v>248</v>
      </c>
      <c r="J84" s="122"/>
      <c r="K84" s="148">
        <v>400</v>
      </c>
    </row>
    <row r="85" spans="1:13" s="14" customFormat="1" x14ac:dyDescent="0.2">
      <c r="A85" s="93"/>
      <c r="B85" s="122"/>
      <c r="C85" s="93"/>
      <c r="D85" s="93"/>
      <c r="E85" s="93"/>
      <c r="F85" s="93"/>
      <c r="G85" s="93"/>
      <c r="H85" s="93"/>
      <c r="I85" s="93" t="s">
        <v>249</v>
      </c>
      <c r="J85" s="122"/>
      <c r="K85" s="148">
        <v>17000</v>
      </c>
    </row>
    <row r="86" spans="1:13" s="14" customFormat="1" x14ac:dyDescent="0.2">
      <c r="A86" s="93"/>
      <c r="B86" s="122"/>
      <c r="C86" s="93"/>
      <c r="D86" s="93"/>
      <c r="E86" s="93"/>
      <c r="F86" s="93"/>
      <c r="G86" s="93"/>
      <c r="H86" s="93"/>
      <c r="I86" s="93" t="s">
        <v>250</v>
      </c>
      <c r="J86" s="122"/>
      <c r="K86" s="148">
        <v>4100</v>
      </c>
    </row>
    <row r="87" spans="1:13" s="14" customFormat="1" ht="27" x14ac:dyDescent="0.2">
      <c r="A87" s="93"/>
      <c r="B87" s="122"/>
      <c r="C87" s="93"/>
      <c r="D87" s="93"/>
      <c r="E87" s="93"/>
      <c r="F87" s="93"/>
      <c r="G87" s="93"/>
      <c r="H87" s="93"/>
      <c r="I87" s="93" t="s">
        <v>251</v>
      </c>
      <c r="J87" s="122"/>
      <c r="K87" s="148">
        <v>-35000</v>
      </c>
    </row>
    <row r="88" spans="1:13" s="6" customFormat="1" ht="27" customHeight="1" x14ac:dyDescent="0.2">
      <c r="A88" s="115"/>
      <c r="B88" s="119"/>
      <c r="C88" s="115"/>
      <c r="D88" s="114" t="s">
        <v>150</v>
      </c>
      <c r="E88" s="161" t="s">
        <v>89</v>
      </c>
      <c r="F88" s="161"/>
      <c r="G88" s="161"/>
      <c r="H88" s="161"/>
      <c r="I88" s="161"/>
      <c r="J88" s="41">
        <f>+'2'!G27</f>
        <v>695000</v>
      </c>
      <c r="K88" s="41">
        <f>+'2'!H27</f>
        <v>695000</v>
      </c>
    </row>
    <row r="89" spans="1:13" s="6" customFormat="1" ht="27" customHeight="1" x14ac:dyDescent="0.2">
      <c r="A89" s="115"/>
      <c r="B89" s="119"/>
      <c r="C89" s="115"/>
      <c r="D89" s="115"/>
      <c r="E89" s="115"/>
      <c r="F89" s="161" t="s">
        <v>151</v>
      </c>
      <c r="G89" s="161"/>
      <c r="H89" s="161"/>
      <c r="I89" s="161"/>
      <c r="J89" s="161"/>
      <c r="K89" s="161"/>
      <c r="M89" s="157"/>
    </row>
    <row r="90" spans="1:13" s="6" customFormat="1" ht="16.5" customHeight="1" x14ac:dyDescent="0.2">
      <c r="A90" s="115"/>
      <c r="B90" s="119"/>
      <c r="C90" s="115"/>
      <c r="D90" s="115"/>
      <c r="E90" s="115"/>
      <c r="F90" s="115"/>
      <c r="G90" s="161" t="s">
        <v>51</v>
      </c>
      <c r="H90" s="161"/>
      <c r="I90" s="161"/>
      <c r="J90" s="161"/>
      <c r="K90" s="161"/>
    </row>
    <row r="91" spans="1:13" s="6" customFormat="1" ht="30" customHeight="1" x14ac:dyDescent="0.2">
      <c r="A91" s="115"/>
      <c r="B91" s="119"/>
      <c r="C91" s="115"/>
      <c r="D91" s="115"/>
      <c r="E91" s="115"/>
      <c r="F91" s="115"/>
      <c r="G91" s="115"/>
      <c r="H91" s="161" t="s">
        <v>116</v>
      </c>
      <c r="I91" s="161"/>
      <c r="J91" s="161"/>
      <c r="K91" s="161"/>
    </row>
    <row r="92" spans="1:13" s="14" customFormat="1" x14ac:dyDescent="0.2">
      <c r="A92" s="93"/>
      <c r="B92" s="122"/>
      <c r="C92" s="93"/>
      <c r="D92" s="93"/>
      <c r="E92" s="93"/>
      <c r="F92" s="93"/>
      <c r="G92" s="93"/>
      <c r="H92" s="93"/>
      <c r="I92" s="93" t="s">
        <v>152</v>
      </c>
      <c r="J92" s="122"/>
      <c r="K92" s="148">
        <v>11300</v>
      </c>
    </row>
    <row r="93" spans="1:13" s="6" customFormat="1" ht="16.5" customHeight="1" x14ac:dyDescent="0.2">
      <c r="A93" s="115"/>
      <c r="B93" s="119"/>
      <c r="C93" s="115"/>
      <c r="D93" s="114" t="s">
        <v>199</v>
      </c>
      <c r="E93" s="177" t="s">
        <v>190</v>
      </c>
      <c r="F93" s="178"/>
      <c r="G93" s="178"/>
      <c r="H93" s="178"/>
      <c r="I93" s="178"/>
      <c r="J93" s="178"/>
      <c r="K93" s="179"/>
    </row>
    <row r="94" spans="1:13" s="6" customFormat="1" ht="16.5" customHeight="1" x14ac:dyDescent="0.2">
      <c r="A94" s="115"/>
      <c r="B94" s="119"/>
      <c r="C94" s="115"/>
      <c r="D94" s="115"/>
      <c r="E94" s="115"/>
      <c r="F94" s="161" t="s">
        <v>200</v>
      </c>
      <c r="G94" s="161"/>
      <c r="H94" s="161"/>
      <c r="I94" s="161"/>
      <c r="J94" s="161"/>
      <c r="K94" s="161"/>
    </row>
    <row r="95" spans="1:13" s="6" customFormat="1" ht="16.5" customHeight="1" x14ac:dyDescent="0.2">
      <c r="A95" s="115"/>
      <c r="B95" s="119"/>
      <c r="C95" s="115"/>
      <c r="D95" s="115"/>
      <c r="E95" s="115"/>
      <c r="F95" s="115"/>
      <c r="G95" s="161" t="s">
        <v>51</v>
      </c>
      <c r="H95" s="161"/>
      <c r="I95" s="161"/>
      <c r="J95" s="161"/>
      <c r="K95" s="161"/>
    </row>
    <row r="96" spans="1:13" s="6" customFormat="1" ht="29.25" customHeight="1" x14ac:dyDescent="0.2">
      <c r="A96" s="115"/>
      <c r="B96" s="119"/>
      <c r="C96" s="115"/>
      <c r="D96" s="115"/>
      <c r="E96" s="115"/>
      <c r="F96" s="115"/>
      <c r="G96" s="115"/>
      <c r="H96" s="161" t="s">
        <v>116</v>
      </c>
      <c r="I96" s="161"/>
      <c r="J96" s="161"/>
      <c r="K96" s="161"/>
    </row>
    <row r="97" spans="1:11" s="14" customFormat="1" x14ac:dyDescent="0.2">
      <c r="A97" s="93"/>
      <c r="B97" s="122"/>
      <c r="C97" s="93"/>
      <c r="D97" s="93"/>
      <c r="E97" s="93"/>
      <c r="F97" s="93"/>
      <c r="G97" s="93"/>
      <c r="H97" s="93"/>
      <c r="I97" s="93" t="s">
        <v>152</v>
      </c>
      <c r="J97" s="151"/>
      <c r="K97" s="148">
        <v>-5000</v>
      </c>
    </row>
    <row r="98" spans="1:11" s="14" customFormat="1" ht="24.75" customHeight="1" x14ac:dyDescent="0.2">
      <c r="A98" s="93"/>
      <c r="B98" s="122"/>
      <c r="C98" s="93"/>
      <c r="D98" s="93"/>
      <c r="E98" s="93"/>
      <c r="F98" s="93"/>
      <c r="G98" s="93"/>
      <c r="H98" s="93"/>
      <c r="I98" s="93" t="s">
        <v>201</v>
      </c>
      <c r="J98" s="151"/>
      <c r="K98" s="148">
        <v>-29200</v>
      </c>
    </row>
    <row r="99" spans="1:11" s="6" customFormat="1" ht="16.5" customHeight="1" x14ac:dyDescent="0.2">
      <c r="A99" s="115"/>
      <c r="B99" s="119"/>
      <c r="C99" s="115"/>
      <c r="D99" s="114" t="s">
        <v>153</v>
      </c>
      <c r="E99" s="161" t="s">
        <v>90</v>
      </c>
      <c r="F99" s="161"/>
      <c r="G99" s="161"/>
      <c r="H99" s="161"/>
      <c r="I99" s="161"/>
      <c r="J99" s="41">
        <f>+'2'!G28</f>
        <v>100000</v>
      </c>
      <c r="K99" s="41">
        <f>+'2'!H28</f>
        <v>100000</v>
      </c>
    </row>
    <row r="100" spans="1:11" s="6" customFormat="1" ht="16.5" customHeight="1" x14ac:dyDescent="0.2">
      <c r="A100" s="115"/>
      <c r="B100" s="119"/>
      <c r="C100" s="115"/>
      <c r="D100" s="115"/>
      <c r="E100" s="115"/>
      <c r="F100" s="161" t="s">
        <v>154</v>
      </c>
      <c r="G100" s="161"/>
      <c r="H100" s="161"/>
      <c r="I100" s="161"/>
      <c r="J100" s="161"/>
      <c r="K100" s="161"/>
    </row>
    <row r="101" spans="1:11" s="6" customFormat="1" ht="16.5" customHeight="1" x14ac:dyDescent="0.2">
      <c r="A101" s="115"/>
      <c r="B101" s="119"/>
      <c r="C101" s="115"/>
      <c r="D101" s="115"/>
      <c r="E101" s="115"/>
      <c r="F101" s="115"/>
      <c r="G101" s="161" t="s">
        <v>51</v>
      </c>
      <c r="H101" s="161"/>
      <c r="I101" s="161"/>
      <c r="J101" s="161"/>
      <c r="K101" s="161"/>
    </row>
    <row r="102" spans="1:11" s="6" customFormat="1" ht="29.25" customHeight="1" x14ac:dyDescent="0.2">
      <c r="A102" s="115"/>
      <c r="B102" s="119"/>
      <c r="C102" s="115"/>
      <c r="D102" s="115"/>
      <c r="E102" s="115"/>
      <c r="F102" s="115"/>
      <c r="G102" s="115"/>
      <c r="H102" s="161" t="s">
        <v>116</v>
      </c>
      <c r="I102" s="161"/>
      <c r="J102" s="161"/>
      <c r="K102" s="161"/>
    </row>
    <row r="103" spans="1:11" s="6" customFormat="1" x14ac:dyDescent="0.2">
      <c r="A103" s="115"/>
      <c r="B103" s="119"/>
      <c r="C103" s="115"/>
      <c r="D103" s="115"/>
      <c r="E103" s="115"/>
      <c r="F103" s="115"/>
      <c r="G103" s="115"/>
      <c r="H103" s="115"/>
      <c r="I103" s="115" t="s">
        <v>90</v>
      </c>
      <c r="J103" s="119"/>
      <c r="K103" s="149">
        <v>50</v>
      </c>
    </row>
    <row r="104" spans="1:11" s="70" customFormat="1" x14ac:dyDescent="0.2">
      <c r="A104" s="182" t="s">
        <v>178</v>
      </c>
      <c r="B104" s="182"/>
      <c r="C104" s="182"/>
      <c r="D104" s="182"/>
      <c r="E104" s="182"/>
      <c r="F104" s="182"/>
      <c r="G104" s="182"/>
      <c r="H104" s="182"/>
      <c r="I104" s="182"/>
      <c r="J104" s="143">
        <f t="shared" ref="J104:K105" si="0">+J105</f>
        <v>-7309000</v>
      </c>
      <c r="K104" s="143">
        <f t="shared" si="0"/>
        <v>-7309000</v>
      </c>
    </row>
    <row r="105" spans="1:11" s="70" customFormat="1" ht="16.5" customHeight="1" x14ac:dyDescent="0.2">
      <c r="A105" s="144"/>
      <c r="B105" s="98" t="s">
        <v>179</v>
      </c>
      <c r="C105" s="181" t="s">
        <v>180</v>
      </c>
      <c r="D105" s="181"/>
      <c r="E105" s="181"/>
      <c r="F105" s="181"/>
      <c r="G105" s="181"/>
      <c r="H105" s="181"/>
      <c r="I105" s="181"/>
      <c r="J105" s="143">
        <f t="shared" si="0"/>
        <v>-7309000</v>
      </c>
      <c r="K105" s="143">
        <f t="shared" si="0"/>
        <v>-7309000</v>
      </c>
    </row>
    <row r="106" spans="1:11" s="70" customFormat="1" ht="16.5" customHeight="1" x14ac:dyDescent="0.2">
      <c r="A106" s="144"/>
      <c r="B106" s="99"/>
      <c r="C106" s="144"/>
      <c r="D106" s="145" t="s">
        <v>181</v>
      </c>
      <c r="E106" s="181" t="s">
        <v>173</v>
      </c>
      <c r="F106" s="181"/>
      <c r="G106" s="181"/>
      <c r="H106" s="181"/>
      <c r="I106" s="181"/>
      <c r="J106" s="143">
        <f>+'2'!G31</f>
        <v>-7309000</v>
      </c>
      <c r="K106" s="143">
        <f>+'2'!H31</f>
        <v>-7309000</v>
      </c>
    </row>
    <row r="107" spans="1:11" s="70" customFormat="1" ht="30" customHeight="1" x14ac:dyDescent="0.2">
      <c r="A107" s="144"/>
      <c r="B107" s="99"/>
      <c r="C107" s="144"/>
      <c r="D107" s="144"/>
      <c r="E107" s="144"/>
      <c r="F107" s="181" t="s">
        <v>182</v>
      </c>
      <c r="G107" s="181"/>
      <c r="H107" s="181"/>
      <c r="I107" s="181"/>
      <c r="J107" s="181"/>
      <c r="K107" s="181"/>
    </row>
    <row r="108" spans="1:11" s="70" customFormat="1" ht="16.5" customHeight="1" x14ac:dyDescent="0.2">
      <c r="A108" s="144"/>
      <c r="B108" s="99"/>
      <c r="C108" s="144"/>
      <c r="D108" s="144"/>
      <c r="E108" s="144"/>
      <c r="F108" s="144"/>
      <c r="G108" s="181" t="s">
        <v>51</v>
      </c>
      <c r="H108" s="181"/>
      <c r="I108" s="181"/>
      <c r="J108" s="181"/>
      <c r="K108" s="181"/>
    </row>
    <row r="109" spans="1:11" s="70" customFormat="1" ht="16.5" customHeight="1" x14ac:dyDescent="0.2">
      <c r="A109" s="144"/>
      <c r="B109" s="99"/>
      <c r="C109" s="144"/>
      <c r="D109" s="144"/>
      <c r="E109" s="144"/>
      <c r="F109" s="144"/>
      <c r="G109" s="144"/>
      <c r="H109" s="181" t="s">
        <v>183</v>
      </c>
      <c r="I109" s="181"/>
      <c r="J109" s="181"/>
      <c r="K109" s="181"/>
    </row>
  </sheetData>
  <mergeCells count="86">
    <mergeCell ref="J7:K7"/>
    <mergeCell ref="C23:I23"/>
    <mergeCell ref="A9:I9"/>
    <mergeCell ref="A10:I10"/>
    <mergeCell ref="C11:I11"/>
    <mergeCell ref="E12:I12"/>
    <mergeCell ref="F13:K13"/>
    <mergeCell ref="G14:K14"/>
    <mergeCell ref="H15:K15"/>
    <mergeCell ref="E18:K18"/>
    <mergeCell ref="F19:K19"/>
    <mergeCell ref="G20:K20"/>
    <mergeCell ref="H21:K21"/>
    <mergeCell ref="D7:G7"/>
    <mergeCell ref="H7:H8"/>
    <mergeCell ref="I7:I8"/>
    <mergeCell ref="G36:K36"/>
    <mergeCell ref="E24:I24"/>
    <mergeCell ref="F25:K25"/>
    <mergeCell ref="G26:K26"/>
    <mergeCell ref="H27:K27"/>
    <mergeCell ref="C28:I28"/>
    <mergeCell ref="E29:I29"/>
    <mergeCell ref="F30:K30"/>
    <mergeCell ref="G31:K31"/>
    <mergeCell ref="H32:K32"/>
    <mergeCell ref="E34:I34"/>
    <mergeCell ref="F35:K35"/>
    <mergeCell ref="E54:I54"/>
    <mergeCell ref="H37:K37"/>
    <mergeCell ref="E41:I41"/>
    <mergeCell ref="F42:K42"/>
    <mergeCell ref="G43:K43"/>
    <mergeCell ref="H44:K44"/>
    <mergeCell ref="C48:I48"/>
    <mergeCell ref="E49:I49"/>
    <mergeCell ref="F50:K50"/>
    <mergeCell ref="G51:K51"/>
    <mergeCell ref="H52:K52"/>
    <mergeCell ref="C53:I53"/>
    <mergeCell ref="E71:I71"/>
    <mergeCell ref="F55:K55"/>
    <mergeCell ref="G56:K56"/>
    <mergeCell ref="H57:K57"/>
    <mergeCell ref="E59:I59"/>
    <mergeCell ref="F60:K60"/>
    <mergeCell ref="G61:K61"/>
    <mergeCell ref="H62:K62"/>
    <mergeCell ref="E66:I66"/>
    <mergeCell ref="F67:K67"/>
    <mergeCell ref="G68:K68"/>
    <mergeCell ref="H69:K69"/>
    <mergeCell ref="A6:K6"/>
    <mergeCell ref="A7:A8"/>
    <mergeCell ref="B7:C7"/>
    <mergeCell ref="G101:K101"/>
    <mergeCell ref="H102:K102"/>
    <mergeCell ref="E93:K93"/>
    <mergeCell ref="F94:K94"/>
    <mergeCell ref="G95:K95"/>
    <mergeCell ref="H96:K96"/>
    <mergeCell ref="E99:I99"/>
    <mergeCell ref="F100:K100"/>
    <mergeCell ref="G80:K80"/>
    <mergeCell ref="H81:K81"/>
    <mergeCell ref="E88:I88"/>
    <mergeCell ref="F89:K89"/>
    <mergeCell ref="G90:K90"/>
    <mergeCell ref="B1:K1"/>
    <mergeCell ref="B2:K2"/>
    <mergeCell ref="B3:K3"/>
    <mergeCell ref="B4:K4"/>
    <mergeCell ref="B5:K5"/>
    <mergeCell ref="G108:K108"/>
    <mergeCell ref="H109:K109"/>
    <mergeCell ref="A104:I104"/>
    <mergeCell ref="C105:I105"/>
    <mergeCell ref="E106:I106"/>
    <mergeCell ref="F107:K107"/>
    <mergeCell ref="H91:K91"/>
    <mergeCell ref="F72:K72"/>
    <mergeCell ref="G73:K73"/>
    <mergeCell ref="H74:K74"/>
    <mergeCell ref="C77:I77"/>
    <mergeCell ref="E78:I78"/>
    <mergeCell ref="F79:K79"/>
  </mergeCells>
  <pageMargins left="0.15" right="0.04" top="0.24" bottom="0.23622047244094499" header="0.31496062992126" footer="0.17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C92A3-E9D0-4C10-A60E-EE58B3FA4CC2}">
  <dimension ref="A1:GQ190"/>
  <sheetViews>
    <sheetView topLeftCell="A136" zoomScaleNormal="100" workbookViewId="0">
      <selection activeCell="K24" sqref="K24:K25"/>
    </sheetView>
  </sheetViews>
  <sheetFormatPr defaultColWidth="9.140625" defaultRowHeight="13.5" x14ac:dyDescent="0.2"/>
  <cols>
    <col min="1" max="1" width="8.5703125" style="13" customWidth="1"/>
    <col min="2" max="2" width="7.85546875" style="13" customWidth="1"/>
    <col min="3" max="3" width="9.42578125" style="13" customWidth="1"/>
    <col min="4" max="4" width="9.85546875" style="13" customWidth="1"/>
    <col min="5" max="5" width="11.5703125" style="13" customWidth="1"/>
    <col min="6" max="6" width="69.42578125" style="1" customWidth="1"/>
    <col min="7" max="8" width="19.5703125" style="13" customWidth="1"/>
    <col min="9" max="10" width="9.140625" style="1"/>
    <col min="11" max="11" width="11.7109375" style="1" bestFit="1" customWidth="1"/>
    <col min="12" max="16384" width="9.140625" style="1"/>
  </cols>
  <sheetData>
    <row r="1" spans="1:199" s="10" customFormat="1" ht="14.25" customHeight="1" x14ac:dyDescent="0.2">
      <c r="A1" s="159" t="s">
        <v>256</v>
      </c>
      <c r="B1" s="159"/>
      <c r="C1" s="159"/>
      <c r="D1" s="159"/>
      <c r="E1" s="159"/>
      <c r="F1" s="159"/>
      <c r="G1" s="159"/>
      <c r="H1" s="159"/>
      <c r="I1" s="8"/>
      <c r="J1" s="8"/>
      <c r="K1" s="8"/>
      <c r="L1" s="8"/>
      <c r="M1" s="8"/>
      <c r="N1" s="8"/>
      <c r="O1" s="9"/>
      <c r="P1" s="8"/>
      <c r="Q1" s="8"/>
      <c r="R1" s="8"/>
      <c r="S1" s="8"/>
      <c r="T1" s="8"/>
      <c r="U1" s="8"/>
      <c r="V1" s="8"/>
      <c r="W1" s="9"/>
      <c r="X1" s="8"/>
      <c r="Y1" s="8"/>
      <c r="Z1" s="8"/>
      <c r="AA1" s="8"/>
      <c r="AB1" s="8"/>
      <c r="AC1" s="8"/>
      <c r="AD1" s="8"/>
      <c r="AE1" s="9"/>
      <c r="AF1" s="8"/>
      <c r="AG1" s="8"/>
      <c r="AH1" s="8"/>
      <c r="AI1" s="8"/>
      <c r="AJ1" s="8"/>
      <c r="AK1" s="8"/>
      <c r="AL1" s="8"/>
      <c r="AM1" s="9"/>
      <c r="AN1" s="8"/>
      <c r="AO1" s="8"/>
      <c r="AP1" s="8"/>
      <c r="AQ1" s="8"/>
      <c r="AR1" s="8"/>
      <c r="AS1" s="8"/>
      <c r="AT1" s="8"/>
      <c r="AU1" s="9"/>
      <c r="AV1" s="8"/>
      <c r="AW1" s="8"/>
      <c r="AX1" s="8"/>
      <c r="AY1" s="8"/>
      <c r="AZ1" s="8"/>
      <c r="BA1" s="8"/>
      <c r="BB1" s="8"/>
      <c r="BC1" s="9"/>
      <c r="BD1" s="8"/>
      <c r="BE1" s="8"/>
      <c r="BF1" s="8"/>
      <c r="BG1" s="8"/>
      <c r="BH1" s="8"/>
      <c r="BI1" s="8"/>
      <c r="BJ1" s="8"/>
      <c r="BK1" s="9"/>
      <c r="BL1" s="8"/>
      <c r="BM1" s="8"/>
      <c r="BN1" s="8"/>
      <c r="BO1" s="8"/>
      <c r="BP1" s="8"/>
      <c r="BQ1" s="8"/>
      <c r="BR1" s="8"/>
      <c r="BS1" s="9"/>
      <c r="BT1" s="8"/>
      <c r="BU1" s="8"/>
      <c r="BV1" s="8"/>
      <c r="BW1" s="8"/>
      <c r="BX1" s="8"/>
      <c r="BY1" s="8"/>
      <c r="BZ1" s="8"/>
      <c r="CA1" s="9"/>
      <c r="CB1" s="8"/>
      <c r="CC1" s="8"/>
      <c r="CD1" s="8"/>
      <c r="CE1" s="8"/>
      <c r="CF1" s="8"/>
      <c r="CG1" s="8"/>
      <c r="CH1" s="8"/>
      <c r="CI1" s="9"/>
      <c r="CJ1" s="8"/>
      <c r="CK1" s="8"/>
      <c r="CL1" s="8"/>
      <c r="CM1" s="8"/>
      <c r="CN1" s="8"/>
      <c r="CO1" s="8"/>
      <c r="CP1" s="8"/>
      <c r="CQ1" s="9"/>
      <c r="CR1" s="8"/>
      <c r="CS1" s="8"/>
      <c r="CT1" s="8"/>
      <c r="CU1" s="8"/>
      <c r="CV1" s="8"/>
      <c r="CW1" s="8"/>
      <c r="CX1" s="8"/>
      <c r="CY1" s="9"/>
      <c r="CZ1" s="8"/>
      <c r="DA1" s="8"/>
      <c r="DB1" s="8"/>
      <c r="DC1" s="8"/>
      <c r="DD1" s="8"/>
      <c r="DE1" s="8"/>
      <c r="DF1" s="8"/>
      <c r="DG1" s="9"/>
      <c r="DH1" s="8"/>
      <c r="DI1" s="8"/>
      <c r="DJ1" s="8"/>
      <c r="DK1" s="8"/>
      <c r="DL1" s="8"/>
      <c r="DM1" s="8"/>
      <c r="DN1" s="8"/>
      <c r="DO1" s="9"/>
      <c r="DP1" s="8"/>
      <c r="DQ1" s="8"/>
      <c r="DR1" s="8"/>
      <c r="DS1" s="8"/>
      <c r="DT1" s="8"/>
      <c r="DU1" s="8"/>
      <c r="DV1" s="8"/>
      <c r="DW1" s="9"/>
      <c r="DX1" s="8"/>
      <c r="DY1" s="8"/>
      <c r="DZ1" s="8"/>
      <c r="EA1" s="8"/>
      <c r="EB1" s="8"/>
      <c r="EC1" s="8"/>
      <c r="ED1" s="8"/>
      <c r="EE1" s="9"/>
      <c r="EF1" s="8"/>
      <c r="EG1" s="8"/>
      <c r="EH1" s="8"/>
      <c r="EI1" s="8"/>
      <c r="EJ1" s="8"/>
      <c r="EK1" s="8"/>
      <c r="EL1" s="8"/>
      <c r="EM1" s="9"/>
      <c r="EN1" s="8"/>
      <c r="EO1" s="8"/>
      <c r="EP1" s="8"/>
      <c r="EQ1" s="8"/>
      <c r="ER1" s="8"/>
      <c r="ES1" s="8"/>
      <c r="ET1" s="8"/>
      <c r="EU1" s="9"/>
      <c r="EV1" s="8"/>
      <c r="EW1" s="8"/>
      <c r="EX1" s="8"/>
      <c r="EY1" s="8"/>
      <c r="EZ1" s="8"/>
      <c r="FA1" s="8"/>
      <c r="FB1" s="8"/>
      <c r="FC1" s="9"/>
      <c r="FD1" s="8"/>
      <c r="FE1" s="8"/>
      <c r="FF1" s="8"/>
      <c r="FG1" s="8"/>
      <c r="FH1" s="8"/>
      <c r="FI1" s="8"/>
      <c r="FJ1" s="8"/>
      <c r="FK1" s="9"/>
      <c r="FL1" s="8"/>
      <c r="FM1" s="8"/>
      <c r="FN1" s="8"/>
      <c r="FO1" s="8"/>
      <c r="FP1" s="8"/>
      <c r="FQ1" s="8"/>
      <c r="FR1" s="8"/>
      <c r="FS1" s="9"/>
      <c r="FT1" s="8"/>
      <c r="FU1" s="8"/>
      <c r="FV1" s="8"/>
      <c r="FW1" s="8"/>
      <c r="FX1" s="8"/>
      <c r="FY1" s="8"/>
      <c r="FZ1" s="8"/>
      <c r="GA1" s="9"/>
      <c r="GB1" s="8"/>
      <c r="GC1" s="8"/>
      <c r="GD1" s="8"/>
      <c r="GE1" s="8"/>
      <c r="GF1" s="8"/>
      <c r="GG1" s="8"/>
      <c r="GH1" s="8"/>
      <c r="GI1" s="9"/>
      <c r="GJ1" s="8"/>
      <c r="GK1" s="8"/>
      <c r="GL1" s="8"/>
      <c r="GM1" s="8"/>
      <c r="GN1" s="8"/>
      <c r="GO1" s="8"/>
      <c r="GP1" s="8"/>
      <c r="GQ1" s="9"/>
    </row>
    <row r="2" spans="1:199" s="10" customFormat="1" ht="14.25" customHeight="1" x14ac:dyDescent="0.2">
      <c r="A2" s="159" t="s">
        <v>39</v>
      </c>
      <c r="B2" s="159"/>
      <c r="C2" s="159"/>
      <c r="D2" s="159"/>
      <c r="E2" s="159"/>
      <c r="F2" s="159"/>
      <c r="G2" s="159"/>
      <c r="H2" s="159"/>
      <c r="I2" s="8"/>
      <c r="J2" s="8"/>
      <c r="K2" s="8"/>
      <c r="L2" s="8"/>
      <c r="M2" s="8"/>
      <c r="N2" s="8"/>
      <c r="O2" s="9"/>
      <c r="P2" s="8"/>
      <c r="Q2" s="8"/>
      <c r="R2" s="8"/>
      <c r="S2" s="8"/>
      <c r="T2" s="8"/>
      <c r="U2" s="8"/>
      <c r="V2" s="8"/>
      <c r="W2" s="9"/>
      <c r="X2" s="8"/>
      <c r="Y2" s="8"/>
      <c r="Z2" s="8"/>
      <c r="AA2" s="8"/>
      <c r="AB2" s="8"/>
      <c r="AC2" s="8"/>
      <c r="AD2" s="8"/>
      <c r="AE2" s="9"/>
      <c r="AF2" s="8"/>
      <c r="AG2" s="8"/>
      <c r="AH2" s="8"/>
      <c r="AI2" s="8"/>
      <c r="AJ2" s="8"/>
      <c r="AK2" s="8"/>
      <c r="AL2" s="8"/>
      <c r="AM2" s="9"/>
      <c r="AN2" s="8"/>
      <c r="AO2" s="8"/>
      <c r="AP2" s="8"/>
      <c r="AQ2" s="8"/>
      <c r="AR2" s="8"/>
      <c r="AS2" s="8"/>
      <c r="AT2" s="8"/>
      <c r="AU2" s="9"/>
      <c r="AV2" s="8"/>
      <c r="AW2" s="8"/>
      <c r="AX2" s="8"/>
      <c r="AY2" s="8"/>
      <c r="AZ2" s="8"/>
      <c r="BA2" s="8"/>
      <c r="BB2" s="8"/>
      <c r="BC2" s="9"/>
      <c r="BD2" s="8"/>
      <c r="BE2" s="8"/>
      <c r="BF2" s="8"/>
      <c r="BG2" s="8"/>
      <c r="BH2" s="8"/>
      <c r="BI2" s="8"/>
      <c r="BJ2" s="8"/>
      <c r="BK2" s="9"/>
      <c r="BL2" s="8"/>
      <c r="BM2" s="8"/>
      <c r="BN2" s="8"/>
      <c r="BO2" s="8"/>
      <c r="BP2" s="8"/>
      <c r="BQ2" s="8"/>
      <c r="BR2" s="8"/>
      <c r="BS2" s="9"/>
      <c r="BT2" s="8"/>
      <c r="BU2" s="8"/>
      <c r="BV2" s="8"/>
      <c r="BW2" s="8"/>
      <c r="BX2" s="8"/>
      <c r="BY2" s="8"/>
      <c r="BZ2" s="8"/>
      <c r="CA2" s="9"/>
      <c r="CB2" s="8"/>
      <c r="CC2" s="8"/>
      <c r="CD2" s="8"/>
      <c r="CE2" s="8"/>
      <c r="CF2" s="8"/>
      <c r="CG2" s="8"/>
      <c r="CH2" s="8"/>
      <c r="CI2" s="9"/>
      <c r="CJ2" s="8"/>
      <c r="CK2" s="8"/>
      <c r="CL2" s="8"/>
      <c r="CM2" s="8"/>
      <c r="CN2" s="8"/>
      <c r="CO2" s="8"/>
      <c r="CP2" s="8"/>
      <c r="CQ2" s="9"/>
      <c r="CR2" s="8"/>
      <c r="CS2" s="8"/>
      <c r="CT2" s="8"/>
      <c r="CU2" s="8"/>
      <c r="CV2" s="8"/>
      <c r="CW2" s="8"/>
      <c r="CX2" s="8"/>
      <c r="CY2" s="9"/>
      <c r="CZ2" s="8"/>
      <c r="DA2" s="8"/>
      <c r="DB2" s="8"/>
      <c r="DC2" s="8"/>
      <c r="DD2" s="8"/>
      <c r="DE2" s="8"/>
      <c r="DF2" s="8"/>
      <c r="DG2" s="9"/>
      <c r="DH2" s="8"/>
      <c r="DI2" s="8"/>
      <c r="DJ2" s="8"/>
      <c r="DK2" s="8"/>
      <c r="DL2" s="8"/>
      <c r="DM2" s="8"/>
      <c r="DN2" s="8"/>
      <c r="DO2" s="9"/>
      <c r="DP2" s="8"/>
      <c r="DQ2" s="8"/>
      <c r="DR2" s="8"/>
      <c r="DS2" s="8"/>
      <c r="DT2" s="8"/>
      <c r="DU2" s="8"/>
      <c r="DV2" s="8"/>
      <c r="DW2" s="9"/>
      <c r="DX2" s="8"/>
      <c r="DY2" s="8"/>
      <c r="DZ2" s="8"/>
      <c r="EA2" s="8"/>
      <c r="EB2" s="8"/>
      <c r="EC2" s="8"/>
      <c r="ED2" s="8"/>
      <c r="EE2" s="9"/>
      <c r="EF2" s="8"/>
      <c r="EG2" s="8"/>
      <c r="EH2" s="8"/>
      <c r="EI2" s="8"/>
      <c r="EJ2" s="8"/>
      <c r="EK2" s="8"/>
      <c r="EL2" s="8"/>
      <c r="EM2" s="9"/>
      <c r="EN2" s="8"/>
      <c r="EO2" s="8"/>
      <c r="EP2" s="8"/>
      <c r="EQ2" s="8"/>
      <c r="ER2" s="8"/>
      <c r="ES2" s="8"/>
      <c r="ET2" s="8"/>
      <c r="EU2" s="9"/>
      <c r="EV2" s="8"/>
      <c r="EW2" s="8"/>
      <c r="EX2" s="8"/>
      <c r="EY2" s="8"/>
      <c r="EZ2" s="8"/>
      <c r="FA2" s="8"/>
      <c r="FB2" s="8"/>
      <c r="FC2" s="9"/>
      <c r="FD2" s="8"/>
      <c r="FE2" s="8"/>
      <c r="FF2" s="8"/>
      <c r="FG2" s="8"/>
      <c r="FH2" s="8"/>
      <c r="FI2" s="8"/>
      <c r="FJ2" s="8"/>
      <c r="FK2" s="9"/>
      <c r="FL2" s="8"/>
      <c r="FM2" s="8"/>
      <c r="FN2" s="8"/>
      <c r="FO2" s="8"/>
      <c r="FP2" s="8"/>
      <c r="FQ2" s="8"/>
      <c r="FR2" s="8"/>
      <c r="FS2" s="9"/>
      <c r="FT2" s="8"/>
      <c r="FU2" s="8"/>
      <c r="FV2" s="8"/>
      <c r="FW2" s="8"/>
      <c r="FX2" s="8"/>
      <c r="FY2" s="8"/>
      <c r="FZ2" s="8"/>
      <c r="GA2" s="9"/>
      <c r="GB2" s="8"/>
      <c r="GC2" s="8"/>
      <c r="GD2" s="8"/>
      <c r="GE2" s="8"/>
      <c r="GF2" s="8"/>
      <c r="GG2" s="8"/>
      <c r="GH2" s="8"/>
      <c r="GI2" s="9"/>
      <c r="GJ2" s="8"/>
      <c r="GK2" s="8"/>
      <c r="GL2" s="8"/>
      <c r="GM2" s="8"/>
      <c r="GN2" s="8"/>
      <c r="GO2" s="8"/>
      <c r="GP2" s="8"/>
      <c r="GQ2" s="9"/>
    </row>
    <row r="3" spans="1:199" s="10" customFormat="1" ht="14.25" customHeight="1" x14ac:dyDescent="0.2">
      <c r="A3" s="159" t="s">
        <v>15</v>
      </c>
      <c r="B3" s="159"/>
      <c r="C3" s="159"/>
      <c r="D3" s="159"/>
      <c r="E3" s="159"/>
      <c r="F3" s="159"/>
      <c r="G3" s="159"/>
      <c r="H3" s="159"/>
      <c r="I3" s="8"/>
      <c r="J3" s="8"/>
      <c r="K3" s="8"/>
      <c r="L3" s="8"/>
      <c r="M3" s="8"/>
      <c r="N3" s="8"/>
      <c r="O3" s="9"/>
      <c r="P3" s="8"/>
      <c r="Q3" s="8"/>
      <c r="R3" s="8"/>
      <c r="S3" s="8"/>
      <c r="T3" s="8"/>
      <c r="U3" s="8"/>
      <c r="V3" s="8"/>
      <c r="W3" s="9"/>
      <c r="X3" s="8"/>
      <c r="Y3" s="8"/>
      <c r="Z3" s="8"/>
      <c r="AA3" s="8"/>
      <c r="AB3" s="8"/>
      <c r="AC3" s="8"/>
      <c r="AD3" s="8"/>
      <c r="AE3" s="9"/>
      <c r="AF3" s="8"/>
      <c r="AG3" s="8"/>
      <c r="AH3" s="8"/>
      <c r="AI3" s="8"/>
      <c r="AJ3" s="8"/>
      <c r="AK3" s="8"/>
      <c r="AL3" s="8"/>
      <c r="AM3" s="9"/>
      <c r="AN3" s="8"/>
      <c r="AO3" s="8"/>
      <c r="AP3" s="8"/>
      <c r="AQ3" s="8"/>
      <c r="AR3" s="8"/>
      <c r="AS3" s="8"/>
      <c r="AT3" s="8"/>
      <c r="AU3" s="9"/>
      <c r="AV3" s="8"/>
      <c r="AW3" s="8"/>
      <c r="AX3" s="8"/>
      <c r="AY3" s="8"/>
      <c r="AZ3" s="8"/>
      <c r="BA3" s="8"/>
      <c r="BB3" s="8"/>
      <c r="BC3" s="9"/>
      <c r="BD3" s="8"/>
      <c r="BE3" s="8"/>
      <c r="BF3" s="8"/>
      <c r="BG3" s="8"/>
      <c r="BH3" s="8"/>
      <c r="BI3" s="8"/>
      <c r="BJ3" s="8"/>
      <c r="BK3" s="9"/>
      <c r="BL3" s="8"/>
      <c r="BM3" s="8"/>
      <c r="BN3" s="8"/>
      <c r="BO3" s="8"/>
      <c r="BP3" s="8"/>
      <c r="BQ3" s="8"/>
      <c r="BR3" s="8"/>
      <c r="BS3" s="9"/>
      <c r="BT3" s="8"/>
      <c r="BU3" s="8"/>
      <c r="BV3" s="8"/>
      <c r="BW3" s="8"/>
      <c r="BX3" s="8"/>
      <c r="BY3" s="8"/>
      <c r="BZ3" s="8"/>
      <c r="CA3" s="9"/>
      <c r="CB3" s="8"/>
      <c r="CC3" s="8"/>
      <c r="CD3" s="8"/>
      <c r="CE3" s="8"/>
      <c r="CF3" s="8"/>
      <c r="CG3" s="8"/>
      <c r="CH3" s="8"/>
      <c r="CI3" s="9"/>
      <c r="CJ3" s="8"/>
      <c r="CK3" s="8"/>
      <c r="CL3" s="8"/>
      <c r="CM3" s="8"/>
      <c r="CN3" s="8"/>
      <c r="CO3" s="8"/>
      <c r="CP3" s="8"/>
      <c r="CQ3" s="9"/>
      <c r="CR3" s="8"/>
      <c r="CS3" s="8"/>
      <c r="CT3" s="8"/>
      <c r="CU3" s="8"/>
      <c r="CV3" s="8"/>
      <c r="CW3" s="8"/>
      <c r="CX3" s="8"/>
      <c r="CY3" s="9"/>
      <c r="CZ3" s="8"/>
      <c r="DA3" s="8"/>
      <c r="DB3" s="8"/>
      <c r="DC3" s="8"/>
      <c r="DD3" s="8"/>
      <c r="DE3" s="8"/>
      <c r="DF3" s="8"/>
      <c r="DG3" s="9"/>
      <c r="DH3" s="8"/>
      <c r="DI3" s="8"/>
      <c r="DJ3" s="8"/>
      <c r="DK3" s="8"/>
      <c r="DL3" s="8"/>
      <c r="DM3" s="8"/>
      <c r="DN3" s="8"/>
      <c r="DO3" s="9"/>
      <c r="DP3" s="8"/>
      <c r="DQ3" s="8"/>
      <c r="DR3" s="8"/>
      <c r="DS3" s="8"/>
      <c r="DT3" s="8"/>
      <c r="DU3" s="8"/>
      <c r="DV3" s="8"/>
      <c r="DW3" s="9"/>
      <c r="DX3" s="8"/>
      <c r="DY3" s="8"/>
      <c r="DZ3" s="8"/>
      <c r="EA3" s="8"/>
      <c r="EB3" s="8"/>
      <c r="EC3" s="8"/>
      <c r="ED3" s="8"/>
      <c r="EE3" s="9"/>
      <c r="EF3" s="8"/>
      <c r="EG3" s="8"/>
      <c r="EH3" s="8"/>
      <c r="EI3" s="8"/>
      <c r="EJ3" s="8"/>
      <c r="EK3" s="8"/>
      <c r="EL3" s="8"/>
      <c r="EM3" s="9"/>
      <c r="EN3" s="8"/>
      <c r="EO3" s="8"/>
      <c r="EP3" s="8"/>
      <c r="EQ3" s="8"/>
      <c r="ER3" s="8"/>
      <c r="ES3" s="8"/>
      <c r="ET3" s="8"/>
      <c r="EU3" s="9"/>
      <c r="EV3" s="8"/>
      <c r="EW3" s="8"/>
      <c r="EX3" s="8"/>
      <c r="EY3" s="8"/>
      <c r="EZ3" s="8"/>
      <c r="FA3" s="8"/>
      <c r="FB3" s="8"/>
      <c r="FC3" s="9"/>
      <c r="FD3" s="8"/>
      <c r="FE3" s="8"/>
      <c r="FF3" s="8"/>
      <c r="FG3" s="8"/>
      <c r="FH3" s="8"/>
      <c r="FI3" s="8"/>
      <c r="FJ3" s="8"/>
      <c r="FK3" s="9"/>
      <c r="FL3" s="8"/>
      <c r="FM3" s="8"/>
      <c r="FN3" s="8"/>
      <c r="FO3" s="8"/>
      <c r="FP3" s="8"/>
      <c r="FQ3" s="8"/>
      <c r="FR3" s="8"/>
      <c r="FS3" s="9"/>
      <c r="FT3" s="8"/>
      <c r="FU3" s="8"/>
      <c r="FV3" s="8"/>
      <c r="FW3" s="8"/>
      <c r="FX3" s="8"/>
      <c r="FY3" s="8"/>
      <c r="FZ3" s="8"/>
      <c r="GA3" s="9"/>
      <c r="GB3" s="8"/>
      <c r="GC3" s="8"/>
      <c r="GD3" s="8"/>
      <c r="GE3" s="8"/>
      <c r="GF3" s="8"/>
      <c r="GG3" s="8"/>
      <c r="GH3" s="8"/>
      <c r="GI3" s="9"/>
      <c r="GJ3" s="8"/>
      <c r="GK3" s="8"/>
      <c r="GL3" s="8"/>
      <c r="GM3" s="8"/>
      <c r="GN3" s="8"/>
      <c r="GO3" s="8"/>
      <c r="GP3" s="8"/>
      <c r="GQ3" s="9"/>
    </row>
    <row r="4" spans="1:199" s="10" customFormat="1" ht="14.25" customHeight="1" x14ac:dyDescent="0.2">
      <c r="A4" s="159" t="s">
        <v>14</v>
      </c>
      <c r="B4" s="159"/>
      <c r="C4" s="159"/>
      <c r="D4" s="159"/>
      <c r="E4" s="159"/>
      <c r="F4" s="159"/>
      <c r="G4" s="159"/>
      <c r="H4" s="159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8"/>
      <c r="V4" s="8"/>
      <c r="W4" s="9"/>
      <c r="X4" s="8"/>
      <c r="Y4" s="8"/>
      <c r="Z4" s="8"/>
      <c r="AA4" s="8"/>
      <c r="AB4" s="8"/>
      <c r="AC4" s="8"/>
      <c r="AD4" s="8"/>
      <c r="AE4" s="9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9"/>
      <c r="AV4" s="8"/>
      <c r="AW4" s="8"/>
      <c r="AX4" s="8"/>
      <c r="AY4" s="8"/>
      <c r="AZ4" s="8"/>
      <c r="BA4" s="8"/>
      <c r="BB4" s="8"/>
      <c r="BC4" s="9"/>
      <c r="BD4" s="8"/>
      <c r="BE4" s="8"/>
      <c r="BF4" s="8"/>
      <c r="BG4" s="8"/>
      <c r="BH4" s="8"/>
      <c r="BI4" s="8"/>
      <c r="BJ4" s="8"/>
      <c r="BK4" s="9"/>
      <c r="BL4" s="8"/>
      <c r="BM4" s="8"/>
      <c r="BN4" s="8"/>
      <c r="BO4" s="8"/>
      <c r="BP4" s="8"/>
      <c r="BQ4" s="8"/>
      <c r="BR4" s="8"/>
      <c r="BS4" s="9"/>
      <c r="BT4" s="8"/>
      <c r="BU4" s="8"/>
      <c r="BV4" s="8"/>
      <c r="BW4" s="8"/>
      <c r="BX4" s="8"/>
      <c r="BY4" s="8"/>
      <c r="BZ4" s="8"/>
      <c r="CA4" s="9"/>
      <c r="CB4" s="8"/>
      <c r="CC4" s="8"/>
      <c r="CD4" s="8"/>
      <c r="CE4" s="8"/>
      <c r="CF4" s="8"/>
      <c r="CG4" s="8"/>
      <c r="CH4" s="8"/>
      <c r="CI4" s="9"/>
      <c r="CJ4" s="8"/>
      <c r="CK4" s="8"/>
      <c r="CL4" s="8"/>
      <c r="CM4" s="8"/>
      <c r="CN4" s="8"/>
      <c r="CO4" s="8"/>
      <c r="CP4" s="8"/>
      <c r="CQ4" s="9"/>
      <c r="CR4" s="8"/>
      <c r="CS4" s="8"/>
      <c r="CT4" s="8"/>
      <c r="CU4" s="8"/>
      <c r="CV4" s="8"/>
      <c r="CW4" s="8"/>
      <c r="CX4" s="8"/>
      <c r="CY4" s="9"/>
      <c r="CZ4" s="8"/>
      <c r="DA4" s="8"/>
      <c r="DB4" s="8"/>
      <c r="DC4" s="8"/>
      <c r="DD4" s="8"/>
      <c r="DE4" s="8"/>
      <c r="DF4" s="8"/>
      <c r="DG4" s="9"/>
      <c r="DH4" s="8"/>
      <c r="DI4" s="8"/>
      <c r="DJ4" s="8"/>
      <c r="DK4" s="8"/>
      <c r="DL4" s="8"/>
      <c r="DM4" s="8"/>
      <c r="DN4" s="8"/>
      <c r="DO4" s="9"/>
      <c r="DP4" s="8"/>
      <c r="DQ4" s="8"/>
      <c r="DR4" s="8"/>
      <c r="DS4" s="8"/>
      <c r="DT4" s="8"/>
      <c r="DU4" s="8"/>
      <c r="DV4" s="8"/>
      <c r="DW4" s="9"/>
      <c r="DX4" s="8"/>
      <c r="DY4" s="8"/>
      <c r="DZ4" s="8"/>
      <c r="EA4" s="8"/>
      <c r="EB4" s="8"/>
      <c r="EC4" s="8"/>
      <c r="ED4" s="8"/>
      <c r="EE4" s="9"/>
      <c r="EF4" s="8"/>
      <c r="EG4" s="8"/>
      <c r="EH4" s="8"/>
      <c r="EI4" s="8"/>
      <c r="EJ4" s="8"/>
      <c r="EK4" s="8"/>
      <c r="EL4" s="8"/>
      <c r="EM4" s="9"/>
      <c r="EN4" s="8"/>
      <c r="EO4" s="8"/>
      <c r="EP4" s="8"/>
      <c r="EQ4" s="8"/>
      <c r="ER4" s="8"/>
      <c r="ES4" s="8"/>
      <c r="ET4" s="8"/>
      <c r="EU4" s="9"/>
      <c r="EV4" s="8"/>
      <c r="EW4" s="8"/>
      <c r="EX4" s="8"/>
      <c r="EY4" s="8"/>
      <c r="EZ4" s="8"/>
      <c r="FA4" s="8"/>
      <c r="FB4" s="8"/>
      <c r="FC4" s="9"/>
      <c r="FD4" s="8"/>
      <c r="FE4" s="8"/>
      <c r="FF4" s="8"/>
      <c r="FG4" s="8"/>
      <c r="FH4" s="8"/>
      <c r="FI4" s="8"/>
      <c r="FJ4" s="8"/>
      <c r="FK4" s="9"/>
      <c r="FL4" s="8"/>
      <c r="FM4" s="8"/>
      <c r="FN4" s="8"/>
      <c r="FO4" s="8"/>
      <c r="FP4" s="8"/>
      <c r="FQ4" s="8"/>
      <c r="FR4" s="8"/>
      <c r="FS4" s="9"/>
      <c r="FT4" s="8"/>
      <c r="FU4" s="8"/>
      <c r="FV4" s="8"/>
      <c r="FW4" s="8"/>
      <c r="FX4" s="8"/>
      <c r="FY4" s="8"/>
      <c r="FZ4" s="8"/>
      <c r="GA4" s="9"/>
      <c r="GB4" s="8"/>
      <c r="GC4" s="8"/>
      <c r="GD4" s="8"/>
      <c r="GE4" s="8"/>
      <c r="GF4" s="8"/>
      <c r="GG4" s="8"/>
      <c r="GH4" s="8"/>
      <c r="GI4" s="9"/>
      <c r="GJ4" s="8"/>
      <c r="GK4" s="8"/>
      <c r="GL4" s="8"/>
      <c r="GM4" s="8"/>
      <c r="GN4" s="8"/>
      <c r="GO4" s="8"/>
      <c r="GP4" s="8"/>
      <c r="GQ4" s="9"/>
    </row>
    <row r="5" spans="1:199" s="10" customFormat="1" ht="33.75" customHeight="1" x14ac:dyDescent="0.2">
      <c r="A5" s="176" t="s">
        <v>257</v>
      </c>
      <c r="B5" s="176"/>
      <c r="C5" s="176"/>
      <c r="D5" s="176"/>
      <c r="E5" s="176"/>
      <c r="F5" s="176"/>
      <c r="G5" s="176"/>
      <c r="H5" s="176"/>
      <c r="I5" s="8"/>
      <c r="J5" s="8"/>
      <c r="K5" s="8"/>
      <c r="L5" s="8"/>
      <c r="M5" s="8"/>
      <c r="N5" s="8"/>
      <c r="O5" s="9"/>
      <c r="P5" s="8"/>
      <c r="Q5" s="8"/>
      <c r="R5" s="8"/>
      <c r="S5" s="8"/>
      <c r="T5" s="8"/>
      <c r="U5" s="8"/>
      <c r="V5" s="8"/>
      <c r="W5" s="9"/>
      <c r="X5" s="8"/>
      <c r="Y5" s="8"/>
      <c r="Z5" s="8"/>
      <c r="AA5" s="8"/>
      <c r="AB5" s="8"/>
      <c r="AC5" s="8"/>
      <c r="AD5" s="8"/>
      <c r="AE5" s="9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9"/>
      <c r="AV5" s="8"/>
      <c r="AW5" s="8"/>
      <c r="AX5" s="8"/>
      <c r="AY5" s="8"/>
      <c r="AZ5" s="8"/>
      <c r="BA5" s="8"/>
      <c r="BB5" s="8"/>
      <c r="BC5" s="9"/>
      <c r="BD5" s="8"/>
      <c r="BE5" s="8"/>
      <c r="BF5" s="8"/>
      <c r="BG5" s="8"/>
      <c r="BH5" s="8"/>
      <c r="BI5" s="8"/>
      <c r="BJ5" s="8"/>
      <c r="BK5" s="9"/>
      <c r="BL5" s="8"/>
      <c r="BM5" s="8"/>
      <c r="BN5" s="8"/>
      <c r="BO5" s="8"/>
      <c r="BP5" s="8"/>
      <c r="BQ5" s="8"/>
      <c r="BR5" s="8"/>
      <c r="BS5" s="9"/>
      <c r="BT5" s="8"/>
      <c r="BU5" s="8"/>
      <c r="BV5" s="8"/>
      <c r="BW5" s="8"/>
      <c r="BX5" s="8"/>
      <c r="BY5" s="8"/>
      <c r="BZ5" s="8"/>
      <c r="CA5" s="9"/>
      <c r="CB5" s="8"/>
      <c r="CC5" s="8"/>
      <c r="CD5" s="8"/>
      <c r="CE5" s="8"/>
      <c r="CF5" s="8"/>
      <c r="CG5" s="8"/>
      <c r="CH5" s="8"/>
      <c r="CI5" s="9"/>
      <c r="CJ5" s="8"/>
      <c r="CK5" s="8"/>
      <c r="CL5" s="8"/>
      <c r="CM5" s="8"/>
      <c r="CN5" s="8"/>
      <c r="CO5" s="8"/>
      <c r="CP5" s="8"/>
      <c r="CQ5" s="9"/>
      <c r="CR5" s="8"/>
      <c r="CS5" s="8"/>
      <c r="CT5" s="8"/>
      <c r="CU5" s="8"/>
      <c r="CV5" s="8"/>
      <c r="CW5" s="8"/>
      <c r="CX5" s="8"/>
      <c r="CY5" s="9"/>
      <c r="CZ5" s="8"/>
      <c r="DA5" s="8"/>
      <c r="DB5" s="8"/>
      <c r="DC5" s="8"/>
      <c r="DD5" s="8"/>
      <c r="DE5" s="8"/>
      <c r="DF5" s="8"/>
      <c r="DG5" s="9"/>
      <c r="DH5" s="8"/>
      <c r="DI5" s="8"/>
      <c r="DJ5" s="8"/>
      <c r="DK5" s="8"/>
      <c r="DL5" s="8"/>
      <c r="DM5" s="8"/>
      <c r="DN5" s="8"/>
      <c r="DO5" s="9"/>
      <c r="DP5" s="8"/>
      <c r="DQ5" s="8"/>
      <c r="DR5" s="8"/>
      <c r="DS5" s="8"/>
      <c r="DT5" s="8"/>
      <c r="DU5" s="8"/>
      <c r="DV5" s="8"/>
      <c r="DW5" s="9"/>
      <c r="DX5" s="8"/>
      <c r="DY5" s="8"/>
      <c r="DZ5" s="8"/>
      <c r="EA5" s="8"/>
      <c r="EB5" s="8"/>
      <c r="EC5" s="8"/>
      <c r="ED5" s="8"/>
      <c r="EE5" s="9"/>
      <c r="EF5" s="8"/>
      <c r="EG5" s="8"/>
      <c r="EH5" s="8"/>
      <c r="EI5" s="8"/>
      <c r="EJ5" s="8"/>
      <c r="EK5" s="8"/>
      <c r="EL5" s="8"/>
      <c r="EM5" s="9"/>
      <c r="EN5" s="8"/>
      <c r="EO5" s="8"/>
      <c r="EP5" s="8"/>
      <c r="EQ5" s="8"/>
      <c r="ER5" s="8"/>
      <c r="ES5" s="8"/>
      <c r="ET5" s="8"/>
      <c r="EU5" s="9"/>
      <c r="EV5" s="8"/>
      <c r="EW5" s="8"/>
      <c r="EX5" s="8"/>
      <c r="EY5" s="8"/>
      <c r="EZ5" s="8"/>
      <c r="FA5" s="8"/>
      <c r="FB5" s="8"/>
      <c r="FC5" s="9"/>
      <c r="FD5" s="8"/>
      <c r="FE5" s="8"/>
      <c r="FF5" s="8"/>
      <c r="FG5" s="8"/>
      <c r="FH5" s="8"/>
      <c r="FI5" s="8"/>
      <c r="FJ5" s="8"/>
      <c r="FK5" s="9"/>
      <c r="FL5" s="8"/>
      <c r="FM5" s="8"/>
      <c r="FN5" s="8"/>
      <c r="FO5" s="8"/>
      <c r="FP5" s="8"/>
      <c r="FQ5" s="8"/>
      <c r="FR5" s="8"/>
      <c r="FS5" s="9"/>
      <c r="FT5" s="8"/>
      <c r="FU5" s="8"/>
      <c r="FV5" s="8"/>
      <c r="FW5" s="8"/>
      <c r="FX5" s="8"/>
      <c r="FY5" s="8"/>
      <c r="FZ5" s="8"/>
      <c r="GA5" s="9"/>
      <c r="GB5" s="8"/>
      <c r="GC5" s="8"/>
      <c r="GD5" s="8"/>
      <c r="GE5" s="8"/>
      <c r="GF5" s="8"/>
      <c r="GG5" s="8"/>
      <c r="GH5" s="8"/>
      <c r="GI5" s="9"/>
      <c r="GJ5" s="8"/>
      <c r="GK5" s="8"/>
      <c r="GL5" s="8"/>
      <c r="GM5" s="8"/>
      <c r="GN5" s="8"/>
      <c r="GO5" s="8"/>
      <c r="GP5" s="8"/>
      <c r="GQ5" s="9"/>
    </row>
    <row r="6" spans="1:199" ht="18" customHeight="1" x14ac:dyDescent="0.2">
      <c r="A6" s="166" t="s">
        <v>19</v>
      </c>
      <c r="B6" s="167"/>
      <c r="C6" s="167"/>
      <c r="D6" s="167"/>
      <c r="E6" s="167"/>
      <c r="F6" s="167"/>
      <c r="G6" s="167"/>
      <c r="H6" s="167"/>
      <c r="I6" s="2"/>
      <c r="J6" s="2"/>
      <c r="K6" s="2"/>
      <c r="L6" s="2"/>
      <c r="M6" s="2"/>
      <c r="N6" s="2"/>
      <c r="O6" s="3"/>
      <c r="P6" s="2"/>
      <c r="Q6" s="2"/>
      <c r="R6" s="2"/>
      <c r="S6" s="2"/>
      <c r="T6" s="2"/>
      <c r="U6" s="2"/>
      <c r="V6" s="2"/>
      <c r="W6" s="3"/>
      <c r="X6" s="2"/>
      <c r="Y6" s="2"/>
      <c r="Z6" s="2"/>
      <c r="AA6" s="2"/>
      <c r="AB6" s="2"/>
      <c r="AC6" s="2"/>
      <c r="AD6" s="2"/>
      <c r="AE6" s="3"/>
      <c r="AF6" s="2"/>
      <c r="AG6" s="2"/>
      <c r="AH6" s="2"/>
      <c r="AI6" s="2"/>
      <c r="AJ6" s="2"/>
      <c r="AK6" s="2"/>
      <c r="AL6" s="2"/>
      <c r="AM6" s="3"/>
      <c r="AN6" s="2"/>
      <c r="AO6" s="2"/>
      <c r="AP6" s="2"/>
      <c r="AQ6" s="2"/>
      <c r="AR6" s="2"/>
      <c r="AS6" s="2"/>
      <c r="AT6" s="2"/>
      <c r="AU6" s="3"/>
      <c r="AV6" s="2"/>
      <c r="AW6" s="2"/>
      <c r="AX6" s="2"/>
      <c r="AY6" s="2"/>
      <c r="AZ6" s="2"/>
      <c r="BA6" s="2"/>
      <c r="BB6" s="2"/>
      <c r="BC6" s="3"/>
      <c r="BD6" s="2"/>
      <c r="BE6" s="2"/>
      <c r="BF6" s="2"/>
      <c r="BG6" s="2"/>
      <c r="BH6" s="2"/>
      <c r="BI6" s="2"/>
      <c r="BJ6" s="2"/>
      <c r="BK6" s="3"/>
      <c r="BL6" s="2"/>
      <c r="BM6" s="2"/>
      <c r="BN6" s="2"/>
      <c r="BO6" s="2"/>
      <c r="BP6" s="2"/>
      <c r="BQ6" s="2"/>
      <c r="BR6" s="2"/>
      <c r="BS6" s="3"/>
      <c r="BT6" s="2"/>
      <c r="BU6" s="2"/>
      <c r="BV6" s="2"/>
      <c r="BW6" s="2"/>
      <c r="BX6" s="2"/>
      <c r="BY6" s="2"/>
      <c r="BZ6" s="2"/>
      <c r="CA6" s="3"/>
      <c r="CB6" s="2"/>
      <c r="CC6" s="2"/>
      <c r="CD6" s="2"/>
      <c r="CE6" s="2"/>
      <c r="CF6" s="2"/>
      <c r="CG6" s="2"/>
      <c r="CH6" s="2"/>
      <c r="CI6" s="3"/>
      <c r="CJ6" s="2"/>
      <c r="CK6" s="2"/>
      <c r="CL6" s="2"/>
      <c r="CM6" s="2"/>
      <c r="CN6" s="2"/>
      <c r="CO6" s="2"/>
      <c r="CP6" s="2"/>
      <c r="CQ6" s="3"/>
      <c r="CR6" s="2"/>
      <c r="CS6" s="2"/>
      <c r="CT6" s="2"/>
      <c r="CU6" s="2"/>
      <c r="CV6" s="2"/>
      <c r="CW6" s="2"/>
      <c r="CX6" s="2"/>
      <c r="CY6" s="3"/>
      <c r="CZ6" s="2"/>
      <c r="DA6" s="2"/>
      <c r="DB6" s="2"/>
      <c r="DC6" s="2"/>
      <c r="DD6" s="2"/>
      <c r="DE6" s="2"/>
      <c r="DF6" s="2"/>
      <c r="DG6" s="3"/>
      <c r="DH6" s="2"/>
      <c r="DI6" s="2"/>
      <c r="DJ6" s="2"/>
      <c r="DK6" s="2"/>
      <c r="DL6" s="2"/>
      <c r="DM6" s="2"/>
      <c r="DN6" s="2"/>
      <c r="DO6" s="3"/>
      <c r="DP6" s="2"/>
      <c r="DQ6" s="2"/>
      <c r="DR6" s="2"/>
      <c r="DS6" s="2"/>
      <c r="DT6" s="2"/>
      <c r="DU6" s="2"/>
      <c r="DV6" s="2"/>
      <c r="DW6" s="3"/>
      <c r="DX6" s="2"/>
      <c r="DY6" s="2"/>
      <c r="DZ6" s="2"/>
      <c r="EA6" s="2"/>
      <c r="EB6" s="2"/>
      <c r="EC6" s="2"/>
      <c r="ED6" s="2"/>
      <c r="EE6" s="3"/>
      <c r="EF6" s="2"/>
      <c r="EG6" s="2"/>
      <c r="EH6" s="2"/>
      <c r="EI6" s="2"/>
      <c r="EJ6" s="2"/>
      <c r="EK6" s="2"/>
      <c r="EL6" s="2"/>
      <c r="EM6" s="3"/>
      <c r="EN6" s="2"/>
      <c r="EO6" s="2"/>
      <c r="EP6" s="2"/>
      <c r="EQ6" s="2"/>
      <c r="ER6" s="2"/>
      <c r="ES6" s="2"/>
      <c r="ET6" s="2"/>
      <c r="EU6" s="3"/>
      <c r="EV6" s="2"/>
      <c r="EW6" s="2"/>
      <c r="EX6" s="2"/>
      <c r="EY6" s="2"/>
      <c r="EZ6" s="2"/>
      <c r="FA6" s="2"/>
      <c r="FB6" s="2"/>
      <c r="FC6" s="3"/>
      <c r="FD6" s="2"/>
      <c r="FE6" s="2"/>
      <c r="FF6" s="2"/>
      <c r="FG6" s="2"/>
      <c r="FH6" s="2"/>
      <c r="FI6" s="2"/>
      <c r="FJ6" s="2"/>
      <c r="FK6" s="3"/>
      <c r="FL6" s="2"/>
      <c r="FM6" s="2"/>
      <c r="FN6" s="2"/>
      <c r="FO6" s="2"/>
      <c r="FP6" s="2"/>
      <c r="FQ6" s="2"/>
      <c r="FR6" s="2"/>
      <c r="FS6" s="3"/>
      <c r="FT6" s="2"/>
      <c r="FU6" s="2"/>
      <c r="FV6" s="2"/>
      <c r="FW6" s="2"/>
      <c r="FX6" s="2"/>
      <c r="FY6" s="2"/>
      <c r="FZ6" s="2"/>
      <c r="GA6" s="3"/>
      <c r="GB6" s="2"/>
      <c r="GC6" s="2"/>
      <c r="GD6" s="2"/>
      <c r="GE6" s="2"/>
      <c r="GF6" s="2"/>
      <c r="GG6" s="2"/>
      <c r="GH6" s="2"/>
      <c r="GI6" s="3"/>
      <c r="GJ6" s="2"/>
      <c r="GK6" s="2"/>
      <c r="GL6" s="2"/>
      <c r="GM6" s="2"/>
      <c r="GN6" s="2"/>
      <c r="GO6" s="2"/>
      <c r="GP6" s="2"/>
      <c r="GQ6" s="3"/>
    </row>
    <row r="7" spans="1:199" s="19" customFormat="1" ht="47.25" customHeight="1" x14ac:dyDescent="0.2">
      <c r="A7" s="168" t="s">
        <v>4</v>
      </c>
      <c r="B7" s="169"/>
      <c r="C7" s="170"/>
      <c r="D7" s="168" t="s">
        <v>1</v>
      </c>
      <c r="E7" s="169"/>
      <c r="F7" s="171" t="s">
        <v>3</v>
      </c>
      <c r="G7" s="165" t="s">
        <v>18</v>
      </c>
      <c r="H7" s="165"/>
    </row>
    <row r="8" spans="1:199" s="19" customFormat="1" ht="33" customHeight="1" x14ac:dyDescent="0.2">
      <c r="A8" s="23" t="s">
        <v>5</v>
      </c>
      <c r="B8" s="23" t="s">
        <v>6</v>
      </c>
      <c r="C8" s="23" t="s">
        <v>7</v>
      </c>
      <c r="D8" s="23" t="s">
        <v>8</v>
      </c>
      <c r="E8" s="23" t="s">
        <v>9</v>
      </c>
      <c r="F8" s="172"/>
      <c r="G8" s="156" t="s">
        <v>40</v>
      </c>
      <c r="H8" s="156" t="s">
        <v>36</v>
      </c>
    </row>
    <row r="9" spans="1:199" ht="17.25" customHeight="1" x14ac:dyDescent="0.2">
      <c r="A9" s="173" t="s">
        <v>10</v>
      </c>
      <c r="B9" s="174"/>
      <c r="C9" s="174"/>
      <c r="D9" s="174"/>
      <c r="E9" s="174"/>
      <c r="F9" s="175"/>
      <c r="G9" s="24">
        <f>+G10+G164</f>
        <v>0</v>
      </c>
      <c r="H9" s="24">
        <f>+H10+H164</f>
        <v>0</v>
      </c>
      <c r="K9" s="141"/>
    </row>
    <row r="10" spans="1:199" ht="18" customHeight="1" x14ac:dyDescent="0.2">
      <c r="A10" s="18" t="s">
        <v>11</v>
      </c>
      <c r="B10" s="25"/>
      <c r="C10" s="25"/>
      <c r="D10" s="25"/>
      <c r="E10" s="25"/>
      <c r="F10" s="26" t="s">
        <v>12</v>
      </c>
      <c r="G10" s="53">
        <f>+G12+G44+G147</f>
        <v>7309000</v>
      </c>
      <c r="H10" s="53">
        <f>+H12+H44+H147</f>
        <v>7309000</v>
      </c>
    </row>
    <row r="11" spans="1:199" x14ac:dyDescent="0.2">
      <c r="A11" s="18"/>
      <c r="B11" s="25"/>
      <c r="C11" s="25"/>
      <c r="D11" s="25"/>
      <c r="E11" s="25"/>
      <c r="F11" s="27" t="s">
        <v>2</v>
      </c>
      <c r="G11" s="54"/>
      <c r="H11" s="54"/>
    </row>
    <row r="12" spans="1:199" s="6" customFormat="1" x14ac:dyDescent="0.2">
      <c r="A12" s="156"/>
      <c r="B12" s="42" t="s">
        <v>91</v>
      </c>
      <c r="C12" s="156"/>
      <c r="D12" s="156"/>
      <c r="E12" s="156"/>
      <c r="F12" s="107" t="s">
        <v>92</v>
      </c>
      <c r="G12" s="61">
        <f>+G14+G29</f>
        <v>1927000</v>
      </c>
      <c r="H12" s="61">
        <f>+H14+H29</f>
        <v>1927000</v>
      </c>
    </row>
    <row r="13" spans="1:199" s="6" customFormat="1" x14ac:dyDescent="0.2">
      <c r="A13" s="156"/>
      <c r="B13" s="156"/>
      <c r="C13" s="156"/>
      <c r="D13" s="156"/>
      <c r="E13" s="156"/>
      <c r="F13" s="111" t="s">
        <v>44</v>
      </c>
      <c r="G13" s="66"/>
      <c r="H13" s="66"/>
    </row>
    <row r="14" spans="1:199" s="6" customFormat="1" x14ac:dyDescent="0.2">
      <c r="A14" s="156"/>
      <c r="B14" s="156"/>
      <c r="C14" s="42" t="s">
        <v>48</v>
      </c>
      <c r="D14" s="156"/>
      <c r="E14" s="156"/>
      <c r="F14" s="107" t="s">
        <v>93</v>
      </c>
      <c r="G14" s="61">
        <f>+G16</f>
        <v>1830000</v>
      </c>
      <c r="H14" s="61">
        <f>+H16</f>
        <v>1830000</v>
      </c>
    </row>
    <row r="15" spans="1:199" s="14" customFormat="1" x14ac:dyDescent="0.2">
      <c r="A15" s="17"/>
      <c r="B15" s="17"/>
      <c r="C15" s="17"/>
      <c r="D15" s="17"/>
      <c r="E15" s="17"/>
      <c r="F15" s="16" t="s">
        <v>44</v>
      </c>
      <c r="G15" s="55"/>
      <c r="H15" s="55"/>
    </row>
    <row r="16" spans="1:199" s="14" customFormat="1" x14ac:dyDescent="0.2">
      <c r="A16" s="17"/>
      <c r="B16" s="17"/>
      <c r="C16" s="17"/>
      <c r="D16" s="17"/>
      <c r="E16" s="17"/>
      <c r="F16" s="16" t="s">
        <v>17</v>
      </c>
      <c r="G16" s="55">
        <f t="shared" ref="G16:H16" si="0">+G18</f>
        <v>1830000</v>
      </c>
      <c r="H16" s="55">
        <f t="shared" si="0"/>
        <v>1830000</v>
      </c>
    </row>
    <row r="17" spans="1:8" s="14" customFormat="1" x14ac:dyDescent="0.2">
      <c r="A17" s="17"/>
      <c r="B17" s="17"/>
      <c r="C17" s="17"/>
      <c r="D17" s="17"/>
      <c r="E17" s="17"/>
      <c r="F17" s="16" t="s">
        <v>44</v>
      </c>
      <c r="G17" s="55"/>
      <c r="H17" s="55"/>
    </row>
    <row r="18" spans="1:8" s="29" customFormat="1" x14ac:dyDescent="0.2">
      <c r="A18" s="42"/>
      <c r="B18" s="42"/>
      <c r="C18" s="42"/>
      <c r="D18" s="42" t="s">
        <v>94</v>
      </c>
      <c r="E18" s="42"/>
      <c r="F18" s="107" t="s">
        <v>107</v>
      </c>
      <c r="G18" s="57">
        <f>+G20</f>
        <v>1830000</v>
      </c>
      <c r="H18" s="57">
        <f>+H20</f>
        <v>1830000</v>
      </c>
    </row>
    <row r="19" spans="1:8" s="6" customFormat="1" x14ac:dyDescent="0.2">
      <c r="A19" s="156"/>
      <c r="B19" s="156"/>
      <c r="C19" s="156"/>
      <c r="D19" s="156"/>
      <c r="E19" s="156"/>
      <c r="F19" s="111" t="s">
        <v>44</v>
      </c>
      <c r="G19" s="56"/>
      <c r="H19" s="56"/>
    </row>
    <row r="20" spans="1:8" s="29" customFormat="1" ht="18.75" customHeight="1" x14ac:dyDescent="0.2">
      <c r="A20" s="18"/>
      <c r="B20" s="18"/>
      <c r="C20" s="18"/>
      <c r="D20" s="18"/>
      <c r="E20" s="42" t="s">
        <v>49</v>
      </c>
      <c r="F20" s="107" t="s">
        <v>95</v>
      </c>
      <c r="G20" s="57">
        <f t="shared" ref="G20:H20" si="1">+G22</f>
        <v>1830000</v>
      </c>
      <c r="H20" s="57">
        <f t="shared" si="1"/>
        <v>1830000</v>
      </c>
    </row>
    <row r="21" spans="1:8" x14ac:dyDescent="0.2">
      <c r="A21" s="18"/>
      <c r="B21" s="18"/>
      <c r="C21" s="18"/>
      <c r="D21" s="18"/>
      <c r="E21" s="156"/>
      <c r="F21" s="5" t="s">
        <v>30</v>
      </c>
      <c r="G21" s="54"/>
      <c r="H21" s="54"/>
    </row>
    <row r="22" spans="1:8" s="10" customFormat="1" x14ac:dyDescent="0.2">
      <c r="A22" s="20"/>
      <c r="B22" s="20"/>
      <c r="C22" s="20"/>
      <c r="D22" s="20"/>
      <c r="E22" s="17"/>
      <c r="F22" s="16" t="s">
        <v>17</v>
      </c>
      <c r="G22" s="58">
        <f t="shared" ref="G22:H22" si="2">+G24</f>
        <v>1830000</v>
      </c>
      <c r="H22" s="58">
        <f t="shared" si="2"/>
        <v>1830000</v>
      </c>
    </row>
    <row r="23" spans="1:8" ht="15" customHeight="1" x14ac:dyDescent="0.2">
      <c r="A23" s="18"/>
      <c r="B23" s="18"/>
      <c r="C23" s="18"/>
      <c r="D23" s="18"/>
      <c r="E23" s="156"/>
      <c r="F23" s="111" t="s">
        <v>16</v>
      </c>
      <c r="G23" s="59"/>
      <c r="H23" s="59"/>
    </row>
    <row r="24" spans="1:8" s="6" customFormat="1" x14ac:dyDescent="0.2">
      <c r="A24" s="18"/>
      <c r="B24" s="18"/>
      <c r="C24" s="18"/>
      <c r="D24" s="18"/>
      <c r="E24" s="156"/>
      <c r="F24" s="111" t="s">
        <v>13</v>
      </c>
      <c r="G24" s="56">
        <f t="shared" ref="G24:H27" si="3">+G25</f>
        <v>1830000</v>
      </c>
      <c r="H24" s="56">
        <f t="shared" si="3"/>
        <v>1830000</v>
      </c>
    </row>
    <row r="25" spans="1:8" s="6" customFormat="1" x14ac:dyDescent="0.2">
      <c r="A25" s="18"/>
      <c r="B25" s="18"/>
      <c r="C25" s="18"/>
      <c r="D25" s="18"/>
      <c r="E25" s="156"/>
      <c r="F25" s="111" t="s">
        <v>38</v>
      </c>
      <c r="G25" s="56">
        <f t="shared" si="3"/>
        <v>1830000</v>
      </c>
      <c r="H25" s="56">
        <f t="shared" si="3"/>
        <v>1830000</v>
      </c>
    </row>
    <row r="26" spans="1:8" s="6" customFormat="1" x14ac:dyDescent="0.2">
      <c r="A26" s="18"/>
      <c r="B26" s="18"/>
      <c r="C26" s="18"/>
      <c r="D26" s="18"/>
      <c r="E26" s="156"/>
      <c r="F26" s="111" t="s">
        <v>108</v>
      </c>
      <c r="G26" s="56">
        <f t="shared" si="3"/>
        <v>1830000</v>
      </c>
      <c r="H26" s="56">
        <f t="shared" si="3"/>
        <v>1830000</v>
      </c>
    </row>
    <row r="27" spans="1:8" s="6" customFormat="1" x14ac:dyDescent="0.2">
      <c r="A27" s="18"/>
      <c r="B27" s="18"/>
      <c r="C27" s="18"/>
      <c r="D27" s="18"/>
      <c r="E27" s="156"/>
      <c r="F27" s="111" t="s">
        <v>109</v>
      </c>
      <c r="G27" s="56">
        <f t="shared" si="3"/>
        <v>1830000</v>
      </c>
      <c r="H27" s="56">
        <f t="shared" si="3"/>
        <v>1830000</v>
      </c>
    </row>
    <row r="28" spans="1:8" s="14" customFormat="1" x14ac:dyDescent="0.2">
      <c r="A28" s="28"/>
      <c r="B28" s="28"/>
      <c r="C28" s="28"/>
      <c r="D28" s="28"/>
      <c r="E28" s="17"/>
      <c r="F28" s="16" t="s">
        <v>110</v>
      </c>
      <c r="G28" s="60">
        <f>+'2'!G12</f>
        <v>1830000</v>
      </c>
      <c r="H28" s="60">
        <f>+'2'!H12</f>
        <v>1830000</v>
      </c>
    </row>
    <row r="29" spans="1:8" s="6" customFormat="1" x14ac:dyDescent="0.2">
      <c r="A29" s="156"/>
      <c r="B29" s="156"/>
      <c r="C29" s="42" t="s">
        <v>104</v>
      </c>
      <c r="D29" s="156"/>
      <c r="E29" s="156"/>
      <c r="F29" s="107" t="s">
        <v>105</v>
      </c>
      <c r="G29" s="61">
        <f>+G31</f>
        <v>97000</v>
      </c>
      <c r="H29" s="61">
        <f t="shared" ref="H29" si="4">+H31</f>
        <v>97000</v>
      </c>
    </row>
    <row r="30" spans="1:8" s="14" customFormat="1" x14ac:dyDescent="0.2">
      <c r="A30" s="17"/>
      <c r="B30" s="17"/>
      <c r="C30" s="17"/>
      <c r="D30" s="17"/>
      <c r="E30" s="17"/>
      <c r="F30" s="16" t="s">
        <v>44</v>
      </c>
      <c r="G30" s="55"/>
      <c r="H30" s="55"/>
    </row>
    <row r="31" spans="1:8" s="14" customFormat="1" x14ac:dyDescent="0.2">
      <c r="A31" s="17"/>
      <c r="B31" s="17"/>
      <c r="C31" s="17"/>
      <c r="D31" s="17"/>
      <c r="E31" s="17"/>
      <c r="F31" s="16" t="s">
        <v>17</v>
      </c>
      <c r="G31" s="55">
        <f t="shared" ref="G31:H31" si="5">+G33</f>
        <v>97000</v>
      </c>
      <c r="H31" s="55">
        <f t="shared" si="5"/>
        <v>97000</v>
      </c>
    </row>
    <row r="32" spans="1:8" s="14" customFormat="1" x14ac:dyDescent="0.2">
      <c r="A32" s="17"/>
      <c r="B32" s="17"/>
      <c r="C32" s="17"/>
      <c r="D32" s="17"/>
      <c r="E32" s="17"/>
      <c r="F32" s="16" t="s">
        <v>44</v>
      </c>
      <c r="G32" s="55"/>
      <c r="H32" s="55"/>
    </row>
    <row r="33" spans="1:8" s="51" customFormat="1" x14ac:dyDescent="0.2">
      <c r="A33" s="46"/>
      <c r="B33" s="46"/>
      <c r="C33" s="46"/>
      <c r="D33" s="46">
        <v>1201</v>
      </c>
      <c r="E33" s="46"/>
      <c r="F33" s="50" t="s">
        <v>156</v>
      </c>
      <c r="G33" s="34">
        <f t="shared" ref="G33:H33" si="6">+G35</f>
        <v>97000</v>
      </c>
      <c r="H33" s="34">
        <f t="shared" si="6"/>
        <v>97000</v>
      </c>
    </row>
    <row r="34" spans="1:8" s="39" customFormat="1" x14ac:dyDescent="0.2">
      <c r="A34" s="21"/>
      <c r="B34" s="21"/>
      <c r="C34" s="21"/>
      <c r="D34" s="21"/>
      <c r="E34" s="21"/>
      <c r="F34" s="35" t="s">
        <v>44</v>
      </c>
      <c r="G34" s="62"/>
      <c r="H34" s="62"/>
    </row>
    <row r="35" spans="1:8" s="51" customFormat="1" x14ac:dyDescent="0.2">
      <c r="A35" s="46"/>
      <c r="B35" s="46"/>
      <c r="C35" s="46"/>
      <c r="D35" s="46"/>
      <c r="E35" s="46" t="s">
        <v>49</v>
      </c>
      <c r="F35" s="50" t="s">
        <v>106</v>
      </c>
      <c r="G35" s="34">
        <f t="shared" ref="G35:H35" si="7">+G37</f>
        <v>97000</v>
      </c>
      <c r="H35" s="34">
        <f t="shared" si="7"/>
        <v>97000</v>
      </c>
    </row>
    <row r="36" spans="1:8" s="36" customFormat="1" x14ac:dyDescent="0.2">
      <c r="A36" s="47"/>
      <c r="B36" s="47"/>
      <c r="C36" s="47"/>
      <c r="D36" s="47"/>
      <c r="E36" s="21"/>
      <c r="F36" s="35" t="s">
        <v>30</v>
      </c>
      <c r="G36" s="63"/>
      <c r="H36" s="63"/>
    </row>
    <row r="37" spans="1:8" s="38" customFormat="1" x14ac:dyDescent="0.2">
      <c r="A37" s="48"/>
      <c r="B37" s="48"/>
      <c r="C37" s="48"/>
      <c r="D37" s="48"/>
      <c r="E37" s="49"/>
      <c r="F37" s="37" t="s">
        <v>17</v>
      </c>
      <c r="G37" s="64">
        <f t="shared" ref="G37:H37" si="8">+G39</f>
        <v>97000</v>
      </c>
      <c r="H37" s="64">
        <f t="shared" si="8"/>
        <v>97000</v>
      </c>
    </row>
    <row r="38" spans="1:8" s="36" customFormat="1" ht="18" customHeight="1" x14ac:dyDescent="0.2">
      <c r="A38" s="47"/>
      <c r="B38" s="47"/>
      <c r="C38" s="47"/>
      <c r="D38" s="47"/>
      <c r="E38" s="21"/>
      <c r="F38" s="35" t="s">
        <v>16</v>
      </c>
      <c r="G38" s="65"/>
      <c r="H38" s="65"/>
    </row>
    <row r="39" spans="1:8" s="39" customFormat="1" x14ac:dyDescent="0.2">
      <c r="A39" s="47"/>
      <c r="B39" s="47"/>
      <c r="C39" s="47"/>
      <c r="D39" s="47"/>
      <c r="E39" s="21"/>
      <c r="F39" s="35" t="s">
        <v>13</v>
      </c>
      <c r="G39" s="62">
        <f t="shared" ref="G39:H42" si="9">+G40</f>
        <v>97000</v>
      </c>
      <c r="H39" s="62">
        <f t="shared" si="9"/>
        <v>97000</v>
      </c>
    </row>
    <row r="40" spans="1:8" s="39" customFormat="1" x14ac:dyDescent="0.2">
      <c r="A40" s="47"/>
      <c r="B40" s="47"/>
      <c r="C40" s="47"/>
      <c r="D40" s="47"/>
      <c r="E40" s="21"/>
      <c r="F40" s="35" t="s">
        <v>38</v>
      </c>
      <c r="G40" s="62">
        <f t="shared" si="9"/>
        <v>97000</v>
      </c>
      <c r="H40" s="62">
        <f t="shared" si="9"/>
        <v>97000</v>
      </c>
    </row>
    <row r="41" spans="1:8" s="39" customFormat="1" x14ac:dyDescent="0.2">
      <c r="A41" s="47"/>
      <c r="B41" s="47"/>
      <c r="C41" s="47"/>
      <c r="D41" s="47"/>
      <c r="E41" s="21"/>
      <c r="F41" s="35" t="s">
        <v>108</v>
      </c>
      <c r="G41" s="62">
        <f t="shared" si="9"/>
        <v>97000</v>
      </c>
      <c r="H41" s="62">
        <f t="shared" si="9"/>
        <v>97000</v>
      </c>
    </row>
    <row r="42" spans="1:8" s="6" customFormat="1" x14ac:dyDescent="0.2">
      <c r="A42" s="18"/>
      <c r="B42" s="18"/>
      <c r="C42" s="18"/>
      <c r="D42" s="18"/>
      <c r="E42" s="156"/>
      <c r="F42" s="111" t="s">
        <v>109</v>
      </c>
      <c r="G42" s="56">
        <f t="shared" si="9"/>
        <v>97000</v>
      </c>
      <c r="H42" s="56">
        <f t="shared" si="9"/>
        <v>97000</v>
      </c>
    </row>
    <row r="43" spans="1:8" s="14" customFormat="1" x14ac:dyDescent="0.2">
      <c r="A43" s="28"/>
      <c r="B43" s="28"/>
      <c r="C43" s="28"/>
      <c r="D43" s="28"/>
      <c r="E43" s="17"/>
      <c r="F43" s="16" t="s">
        <v>110</v>
      </c>
      <c r="G43" s="60">
        <f>+'2'!G20</f>
        <v>97000</v>
      </c>
      <c r="H43" s="60">
        <f>+'2'!H20</f>
        <v>97000</v>
      </c>
    </row>
    <row r="44" spans="1:8" s="6" customFormat="1" x14ac:dyDescent="0.2">
      <c r="A44" s="156"/>
      <c r="B44" s="42" t="s">
        <v>96</v>
      </c>
      <c r="C44" s="156"/>
      <c r="D44" s="156"/>
      <c r="E44" s="156"/>
      <c r="F44" s="107" t="s">
        <v>97</v>
      </c>
      <c r="G44" s="61">
        <f>+G46+G90+G114</f>
        <v>5322000</v>
      </c>
      <c r="H44" s="61">
        <f>+H46+H90+H114</f>
        <v>5322000</v>
      </c>
    </row>
    <row r="45" spans="1:8" s="6" customFormat="1" x14ac:dyDescent="0.2">
      <c r="A45" s="156"/>
      <c r="B45" s="156"/>
      <c r="C45" s="156"/>
      <c r="D45" s="156"/>
      <c r="E45" s="156"/>
      <c r="F45" s="111" t="s">
        <v>44</v>
      </c>
      <c r="G45" s="66"/>
      <c r="H45" s="66"/>
    </row>
    <row r="46" spans="1:8" s="6" customFormat="1" x14ac:dyDescent="0.2">
      <c r="A46" s="156"/>
      <c r="B46" s="156"/>
      <c r="C46" s="42" t="s">
        <v>48</v>
      </c>
      <c r="D46" s="156"/>
      <c r="E46" s="156"/>
      <c r="F46" s="107" t="s">
        <v>98</v>
      </c>
      <c r="G46" s="61">
        <f>+G50+G61</f>
        <v>2090000</v>
      </c>
      <c r="H46" s="61">
        <f>+H50+H61</f>
        <v>2090000</v>
      </c>
    </row>
    <row r="47" spans="1:8" s="14" customFormat="1" x14ac:dyDescent="0.2">
      <c r="A47" s="17"/>
      <c r="B47" s="17"/>
      <c r="C47" s="17"/>
      <c r="D47" s="17"/>
      <c r="E47" s="17"/>
      <c r="F47" s="16" t="s">
        <v>44</v>
      </c>
      <c r="G47" s="55"/>
      <c r="H47" s="55"/>
    </row>
    <row r="48" spans="1:8" s="14" customFormat="1" x14ac:dyDescent="0.2">
      <c r="A48" s="17"/>
      <c r="B48" s="17"/>
      <c r="C48" s="17"/>
      <c r="D48" s="17"/>
      <c r="E48" s="17"/>
      <c r="F48" s="16" t="s">
        <v>17</v>
      </c>
      <c r="G48" s="55">
        <f t="shared" ref="G48:H48" si="10">+G50</f>
        <v>960000</v>
      </c>
      <c r="H48" s="55">
        <f t="shared" si="10"/>
        <v>960000</v>
      </c>
    </row>
    <row r="49" spans="1:8" s="14" customFormat="1" x14ac:dyDescent="0.2">
      <c r="A49" s="17"/>
      <c r="B49" s="17"/>
      <c r="C49" s="17"/>
      <c r="D49" s="17"/>
      <c r="E49" s="17"/>
      <c r="F49" s="16" t="s">
        <v>44</v>
      </c>
      <c r="G49" s="55"/>
      <c r="H49" s="55"/>
    </row>
    <row r="50" spans="1:8" s="29" customFormat="1" x14ac:dyDescent="0.2">
      <c r="A50" s="42"/>
      <c r="B50" s="42"/>
      <c r="C50" s="42"/>
      <c r="D50" s="42">
        <v>1202</v>
      </c>
      <c r="E50" s="42"/>
      <c r="F50" s="107" t="s">
        <v>111</v>
      </c>
      <c r="G50" s="57">
        <f>+G52</f>
        <v>960000</v>
      </c>
      <c r="H50" s="57">
        <f>+H52</f>
        <v>960000</v>
      </c>
    </row>
    <row r="51" spans="1:8" s="6" customFormat="1" x14ac:dyDescent="0.2">
      <c r="A51" s="156"/>
      <c r="B51" s="156"/>
      <c r="C51" s="156"/>
      <c r="D51" s="156"/>
      <c r="E51" s="156"/>
      <c r="F51" s="111" t="s">
        <v>44</v>
      </c>
      <c r="G51" s="56"/>
      <c r="H51" s="56"/>
    </row>
    <row r="52" spans="1:8" s="29" customFormat="1" x14ac:dyDescent="0.2">
      <c r="A52" s="33"/>
      <c r="B52" s="33"/>
      <c r="C52" s="33"/>
      <c r="D52" s="33"/>
      <c r="E52" s="33" t="s">
        <v>231</v>
      </c>
      <c r="F52" s="153" t="s">
        <v>232</v>
      </c>
      <c r="G52" s="140">
        <f>+G54</f>
        <v>960000</v>
      </c>
      <c r="H52" s="140">
        <f>+H54</f>
        <v>960000</v>
      </c>
    </row>
    <row r="53" spans="1:8" s="22" customFormat="1" x14ac:dyDescent="0.2">
      <c r="A53" s="47"/>
      <c r="B53" s="47"/>
      <c r="C53" s="47"/>
      <c r="D53" s="47"/>
      <c r="E53" s="21"/>
      <c r="F53" s="35" t="s">
        <v>30</v>
      </c>
      <c r="G53" s="63"/>
      <c r="H53" s="63"/>
    </row>
    <row r="54" spans="1:8" s="132" customFormat="1" x14ac:dyDescent="0.2">
      <c r="A54" s="48"/>
      <c r="B54" s="48"/>
      <c r="C54" s="48"/>
      <c r="D54" s="48"/>
      <c r="E54" s="49"/>
      <c r="F54" s="37" t="s">
        <v>17</v>
      </c>
      <c r="G54" s="64">
        <f t="shared" ref="G54:H54" si="11">+G56</f>
        <v>960000</v>
      </c>
      <c r="H54" s="64">
        <f t="shared" si="11"/>
        <v>960000</v>
      </c>
    </row>
    <row r="55" spans="1:8" s="22" customFormat="1" ht="17.25" customHeight="1" x14ac:dyDescent="0.2">
      <c r="A55" s="47"/>
      <c r="B55" s="47"/>
      <c r="C55" s="47"/>
      <c r="D55" s="47"/>
      <c r="E55" s="21"/>
      <c r="F55" s="35" t="s">
        <v>16</v>
      </c>
      <c r="G55" s="65"/>
      <c r="H55" s="65"/>
    </row>
    <row r="56" spans="1:8" s="128" customFormat="1" x14ac:dyDescent="0.2">
      <c r="A56" s="47"/>
      <c r="B56" s="47"/>
      <c r="C56" s="47"/>
      <c r="D56" s="47"/>
      <c r="E56" s="21"/>
      <c r="F56" s="35" t="s">
        <v>13</v>
      </c>
      <c r="G56" s="62">
        <f t="shared" ref="G56:H59" si="12">+G57</f>
        <v>960000</v>
      </c>
      <c r="H56" s="62">
        <f t="shared" si="12"/>
        <v>960000</v>
      </c>
    </row>
    <row r="57" spans="1:8" s="128" customFormat="1" x14ac:dyDescent="0.2">
      <c r="A57" s="47"/>
      <c r="B57" s="47"/>
      <c r="C57" s="47"/>
      <c r="D57" s="47"/>
      <c r="E57" s="21"/>
      <c r="F57" s="35" t="s">
        <v>38</v>
      </c>
      <c r="G57" s="62">
        <f t="shared" si="12"/>
        <v>960000</v>
      </c>
      <c r="H57" s="62">
        <f t="shared" si="12"/>
        <v>960000</v>
      </c>
    </row>
    <row r="58" spans="1:8" s="128" customFormat="1" x14ac:dyDescent="0.2">
      <c r="A58" s="47"/>
      <c r="B58" s="47"/>
      <c r="C58" s="47"/>
      <c r="D58" s="47"/>
      <c r="E58" s="21"/>
      <c r="F58" s="35" t="s">
        <v>108</v>
      </c>
      <c r="G58" s="62">
        <f t="shared" si="12"/>
        <v>960000</v>
      </c>
      <c r="H58" s="62">
        <f t="shared" si="12"/>
        <v>960000</v>
      </c>
    </row>
    <row r="59" spans="1:8" s="128" customFormat="1" x14ac:dyDescent="0.2">
      <c r="A59" s="47"/>
      <c r="B59" s="47"/>
      <c r="C59" s="47"/>
      <c r="D59" s="47"/>
      <c r="E59" s="21"/>
      <c r="F59" s="35" t="s">
        <v>109</v>
      </c>
      <c r="G59" s="62">
        <f t="shared" si="12"/>
        <v>960000</v>
      </c>
      <c r="H59" s="62">
        <f t="shared" si="12"/>
        <v>960000</v>
      </c>
    </row>
    <row r="60" spans="1:8" s="130" customFormat="1" x14ac:dyDescent="0.2">
      <c r="A60" s="133"/>
      <c r="B60" s="133"/>
      <c r="C60" s="133"/>
      <c r="D60" s="133"/>
      <c r="E60" s="49"/>
      <c r="F60" s="37" t="s">
        <v>110</v>
      </c>
      <c r="G60" s="134">
        <f>+'2'!G22</f>
        <v>960000</v>
      </c>
      <c r="H60" s="134">
        <f>+'2'!H22</f>
        <v>960000</v>
      </c>
    </row>
    <row r="61" spans="1:8" s="29" customFormat="1" ht="16.5" customHeight="1" x14ac:dyDescent="0.2">
      <c r="A61" s="42"/>
      <c r="B61" s="42"/>
      <c r="C61" s="42"/>
      <c r="D61" s="42">
        <v>1207</v>
      </c>
      <c r="E61" s="42"/>
      <c r="F61" s="107" t="s">
        <v>221</v>
      </c>
      <c r="G61" s="57">
        <f>+G63+G72+G81</f>
        <v>1130000</v>
      </c>
      <c r="H61" s="57">
        <f>+H63+H72+H81</f>
        <v>1130000</v>
      </c>
    </row>
    <row r="62" spans="1:8" s="6" customFormat="1" x14ac:dyDescent="0.2">
      <c r="A62" s="156"/>
      <c r="B62" s="156"/>
      <c r="C62" s="156"/>
      <c r="D62" s="156"/>
      <c r="E62" s="156"/>
      <c r="F62" s="111" t="s">
        <v>44</v>
      </c>
      <c r="G62" s="56"/>
      <c r="H62" s="56"/>
    </row>
    <row r="63" spans="1:8" s="30" customFormat="1" ht="27" x14ac:dyDescent="0.2">
      <c r="A63" s="102"/>
      <c r="B63" s="102"/>
      <c r="C63" s="102"/>
      <c r="D63" s="102"/>
      <c r="E63" s="33" t="s">
        <v>49</v>
      </c>
      <c r="F63" s="102" t="s">
        <v>233</v>
      </c>
      <c r="G63" s="140">
        <f>+G65</f>
        <v>335000</v>
      </c>
      <c r="H63" s="140">
        <f>+H65</f>
        <v>335000</v>
      </c>
    </row>
    <row r="64" spans="1:8" s="22" customFormat="1" x14ac:dyDescent="0.2">
      <c r="A64" s="47"/>
      <c r="B64" s="47"/>
      <c r="C64" s="47"/>
      <c r="D64" s="47"/>
      <c r="E64" s="21"/>
      <c r="F64" s="35" t="s">
        <v>30</v>
      </c>
      <c r="G64" s="63"/>
      <c r="H64" s="63"/>
    </row>
    <row r="65" spans="1:8" s="132" customFormat="1" x14ac:dyDescent="0.2">
      <c r="A65" s="48"/>
      <c r="B65" s="48"/>
      <c r="C65" s="48"/>
      <c r="D65" s="48"/>
      <c r="E65" s="49"/>
      <c r="F65" s="37" t="s">
        <v>17</v>
      </c>
      <c r="G65" s="64">
        <f t="shared" ref="G65:H65" si="13">+G67</f>
        <v>335000</v>
      </c>
      <c r="H65" s="64">
        <f t="shared" si="13"/>
        <v>335000</v>
      </c>
    </row>
    <row r="66" spans="1:8" s="22" customFormat="1" ht="17.25" customHeight="1" x14ac:dyDescent="0.2">
      <c r="A66" s="47"/>
      <c r="B66" s="47"/>
      <c r="C66" s="47"/>
      <c r="D66" s="47"/>
      <c r="E66" s="21"/>
      <c r="F66" s="35" t="s">
        <v>16</v>
      </c>
      <c r="G66" s="65"/>
      <c r="H66" s="65"/>
    </row>
    <row r="67" spans="1:8" s="128" customFormat="1" x14ac:dyDescent="0.2">
      <c r="A67" s="47"/>
      <c r="B67" s="47"/>
      <c r="C67" s="47"/>
      <c r="D67" s="47"/>
      <c r="E67" s="21"/>
      <c r="F67" s="35" t="s">
        <v>13</v>
      </c>
      <c r="G67" s="62">
        <f t="shared" ref="G67:H70" si="14">+G68</f>
        <v>335000</v>
      </c>
      <c r="H67" s="62">
        <f t="shared" si="14"/>
        <v>335000</v>
      </c>
    </row>
    <row r="68" spans="1:8" s="128" customFormat="1" x14ac:dyDescent="0.2">
      <c r="A68" s="47"/>
      <c r="B68" s="47"/>
      <c r="C68" s="47"/>
      <c r="D68" s="47"/>
      <c r="E68" s="21"/>
      <c r="F68" s="35" t="s">
        <v>38</v>
      </c>
      <c r="G68" s="62">
        <f t="shared" si="14"/>
        <v>335000</v>
      </c>
      <c r="H68" s="62">
        <f t="shared" si="14"/>
        <v>335000</v>
      </c>
    </row>
    <row r="69" spans="1:8" s="128" customFormat="1" x14ac:dyDescent="0.2">
      <c r="A69" s="47"/>
      <c r="B69" s="47"/>
      <c r="C69" s="47"/>
      <c r="D69" s="47"/>
      <c r="E69" s="21"/>
      <c r="F69" s="35" t="s">
        <v>108</v>
      </c>
      <c r="G69" s="62">
        <f t="shared" si="14"/>
        <v>335000</v>
      </c>
      <c r="H69" s="62">
        <f t="shared" si="14"/>
        <v>335000</v>
      </c>
    </row>
    <row r="70" spans="1:8" s="128" customFormat="1" x14ac:dyDescent="0.2">
      <c r="A70" s="47"/>
      <c r="B70" s="47"/>
      <c r="C70" s="47"/>
      <c r="D70" s="47"/>
      <c r="E70" s="21"/>
      <c r="F70" s="35" t="s">
        <v>109</v>
      </c>
      <c r="G70" s="62">
        <f t="shared" si="14"/>
        <v>335000</v>
      </c>
      <c r="H70" s="62">
        <f t="shared" si="14"/>
        <v>335000</v>
      </c>
    </row>
    <row r="71" spans="1:8" s="130" customFormat="1" x14ac:dyDescent="0.2">
      <c r="A71" s="133"/>
      <c r="B71" s="133"/>
      <c r="C71" s="133"/>
      <c r="D71" s="133"/>
      <c r="E71" s="49"/>
      <c r="F71" s="37" t="s">
        <v>110</v>
      </c>
      <c r="G71" s="134">
        <f>+'2'!G26</f>
        <v>335000</v>
      </c>
      <c r="H71" s="134">
        <f>+'2'!H26</f>
        <v>335000</v>
      </c>
    </row>
    <row r="72" spans="1:8" s="29" customFormat="1" ht="27" x14ac:dyDescent="0.2">
      <c r="A72" s="33"/>
      <c r="B72" s="33"/>
      <c r="C72" s="33"/>
      <c r="D72" s="33"/>
      <c r="E72" s="33" t="s">
        <v>101</v>
      </c>
      <c r="F72" s="153" t="s">
        <v>234</v>
      </c>
      <c r="G72" s="140">
        <f>+G74</f>
        <v>695000</v>
      </c>
      <c r="H72" s="140">
        <f>+H74</f>
        <v>695000</v>
      </c>
    </row>
    <row r="73" spans="1:8" s="22" customFormat="1" x14ac:dyDescent="0.2">
      <c r="A73" s="47"/>
      <c r="B73" s="47"/>
      <c r="C73" s="47"/>
      <c r="D73" s="47"/>
      <c r="E73" s="21"/>
      <c r="F73" s="35" t="s">
        <v>30</v>
      </c>
      <c r="G73" s="63"/>
      <c r="H73" s="63"/>
    </row>
    <row r="74" spans="1:8" s="132" customFormat="1" x14ac:dyDescent="0.2">
      <c r="A74" s="48"/>
      <c r="B74" s="48"/>
      <c r="C74" s="48"/>
      <c r="D74" s="48"/>
      <c r="E74" s="49"/>
      <c r="F74" s="37" t="s">
        <v>17</v>
      </c>
      <c r="G74" s="64">
        <f t="shared" ref="G74:H74" si="15">+G76</f>
        <v>695000</v>
      </c>
      <c r="H74" s="64">
        <f t="shared" si="15"/>
        <v>695000</v>
      </c>
    </row>
    <row r="75" spans="1:8" s="22" customFormat="1" ht="17.25" customHeight="1" x14ac:dyDescent="0.2">
      <c r="A75" s="47"/>
      <c r="B75" s="47"/>
      <c r="C75" s="47"/>
      <c r="D75" s="47"/>
      <c r="E75" s="21"/>
      <c r="F75" s="35" t="s">
        <v>16</v>
      </c>
      <c r="G75" s="65"/>
      <c r="H75" s="65"/>
    </row>
    <row r="76" spans="1:8" s="128" customFormat="1" x14ac:dyDescent="0.2">
      <c r="A76" s="47"/>
      <c r="B76" s="47"/>
      <c r="C76" s="47"/>
      <c r="D76" s="47"/>
      <c r="E76" s="21"/>
      <c r="F76" s="35" t="s">
        <v>13</v>
      </c>
      <c r="G76" s="62">
        <f t="shared" ref="G76:H79" si="16">+G77</f>
        <v>695000</v>
      </c>
      <c r="H76" s="62">
        <f t="shared" si="16"/>
        <v>695000</v>
      </c>
    </row>
    <row r="77" spans="1:8" s="128" customFormat="1" x14ac:dyDescent="0.2">
      <c r="A77" s="47"/>
      <c r="B77" s="47"/>
      <c r="C77" s="47"/>
      <c r="D77" s="47"/>
      <c r="E77" s="21"/>
      <c r="F77" s="35" t="s">
        <v>38</v>
      </c>
      <c r="G77" s="62">
        <f t="shared" si="16"/>
        <v>695000</v>
      </c>
      <c r="H77" s="62">
        <f t="shared" si="16"/>
        <v>695000</v>
      </c>
    </row>
    <row r="78" spans="1:8" s="128" customFormat="1" x14ac:dyDescent="0.2">
      <c r="A78" s="47"/>
      <c r="B78" s="47"/>
      <c r="C78" s="47"/>
      <c r="D78" s="47"/>
      <c r="E78" s="21"/>
      <c r="F78" s="35" t="s">
        <v>108</v>
      </c>
      <c r="G78" s="62">
        <f t="shared" si="16"/>
        <v>695000</v>
      </c>
      <c r="H78" s="62">
        <f t="shared" si="16"/>
        <v>695000</v>
      </c>
    </row>
    <row r="79" spans="1:8" s="128" customFormat="1" x14ac:dyDescent="0.2">
      <c r="A79" s="47"/>
      <c r="B79" s="47"/>
      <c r="C79" s="47"/>
      <c r="D79" s="47"/>
      <c r="E79" s="21"/>
      <c r="F79" s="35" t="s">
        <v>109</v>
      </c>
      <c r="G79" s="62">
        <f t="shared" si="16"/>
        <v>695000</v>
      </c>
      <c r="H79" s="62">
        <f t="shared" si="16"/>
        <v>695000</v>
      </c>
    </row>
    <row r="80" spans="1:8" s="130" customFormat="1" x14ac:dyDescent="0.2">
      <c r="A80" s="133"/>
      <c r="B80" s="133"/>
      <c r="C80" s="133"/>
      <c r="D80" s="133"/>
      <c r="E80" s="49"/>
      <c r="F80" s="37" t="s">
        <v>110</v>
      </c>
      <c r="G80" s="134">
        <f>+'2'!G27</f>
        <v>695000</v>
      </c>
      <c r="H80" s="134">
        <f>+'2'!H27</f>
        <v>695000</v>
      </c>
    </row>
    <row r="81" spans="1:8" s="29" customFormat="1" x14ac:dyDescent="0.2">
      <c r="A81" s="33"/>
      <c r="B81" s="33"/>
      <c r="C81" s="33"/>
      <c r="D81" s="33"/>
      <c r="E81" s="33" t="s">
        <v>236</v>
      </c>
      <c r="F81" s="153" t="s">
        <v>237</v>
      </c>
      <c r="G81" s="140">
        <f>+G83</f>
        <v>100000</v>
      </c>
      <c r="H81" s="140">
        <f>+H83</f>
        <v>100000</v>
      </c>
    </row>
    <row r="82" spans="1:8" s="22" customFormat="1" x14ac:dyDescent="0.2">
      <c r="A82" s="47"/>
      <c r="B82" s="47"/>
      <c r="C82" s="47"/>
      <c r="D82" s="47"/>
      <c r="E82" s="21"/>
      <c r="F82" s="35" t="s">
        <v>30</v>
      </c>
      <c r="G82" s="63"/>
      <c r="H82" s="63"/>
    </row>
    <row r="83" spans="1:8" s="132" customFormat="1" x14ac:dyDescent="0.2">
      <c r="A83" s="48"/>
      <c r="B83" s="48"/>
      <c r="C83" s="48"/>
      <c r="D83" s="48"/>
      <c r="E83" s="49"/>
      <c r="F83" s="37" t="s">
        <v>17</v>
      </c>
      <c r="G83" s="64">
        <f t="shared" ref="G83:H83" si="17">+G85</f>
        <v>100000</v>
      </c>
      <c r="H83" s="64">
        <f t="shared" si="17"/>
        <v>100000</v>
      </c>
    </row>
    <row r="84" spans="1:8" s="22" customFormat="1" ht="17.25" customHeight="1" x14ac:dyDescent="0.2">
      <c r="A84" s="47"/>
      <c r="B84" s="47"/>
      <c r="C84" s="47"/>
      <c r="D84" s="47"/>
      <c r="E84" s="21"/>
      <c r="F84" s="35" t="s">
        <v>16</v>
      </c>
      <c r="G84" s="65"/>
      <c r="H84" s="65"/>
    </row>
    <row r="85" spans="1:8" s="128" customFormat="1" x14ac:dyDescent="0.2">
      <c r="A85" s="47"/>
      <c r="B85" s="47"/>
      <c r="C85" s="47"/>
      <c r="D85" s="47"/>
      <c r="E85" s="21"/>
      <c r="F85" s="35" t="s">
        <v>13</v>
      </c>
      <c r="G85" s="62">
        <f t="shared" ref="G85:H88" si="18">+G86</f>
        <v>100000</v>
      </c>
      <c r="H85" s="62">
        <f t="shared" si="18"/>
        <v>100000</v>
      </c>
    </row>
    <row r="86" spans="1:8" s="128" customFormat="1" x14ac:dyDescent="0.2">
      <c r="A86" s="47"/>
      <c r="B86" s="47"/>
      <c r="C86" s="47"/>
      <c r="D86" s="47"/>
      <c r="E86" s="21"/>
      <c r="F86" s="35" t="s">
        <v>38</v>
      </c>
      <c r="G86" s="62">
        <f t="shared" si="18"/>
        <v>100000</v>
      </c>
      <c r="H86" s="62">
        <f t="shared" si="18"/>
        <v>100000</v>
      </c>
    </row>
    <row r="87" spans="1:8" s="128" customFormat="1" x14ac:dyDescent="0.2">
      <c r="A87" s="47"/>
      <c r="B87" s="47"/>
      <c r="C87" s="47"/>
      <c r="D87" s="47"/>
      <c r="E87" s="21"/>
      <c r="F87" s="35" t="s">
        <v>108</v>
      </c>
      <c r="G87" s="62">
        <f t="shared" si="18"/>
        <v>100000</v>
      </c>
      <c r="H87" s="62">
        <f t="shared" si="18"/>
        <v>100000</v>
      </c>
    </row>
    <row r="88" spans="1:8" s="128" customFormat="1" x14ac:dyDescent="0.2">
      <c r="A88" s="47"/>
      <c r="B88" s="47"/>
      <c r="C88" s="47"/>
      <c r="D88" s="47"/>
      <c r="E88" s="21"/>
      <c r="F88" s="35" t="s">
        <v>109</v>
      </c>
      <c r="G88" s="62">
        <f t="shared" si="18"/>
        <v>100000</v>
      </c>
      <c r="H88" s="62">
        <f t="shared" si="18"/>
        <v>100000</v>
      </c>
    </row>
    <row r="89" spans="1:8" s="130" customFormat="1" x14ac:dyDescent="0.2">
      <c r="A89" s="133"/>
      <c r="B89" s="133"/>
      <c r="C89" s="133"/>
      <c r="D89" s="133"/>
      <c r="E89" s="49"/>
      <c r="F89" s="37" t="s">
        <v>110</v>
      </c>
      <c r="G89" s="134">
        <f>+'2'!G28</f>
        <v>100000</v>
      </c>
      <c r="H89" s="134">
        <f>+'2'!H28</f>
        <v>100000</v>
      </c>
    </row>
    <row r="90" spans="1:8" s="128" customFormat="1" x14ac:dyDescent="0.2">
      <c r="A90" s="120"/>
      <c r="B90" s="120"/>
      <c r="C90" s="126" t="s">
        <v>91</v>
      </c>
      <c r="D90" s="120"/>
      <c r="E90" s="120"/>
      <c r="F90" s="124" t="s">
        <v>238</v>
      </c>
      <c r="G90" s="127">
        <f>+G94</f>
        <v>865000</v>
      </c>
      <c r="H90" s="127">
        <f>+H94</f>
        <v>865000</v>
      </c>
    </row>
    <row r="91" spans="1:8" s="130" customFormat="1" x14ac:dyDescent="0.2">
      <c r="A91" s="129"/>
      <c r="B91" s="129"/>
      <c r="C91" s="129"/>
      <c r="D91" s="129"/>
      <c r="E91" s="129"/>
      <c r="F91" s="125" t="s">
        <v>44</v>
      </c>
      <c r="G91" s="129"/>
      <c r="H91" s="129"/>
    </row>
    <row r="92" spans="1:8" s="130" customFormat="1" x14ac:dyDescent="0.2">
      <c r="A92" s="49"/>
      <c r="B92" s="49"/>
      <c r="C92" s="49"/>
      <c r="D92" s="49"/>
      <c r="E92" s="49"/>
      <c r="F92" s="37" t="s">
        <v>17</v>
      </c>
      <c r="G92" s="123">
        <f>+G94</f>
        <v>865000</v>
      </c>
      <c r="H92" s="123">
        <f>+H94</f>
        <v>865000</v>
      </c>
    </row>
    <row r="93" spans="1:8" s="130" customFormat="1" x14ac:dyDescent="0.2">
      <c r="A93" s="49"/>
      <c r="B93" s="49"/>
      <c r="C93" s="49"/>
      <c r="D93" s="49"/>
      <c r="E93" s="49"/>
      <c r="F93" s="37" t="s">
        <v>44</v>
      </c>
      <c r="G93" s="123"/>
      <c r="H93" s="123"/>
    </row>
    <row r="94" spans="1:8" s="131" customFormat="1" x14ac:dyDescent="0.2">
      <c r="A94" s="46"/>
      <c r="B94" s="46"/>
      <c r="C94" s="46"/>
      <c r="D94" s="46">
        <v>1202</v>
      </c>
      <c r="E94" s="46"/>
      <c r="F94" s="50" t="s">
        <v>111</v>
      </c>
      <c r="G94" s="34">
        <f>+G96+G105</f>
        <v>865000</v>
      </c>
      <c r="H94" s="34">
        <f>+H96+H105</f>
        <v>865000</v>
      </c>
    </row>
    <row r="95" spans="1:8" s="128" customFormat="1" x14ac:dyDescent="0.2">
      <c r="A95" s="21"/>
      <c r="B95" s="21"/>
      <c r="C95" s="21"/>
      <c r="D95" s="21"/>
      <c r="E95" s="21"/>
      <c r="F95" s="35" t="s">
        <v>44</v>
      </c>
      <c r="G95" s="62"/>
      <c r="H95" s="62"/>
    </row>
    <row r="96" spans="1:8" s="131" customFormat="1" ht="27" x14ac:dyDescent="0.2">
      <c r="A96" s="126"/>
      <c r="B96" s="126"/>
      <c r="C96" s="126"/>
      <c r="D96" s="126"/>
      <c r="E96" s="126" t="s">
        <v>101</v>
      </c>
      <c r="F96" s="124" t="s">
        <v>239</v>
      </c>
      <c r="G96" s="135">
        <f>+G98</f>
        <v>520000</v>
      </c>
      <c r="H96" s="135">
        <f>+H98</f>
        <v>520000</v>
      </c>
    </row>
    <row r="97" spans="1:8" s="22" customFormat="1" x14ac:dyDescent="0.2">
      <c r="A97" s="47"/>
      <c r="B97" s="47"/>
      <c r="C97" s="47"/>
      <c r="D97" s="47"/>
      <c r="E97" s="21"/>
      <c r="F97" s="35" t="s">
        <v>30</v>
      </c>
      <c r="G97" s="63"/>
      <c r="H97" s="63"/>
    </row>
    <row r="98" spans="1:8" s="132" customFormat="1" x14ac:dyDescent="0.2">
      <c r="A98" s="48"/>
      <c r="B98" s="48"/>
      <c r="C98" s="48"/>
      <c r="D98" s="48"/>
      <c r="E98" s="49"/>
      <c r="F98" s="37" t="s">
        <v>17</v>
      </c>
      <c r="G98" s="64">
        <f t="shared" ref="G98:H98" si="19">+G100</f>
        <v>520000</v>
      </c>
      <c r="H98" s="64">
        <f t="shared" si="19"/>
        <v>520000</v>
      </c>
    </row>
    <row r="99" spans="1:8" s="22" customFormat="1" ht="17.25" customHeight="1" x14ac:dyDescent="0.2">
      <c r="A99" s="47"/>
      <c r="B99" s="47"/>
      <c r="C99" s="47"/>
      <c r="D99" s="47"/>
      <c r="E99" s="21"/>
      <c r="F99" s="35" t="s">
        <v>16</v>
      </c>
      <c r="G99" s="65"/>
      <c r="H99" s="65"/>
    </row>
    <row r="100" spans="1:8" s="128" customFormat="1" x14ac:dyDescent="0.2">
      <c r="A100" s="47"/>
      <c r="B100" s="47"/>
      <c r="C100" s="47"/>
      <c r="D100" s="47"/>
      <c r="E100" s="21"/>
      <c r="F100" s="35" t="s">
        <v>13</v>
      </c>
      <c r="G100" s="62">
        <f t="shared" ref="G100:H103" si="20">+G101</f>
        <v>520000</v>
      </c>
      <c r="H100" s="62">
        <f t="shared" si="20"/>
        <v>520000</v>
      </c>
    </row>
    <row r="101" spans="1:8" s="128" customFormat="1" x14ac:dyDescent="0.2">
      <c r="A101" s="47"/>
      <c r="B101" s="47"/>
      <c r="C101" s="47"/>
      <c r="D101" s="47"/>
      <c r="E101" s="21"/>
      <c r="F101" s="35" t="s">
        <v>38</v>
      </c>
      <c r="G101" s="62">
        <f t="shared" si="20"/>
        <v>520000</v>
      </c>
      <c r="H101" s="62">
        <f t="shared" si="20"/>
        <v>520000</v>
      </c>
    </row>
    <row r="102" spans="1:8" s="128" customFormat="1" x14ac:dyDescent="0.2">
      <c r="A102" s="47"/>
      <c r="B102" s="47"/>
      <c r="C102" s="47"/>
      <c r="D102" s="47"/>
      <c r="E102" s="21"/>
      <c r="F102" s="35" t="s">
        <v>108</v>
      </c>
      <c r="G102" s="62">
        <f t="shared" si="20"/>
        <v>520000</v>
      </c>
      <c r="H102" s="62">
        <f t="shared" si="20"/>
        <v>520000</v>
      </c>
    </row>
    <row r="103" spans="1:8" s="128" customFormat="1" x14ac:dyDescent="0.2">
      <c r="A103" s="47"/>
      <c r="B103" s="47"/>
      <c r="C103" s="47"/>
      <c r="D103" s="47"/>
      <c r="E103" s="21"/>
      <c r="F103" s="35" t="s">
        <v>109</v>
      </c>
      <c r="G103" s="62">
        <f t="shared" si="20"/>
        <v>520000</v>
      </c>
      <c r="H103" s="62">
        <f t="shared" si="20"/>
        <v>520000</v>
      </c>
    </row>
    <row r="104" spans="1:8" s="130" customFormat="1" x14ac:dyDescent="0.2">
      <c r="A104" s="133"/>
      <c r="B104" s="133"/>
      <c r="C104" s="133"/>
      <c r="D104" s="133"/>
      <c r="E104" s="49"/>
      <c r="F104" s="37" t="s">
        <v>110</v>
      </c>
      <c r="G104" s="134">
        <f>+'2'!G23</f>
        <v>520000</v>
      </c>
      <c r="H104" s="134">
        <f>+'2'!H23</f>
        <v>520000</v>
      </c>
    </row>
    <row r="105" spans="1:8" s="131" customFormat="1" ht="27" x14ac:dyDescent="0.2">
      <c r="A105" s="126"/>
      <c r="B105" s="126"/>
      <c r="C105" s="126"/>
      <c r="D105" s="126"/>
      <c r="E105" s="126" t="s">
        <v>235</v>
      </c>
      <c r="F105" s="124" t="s">
        <v>240</v>
      </c>
      <c r="G105" s="135">
        <f>+G107</f>
        <v>345000</v>
      </c>
      <c r="H105" s="135">
        <f>+H107</f>
        <v>345000</v>
      </c>
    </row>
    <row r="106" spans="1:8" s="22" customFormat="1" x14ac:dyDescent="0.2">
      <c r="A106" s="47"/>
      <c r="B106" s="47"/>
      <c r="C106" s="47"/>
      <c r="D106" s="47"/>
      <c r="E106" s="21"/>
      <c r="F106" s="35" t="s">
        <v>30</v>
      </c>
      <c r="G106" s="63"/>
      <c r="H106" s="63"/>
    </row>
    <row r="107" spans="1:8" s="132" customFormat="1" x14ac:dyDescent="0.2">
      <c r="A107" s="48"/>
      <c r="B107" s="48"/>
      <c r="C107" s="48"/>
      <c r="D107" s="48"/>
      <c r="E107" s="49"/>
      <c r="F107" s="37" t="s">
        <v>17</v>
      </c>
      <c r="G107" s="64">
        <f t="shared" ref="G107:H107" si="21">+G109</f>
        <v>345000</v>
      </c>
      <c r="H107" s="64">
        <f t="shared" si="21"/>
        <v>345000</v>
      </c>
    </row>
    <row r="108" spans="1:8" s="22" customFormat="1" ht="17.25" customHeight="1" x14ac:dyDescent="0.2">
      <c r="A108" s="47"/>
      <c r="B108" s="47"/>
      <c r="C108" s="47"/>
      <c r="D108" s="47"/>
      <c r="E108" s="21"/>
      <c r="F108" s="35" t="s">
        <v>16</v>
      </c>
      <c r="G108" s="65"/>
      <c r="H108" s="65"/>
    </row>
    <row r="109" spans="1:8" s="128" customFormat="1" x14ac:dyDescent="0.2">
      <c r="A109" s="47"/>
      <c r="B109" s="47"/>
      <c r="C109" s="47"/>
      <c r="D109" s="47"/>
      <c r="E109" s="21"/>
      <c r="F109" s="35" t="s">
        <v>13</v>
      </c>
      <c r="G109" s="62">
        <f t="shared" ref="G109:H112" si="22">+G110</f>
        <v>345000</v>
      </c>
      <c r="H109" s="62">
        <f t="shared" si="22"/>
        <v>345000</v>
      </c>
    </row>
    <row r="110" spans="1:8" s="128" customFormat="1" x14ac:dyDescent="0.2">
      <c r="A110" s="47"/>
      <c r="B110" s="47"/>
      <c r="C110" s="47"/>
      <c r="D110" s="47"/>
      <c r="E110" s="21"/>
      <c r="F110" s="35" t="s">
        <v>38</v>
      </c>
      <c r="G110" s="62">
        <f t="shared" si="22"/>
        <v>345000</v>
      </c>
      <c r="H110" s="62">
        <f t="shared" si="22"/>
        <v>345000</v>
      </c>
    </row>
    <row r="111" spans="1:8" s="128" customFormat="1" x14ac:dyDescent="0.2">
      <c r="A111" s="47"/>
      <c r="B111" s="47"/>
      <c r="C111" s="47"/>
      <c r="D111" s="47"/>
      <c r="E111" s="21"/>
      <c r="F111" s="35" t="s">
        <v>108</v>
      </c>
      <c r="G111" s="62">
        <f t="shared" si="22"/>
        <v>345000</v>
      </c>
      <c r="H111" s="62">
        <f t="shared" si="22"/>
        <v>345000</v>
      </c>
    </row>
    <row r="112" spans="1:8" s="128" customFormat="1" x14ac:dyDescent="0.2">
      <c r="A112" s="47"/>
      <c r="B112" s="47"/>
      <c r="C112" s="47"/>
      <c r="D112" s="47"/>
      <c r="E112" s="21"/>
      <c r="F112" s="35" t="s">
        <v>109</v>
      </c>
      <c r="G112" s="62">
        <f t="shared" si="22"/>
        <v>345000</v>
      </c>
      <c r="H112" s="62">
        <f t="shared" si="22"/>
        <v>345000</v>
      </c>
    </row>
    <row r="113" spans="1:8" s="130" customFormat="1" x14ac:dyDescent="0.2">
      <c r="A113" s="133"/>
      <c r="B113" s="133"/>
      <c r="C113" s="133"/>
      <c r="D113" s="133"/>
      <c r="E113" s="49"/>
      <c r="F113" s="37" t="s">
        <v>110</v>
      </c>
      <c r="G113" s="134">
        <f>+'2'!G24</f>
        <v>345000</v>
      </c>
      <c r="H113" s="134">
        <f>+'2'!H24</f>
        <v>345000</v>
      </c>
    </row>
    <row r="114" spans="1:8" s="6" customFormat="1" x14ac:dyDescent="0.2">
      <c r="A114" s="156"/>
      <c r="B114" s="156"/>
      <c r="C114" s="42" t="s">
        <v>96</v>
      </c>
      <c r="D114" s="156"/>
      <c r="E114" s="156"/>
      <c r="F114" s="107" t="s">
        <v>99</v>
      </c>
      <c r="G114" s="61">
        <f>+G118</f>
        <v>2367000</v>
      </c>
      <c r="H114" s="61">
        <f t="shared" ref="H114" si="23">+H118</f>
        <v>2367000</v>
      </c>
    </row>
    <row r="115" spans="1:8" s="14" customFormat="1" x14ac:dyDescent="0.2">
      <c r="A115" s="17"/>
      <c r="B115" s="17"/>
      <c r="C115" s="17"/>
      <c r="D115" s="17"/>
      <c r="E115" s="17"/>
      <c r="F115" s="16" t="s">
        <v>44</v>
      </c>
      <c r="G115" s="55"/>
      <c r="H115" s="55"/>
    </row>
    <row r="116" spans="1:8" s="14" customFormat="1" x14ac:dyDescent="0.2">
      <c r="A116" s="17"/>
      <c r="B116" s="17"/>
      <c r="C116" s="17"/>
      <c r="D116" s="17"/>
      <c r="E116" s="17"/>
      <c r="F116" s="16" t="s">
        <v>17</v>
      </c>
      <c r="G116" s="55">
        <f>+G118</f>
        <v>2367000</v>
      </c>
      <c r="H116" s="55">
        <f t="shared" ref="H116" si="24">+H118</f>
        <v>2367000</v>
      </c>
    </row>
    <row r="117" spans="1:8" s="14" customFormat="1" x14ac:dyDescent="0.2">
      <c r="A117" s="17"/>
      <c r="B117" s="17"/>
      <c r="C117" s="17"/>
      <c r="D117" s="17"/>
      <c r="E117" s="17"/>
      <c r="F117" s="16" t="s">
        <v>44</v>
      </c>
      <c r="G117" s="55"/>
      <c r="H117" s="55"/>
    </row>
    <row r="118" spans="1:8" s="6" customFormat="1" x14ac:dyDescent="0.2">
      <c r="A118" s="156"/>
      <c r="B118" s="156"/>
      <c r="C118" s="156"/>
      <c r="D118" s="42">
        <v>1200</v>
      </c>
      <c r="E118" s="156"/>
      <c r="F118" s="107" t="s">
        <v>155</v>
      </c>
      <c r="G118" s="56">
        <f>+G120+G129+G138</f>
        <v>2367000</v>
      </c>
      <c r="H118" s="56">
        <f>+H120+H129+H138</f>
        <v>2367000</v>
      </c>
    </row>
    <row r="119" spans="1:8" s="6" customFormat="1" x14ac:dyDescent="0.2">
      <c r="A119" s="156"/>
      <c r="B119" s="156"/>
      <c r="C119" s="156"/>
      <c r="D119" s="156"/>
      <c r="E119" s="156"/>
      <c r="F119" s="111" t="s">
        <v>44</v>
      </c>
      <c r="G119" s="56"/>
      <c r="H119" s="56"/>
    </row>
    <row r="120" spans="1:8" s="29" customFormat="1" x14ac:dyDescent="0.2">
      <c r="A120" s="42"/>
      <c r="B120" s="42"/>
      <c r="C120" s="42"/>
      <c r="D120" s="42"/>
      <c r="E120" s="42" t="s">
        <v>49</v>
      </c>
      <c r="F120" s="107" t="s">
        <v>100</v>
      </c>
      <c r="G120" s="57">
        <f t="shared" ref="G120:H120" si="25">+G122</f>
        <v>1060000</v>
      </c>
      <c r="H120" s="57">
        <f t="shared" si="25"/>
        <v>1060000</v>
      </c>
    </row>
    <row r="121" spans="1:8" x14ac:dyDescent="0.2">
      <c r="A121" s="18"/>
      <c r="B121" s="18"/>
      <c r="C121" s="18"/>
      <c r="D121" s="18"/>
      <c r="E121" s="156"/>
      <c r="F121" s="5" t="s">
        <v>30</v>
      </c>
      <c r="G121" s="54"/>
      <c r="H121" s="54"/>
    </row>
    <row r="122" spans="1:8" s="10" customFormat="1" x14ac:dyDescent="0.2">
      <c r="A122" s="20"/>
      <c r="B122" s="20"/>
      <c r="C122" s="20"/>
      <c r="D122" s="20"/>
      <c r="E122" s="17"/>
      <c r="F122" s="16" t="s">
        <v>17</v>
      </c>
      <c r="G122" s="58">
        <f t="shared" ref="G122:H122" si="26">+G124</f>
        <v>1060000</v>
      </c>
      <c r="H122" s="58">
        <f t="shared" si="26"/>
        <v>1060000</v>
      </c>
    </row>
    <row r="123" spans="1:8" ht="16.5" customHeight="1" x14ac:dyDescent="0.2">
      <c r="A123" s="18"/>
      <c r="B123" s="18"/>
      <c r="C123" s="18"/>
      <c r="D123" s="18"/>
      <c r="E123" s="156"/>
      <c r="F123" s="111" t="s">
        <v>16</v>
      </c>
      <c r="G123" s="59"/>
      <c r="H123" s="59"/>
    </row>
    <row r="124" spans="1:8" s="6" customFormat="1" x14ac:dyDescent="0.2">
      <c r="A124" s="18"/>
      <c r="B124" s="18"/>
      <c r="C124" s="18"/>
      <c r="D124" s="18"/>
      <c r="E124" s="156"/>
      <c r="F124" s="111" t="s">
        <v>13</v>
      </c>
      <c r="G124" s="56">
        <f t="shared" ref="G124:H127" si="27">+G125</f>
        <v>1060000</v>
      </c>
      <c r="H124" s="56">
        <f t="shared" si="27"/>
        <v>1060000</v>
      </c>
    </row>
    <row r="125" spans="1:8" s="6" customFormat="1" x14ac:dyDescent="0.2">
      <c r="A125" s="18"/>
      <c r="B125" s="18"/>
      <c r="C125" s="18"/>
      <c r="D125" s="18"/>
      <c r="E125" s="156"/>
      <c r="F125" s="111" t="s">
        <v>38</v>
      </c>
      <c r="G125" s="56">
        <f t="shared" si="27"/>
        <v>1060000</v>
      </c>
      <c r="H125" s="56">
        <f t="shared" si="27"/>
        <v>1060000</v>
      </c>
    </row>
    <row r="126" spans="1:8" s="6" customFormat="1" x14ac:dyDescent="0.2">
      <c r="A126" s="18"/>
      <c r="B126" s="18"/>
      <c r="C126" s="18"/>
      <c r="D126" s="18"/>
      <c r="E126" s="156"/>
      <c r="F126" s="111" t="s">
        <v>108</v>
      </c>
      <c r="G126" s="56">
        <f t="shared" si="27"/>
        <v>1060000</v>
      </c>
      <c r="H126" s="56">
        <f t="shared" si="27"/>
        <v>1060000</v>
      </c>
    </row>
    <row r="127" spans="1:8" s="6" customFormat="1" x14ac:dyDescent="0.2">
      <c r="A127" s="18"/>
      <c r="B127" s="18"/>
      <c r="C127" s="18"/>
      <c r="D127" s="18"/>
      <c r="E127" s="156"/>
      <c r="F127" s="111" t="s">
        <v>109</v>
      </c>
      <c r="G127" s="56">
        <f t="shared" si="27"/>
        <v>1060000</v>
      </c>
      <c r="H127" s="56">
        <f t="shared" si="27"/>
        <v>1060000</v>
      </c>
    </row>
    <row r="128" spans="1:8" s="14" customFormat="1" x14ac:dyDescent="0.2">
      <c r="A128" s="28"/>
      <c r="B128" s="28"/>
      <c r="C128" s="28"/>
      <c r="D128" s="28"/>
      <c r="E128" s="17"/>
      <c r="F128" s="16" t="s">
        <v>110</v>
      </c>
      <c r="G128" s="60">
        <f>+'2'!G16</f>
        <v>1060000</v>
      </c>
      <c r="H128" s="60">
        <f>+'2'!H16</f>
        <v>1060000</v>
      </c>
    </row>
    <row r="129" spans="1:8" s="29" customFormat="1" ht="16.5" customHeight="1" x14ac:dyDescent="0.2">
      <c r="A129" s="42"/>
      <c r="B129" s="42"/>
      <c r="C129" s="42"/>
      <c r="D129" s="42"/>
      <c r="E129" s="42" t="s">
        <v>101</v>
      </c>
      <c r="F129" s="107" t="s">
        <v>102</v>
      </c>
      <c r="G129" s="57">
        <f t="shared" ref="G129:H129" si="28">+G131</f>
        <v>932000</v>
      </c>
      <c r="H129" s="57">
        <f t="shared" si="28"/>
        <v>932000</v>
      </c>
    </row>
    <row r="130" spans="1:8" x14ac:dyDescent="0.2">
      <c r="A130" s="18"/>
      <c r="B130" s="18"/>
      <c r="C130" s="18"/>
      <c r="D130" s="18"/>
      <c r="E130" s="156"/>
      <c r="F130" s="5" t="s">
        <v>30</v>
      </c>
      <c r="G130" s="54"/>
      <c r="H130" s="54"/>
    </row>
    <row r="131" spans="1:8" s="10" customFormat="1" x14ac:dyDescent="0.2">
      <c r="A131" s="20"/>
      <c r="B131" s="20"/>
      <c r="C131" s="20"/>
      <c r="D131" s="20"/>
      <c r="E131" s="17"/>
      <c r="F131" s="16" t="s">
        <v>17</v>
      </c>
      <c r="G131" s="58">
        <f t="shared" ref="G131:H131" si="29">+G133</f>
        <v>932000</v>
      </c>
      <c r="H131" s="58">
        <f t="shared" si="29"/>
        <v>932000</v>
      </c>
    </row>
    <row r="132" spans="1:8" ht="16.5" customHeight="1" x14ac:dyDescent="0.2">
      <c r="A132" s="18"/>
      <c r="B132" s="18"/>
      <c r="C132" s="18"/>
      <c r="D132" s="18"/>
      <c r="E132" s="156"/>
      <c r="F132" s="111" t="s">
        <v>16</v>
      </c>
      <c r="G132" s="59"/>
      <c r="H132" s="59"/>
    </row>
    <row r="133" spans="1:8" s="6" customFormat="1" x14ac:dyDescent="0.2">
      <c r="A133" s="18"/>
      <c r="B133" s="18"/>
      <c r="C133" s="18"/>
      <c r="D133" s="18"/>
      <c r="E133" s="156"/>
      <c r="F133" s="111" t="s">
        <v>13</v>
      </c>
      <c r="G133" s="56">
        <f t="shared" ref="G133:H136" si="30">+G134</f>
        <v>932000</v>
      </c>
      <c r="H133" s="56">
        <f t="shared" si="30"/>
        <v>932000</v>
      </c>
    </row>
    <row r="134" spans="1:8" s="6" customFormat="1" x14ac:dyDescent="0.2">
      <c r="A134" s="18"/>
      <c r="B134" s="18"/>
      <c r="C134" s="18"/>
      <c r="D134" s="18"/>
      <c r="E134" s="156"/>
      <c r="F134" s="111" t="s">
        <v>38</v>
      </c>
      <c r="G134" s="56">
        <f t="shared" si="30"/>
        <v>932000</v>
      </c>
      <c r="H134" s="56">
        <f t="shared" si="30"/>
        <v>932000</v>
      </c>
    </row>
    <row r="135" spans="1:8" s="6" customFormat="1" x14ac:dyDescent="0.2">
      <c r="A135" s="18"/>
      <c r="B135" s="18"/>
      <c r="C135" s="18"/>
      <c r="D135" s="18"/>
      <c r="E135" s="156"/>
      <c r="F135" s="111" t="s">
        <v>108</v>
      </c>
      <c r="G135" s="56">
        <f t="shared" si="30"/>
        <v>932000</v>
      </c>
      <c r="H135" s="56">
        <f t="shared" si="30"/>
        <v>932000</v>
      </c>
    </row>
    <row r="136" spans="1:8" s="6" customFormat="1" x14ac:dyDescent="0.2">
      <c r="A136" s="18"/>
      <c r="B136" s="18"/>
      <c r="C136" s="18"/>
      <c r="D136" s="18"/>
      <c r="E136" s="156"/>
      <c r="F136" s="111" t="s">
        <v>109</v>
      </c>
      <c r="G136" s="56">
        <f t="shared" si="30"/>
        <v>932000</v>
      </c>
      <c r="H136" s="56">
        <f t="shared" si="30"/>
        <v>932000</v>
      </c>
    </row>
    <row r="137" spans="1:8" s="14" customFormat="1" x14ac:dyDescent="0.2">
      <c r="A137" s="28"/>
      <c r="B137" s="28"/>
      <c r="C137" s="28"/>
      <c r="D137" s="28"/>
      <c r="E137" s="17"/>
      <c r="F137" s="16" t="s">
        <v>110</v>
      </c>
      <c r="G137" s="60">
        <f>+'2'!G17</f>
        <v>932000</v>
      </c>
      <c r="H137" s="60">
        <f>+'2'!H17</f>
        <v>932000</v>
      </c>
    </row>
    <row r="138" spans="1:8" s="29" customFormat="1" ht="30.75" customHeight="1" x14ac:dyDescent="0.2">
      <c r="A138" s="42"/>
      <c r="B138" s="42"/>
      <c r="C138" s="42"/>
      <c r="D138" s="42"/>
      <c r="E138" s="42" t="s">
        <v>103</v>
      </c>
      <c r="F138" s="107" t="s">
        <v>185</v>
      </c>
      <c r="G138" s="57">
        <f t="shared" ref="G138:H138" si="31">+G140</f>
        <v>375000</v>
      </c>
      <c r="H138" s="57">
        <f t="shared" si="31"/>
        <v>375000</v>
      </c>
    </row>
    <row r="139" spans="1:8" x14ac:dyDescent="0.2">
      <c r="A139" s="18"/>
      <c r="B139" s="18"/>
      <c r="C139" s="18"/>
      <c r="D139" s="18"/>
      <c r="E139" s="156"/>
      <c r="F139" s="5" t="s">
        <v>30</v>
      </c>
      <c r="G139" s="54"/>
      <c r="H139" s="54"/>
    </row>
    <row r="140" spans="1:8" s="10" customFormat="1" x14ac:dyDescent="0.2">
      <c r="A140" s="20"/>
      <c r="B140" s="20"/>
      <c r="C140" s="20"/>
      <c r="D140" s="20"/>
      <c r="E140" s="17"/>
      <c r="F140" s="16" t="s">
        <v>17</v>
      </c>
      <c r="G140" s="58">
        <f t="shared" ref="G140:H140" si="32">+G142</f>
        <v>375000</v>
      </c>
      <c r="H140" s="58">
        <f t="shared" si="32"/>
        <v>375000</v>
      </c>
    </row>
    <row r="141" spans="1:8" ht="15.75" customHeight="1" x14ac:dyDescent="0.2">
      <c r="A141" s="18"/>
      <c r="B141" s="18"/>
      <c r="C141" s="18"/>
      <c r="D141" s="18"/>
      <c r="E141" s="156"/>
      <c r="F141" s="111" t="s">
        <v>16</v>
      </c>
      <c r="G141" s="59"/>
      <c r="H141" s="59"/>
    </row>
    <row r="142" spans="1:8" s="6" customFormat="1" x14ac:dyDescent="0.2">
      <c r="A142" s="18"/>
      <c r="B142" s="18"/>
      <c r="C142" s="18"/>
      <c r="D142" s="18"/>
      <c r="E142" s="156"/>
      <c r="F142" s="111" t="s">
        <v>13</v>
      </c>
      <c r="G142" s="56">
        <f t="shared" ref="G142:H145" si="33">+G143</f>
        <v>375000</v>
      </c>
      <c r="H142" s="56">
        <f t="shared" si="33"/>
        <v>375000</v>
      </c>
    </row>
    <row r="143" spans="1:8" s="6" customFormat="1" x14ac:dyDescent="0.2">
      <c r="A143" s="18"/>
      <c r="B143" s="18"/>
      <c r="C143" s="18"/>
      <c r="D143" s="18"/>
      <c r="E143" s="156"/>
      <c r="F143" s="111" t="s">
        <v>38</v>
      </c>
      <c r="G143" s="56">
        <f t="shared" si="33"/>
        <v>375000</v>
      </c>
      <c r="H143" s="56">
        <f t="shared" si="33"/>
        <v>375000</v>
      </c>
    </row>
    <row r="144" spans="1:8" s="6" customFormat="1" x14ac:dyDescent="0.2">
      <c r="A144" s="18"/>
      <c r="B144" s="18"/>
      <c r="C144" s="18"/>
      <c r="D144" s="18"/>
      <c r="E144" s="156"/>
      <c r="F144" s="111" t="s">
        <v>108</v>
      </c>
      <c r="G144" s="56">
        <f t="shared" si="33"/>
        <v>375000</v>
      </c>
      <c r="H144" s="56">
        <f t="shared" si="33"/>
        <v>375000</v>
      </c>
    </row>
    <row r="145" spans="1:8" s="6" customFormat="1" x14ac:dyDescent="0.2">
      <c r="A145" s="18"/>
      <c r="B145" s="18"/>
      <c r="C145" s="18"/>
      <c r="D145" s="18"/>
      <c r="E145" s="156"/>
      <c r="F145" s="111" t="s">
        <v>109</v>
      </c>
      <c r="G145" s="56">
        <f t="shared" si="33"/>
        <v>375000</v>
      </c>
      <c r="H145" s="56">
        <f t="shared" si="33"/>
        <v>375000</v>
      </c>
    </row>
    <row r="146" spans="1:8" s="14" customFormat="1" x14ac:dyDescent="0.2">
      <c r="A146" s="28"/>
      <c r="B146" s="28"/>
      <c r="C146" s="28"/>
      <c r="D146" s="28"/>
      <c r="E146" s="17"/>
      <c r="F146" s="16" t="s">
        <v>110</v>
      </c>
      <c r="G146" s="60">
        <f>+'2'!G18</f>
        <v>375000</v>
      </c>
      <c r="H146" s="60">
        <f>+'2'!H18</f>
        <v>375000</v>
      </c>
    </row>
    <row r="147" spans="1:8" ht="13.5" customHeight="1" x14ac:dyDescent="0.2">
      <c r="A147" s="136"/>
      <c r="B147" s="136" t="s">
        <v>208</v>
      </c>
      <c r="C147" s="137"/>
      <c r="D147" s="137"/>
      <c r="E147" s="137"/>
      <c r="F147" s="94" t="s">
        <v>209</v>
      </c>
      <c r="G147" s="95">
        <f t="shared" ref="G147:H147" si="34">+G149</f>
        <v>60000</v>
      </c>
      <c r="H147" s="95">
        <f t="shared" si="34"/>
        <v>60000</v>
      </c>
    </row>
    <row r="148" spans="1:8" ht="13.5" customHeight="1" x14ac:dyDescent="0.2">
      <c r="A148" s="136"/>
      <c r="B148" s="136"/>
      <c r="C148" s="137"/>
      <c r="D148" s="137"/>
      <c r="E148" s="137"/>
      <c r="F148" s="96" t="s">
        <v>2</v>
      </c>
      <c r="G148" s="97"/>
      <c r="H148" s="97"/>
    </row>
    <row r="149" spans="1:8" s="6" customFormat="1" ht="13.5" customHeight="1" x14ac:dyDescent="0.2">
      <c r="A149" s="136"/>
      <c r="B149" s="136"/>
      <c r="C149" s="33" t="s">
        <v>48</v>
      </c>
      <c r="D149" s="154"/>
      <c r="E149" s="154"/>
      <c r="F149" s="153" t="s">
        <v>210</v>
      </c>
      <c r="G149" s="100">
        <f t="shared" ref="G149:H149" si="35">+G151</f>
        <v>60000</v>
      </c>
      <c r="H149" s="100">
        <f t="shared" si="35"/>
        <v>60000</v>
      </c>
    </row>
    <row r="150" spans="1:8" s="6" customFormat="1" ht="13.5" customHeight="1" x14ac:dyDescent="0.2">
      <c r="A150" s="136"/>
      <c r="B150" s="136"/>
      <c r="C150" s="154"/>
      <c r="D150" s="154"/>
      <c r="E150" s="154"/>
      <c r="F150" s="155" t="s">
        <v>44</v>
      </c>
      <c r="G150" s="101"/>
      <c r="H150" s="101"/>
    </row>
    <row r="151" spans="1:8" s="6" customFormat="1" ht="13.5" customHeight="1" x14ac:dyDescent="0.2">
      <c r="A151" s="154"/>
      <c r="B151" s="154"/>
      <c r="C151" s="154"/>
      <c r="D151" s="154"/>
      <c r="E151" s="154"/>
      <c r="F151" s="155" t="s">
        <v>17</v>
      </c>
      <c r="G151" s="101">
        <f t="shared" ref="G151:H151" si="36">+G153</f>
        <v>60000</v>
      </c>
      <c r="H151" s="101">
        <f t="shared" si="36"/>
        <v>60000</v>
      </c>
    </row>
    <row r="152" spans="1:8" s="6" customFormat="1" ht="13.5" customHeight="1" x14ac:dyDescent="0.2">
      <c r="A152" s="154"/>
      <c r="B152" s="154"/>
      <c r="C152" s="154"/>
      <c r="D152" s="154"/>
      <c r="E152" s="154"/>
      <c r="F152" s="155" t="s">
        <v>44</v>
      </c>
      <c r="G152" s="101"/>
      <c r="H152" s="101"/>
    </row>
    <row r="153" spans="1:8" s="6" customFormat="1" ht="13.5" customHeight="1" x14ac:dyDescent="0.2">
      <c r="A153" s="154"/>
      <c r="B153" s="154"/>
      <c r="C153" s="154"/>
      <c r="D153" s="33">
        <v>1142</v>
      </c>
      <c r="E153" s="154"/>
      <c r="F153" s="153" t="s">
        <v>211</v>
      </c>
      <c r="G153" s="72">
        <f t="shared" ref="G153:H153" si="37">+G155</f>
        <v>60000</v>
      </c>
      <c r="H153" s="72">
        <f t="shared" si="37"/>
        <v>60000</v>
      </c>
    </row>
    <row r="154" spans="1:8" s="6" customFormat="1" ht="13.5" customHeight="1" x14ac:dyDescent="0.2">
      <c r="A154" s="154"/>
      <c r="B154" s="154"/>
      <c r="C154" s="154"/>
      <c r="D154" s="154"/>
      <c r="E154" s="154"/>
      <c r="F154" s="155" t="s">
        <v>44</v>
      </c>
      <c r="G154" s="72"/>
      <c r="H154" s="72"/>
    </row>
    <row r="155" spans="1:8" s="29" customFormat="1" ht="27" x14ac:dyDescent="0.2">
      <c r="A155" s="33"/>
      <c r="B155" s="33"/>
      <c r="C155" s="33"/>
      <c r="D155" s="33"/>
      <c r="E155" s="33" t="s">
        <v>49</v>
      </c>
      <c r="F155" s="153" t="s">
        <v>212</v>
      </c>
      <c r="G155" s="71">
        <f t="shared" ref="G155:H155" si="38">+G157</f>
        <v>60000</v>
      </c>
      <c r="H155" s="71">
        <f t="shared" si="38"/>
        <v>60000</v>
      </c>
    </row>
    <row r="156" spans="1:8" x14ac:dyDescent="0.2">
      <c r="A156" s="136"/>
      <c r="B156" s="136"/>
      <c r="C156" s="136"/>
      <c r="D156" s="136"/>
      <c r="E156" s="154"/>
      <c r="F156" s="103" t="s">
        <v>30</v>
      </c>
      <c r="G156" s="104"/>
      <c r="H156" s="104"/>
    </row>
    <row r="157" spans="1:8" s="10" customFormat="1" x14ac:dyDescent="0.2">
      <c r="A157" s="138"/>
      <c r="B157" s="138"/>
      <c r="C157" s="138"/>
      <c r="D157" s="138"/>
      <c r="E157" s="122"/>
      <c r="F157" s="93" t="s">
        <v>17</v>
      </c>
      <c r="G157" s="105">
        <f t="shared" ref="G157:H157" si="39">+G159</f>
        <v>60000</v>
      </c>
      <c r="H157" s="105">
        <f t="shared" si="39"/>
        <v>60000</v>
      </c>
    </row>
    <row r="158" spans="1:8" ht="15" customHeight="1" x14ac:dyDescent="0.2">
      <c r="A158" s="136"/>
      <c r="B158" s="136"/>
      <c r="C158" s="136"/>
      <c r="D158" s="136"/>
      <c r="E158" s="154"/>
      <c r="F158" s="155" t="s">
        <v>16</v>
      </c>
      <c r="G158" s="97"/>
      <c r="H158" s="97"/>
    </row>
    <row r="159" spans="1:8" s="6" customFormat="1" x14ac:dyDescent="0.2">
      <c r="A159" s="136"/>
      <c r="B159" s="136"/>
      <c r="C159" s="136"/>
      <c r="D159" s="136"/>
      <c r="E159" s="154"/>
      <c r="F159" s="155" t="s">
        <v>13</v>
      </c>
      <c r="G159" s="72">
        <f t="shared" ref="G159:H162" si="40">+G160</f>
        <v>60000</v>
      </c>
      <c r="H159" s="72">
        <f t="shared" si="40"/>
        <v>60000</v>
      </c>
    </row>
    <row r="160" spans="1:8" s="6" customFormat="1" x14ac:dyDescent="0.2">
      <c r="A160" s="136"/>
      <c r="B160" s="136"/>
      <c r="C160" s="136"/>
      <c r="D160" s="136"/>
      <c r="E160" s="154"/>
      <c r="F160" s="155" t="s">
        <v>38</v>
      </c>
      <c r="G160" s="72">
        <f t="shared" si="40"/>
        <v>60000</v>
      </c>
      <c r="H160" s="72">
        <f t="shared" si="40"/>
        <v>60000</v>
      </c>
    </row>
    <row r="161" spans="1:8" s="6" customFormat="1" x14ac:dyDescent="0.2">
      <c r="A161" s="136"/>
      <c r="B161" s="136"/>
      <c r="C161" s="136"/>
      <c r="D161" s="136"/>
      <c r="E161" s="154"/>
      <c r="F161" s="155" t="s">
        <v>108</v>
      </c>
      <c r="G161" s="72">
        <f t="shared" si="40"/>
        <v>60000</v>
      </c>
      <c r="H161" s="72">
        <f t="shared" si="40"/>
        <v>60000</v>
      </c>
    </row>
    <row r="162" spans="1:8" s="6" customFormat="1" x14ac:dyDescent="0.2">
      <c r="A162" s="136"/>
      <c r="B162" s="136"/>
      <c r="C162" s="136"/>
      <c r="D162" s="136"/>
      <c r="E162" s="154"/>
      <c r="F162" s="155" t="s">
        <v>109</v>
      </c>
      <c r="G162" s="72">
        <f t="shared" si="40"/>
        <v>60000</v>
      </c>
      <c r="H162" s="72">
        <f t="shared" si="40"/>
        <v>60000</v>
      </c>
    </row>
    <row r="163" spans="1:8" s="14" customFormat="1" x14ac:dyDescent="0.2">
      <c r="A163" s="139"/>
      <c r="B163" s="139"/>
      <c r="C163" s="139"/>
      <c r="D163" s="139"/>
      <c r="E163" s="122"/>
      <c r="F163" s="93" t="s">
        <v>110</v>
      </c>
      <c r="G163" s="106">
        <f>+'2'!G14</f>
        <v>60000</v>
      </c>
      <c r="H163" s="106">
        <f>+'2'!H14</f>
        <v>60000</v>
      </c>
    </row>
    <row r="164" spans="1:8" s="6" customFormat="1" x14ac:dyDescent="0.2">
      <c r="A164" s="42" t="s">
        <v>164</v>
      </c>
      <c r="B164" s="156"/>
      <c r="C164" s="156"/>
      <c r="D164" s="156"/>
      <c r="E164" s="156"/>
      <c r="F164" s="107" t="s">
        <v>165</v>
      </c>
      <c r="G164" s="61">
        <f t="shared" ref="G164:H164" si="41">+G166</f>
        <v>-7309000</v>
      </c>
      <c r="H164" s="61">
        <f t="shared" si="41"/>
        <v>-7309000</v>
      </c>
    </row>
    <row r="165" spans="1:8" s="6" customFormat="1" x14ac:dyDescent="0.2">
      <c r="A165" s="156"/>
      <c r="B165" s="156"/>
      <c r="C165" s="156"/>
      <c r="D165" s="156"/>
      <c r="E165" s="156"/>
      <c r="F165" s="111" t="s">
        <v>44</v>
      </c>
      <c r="G165" s="66"/>
      <c r="H165" s="66"/>
    </row>
    <row r="166" spans="1:8" s="6" customFormat="1" x14ac:dyDescent="0.2">
      <c r="A166" s="156"/>
      <c r="B166" s="42" t="s">
        <v>48</v>
      </c>
      <c r="C166" s="156"/>
      <c r="D166" s="156"/>
      <c r="E166" s="156"/>
      <c r="F166" s="107" t="s">
        <v>166</v>
      </c>
      <c r="G166" s="61">
        <f t="shared" ref="G166:H166" si="42">+G168</f>
        <v>-7309000</v>
      </c>
      <c r="H166" s="61">
        <f t="shared" si="42"/>
        <v>-7309000</v>
      </c>
    </row>
    <row r="167" spans="1:8" s="6" customFormat="1" x14ac:dyDescent="0.2">
      <c r="A167" s="156"/>
      <c r="B167" s="156"/>
      <c r="C167" s="156"/>
      <c r="D167" s="156"/>
      <c r="E167" s="156"/>
      <c r="F167" s="111" t="s">
        <v>44</v>
      </c>
      <c r="G167" s="66"/>
      <c r="H167" s="66"/>
    </row>
    <row r="168" spans="1:8" s="6" customFormat="1" x14ac:dyDescent="0.2">
      <c r="A168" s="156"/>
      <c r="B168" s="156"/>
      <c r="C168" s="42" t="s">
        <v>48</v>
      </c>
      <c r="D168" s="156"/>
      <c r="E168" s="156"/>
      <c r="F168" s="107" t="s">
        <v>167</v>
      </c>
      <c r="G168" s="67">
        <f t="shared" ref="G168:H168" si="43">+G170</f>
        <v>-7309000</v>
      </c>
      <c r="H168" s="67">
        <f t="shared" si="43"/>
        <v>-7309000</v>
      </c>
    </row>
    <row r="169" spans="1:8" s="14" customFormat="1" x14ac:dyDescent="0.2">
      <c r="A169" s="17"/>
      <c r="B169" s="17"/>
      <c r="C169" s="17"/>
      <c r="D169" s="17"/>
      <c r="E169" s="17"/>
      <c r="F169" s="16" t="s">
        <v>44</v>
      </c>
      <c r="G169" s="55"/>
      <c r="H169" s="55"/>
    </row>
    <row r="170" spans="1:8" s="14" customFormat="1" x14ac:dyDescent="0.2">
      <c r="A170" s="17"/>
      <c r="B170" s="17"/>
      <c r="C170" s="17"/>
      <c r="D170" s="17"/>
      <c r="E170" s="17"/>
      <c r="F170" s="16" t="s">
        <v>169</v>
      </c>
      <c r="G170" s="60">
        <f t="shared" ref="G170:H170" si="44">+G172</f>
        <v>-7309000</v>
      </c>
      <c r="H170" s="60">
        <f t="shared" si="44"/>
        <v>-7309000</v>
      </c>
    </row>
    <row r="171" spans="1:8" s="14" customFormat="1" x14ac:dyDescent="0.2">
      <c r="A171" s="17"/>
      <c r="B171" s="17"/>
      <c r="C171" s="17"/>
      <c r="D171" s="17"/>
      <c r="E171" s="17"/>
      <c r="F171" s="16" t="s">
        <v>44</v>
      </c>
      <c r="G171" s="60"/>
      <c r="H171" s="60"/>
    </row>
    <row r="172" spans="1:8" s="29" customFormat="1" x14ac:dyDescent="0.2">
      <c r="A172" s="42"/>
      <c r="B172" s="42"/>
      <c r="C172" s="42"/>
      <c r="D172" s="42" t="s">
        <v>168</v>
      </c>
      <c r="E172" s="42"/>
      <c r="F172" s="107" t="s">
        <v>167</v>
      </c>
      <c r="G172" s="57">
        <f t="shared" ref="G172:H172" si="45">+G174</f>
        <v>-7309000</v>
      </c>
      <c r="H172" s="57">
        <f t="shared" si="45"/>
        <v>-7309000</v>
      </c>
    </row>
    <row r="173" spans="1:8" s="6" customFormat="1" x14ac:dyDescent="0.2">
      <c r="A173" s="156"/>
      <c r="B173" s="156"/>
      <c r="C173" s="156"/>
      <c r="D173" s="156"/>
      <c r="E173" s="156"/>
      <c r="F173" s="111" t="s">
        <v>44</v>
      </c>
      <c r="G173" s="54"/>
      <c r="H173" s="54"/>
    </row>
    <row r="174" spans="1:8" s="29" customFormat="1" x14ac:dyDescent="0.2">
      <c r="A174" s="42"/>
      <c r="B174" s="42"/>
      <c r="C174" s="42"/>
      <c r="D174" s="42"/>
      <c r="E174" s="42" t="s">
        <v>49</v>
      </c>
      <c r="F174" s="107" t="s">
        <v>167</v>
      </c>
      <c r="G174" s="68">
        <f t="shared" ref="G174:H174" si="46">+G176</f>
        <v>-7309000</v>
      </c>
      <c r="H174" s="68">
        <f t="shared" si="46"/>
        <v>-7309000</v>
      </c>
    </row>
    <row r="175" spans="1:8" s="6" customFormat="1" x14ac:dyDescent="0.2">
      <c r="A175" s="156"/>
      <c r="B175" s="156"/>
      <c r="C175" s="156"/>
      <c r="D175" s="156"/>
      <c r="E175" s="156"/>
      <c r="F175" s="111" t="s">
        <v>30</v>
      </c>
      <c r="G175" s="66"/>
      <c r="H175" s="66"/>
    </row>
    <row r="176" spans="1:8" s="6" customFormat="1" x14ac:dyDescent="0.2">
      <c r="A176" s="156"/>
      <c r="B176" s="156"/>
      <c r="C176" s="17"/>
      <c r="D176" s="156"/>
      <c r="E176" s="156"/>
      <c r="F176" s="16" t="s">
        <v>169</v>
      </c>
      <c r="G176" s="56">
        <f t="shared" ref="G176:H180" si="47">+G177</f>
        <v>-7309000</v>
      </c>
      <c r="H176" s="56">
        <f t="shared" si="47"/>
        <v>-7309000</v>
      </c>
    </row>
    <row r="177" spans="1:8" s="6" customFormat="1" ht="15.75" customHeight="1" x14ac:dyDescent="0.2">
      <c r="A177" s="156"/>
      <c r="B177" s="156"/>
      <c r="C177" s="156"/>
      <c r="D177" s="156"/>
      <c r="E177" s="156"/>
      <c r="F177" s="111" t="s">
        <v>16</v>
      </c>
      <c r="G177" s="56">
        <f t="shared" si="47"/>
        <v>-7309000</v>
      </c>
      <c r="H177" s="56">
        <f t="shared" si="47"/>
        <v>-7309000</v>
      </c>
    </row>
    <row r="178" spans="1:8" s="6" customFormat="1" x14ac:dyDescent="0.2">
      <c r="A178" s="156"/>
      <c r="B178" s="156"/>
      <c r="C178" s="156"/>
      <c r="D178" s="156"/>
      <c r="E178" s="156"/>
      <c r="F178" s="111" t="s">
        <v>13</v>
      </c>
      <c r="G178" s="56">
        <f t="shared" si="47"/>
        <v>-7309000</v>
      </c>
      <c r="H178" s="56">
        <f t="shared" si="47"/>
        <v>-7309000</v>
      </c>
    </row>
    <row r="179" spans="1:8" s="6" customFormat="1" x14ac:dyDescent="0.2">
      <c r="A179" s="156"/>
      <c r="B179" s="156"/>
      <c r="C179" s="156"/>
      <c r="D179" s="156"/>
      <c r="E179" s="156"/>
      <c r="F179" s="111" t="s">
        <v>38</v>
      </c>
      <c r="G179" s="56">
        <f t="shared" si="47"/>
        <v>-7309000</v>
      </c>
      <c r="H179" s="56">
        <f t="shared" si="47"/>
        <v>-7309000</v>
      </c>
    </row>
    <row r="180" spans="1:8" s="6" customFormat="1" x14ac:dyDescent="0.2">
      <c r="A180" s="156"/>
      <c r="B180" s="156"/>
      <c r="C180" s="156"/>
      <c r="D180" s="156"/>
      <c r="E180" s="156"/>
      <c r="F180" s="111" t="s">
        <v>170</v>
      </c>
      <c r="G180" s="56">
        <f t="shared" si="47"/>
        <v>-7309000</v>
      </c>
      <c r="H180" s="56">
        <f t="shared" si="47"/>
        <v>-7309000</v>
      </c>
    </row>
    <row r="181" spans="1:8" s="14" customFormat="1" x14ac:dyDescent="0.2">
      <c r="A181" s="17"/>
      <c r="B181" s="17"/>
      <c r="C181" s="17"/>
      <c r="D181" s="17"/>
      <c r="E181" s="17"/>
      <c r="F181" s="16" t="s">
        <v>184</v>
      </c>
      <c r="G181" s="60">
        <f>+'2'!G31</f>
        <v>-7309000</v>
      </c>
      <c r="H181" s="60">
        <f>+'2'!H31</f>
        <v>-7309000</v>
      </c>
    </row>
    <row r="182" spans="1:8" x14ac:dyDescent="0.2">
      <c r="G182" s="69"/>
      <c r="H182" s="69"/>
    </row>
    <row r="183" spans="1:8" x14ac:dyDescent="0.2">
      <c r="G183" s="69"/>
      <c r="H183" s="69"/>
    </row>
    <row r="184" spans="1:8" x14ac:dyDescent="0.2">
      <c r="G184" s="69"/>
      <c r="H184" s="69"/>
    </row>
    <row r="185" spans="1:8" x14ac:dyDescent="0.2">
      <c r="G185" s="69"/>
      <c r="H185" s="69"/>
    </row>
    <row r="186" spans="1:8" x14ac:dyDescent="0.2">
      <c r="G186" s="69"/>
      <c r="H186" s="69"/>
    </row>
    <row r="187" spans="1:8" x14ac:dyDescent="0.2">
      <c r="G187" s="69"/>
      <c r="H187" s="69"/>
    </row>
    <row r="188" spans="1:8" x14ac:dyDescent="0.2">
      <c r="G188" s="69"/>
      <c r="H188" s="69"/>
    </row>
    <row r="189" spans="1:8" x14ac:dyDescent="0.2">
      <c r="G189" s="69"/>
      <c r="H189" s="69"/>
    </row>
    <row r="190" spans="1:8" x14ac:dyDescent="0.2">
      <c r="G190" s="69"/>
      <c r="H190" s="69"/>
    </row>
  </sheetData>
  <mergeCells count="11">
    <mergeCell ref="A9:F9"/>
    <mergeCell ref="A1:H1"/>
    <mergeCell ref="A2:H2"/>
    <mergeCell ref="A3:H3"/>
    <mergeCell ref="A4:H4"/>
    <mergeCell ref="A5:H5"/>
    <mergeCell ref="A6:H6"/>
    <mergeCell ref="A7:C7"/>
    <mergeCell ref="D7:E7"/>
    <mergeCell ref="F7:F8"/>
    <mergeCell ref="G7:H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'3'!Print_Titles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https://mul2.gov.am/tasks/1362774/oneclick?token=c63661e5d316e33afaa3e6ec12a9b564</cp:keywords>
  <cp:lastModifiedBy>Ruzanna Khanaganyan</cp:lastModifiedBy>
  <cp:lastPrinted>2026-07-08T07:37:15Z</cp:lastPrinted>
  <dcterms:created xsi:type="dcterms:W3CDTF">1996-10-14T23:33:28Z</dcterms:created>
  <dcterms:modified xsi:type="dcterms:W3CDTF">2026-07-29T10:33:16Z</dcterms:modified>
</cp:coreProperties>
</file>