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arutyuan voroshumner\2026\Qrkat_paragcerumelhskoxutyun\"/>
    </mc:Choice>
  </mc:AlternateContent>
  <xr:revisionPtr revIDLastSave="0" documentId="13_ncr:1_{141E9D9B-F23B-488C-BE1E-F97D68491E5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" sheetId="19" r:id="rId1"/>
    <sheet name="2" sheetId="22" r:id="rId2"/>
    <sheet name="3" sheetId="15" r:id="rId3"/>
    <sheet name="4" sheetId="23" r:id="rId4"/>
    <sheet name="5" sheetId="17" r:id="rId5"/>
    <sheet name="6" sheetId="7" r:id="rId6"/>
    <sheet name="7" sheetId="20" r:id="rId7"/>
  </sheets>
  <calcPr calcId="191029" concurrentManualCount="16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0" l="1"/>
  <c r="G13" i="20"/>
  <c r="G28" i="15"/>
  <c r="H29" i="15"/>
  <c r="G29" i="15"/>
  <c r="G40" i="15" l="1"/>
  <c r="G39" i="15" s="1"/>
  <c r="G38" i="15" s="1"/>
  <c r="G37" i="15" s="1"/>
  <c r="G35" i="15" s="1"/>
  <c r="G33" i="15" s="1"/>
  <c r="D15" i="23" s="1"/>
  <c r="G31" i="15"/>
  <c r="G27" i="15" s="1"/>
  <c r="G26" i="15" s="1"/>
  <c r="G24" i="15" s="1"/>
  <c r="G22" i="15" s="1"/>
  <c r="G20" i="15" l="1"/>
  <c r="G18" i="15" s="1"/>
  <c r="J17" i="17"/>
  <c r="J15" i="7"/>
  <c r="G12" i="19"/>
  <c r="J21" i="17"/>
  <c r="J19" i="7" s="1"/>
  <c r="D13" i="23"/>
  <c r="D11" i="23" s="1"/>
  <c r="D10" i="23" s="1"/>
  <c r="G13" i="19"/>
  <c r="G11" i="19" l="1"/>
  <c r="G10" i="19" s="1"/>
  <c r="G9" i="19" s="1"/>
  <c r="J14" i="7"/>
  <c r="J13" i="7" s="1"/>
  <c r="J12" i="7" s="1"/>
  <c r="G16" i="15"/>
  <c r="G14" i="15" s="1"/>
  <c r="G12" i="15" s="1"/>
  <c r="G10" i="15" s="1"/>
  <c r="J16" i="17"/>
  <c r="J15" i="17" s="1"/>
  <c r="J14" i="17" s="1"/>
  <c r="G16" i="20"/>
  <c r="H40" i="15" l="1"/>
  <c r="H39" i="15" s="1"/>
  <c r="H38" i="15" s="1"/>
  <c r="H37" i="15" s="1"/>
  <c r="H35" i="15" s="1"/>
  <c r="H33" i="15" s="1"/>
  <c r="H15" i="22" s="1"/>
  <c r="E13" i="22"/>
  <c r="F13" i="22"/>
  <c r="H13" i="22"/>
  <c r="F11" i="22"/>
  <c r="E11" i="22"/>
  <c r="K21" i="17" l="1"/>
  <c r="K19" i="7" s="1"/>
  <c r="E15" i="23"/>
  <c r="E13" i="23" s="1"/>
  <c r="E11" i="23" s="1"/>
  <c r="E10" i="23" s="1"/>
  <c r="H13" i="19"/>
  <c r="H11" i="22"/>
  <c r="D15" i="22" l="1"/>
  <c r="D13" i="22" s="1"/>
  <c r="D11" i="22" s="1"/>
  <c r="G13" i="22"/>
  <c r="G11" i="22" s="1"/>
  <c r="H31" i="15" l="1"/>
  <c r="H28" i="15" s="1"/>
  <c r="H27" i="15" l="1"/>
  <c r="H26" i="15" s="1"/>
  <c r="H24" i="15" s="1"/>
  <c r="H22" i="15" s="1"/>
  <c r="K17" i="17" l="1"/>
  <c r="K16" i="17" s="1"/>
  <c r="K15" i="17" s="1"/>
  <c r="K14" i="17" s="1"/>
  <c r="K15" i="7"/>
  <c r="K14" i="7" s="1"/>
  <c r="K13" i="7" s="1"/>
  <c r="K12" i="7" s="1"/>
  <c r="H12" i="19"/>
  <c r="H11" i="19" s="1"/>
  <c r="H10" i="19" s="1"/>
  <c r="H9" i="19" s="1"/>
  <c r="H20" i="15"/>
  <c r="G12" i="20" l="1"/>
  <c r="G11" i="20" s="1"/>
  <c r="G10" i="20" s="1"/>
  <c r="H16" i="15" l="1"/>
  <c r="H14" i="15" s="1"/>
  <c r="H12" i="15" s="1"/>
  <c r="H10" i="15" s="1"/>
  <c r="H18" i="15"/>
</calcChain>
</file>

<file path=xl/sharedStrings.xml><?xml version="1.0" encoding="utf-8"?>
<sst xmlns="http://schemas.openxmlformats.org/spreadsheetml/2006/main" count="227" uniqueCount="156">
  <si>
    <t>Միջոցառում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</si>
  <si>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</si>
  <si>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</si>
  <si>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</si>
  <si>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</si>
  <si>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</si>
  <si>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ՀՀ արդարադատության նախարարություն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</si>
  <si>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</si>
  <si>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</si>
  <si>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</si>
  <si>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</si>
  <si>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</si>
  <si>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</si>
  <si>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</si>
  <si>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</si>
  <si>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</si>
  <si>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</si>
  <si>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</si>
  <si>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</si>
  <si>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</si>
  <si>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</si>
  <si>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</si>
  <si>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</si>
  <si>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</si>
  <si>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</si>
  <si>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</si>
  <si>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</si>
  <si>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</si>
  <si>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</si>
  <si>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</si>
  <si>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</si>
  <si>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 xml:space="preserve"> ՄԱՍ III.  ԾԱՌԱՅՈՒԹՅՈՒՆՆԵՐ</t>
  </si>
  <si>
    <t>Հավելված N 6</t>
  </si>
  <si>
    <t xml:space="preserve"> ՀՀ  արդարադատության նախարարություն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</si>
  <si>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</si>
  <si>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</si>
  <si>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</si>
  <si>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Ծառայությունների մատուցում </t>
  </si>
  <si>
    <t>______________ ի    ___Ն որոշման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</si>
  <si>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</si>
  <si>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</si>
  <si>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</si>
  <si>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</si>
  <si>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</si>
  <si>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</si>
  <si>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</si>
  <si>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</si>
  <si>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</si>
  <si>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</si>
  <si>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</si>
  <si>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</si>
  <si>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</si>
  <si>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</si>
  <si>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</si>
  <si>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</si>
  <si>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</si>
  <si>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</si>
  <si>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</si>
  <si>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</t>
  </si>
  <si>
    <t>Հավելված  N 7</t>
  </si>
  <si>
    <t>Հավելված N  5</t>
  </si>
  <si>
    <t>Հավելված N 3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</si>
  <si>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</si>
  <si>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</si>
  <si>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</si>
  <si>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>դրամ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</si>
  <si>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</si>
  <si>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</si>
  <si>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</si>
  <si>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</si>
  <si>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</si>
  <si>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</si>
  <si>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Ծառայությունների մատուցում</t>
  </si>
  <si>
    <t xml:space="preserve"> Միջոց առում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</si>
  <si>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</si>
  <si>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</si>
  <si>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</si>
  <si>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</si>
  <si>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</si>
  <si>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</si>
  <si>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</si>
  <si>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</si>
  <si>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</si>
  <si>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</si>
  <si>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</si>
  <si>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</si>
  <si>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/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</si>
  <si>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</si>
  <si>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</si>
  <si>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</si>
  <si>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</si>
  <si>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</si>
  <si>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>ՀՀ  արդարադատության նախարարություն</t>
  </si>
  <si>
    <t>ԸՆԴԱՄԵՆԸ</t>
  </si>
  <si>
    <t xml:space="preserve"> Ցուցանիշների փոփոխությունը (ավելացումները նշված են դրական նշանով,իսկ նվազեցումները՝ փակագծերում)</t>
  </si>
  <si>
    <t>ՀԱՅԱՍՏԱՆԻ ՀԱՆՐԱՊԵՏՈՒԹՅԱՆ ԿԱՌԱՎԱՐՈՒԹՅԱՆ 2025ԹՎԱԿԱՆԻ ԴԵԿՏԵՄԲԵՐԻ 25-Ի N 1910-Ն ՈՐՈՇՄԱՆ N 10 ՀԱՎԵԼՎԱԾԻ ՑՈՒՑԱՆԻՇՆԵՐՈՒՄ ԿԱՏԱՐՎՈՂ  ՓՈՓՈԽՈՒԹՅՈՒՆՆԵՐԸ ԵՎ ԼՐԱՑՈՒՄՆԵՐԸ</t>
  </si>
  <si>
    <t xml:space="preserve">ՀՀ կառավարության 2026թվականի </t>
  </si>
  <si>
    <t>ՀՀ կառավարության 2026 թվականի ----------</t>
  </si>
  <si>
    <t xml:space="preserve">ՀՀ կառավարության  2026թվականի </t>
  </si>
  <si>
    <t xml:space="preserve">ՀՀ կառավարության 2026 թվականի  </t>
  </si>
  <si>
    <t>1120-11001</t>
  </si>
  <si>
    <t>1120 - 11001</t>
  </si>
  <si>
    <t>Քրեակատարողական ծառայություններ</t>
  </si>
  <si>
    <t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</t>
  </si>
  <si>
    <t>Դատապարտյալների պատժի կատարման և ուղղման համար անհրաժեշտ պայմանների ապահովում</t>
  </si>
  <si>
    <t>Դատապարտյալների զբաղվածության և իրավունքների պաշտպանություն</t>
  </si>
  <si>
    <t>Պետական մարմինների կողմից օգտագործվող ոչ ֆինանսական ակտիվների հետ գործառնություններ</t>
  </si>
  <si>
    <t xml:space="preserve"> 1120</t>
  </si>
  <si>
    <t xml:space="preserve"> ՀՀ արդարադատության նախարարության քրեակատարողական ծառայություն</t>
  </si>
  <si>
    <t xml:space="preserve"> Քրեակատարողական ծառայություններ </t>
  </si>
  <si>
    <t xml:space="preserve"> Ակտիվն օգտագործող կազմակերպության անվանումը`  Քրեակատարողական ծառայություն </t>
  </si>
  <si>
    <t xml:space="preserve"> ՀՀ արդարադատության նախարարության քրեակատարողական ծառայություն </t>
  </si>
  <si>
    <t xml:space="preserve"> Ակտիվն օգտագործող կազմակերպության անվանումը` Քրեակատարողական ծառայություն </t>
  </si>
  <si>
    <t xml:space="preserve">Բաժին N 03 </t>
  </si>
  <si>
    <t>Խումբ N 05</t>
  </si>
  <si>
    <t>Կալանավայրեր</t>
  </si>
  <si>
    <t xml:space="preserve"> ՀԱՍԱՐԱԿԱԿԱՆ ԿԱՐԳ,  ԱՆՎՏԱՆԳՈՒԹՅՈՒՆ ԵՎ ԴԱՏԱԿԱՆ ԳՈՐԾՈՒՆԵՈՒԹՅՈՒՆ</t>
  </si>
  <si>
    <t>03</t>
  </si>
  <si>
    <t xml:space="preserve">  Կալանավայրեր</t>
  </si>
  <si>
    <t>05</t>
  </si>
  <si>
    <t xml:space="preserve"> Քրեակատարողական ծառայություններ</t>
  </si>
  <si>
    <t xml:space="preserve"> - Կենցաղային և հանրային սննդի ծառայություններ</t>
  </si>
  <si>
    <t xml:space="preserve">Դատապարտյալների և կալանավորված անձանց վերահսկողություն, կալանավայրերում դատապարտյալների և կալանավորված անձանց պահման պայմանների ապահովում, դատապարտյալների սոցիալ- հոգեբանական վերականգնում, ուսուցում, վերասոցիալականացում </t>
  </si>
  <si>
    <t xml:space="preserve"> Ծառայությունը մատուցողի անվանումը` Քրեակատարողական ծառայություն </t>
  </si>
  <si>
    <t>սննդի պատրաստման ծառայություններ</t>
  </si>
  <si>
    <t>ԲՄ</t>
  </si>
  <si>
    <t xml:space="preserve">«ՀԱՅԱՍՏԱՆԻ ՀԱՆՐԱՊԵՏՈՒԹՅԱՆ 2026 ԹՎԱԿԱՆԻ ՊԵՏԱԿԱՆ ԲՅՈՒՋԵԻ ՄԱՍԻՆ» ՀՀ ՕՐԵՆՔԻ N 1 ՀԱՎԵԼՎԱԾԻ  N 2 ԱՂՅՈՒՍԱԿՈՒՄ  ԿԱՏԱՐՎՈՂ ՎԵՐԱԲԱՇԽՈՒՄԸ ԵՎ ՀԱՅԱՍՏԱՆԻ ՀԱՆՐԱՊԵՏՈՒԹՅԱՆ ԿԱՌԱՎԱՐՈՒԹՅԱՆ 2025 ԹՎԱԿԱՆԻ ԴԵԿՏԵՄԲԵՐԻ 25-Ի N 1910-Ն ՈՐՈՇՄԱՆ N 5 ՀԱՎԵԼՎԱԾԻ N1 ԱՂՅՈՒՍԱԿՈՒՄ  ԿԱՏԱՐՎՈՂ ՓՈՓՈԽՈՒԹՅՈՒՆՆԵՐԸ  </t>
  </si>
  <si>
    <t xml:space="preserve">ՀԱՅԱՍՏԱՆԻ ՀԱՆՐԱՊԵՏՈՒԹՅԱՆ ԿԱՌԱՎԱՐՈՒԹՅԱՆ 2025 ԹՎԱԿԱՆԻ ԴԵԿՏԵՄԲԵՐԻ 25-Ի N 1910-Ն ՈՐՈՇՄԱՆ N 3  և N 4 ՀԱՎԵԼՎԱԾՆԵՐՈՒՄ ԿԱՏԱՐՎՈՂ ՓՈՓՈԽՈՒԹՅՈՒՆՆԵՐԸ  </t>
  </si>
  <si>
    <t>ՀԱՅԱՍՏԱՆԻ ՀԱՆՐԱՊԵՏՈՒԹՅԱՆ 2026 ԹՎԱԿԱՆԻ ՊԵՏԱԿԱՆ ԲՅՈՒՋԵԻ ՄԱՍԻՆ ՕՐԵՆՔԻ N 1 ՀԱՎԵԼՎԱԾԻ N 3 ԱՂՅՈՒՍԱԿՈՒՄ ԿԱՏԱՐՎՈՂ ՓՈՓՈԽՈՒԹՅՈՒՆԸ</t>
  </si>
  <si>
    <t>1120 11001</t>
  </si>
  <si>
    <t xml:space="preserve"> ՄԵՔԵՆԱՆԵՐ  ԵՎ  ՍԱՐՔԱՎՈՐՈՒՄՆԵՐ</t>
  </si>
  <si>
    <t xml:space="preserve"> - Վարչական սարքավորումներ</t>
  </si>
  <si>
    <t>1120 - 31002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</si>
  <si>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</si>
  <si>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</si>
  <si>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</si>
  <si>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ՀՀ արդարադատության նախարարության  քրեակատարողական ծառայության  աշխատանքային պայմանների բարելավման համար վարչական սարքավորումների ձեռք բերում </t>
  </si>
  <si>
    <t>1120-31002</t>
  </si>
  <si>
    <t xml:space="preserve">ՀԱՅԱՍՏԱՆԻ ՀԱՆՐԱՊԵՏՈՒԹՅԱՆ ԿԱՌԱՎԱՐՈՒԹՅԱՆ 2025 ԹՎԱԿԱՆԻ ԴԵԿՏԵՄԲԵՐԻ 25-Ի N 1910-Ն ՈՐՈՇՄԱՆ N5 ՀԱՎԵԼՎԱԾԻ N2 ԱՂՅՈՒՍԱԿՈՒՄ ԿԱՏԱՐՎՈՂ ՓՈՓՈԽՈՒԹՅՈՒՆՆԵՐԸ </t>
  </si>
  <si>
    <t>1120   31002</t>
  </si>
  <si>
    <t xml:space="preserve"> 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</si>
  <si>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ՄԱՍ I.  ԱՊՐԱՆՔՆԵՐ</t>
  </si>
  <si>
    <t>ԷԱՃ</t>
  </si>
  <si>
    <t>հատ</t>
  </si>
  <si>
    <t xml:space="preserve"> Շարունակական ծախսեր</t>
  </si>
  <si>
    <t xml:space="preserve"> - Էներգետիկ ծառայություններ</t>
  </si>
  <si>
    <t>Էլեկտրոնային հսկողության համակարգ, հատ</t>
  </si>
  <si>
    <t>65311100/1</t>
  </si>
  <si>
    <t>էլեկտրականության բաշխում</t>
  </si>
  <si>
    <t>ՄԱ</t>
  </si>
  <si>
    <t>35121280/1</t>
  </si>
  <si>
    <t>հսկողության համակարգ</t>
  </si>
  <si>
    <t>35121280/501</t>
  </si>
  <si>
    <t xml:space="preserve">ՀԱՅԱՍՏԱՆԻ ՀԱՆՐԱՊԵՏՈՒԹՅԱՆ ԿԱՌԱՎԱՐՈՒԹՅԱՆ 2025 ԹՎԱԿԱՆԻ ԴԵԿՏԵՄԲԵՐԻ 25-Ի ԹԻՎ 1910-Ն ՈՐՈՇՄԱՆ N 9.1 ՀԱՎԵԼՎԱԾՈՒՄ ԿԱՏԱՐՎՈՂ ՓՈՓՈԽՈՒԹՅՈՒՆՆԵՐԸ  </t>
  </si>
  <si>
    <t>ՀԱՅԱՍՏԱՆԻ ՀԱՆՐԱՊԵՏՈՒԹՅԱՆ ԿԱՌԱՎԱՐՈՒԹՅԱՆ 2025 ԹՎԱԿԱՆԻ ԴԵԿՏԵՄԲԵՐԻ 25-Ի ԹԻՎ 1910-Ն ՈՐՈՇՄԱՆ N 9 ՀԱՎԵԼՎԱԾՈՒՄ ԿԱՏԱՐՎՈՂ ՓՈՓՈԽՈՒԹՅՈՒՆՆԵՐԸ</t>
  </si>
  <si>
    <t>55321100/1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</si>
</sst>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</numFmts>
  <fonts count="48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  <font>
      <b/>
      <sz val="11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7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0" borderId="0"/>
    <xf numFmtId="167" fontId="35" fillId="0" borderId="0" applyFill="0" applyBorder="0" applyProtection="0">
      <alignment horizontal="right" vertical="top"/>
    </xf>
  </cellStyleXfs>
  <cellXfs count="228">
    <xf numFmtId="0" fontId="0" fillId="0" borderId="0" xfId="0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6" fontId="17" fillId="0" borderId="0" xfId="0" applyNumberFormat="1" applyFont="1" applyAlignment="1">
      <alignment horizontal="right"/>
    </xf>
    <xf numFmtId="166" fontId="9" fillId="0" borderId="0" xfId="0" applyNumberFormat="1" applyFont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7" fillId="0" borderId="0" xfId="0" applyFont="1" applyAlignment="1">
      <alignment horizontal="left" vertical="top"/>
    </xf>
    <xf numFmtId="0" fontId="29" fillId="0" borderId="0" xfId="0" applyFont="1" applyAlignment="1">
      <alignment horizontal="left" vertical="top"/>
    </xf>
    <xf numFmtId="0" fontId="13" fillId="0" borderId="8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5" xfId="0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166" fontId="24" fillId="2" borderId="1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/>
    </xf>
    <xf numFmtId="0" fontId="24" fillId="0" borderId="12" xfId="0" applyFont="1" applyBorder="1" applyAlignment="1">
      <alignment horizontal="left" vertical="top" wrapText="1"/>
    </xf>
    <xf numFmtId="166" fontId="24" fillId="2" borderId="12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6" fontId="24" fillId="2" borderId="14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center" vertical="top" wrapText="1"/>
    </xf>
    <xf numFmtId="0" fontId="13" fillId="0" borderId="20" xfId="0" applyFont="1" applyBorder="1" applyAlignment="1">
      <alignment vertical="center" wrapText="1"/>
    </xf>
    <xf numFmtId="166" fontId="24" fillId="2" borderId="17" xfId="3" applyNumberFormat="1" applyFont="1" applyFill="1" applyBorder="1" applyAlignment="1">
      <alignment horizontal="center" vertical="center"/>
    </xf>
    <xf numFmtId="0" fontId="26" fillId="0" borderId="21" xfId="0" applyFont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166" fontId="13" fillId="0" borderId="17" xfId="3" applyNumberFormat="1" applyFont="1" applyBorder="1"/>
    <xf numFmtId="0" fontId="12" fillId="2" borderId="0" xfId="0" applyFont="1" applyFill="1"/>
    <xf numFmtId="0" fontId="25" fillId="0" borderId="0" xfId="29" applyFont="1"/>
    <xf numFmtId="0" fontId="25" fillId="0" borderId="0" xfId="29" applyFont="1" applyAlignment="1" applyProtection="1">
      <alignment horizontal="left" wrapText="1"/>
      <protection locked="0"/>
    </xf>
    <xf numFmtId="0" fontId="31" fillId="0" borderId="0" xfId="29" applyFont="1" applyProtection="1">
      <protection locked="0"/>
    </xf>
    <xf numFmtId="0" fontId="34" fillId="0" borderId="0" xfId="29" applyFont="1"/>
    <xf numFmtId="0" fontId="31" fillId="0" borderId="0" xfId="29" applyFont="1" applyAlignment="1" applyProtection="1">
      <alignment horizontal="right"/>
      <protection locked="0"/>
    </xf>
    <xf numFmtId="0" fontId="25" fillId="0" borderId="0" xfId="29" applyFont="1" applyProtection="1">
      <protection locked="0"/>
    </xf>
    <xf numFmtId="0" fontId="25" fillId="0" borderId="0" xfId="29" applyFont="1" applyAlignment="1" applyProtection="1">
      <alignment horizontal="center"/>
      <protection locked="0"/>
    </xf>
    <xf numFmtId="0" fontId="34" fillId="0" borderId="0" xfId="29" applyFont="1" applyAlignment="1" applyProtection="1">
      <alignment horizontal="center"/>
      <protection locked="0"/>
    </xf>
    <xf numFmtId="0" fontId="34" fillId="0" borderId="0" xfId="29" applyFont="1" applyProtection="1">
      <protection locked="0"/>
    </xf>
    <xf numFmtId="0" fontId="24" fillId="0" borderId="0" xfId="29" applyFont="1" applyAlignment="1" applyProtection="1">
      <alignment vertical="center" wrapText="1"/>
      <protection locked="0"/>
    </xf>
    <xf numFmtId="0" fontId="24" fillId="0" borderId="17" xfId="29" applyFont="1" applyBorder="1" applyAlignment="1" applyProtection="1">
      <alignment horizontal="center" vertical="center" wrapText="1"/>
      <protection locked="0"/>
    </xf>
    <xf numFmtId="43" fontId="34" fillId="0" borderId="0" xfId="29" applyNumberFormat="1" applyFont="1"/>
    <xf numFmtId="0" fontId="25" fillId="0" borderId="17" xfId="29" applyFont="1" applyBorder="1" applyAlignment="1">
      <alignment horizontal="center" vertical="center"/>
    </xf>
    <xf numFmtId="0" fontId="13" fillId="0" borderId="17" xfId="0" applyFont="1" applyBorder="1" applyAlignment="1">
      <alignment vertical="top" wrapText="1"/>
    </xf>
    <xf numFmtId="1" fontId="24" fillId="2" borderId="17" xfId="29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29" applyFont="1" applyAlignment="1" applyProtection="1">
      <alignment horizontal="left" wrapText="1"/>
      <protection locked="0"/>
    </xf>
    <xf numFmtId="0" fontId="24" fillId="2" borderId="17" xfId="29" applyFont="1" applyFill="1" applyBorder="1" applyAlignment="1" applyProtection="1">
      <alignment vertical="center" wrapText="1"/>
      <protection locked="0"/>
    </xf>
    <xf numFmtId="0" fontId="24" fillId="2" borderId="19" xfId="29" applyFont="1" applyFill="1" applyBorder="1" applyAlignment="1" applyProtection="1">
      <alignment vertical="center" wrapText="1"/>
      <protection locked="0"/>
    </xf>
    <xf numFmtId="0" fontId="13" fillId="2" borderId="1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vertical="top" wrapText="1"/>
    </xf>
    <xf numFmtId="0" fontId="26" fillId="2" borderId="5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top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3" fillId="0" borderId="0" xfId="0" applyFont="1" applyAlignment="1">
      <alignment horizontal="right" wrapText="1"/>
    </xf>
    <xf numFmtId="49" fontId="28" fillId="2" borderId="5" xfId="0" applyNumberFormat="1" applyFont="1" applyFill="1" applyBorder="1" applyAlignment="1">
      <alignment horizontal="center" vertical="top" wrapText="1"/>
    </xf>
    <xf numFmtId="49" fontId="28" fillId="2" borderId="0" xfId="0" applyNumberFormat="1" applyFont="1" applyFill="1" applyAlignment="1">
      <alignment horizontal="center" vertical="top" wrapText="1"/>
    </xf>
    <xf numFmtId="0" fontId="13" fillId="0" borderId="17" xfId="0" applyFont="1" applyBorder="1" applyAlignment="1">
      <alignment horizontal="center" vertical="center" wrapText="1"/>
    </xf>
    <xf numFmtId="0" fontId="15" fillId="0" borderId="0" xfId="15" applyFont="1" applyAlignment="1">
      <alignment horizontal="right"/>
    </xf>
    <xf numFmtId="0" fontId="12" fillId="0" borderId="0" xfId="0" applyFont="1" applyAlignment="1">
      <alignment horizontal="right"/>
    </xf>
    <xf numFmtId="0" fontId="36" fillId="0" borderId="0" xfId="0" applyFont="1" applyAlignment="1">
      <alignment horizontal="center" wrapText="1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17" xfId="3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4" fillId="2" borderId="17" xfId="16" applyFont="1" applyFill="1" applyBorder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24" fillId="2" borderId="26" xfId="16" applyFont="1" applyFill="1" applyBorder="1">
      <alignment horizontal="left" vertical="top" wrapText="1"/>
    </xf>
    <xf numFmtId="0" fontId="28" fillId="0" borderId="17" xfId="0" applyFont="1" applyBorder="1" applyAlignment="1">
      <alignment horizontal="center" vertical="top" wrapText="1"/>
    </xf>
    <xf numFmtId="43" fontId="12" fillId="0" borderId="0" xfId="0" applyNumberFormat="1" applyFont="1"/>
    <xf numFmtId="0" fontId="17" fillId="0" borderId="0" xfId="0" applyFont="1"/>
    <xf numFmtId="0" fontId="38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31" fillId="0" borderId="17" xfId="0" applyNumberFormat="1" applyFont="1" applyBorder="1" applyAlignment="1">
      <alignment horizontal="center" vertical="center" textRotation="90" wrapText="1"/>
    </xf>
    <xf numFmtId="0" fontId="31" fillId="0" borderId="17" xfId="0" applyFont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166" fontId="24" fillId="0" borderId="17" xfId="0" applyNumberFormat="1" applyFont="1" applyBorder="1" applyAlignment="1">
      <alignment horizontal="center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166" fontId="23" fillId="0" borderId="17" xfId="0" applyNumberFormat="1" applyFont="1" applyBorder="1" applyAlignment="1">
      <alignment horizontal="center" vertical="center" wrapText="1"/>
    </xf>
    <xf numFmtId="164" fontId="40" fillId="0" borderId="0" xfId="3" applyFont="1" applyAlignment="1">
      <alignment vertical="center" wrapText="1"/>
    </xf>
    <xf numFmtId="0" fontId="40" fillId="0" borderId="0" xfId="0" applyFont="1" applyAlignment="1">
      <alignment vertical="center" wrapText="1"/>
    </xf>
    <xf numFmtId="49" fontId="28" fillId="2" borderId="4" xfId="0" applyNumberFormat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center" wrapText="1"/>
    </xf>
    <xf numFmtId="0" fontId="13" fillId="0" borderId="29" xfId="0" applyFont="1" applyBorder="1" applyAlignment="1">
      <alignment horizontal="right"/>
    </xf>
    <xf numFmtId="0" fontId="24" fillId="0" borderId="34" xfId="0" applyFont="1" applyBorder="1" applyAlignment="1">
      <alignment horizontal="left" vertical="top" wrapText="1"/>
    </xf>
    <xf numFmtId="0" fontId="24" fillId="0" borderId="34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0" fontId="43" fillId="0" borderId="34" xfId="0" applyFont="1" applyBorder="1" applyAlignment="1">
      <alignment horizontal="center" vertical="center" wrapText="1"/>
    </xf>
    <xf numFmtId="49" fontId="22" fillId="0" borderId="20" xfId="0" applyNumberFormat="1" applyFont="1" applyBorder="1" applyAlignment="1">
      <alignment horizontal="center" vertical="top" wrapText="1"/>
    </xf>
    <xf numFmtId="0" fontId="10" fillId="0" borderId="20" xfId="0" applyFont="1" applyBorder="1" applyAlignment="1">
      <alignment vertical="center" wrapText="1"/>
    </xf>
    <xf numFmtId="0" fontId="44" fillId="0" borderId="16" xfId="0" applyFont="1" applyBorder="1" applyAlignment="1">
      <alignment horizontal="left" vertical="top" wrapText="1"/>
    </xf>
    <xf numFmtId="0" fontId="22" fillId="0" borderId="5" xfId="0" applyFont="1" applyBorder="1" applyAlignment="1">
      <alignment vertical="top" wrapText="1"/>
    </xf>
    <xf numFmtId="0" fontId="10" fillId="0" borderId="4" xfId="0" applyFont="1" applyBorder="1" applyAlignment="1">
      <alignment vertical="center" wrapText="1"/>
    </xf>
    <xf numFmtId="0" fontId="44" fillId="0" borderId="0" xfId="0" applyFont="1" applyAlignment="1">
      <alignment horizontal="left" vertical="top" wrapText="1"/>
    </xf>
    <xf numFmtId="0" fontId="45" fillId="2" borderId="23" xfId="0" applyFont="1" applyFill="1" applyBorder="1" applyAlignment="1">
      <alignment horizontal="left" vertical="top" wrapText="1"/>
    </xf>
    <xf numFmtId="0" fontId="45" fillId="2" borderId="0" xfId="0" applyFont="1" applyFill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top" wrapText="1"/>
    </xf>
    <xf numFmtId="0" fontId="31" fillId="0" borderId="35" xfId="0" applyFont="1" applyBorder="1" applyAlignment="1">
      <alignment horizontal="center" vertical="center" wrapText="1"/>
    </xf>
    <xf numFmtId="165" fontId="31" fillId="2" borderId="25" xfId="0" applyNumberFormat="1" applyFont="1" applyFill="1" applyBorder="1" applyAlignment="1">
      <alignment horizontal="center" vertical="center" wrapText="1"/>
    </xf>
    <xf numFmtId="0" fontId="46" fillId="0" borderId="34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167" fontId="46" fillId="0" borderId="0" xfId="30" applyFont="1">
      <alignment horizontal="right" vertical="top"/>
    </xf>
    <xf numFmtId="0" fontId="46" fillId="0" borderId="0" xfId="0" applyFont="1" applyAlignment="1">
      <alignment horizontal="left" vertical="top" wrapText="1"/>
    </xf>
    <xf numFmtId="0" fontId="43" fillId="0" borderId="0" xfId="0" applyFont="1" applyAlignment="1">
      <alignment horizontal="right" vertical="top" wrapText="1"/>
    </xf>
    <xf numFmtId="0" fontId="13" fillId="2" borderId="0" xfId="0" applyFont="1" applyFill="1" applyAlignment="1">
      <alignment vertical="top" wrapText="1"/>
    </xf>
    <xf numFmtId="0" fontId="42" fillId="0" borderId="0" xfId="0" applyFont="1" applyAlignment="1">
      <alignment horizontal="right" vertical="center"/>
    </xf>
    <xf numFmtId="166" fontId="24" fillId="0" borderId="34" xfId="19" applyNumberFormat="1" applyFont="1" applyBorder="1" applyAlignment="1">
      <alignment horizontal="left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25" fillId="0" borderId="34" xfId="0" applyNumberFormat="1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167" fontId="22" fillId="0" borderId="34" xfId="30" applyFont="1" applyBorder="1">
      <alignment horizontal="right" vertical="top"/>
    </xf>
    <xf numFmtId="0" fontId="28" fillId="0" borderId="34" xfId="0" applyFont="1" applyBorder="1" applyAlignment="1">
      <alignment horizontal="left" vertical="top" wrapText="1"/>
    </xf>
    <xf numFmtId="0" fontId="22" fillId="0" borderId="34" xfId="0" applyFont="1" applyBorder="1" applyAlignment="1">
      <alignment horizontal="center" vertical="top" wrapText="1"/>
    </xf>
    <xf numFmtId="0" fontId="28" fillId="0" borderId="34" xfId="0" applyFont="1" applyBorder="1" applyAlignment="1">
      <alignment horizontal="center" vertical="top" wrapText="1"/>
    </xf>
    <xf numFmtId="167" fontId="28" fillId="0" borderId="34" xfId="11" applyFont="1" applyBorder="1">
      <alignment horizontal="right" vertical="top"/>
    </xf>
    <xf numFmtId="0" fontId="22" fillId="0" borderId="35" xfId="0" applyFont="1" applyBorder="1" applyAlignment="1">
      <alignment horizontal="center" vertical="center" wrapText="1"/>
    </xf>
    <xf numFmtId="0" fontId="47" fillId="0" borderId="31" xfId="0" applyFont="1" applyBorder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left" vertical="top" wrapText="1"/>
    </xf>
    <xf numFmtId="0" fontId="20" fillId="2" borderId="31" xfId="0" applyFont="1" applyFill="1" applyBorder="1" applyAlignment="1">
      <alignment horizontal="center" vertical="top" wrapText="1"/>
    </xf>
    <xf numFmtId="0" fontId="20" fillId="2" borderId="31" xfId="0" applyFont="1" applyFill="1" applyBorder="1" applyAlignment="1">
      <alignment horizontal="left" vertical="top" wrapText="1"/>
    </xf>
    <xf numFmtId="0" fontId="20" fillId="2" borderId="14" xfId="0" applyFont="1" applyFill="1" applyBorder="1" applyAlignment="1">
      <alignment vertical="center" wrapText="1"/>
    </xf>
    <xf numFmtId="0" fontId="24" fillId="2" borderId="31" xfId="0" applyFont="1" applyFill="1" applyBorder="1" applyAlignment="1">
      <alignment vertical="center"/>
    </xf>
    <xf numFmtId="0" fontId="22" fillId="2" borderId="4" xfId="0" applyFont="1" applyFill="1" applyBorder="1" applyAlignment="1">
      <alignment vertical="top" wrapText="1"/>
    </xf>
    <xf numFmtId="49" fontId="28" fillId="2" borderId="29" xfId="0" applyNumberFormat="1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166" fontId="13" fillId="0" borderId="32" xfId="3" applyNumberFormat="1" applyFont="1" applyBorder="1" applyAlignment="1">
      <alignment vertical="center"/>
    </xf>
    <xf numFmtId="0" fontId="23" fillId="2" borderId="36" xfId="29" applyFont="1" applyFill="1" applyBorder="1" applyAlignment="1" applyProtection="1">
      <alignment horizontal="center" vertical="center" wrapText="1"/>
      <protection locked="0"/>
    </xf>
    <xf numFmtId="0" fontId="27" fillId="2" borderId="37" xfId="0" applyFont="1" applyFill="1" applyBorder="1" applyAlignment="1">
      <alignment horizontal="center" vertical="center" wrapText="1"/>
    </xf>
    <xf numFmtId="1" fontId="24" fillId="2" borderId="37" xfId="29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29" applyFont="1" applyFill="1" applyBorder="1" applyAlignment="1" applyProtection="1">
      <alignment horizontal="center" vertical="center" wrapText="1"/>
      <protection locked="0"/>
    </xf>
    <xf numFmtId="1" fontId="24" fillId="2" borderId="4" xfId="29" applyNumberFormat="1" applyFont="1" applyFill="1" applyBorder="1" applyAlignment="1" applyProtection="1">
      <alignment horizontal="center" vertical="center" wrapText="1"/>
      <protection locked="0"/>
    </xf>
    <xf numFmtId="0" fontId="27" fillId="4" borderId="31" xfId="0" applyFont="1" applyFill="1" applyBorder="1" applyAlignment="1">
      <alignment horizontal="left" vertical="center" wrapText="1"/>
    </xf>
    <xf numFmtId="0" fontId="27" fillId="4" borderId="31" xfId="0" applyFont="1" applyFill="1" applyBorder="1" applyAlignment="1">
      <alignment horizontal="center" vertical="center" wrapText="1"/>
    </xf>
    <xf numFmtId="0" fontId="27" fillId="4" borderId="31" xfId="0" applyFont="1" applyFill="1" applyBorder="1" applyAlignment="1">
      <alignment horizontal="right" vertical="center" wrapText="1"/>
    </xf>
    <xf numFmtId="166" fontId="13" fillId="0" borderId="34" xfId="3" applyNumberFormat="1" applyFont="1" applyBorder="1" applyAlignment="1">
      <alignment vertical="center"/>
    </xf>
    <xf numFmtId="166" fontId="13" fillId="0" borderId="37" xfId="3" applyNumberFormat="1" applyFont="1" applyBorder="1"/>
    <xf numFmtId="166" fontId="13" fillId="0" borderId="34" xfId="3" applyNumberFormat="1" applyFont="1" applyBorder="1" applyAlignment="1">
      <alignment horizontal="center" vertical="center"/>
    </xf>
    <xf numFmtId="0" fontId="27" fillId="2" borderId="2" xfId="0" applyFont="1" applyFill="1" applyBorder="1" applyAlignment="1">
      <alignment horizontal="left" vertical="center" wrapText="1"/>
    </xf>
    <xf numFmtId="0" fontId="27" fillId="2" borderId="29" xfId="0" applyFont="1" applyFill="1" applyBorder="1" applyAlignment="1">
      <alignment horizontal="left" vertical="center" wrapText="1"/>
    </xf>
    <xf numFmtId="0" fontId="27" fillId="2" borderId="30" xfId="0" applyFont="1" applyFill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27" fillId="2" borderId="19" xfId="0" applyFont="1" applyFill="1" applyBorder="1" applyAlignment="1">
      <alignment horizontal="left" vertical="center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4" fillId="2" borderId="19" xfId="29" applyFont="1" applyFill="1" applyBorder="1" applyAlignment="1" applyProtection="1">
      <alignment horizontal="left" vertical="center" wrapText="1"/>
      <protection locked="0"/>
    </xf>
    <xf numFmtId="0" fontId="24" fillId="2" borderId="22" xfId="29" applyFont="1" applyFill="1" applyBorder="1" applyAlignment="1" applyProtection="1">
      <alignment horizontal="left" vertical="center" wrapText="1"/>
      <protection locked="0"/>
    </xf>
    <xf numFmtId="0" fontId="24" fillId="2" borderId="18" xfId="29" applyFont="1" applyFill="1" applyBorder="1" applyAlignment="1" applyProtection="1">
      <alignment horizontal="left" vertical="center" wrapText="1"/>
      <protection locked="0"/>
    </xf>
    <xf numFmtId="0" fontId="33" fillId="0" borderId="0" xfId="29" applyFont="1" applyAlignment="1" applyProtection="1">
      <alignment horizontal="right"/>
      <protection locked="0"/>
    </xf>
    <xf numFmtId="0" fontId="15" fillId="0" borderId="0" xfId="0" applyFont="1" applyAlignment="1">
      <alignment horizontal="right"/>
    </xf>
    <xf numFmtId="0" fontId="31" fillId="3" borderId="0" xfId="29" applyFont="1" applyFill="1" applyAlignment="1" applyProtection="1">
      <alignment horizontal="center" vertical="center" wrapText="1"/>
      <protection locked="0"/>
    </xf>
    <xf numFmtId="0" fontId="25" fillId="0" borderId="20" xfId="29" applyFont="1" applyBorder="1" applyAlignment="1">
      <alignment horizontal="center" vertical="center" wrapText="1"/>
    </xf>
    <xf numFmtId="0" fontId="25" fillId="0" borderId="4" xfId="29" applyFont="1" applyBorder="1" applyAlignment="1">
      <alignment horizontal="center" vertical="center" wrapText="1"/>
    </xf>
    <xf numFmtId="0" fontId="24" fillId="0" borderId="20" xfId="29" applyFont="1" applyBorder="1" applyAlignment="1" applyProtection="1">
      <alignment horizontal="center" vertical="center" wrapText="1"/>
      <protection locked="0"/>
    </xf>
    <xf numFmtId="0" fontId="24" fillId="0" borderId="4" xfId="29" applyFont="1" applyBorder="1" applyAlignment="1" applyProtection="1">
      <alignment horizontal="center" vertical="center" wrapText="1"/>
      <protection locked="0"/>
    </xf>
    <xf numFmtId="0" fontId="25" fillId="0" borderId="19" xfId="29" applyFont="1" applyBorder="1" applyAlignment="1" applyProtection="1">
      <alignment horizontal="center" vertical="center" wrapText="1"/>
      <protection locked="0"/>
    </xf>
    <xf numFmtId="0" fontId="25" fillId="0" borderId="18" xfId="29" applyFont="1" applyBorder="1" applyAlignment="1" applyProtection="1">
      <alignment horizontal="center" vertical="center" wrapText="1"/>
      <protection locked="0"/>
    </xf>
    <xf numFmtId="0" fontId="22" fillId="0" borderId="34" xfId="0" applyFont="1" applyBorder="1" applyAlignment="1">
      <alignment horizontal="left" vertical="top" wrapText="1"/>
    </xf>
    <xf numFmtId="0" fontId="10" fillId="0" borderId="0" xfId="0" applyFont="1" applyAlignment="1">
      <alignment horizontal="center" wrapText="1"/>
    </xf>
    <xf numFmtId="0" fontId="42" fillId="0" borderId="29" xfId="0" applyFont="1" applyBorder="1" applyAlignment="1">
      <alignment horizontal="center" vertical="top"/>
    </xf>
    <xf numFmtId="0" fontId="22" fillId="0" borderId="34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49" fontId="22" fillId="2" borderId="25" xfId="0" applyNumberFormat="1" applyFont="1" applyFill="1" applyBorder="1" applyAlignment="1">
      <alignment horizontal="center" vertical="top" wrapText="1"/>
    </xf>
    <xf numFmtId="49" fontId="22" fillId="2" borderId="5" xfId="0" applyNumberFormat="1" applyFont="1" applyFill="1" applyBorder="1" applyAlignment="1">
      <alignment horizontal="center" vertical="top" wrapText="1"/>
    </xf>
    <xf numFmtId="49" fontId="22" fillId="2" borderId="6" xfId="0" applyNumberFormat="1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33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49" fontId="31" fillId="0" borderId="17" xfId="0" applyNumberFormat="1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43" fillId="0" borderId="34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top"/>
    </xf>
  </cellXfs>
  <cellStyles count="31">
    <cellStyle name="Comma" xfId="3" builtinId="3"/>
    <cellStyle name="Comma 2" xfId="2" xr:uid="{00000000-0005-0000-0000-000001000000}"/>
    <cellStyle name="Comma 2 2" xfId="4" xr:uid="{00000000-0005-0000-0000-000002000000}"/>
    <cellStyle name="Comma 2 2 2" xfId="7" xr:uid="{00000000-0005-0000-0000-000003000000}"/>
    <cellStyle name="Comma 3" xfId="5" xr:uid="{00000000-0005-0000-0000-000004000000}"/>
    <cellStyle name="Comma 3 2" xfId="8" xr:uid="{00000000-0005-0000-0000-000005000000}"/>
    <cellStyle name="Comma 4" xfId="6" xr:uid="{00000000-0005-0000-0000-000006000000}"/>
    <cellStyle name="Comma 5" xfId="9" xr:uid="{00000000-0005-0000-0000-000007000000}"/>
    <cellStyle name="Comma 5 2" xfId="21" xr:uid="{00000000-0005-0000-0000-000008000000}"/>
    <cellStyle name="Comma 6" xfId="25" xr:uid="{00000000-0005-0000-0000-000009000000}"/>
    <cellStyle name="Comma 8" xfId="27" xr:uid="{00000000-0005-0000-0000-00000A000000}"/>
    <cellStyle name="Normal" xfId="0" builtinId="0"/>
    <cellStyle name="Normal 11" xfId="17" xr:uid="{00000000-0005-0000-0000-00000C000000}"/>
    <cellStyle name="Normal 12" xfId="19" xr:uid="{00000000-0005-0000-0000-00000D000000}"/>
    <cellStyle name="Normal 14" xfId="28" xr:uid="{00000000-0005-0000-0000-00000E000000}"/>
    <cellStyle name="Normal 2" xfId="1" xr:uid="{00000000-0005-0000-0000-00000F000000}"/>
    <cellStyle name="Normal 3" xfId="10" xr:uid="{00000000-0005-0000-0000-000010000000}"/>
    <cellStyle name="Normal 3 2" xfId="22" xr:uid="{00000000-0005-0000-0000-000011000000}"/>
    <cellStyle name="Normal 4" xfId="13" xr:uid="{00000000-0005-0000-0000-000012000000}"/>
    <cellStyle name="Normal 4 2" xfId="23" xr:uid="{00000000-0005-0000-0000-000013000000}"/>
    <cellStyle name="Normal 5" xfId="24" xr:uid="{00000000-0005-0000-0000-000014000000}"/>
    <cellStyle name="Normal 5 2" xfId="15" xr:uid="{00000000-0005-0000-0000-000015000000}"/>
    <cellStyle name="Normal 6" xfId="20" xr:uid="{00000000-0005-0000-0000-000016000000}"/>
    <cellStyle name="Normal 8" xfId="16" xr:uid="{00000000-0005-0000-0000-000017000000}"/>
    <cellStyle name="Normal 8 2" xfId="18" xr:uid="{00000000-0005-0000-0000-000018000000}"/>
    <cellStyle name="Normal_MVD artabyug" xfId="29" xr:uid="{00000000-0005-0000-0000-000019000000}"/>
    <cellStyle name="SN_241" xfId="11" xr:uid="{00000000-0005-0000-0000-00001A000000}"/>
    <cellStyle name="SN_b" xfId="30" xr:uid="{00000000-0005-0000-0000-00001B000000}"/>
    <cellStyle name="Обычный 2" xfId="12" xr:uid="{00000000-0005-0000-0000-00001C000000}"/>
    <cellStyle name="Финансовый 2" xfId="26" xr:uid="{00000000-0005-0000-0000-00001D000000}"/>
    <cellStyle name="Финансовый 3" xfId="14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opLeftCell="A5" workbookViewId="0">
      <selection activeCell="F12" sqref="F12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2.1640625" style="3" customWidth="1"/>
    <col min="4" max="4" width="60.6640625" style="3" customWidth="1"/>
    <col min="5" max="5" width="53" style="3" customWidth="1"/>
    <col min="6" max="6" width="47.1640625" style="3" customWidth="1"/>
    <col min="7" max="7" width="21.83203125" style="3" customWidth="1"/>
    <col min="8" max="8" width="25.5" style="3" customWidth="1"/>
    <col min="9" max="9" width="11.83203125" style="3" bestFit="1" customWidth="1"/>
    <col min="10" max="16384" width="9.33203125" style="3"/>
  </cols>
  <sheetData>
    <row r="1" spans="1:8" ht="13.5">
      <c r="B1" s="4"/>
      <c r="C1" s="4"/>
      <c r="D1" s="4"/>
      <c r="E1" s="4"/>
      <c r="F1" s="4"/>
      <c r="G1" s="4"/>
    </row>
    <row r="2" spans="1:8" ht="13.5" customHeight="1">
      <c r="B2" s="4"/>
      <c r="C2" s="4"/>
      <c r="D2" s="6"/>
      <c r="E2" s="6"/>
      <c r="F2" s="6"/>
      <c r="G2" s="9"/>
      <c r="H2" s="9" t="s">
        <v>21</v>
      </c>
    </row>
    <row r="3" spans="1:8" ht="16.5" customHeight="1">
      <c r="B3" s="4"/>
      <c r="C3" s="4"/>
      <c r="D3" s="6"/>
      <c r="E3" s="6"/>
      <c r="F3" s="6"/>
      <c r="G3" s="8"/>
      <c r="H3" s="8" t="s">
        <v>96</v>
      </c>
    </row>
    <row r="4" spans="1:8" ht="16.5" customHeight="1">
      <c r="B4" s="4"/>
      <c r="C4" s="4"/>
      <c r="D4" s="6"/>
      <c r="E4" s="6"/>
      <c r="F4" s="6"/>
      <c r="G4" s="8"/>
      <c r="H4" s="8" t="s">
        <v>1</v>
      </c>
    </row>
    <row r="5" spans="1:8" ht="69" customHeight="1">
      <c r="A5" s="192" t="s">
        <v>126</v>
      </c>
      <c r="B5" s="192"/>
      <c r="C5" s="192"/>
      <c r="D5" s="192"/>
      <c r="E5" s="192"/>
      <c r="F5" s="192"/>
      <c r="G5" s="192"/>
      <c r="H5" s="192"/>
    </row>
    <row r="6" spans="1:8" ht="17.25">
      <c r="B6" s="15"/>
      <c r="C6" s="15"/>
      <c r="D6" s="15"/>
      <c r="E6" s="15"/>
      <c r="F6" s="15"/>
      <c r="G6" s="193" t="s">
        <v>71</v>
      </c>
      <c r="H6" s="193"/>
    </row>
    <row r="7" spans="1:8" s="117" customFormat="1" ht="66" customHeight="1">
      <c r="A7" s="194" t="s">
        <v>67</v>
      </c>
      <c r="B7" s="194" t="s">
        <v>9</v>
      </c>
      <c r="C7" s="194"/>
      <c r="D7" s="194" t="s">
        <v>68</v>
      </c>
      <c r="E7" s="194" t="s">
        <v>69</v>
      </c>
      <c r="F7" s="194" t="s">
        <v>70</v>
      </c>
      <c r="G7" s="195" t="s">
        <v>94</v>
      </c>
      <c r="H7" s="196"/>
    </row>
    <row r="8" spans="1:8" s="117" customFormat="1" ht="32.25" customHeight="1">
      <c r="A8" s="194"/>
      <c r="B8" s="141" t="s">
        <v>45</v>
      </c>
      <c r="C8" s="141" t="s">
        <v>0</v>
      </c>
      <c r="D8" s="194"/>
      <c r="E8" s="194"/>
      <c r="F8" s="194"/>
      <c r="G8" s="147" t="s">
        <v>66</v>
      </c>
      <c r="H8" s="147" t="s">
        <v>17</v>
      </c>
    </row>
    <row r="9" spans="1:8" s="11" customFormat="1" ht="17.25">
      <c r="A9" s="191" t="s">
        <v>93</v>
      </c>
      <c r="B9" s="191"/>
      <c r="C9" s="191"/>
      <c r="D9" s="191"/>
      <c r="E9" s="191"/>
      <c r="F9" s="191"/>
      <c r="G9" s="142">
        <f t="shared" ref="G9:H9" si="0">+G10</f>
        <v>0</v>
      </c>
      <c r="H9" s="142">
        <f t="shared" si="0"/>
        <v>0</v>
      </c>
    </row>
    <row r="10" spans="1:8" s="11" customFormat="1" ht="17.25">
      <c r="A10" s="191" t="s">
        <v>92</v>
      </c>
      <c r="B10" s="191"/>
      <c r="C10" s="191"/>
      <c r="D10" s="191"/>
      <c r="E10" s="191"/>
      <c r="F10" s="191"/>
      <c r="G10" s="142">
        <f t="shared" ref="G10:H10" si="1">+G11</f>
        <v>0</v>
      </c>
      <c r="H10" s="142">
        <f t="shared" si="1"/>
        <v>0</v>
      </c>
    </row>
    <row r="11" spans="1:8" s="11" customFormat="1" ht="49.5">
      <c r="A11" s="143"/>
      <c r="B11" s="144">
        <v>1120</v>
      </c>
      <c r="C11" s="143"/>
      <c r="D11" s="148" t="s">
        <v>102</v>
      </c>
      <c r="E11" s="148" t="s">
        <v>104</v>
      </c>
      <c r="F11" s="148" t="s">
        <v>105</v>
      </c>
      <c r="G11" s="142">
        <f t="shared" ref="G11:H11" si="2">+G12+G13</f>
        <v>0</v>
      </c>
      <c r="H11" s="142">
        <f t="shared" si="2"/>
        <v>0</v>
      </c>
    </row>
    <row r="12" spans="1:8" s="11" customFormat="1" ht="138">
      <c r="A12" s="143"/>
      <c r="B12" s="143"/>
      <c r="C12" s="145" t="s">
        <v>101</v>
      </c>
      <c r="D12" s="143" t="s">
        <v>102</v>
      </c>
      <c r="E12" s="143" t="s">
        <v>103</v>
      </c>
      <c r="F12" s="143" t="s">
        <v>72</v>
      </c>
      <c r="G12" s="146">
        <f>+'3'!G22</f>
        <v>-210880</v>
      </c>
      <c r="H12" s="146">
        <f>+'3'!H22</f>
        <v>-210880</v>
      </c>
    </row>
    <row r="13" spans="1:8" s="11" customFormat="1" ht="103.5">
      <c r="A13" s="143"/>
      <c r="B13" s="143"/>
      <c r="C13" s="145" t="s">
        <v>132</v>
      </c>
      <c r="D13" s="143" t="s">
        <v>133</v>
      </c>
      <c r="E13" s="143" t="s">
        <v>134</v>
      </c>
      <c r="F13" s="143" t="s">
        <v>106</v>
      </c>
      <c r="G13" s="146">
        <f>+'3'!G33</f>
        <v>210880</v>
      </c>
      <c r="H13" s="146">
        <f>+'3'!H33</f>
        <v>210880</v>
      </c>
    </row>
    <row r="14" spans="1:8" s="11" customFormat="1" ht="17.25">
      <c r="B14" s="41"/>
      <c r="C14" s="41"/>
      <c r="D14" s="45"/>
      <c r="E14" s="45"/>
      <c r="F14" s="45"/>
    </row>
  </sheetData>
  <mergeCells count="10">
    <mergeCell ref="A10:F10"/>
    <mergeCell ref="A9:F9"/>
    <mergeCell ref="A5:H5"/>
    <mergeCell ref="G6:H6"/>
    <mergeCell ref="A7:A8"/>
    <mergeCell ref="B7:C7"/>
    <mergeCell ref="D7:D8"/>
    <mergeCell ref="E7:E8"/>
    <mergeCell ref="F7:F8"/>
    <mergeCell ref="G7:H7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topLeftCell="A6" workbookViewId="0">
      <selection activeCell="C15" sqref="C15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9">
      <c r="H1" s="81" t="s">
        <v>39</v>
      </c>
      <c r="I1" s="82"/>
    </row>
    <row r="2" spans="1:9">
      <c r="H2" s="81" t="s">
        <v>97</v>
      </c>
    </row>
    <row r="3" spans="1:9">
      <c r="H3" s="81" t="s">
        <v>40</v>
      </c>
    </row>
    <row r="4" spans="1:9">
      <c r="D4" s="197"/>
      <c r="E4" s="197"/>
      <c r="F4" s="197"/>
      <c r="G4" s="82"/>
      <c r="H4" s="82"/>
      <c r="I4" s="82"/>
    </row>
    <row r="5" spans="1:9">
      <c r="D5" s="197"/>
      <c r="E5" s="197"/>
      <c r="F5" s="197"/>
      <c r="G5" s="82"/>
      <c r="H5" s="82"/>
      <c r="I5" s="82"/>
    </row>
    <row r="6" spans="1:9" ht="40.5" customHeight="1">
      <c r="A6" s="192" t="s">
        <v>128</v>
      </c>
      <c r="B6" s="192"/>
      <c r="C6" s="192"/>
      <c r="D6" s="192"/>
      <c r="E6" s="192"/>
      <c r="F6" s="192"/>
      <c r="G6" s="192"/>
      <c r="H6" s="192"/>
      <c r="I6" s="83"/>
    </row>
    <row r="7" spans="1:9" ht="17.25">
      <c r="A7" s="2"/>
      <c r="B7" s="76"/>
      <c r="C7" s="76"/>
      <c r="D7" s="76"/>
      <c r="E7" s="76"/>
      <c r="F7" s="76"/>
      <c r="G7" s="198" t="s">
        <v>41</v>
      </c>
      <c r="H7" s="198"/>
      <c r="I7" s="83"/>
    </row>
    <row r="8" spans="1:9" ht="34.5" customHeight="1">
      <c r="A8" s="199" t="s">
        <v>42</v>
      </c>
      <c r="B8" s="199"/>
      <c r="C8" s="200" t="s">
        <v>43</v>
      </c>
      <c r="D8" s="200" t="s">
        <v>44</v>
      </c>
      <c r="E8" s="201" t="s">
        <v>7</v>
      </c>
      <c r="F8" s="202"/>
      <c r="G8" s="202"/>
      <c r="H8" s="203"/>
      <c r="I8" s="83"/>
    </row>
    <row r="9" spans="1:9" ht="17.25" customHeight="1">
      <c r="A9" s="199"/>
      <c r="B9" s="199"/>
      <c r="C9" s="200"/>
      <c r="D9" s="200"/>
      <c r="E9" s="204"/>
      <c r="F9" s="205"/>
      <c r="G9" s="205"/>
      <c r="H9" s="206"/>
    </row>
    <row r="10" spans="1:9" ht="103.5">
      <c r="A10" s="84" t="s">
        <v>45</v>
      </c>
      <c r="B10" s="84" t="s">
        <v>0</v>
      </c>
      <c r="C10" s="200"/>
      <c r="D10" s="200"/>
      <c r="E10" s="80" t="s">
        <v>46</v>
      </c>
      <c r="F10" s="85" t="s">
        <v>47</v>
      </c>
      <c r="G10" s="85" t="s">
        <v>48</v>
      </c>
      <c r="H10" s="80" t="s">
        <v>49</v>
      </c>
    </row>
    <row r="11" spans="1:9" ht="17.25">
      <c r="A11" s="86"/>
      <c r="B11" s="86"/>
      <c r="C11" s="87" t="s">
        <v>44</v>
      </c>
      <c r="D11" s="88">
        <f>+D13</f>
        <v>210880</v>
      </c>
      <c r="E11" s="88">
        <f>+E13</f>
        <v>0</v>
      </c>
      <c r="F11" s="88">
        <f t="shared" ref="F11:H11" si="0">+F13</f>
        <v>0</v>
      </c>
      <c r="G11" s="88">
        <f t="shared" si="0"/>
        <v>0</v>
      </c>
      <c r="H11" s="88">
        <f t="shared" si="0"/>
        <v>210880</v>
      </c>
    </row>
    <row r="12" spans="1:9" ht="17.25">
      <c r="A12" s="86"/>
      <c r="B12" s="86"/>
      <c r="C12" s="89" t="s">
        <v>50</v>
      </c>
      <c r="D12" s="90"/>
      <c r="E12" s="90"/>
      <c r="F12" s="90"/>
      <c r="G12" s="90"/>
      <c r="H12" s="90"/>
    </row>
    <row r="13" spans="1:9" ht="17.25">
      <c r="A13" s="91"/>
      <c r="B13" s="91"/>
      <c r="C13" s="92" t="s">
        <v>51</v>
      </c>
      <c r="D13" s="46">
        <f>+D15</f>
        <v>210880</v>
      </c>
      <c r="E13" s="46">
        <f t="shared" ref="E13:H13" si="1">+E15</f>
        <v>0</v>
      </c>
      <c r="F13" s="46">
        <f t="shared" si="1"/>
        <v>0</v>
      </c>
      <c r="G13" s="46">
        <f t="shared" si="1"/>
        <v>0</v>
      </c>
      <c r="H13" s="46">
        <f t="shared" si="1"/>
        <v>210880</v>
      </c>
    </row>
    <row r="14" spans="1:9" ht="17.25">
      <c r="A14" s="91"/>
      <c r="B14" s="91"/>
      <c r="C14" s="93" t="s">
        <v>52</v>
      </c>
      <c r="D14" s="46"/>
      <c r="E14" s="46"/>
      <c r="F14" s="46"/>
      <c r="G14" s="46"/>
      <c r="H14" s="46"/>
    </row>
    <row r="15" spans="1:9" ht="69">
      <c r="A15" s="94" t="s">
        <v>107</v>
      </c>
      <c r="B15" s="94">
        <v>31002</v>
      </c>
      <c r="C15" s="32" t="s">
        <v>133</v>
      </c>
      <c r="D15" s="46">
        <f>SUM(F15:H15)</f>
        <v>210880</v>
      </c>
      <c r="E15" s="46"/>
      <c r="F15" s="46">
        <v>0</v>
      </c>
      <c r="G15" s="46">
        <v>0</v>
      </c>
      <c r="H15" s="46">
        <f>+'3'!H33</f>
        <v>210880</v>
      </c>
      <c r="I15" s="95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1"/>
  <sheetViews>
    <sheetView tabSelected="1" topLeftCell="A22" zoomScaleNormal="100" zoomScaleSheetLayoutView="100" workbookViewId="0">
      <selection activeCell="H33" sqref="H33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3.1640625" style="5" customWidth="1"/>
    <col min="8" max="8" width="24.5" style="13" customWidth="1"/>
    <col min="9" max="9" width="14" style="5" bestFit="1" customWidth="1"/>
    <col min="10" max="10" width="15.5" style="5" bestFit="1" customWidth="1"/>
    <col min="11" max="11" width="15" style="5" bestFit="1" customWidth="1"/>
    <col min="12" max="12" width="14" style="5" bestFit="1" customWidth="1"/>
    <col min="13" max="13" width="14.33203125" style="5" bestFit="1" customWidth="1"/>
    <col min="14" max="14" width="13.1640625" style="5" customWidth="1"/>
    <col min="15" max="15" width="9.33203125" style="5"/>
    <col min="16" max="16" width="12.6640625" style="5" bestFit="1" customWidth="1"/>
    <col min="17" max="16384" width="9.33203125" style="5"/>
  </cols>
  <sheetData>
    <row r="1" spans="1:16" ht="14.45" customHeight="1">
      <c r="A1" s="4"/>
      <c r="B1" s="4"/>
      <c r="C1" s="4"/>
      <c r="D1" s="4"/>
      <c r="E1" s="4"/>
      <c r="H1" s="7" t="s">
        <v>61</v>
      </c>
      <c r="I1" s="7"/>
    </row>
    <row r="2" spans="1:16" ht="14.45" customHeight="1">
      <c r="E2" s="4"/>
      <c r="H2" s="12" t="s">
        <v>96</v>
      </c>
      <c r="I2" s="8"/>
    </row>
    <row r="3" spans="1:16" ht="14.45" customHeight="1">
      <c r="E3" s="4"/>
      <c r="H3" s="12" t="s">
        <v>1</v>
      </c>
      <c r="I3" s="8"/>
    </row>
    <row r="4" spans="1:16" ht="14.45" customHeight="1">
      <c r="E4" s="4"/>
    </row>
    <row r="5" spans="1:16" ht="14.45" customHeight="1">
      <c r="A5" s="4"/>
      <c r="B5" s="4"/>
      <c r="C5" s="6"/>
      <c r="D5" s="6"/>
      <c r="E5" s="4"/>
    </row>
    <row r="6" spans="1:16" ht="35.25" customHeight="1">
      <c r="A6" s="192" t="s">
        <v>127</v>
      </c>
      <c r="B6" s="192"/>
      <c r="C6" s="192"/>
      <c r="D6" s="192"/>
      <c r="E6" s="192"/>
      <c r="F6" s="192"/>
      <c r="G6" s="192"/>
      <c r="H6" s="192"/>
    </row>
    <row r="7" spans="1:16" ht="14.45" customHeight="1">
      <c r="A7" s="15"/>
      <c r="B7" s="15"/>
      <c r="C7" s="15"/>
      <c r="D7" s="15"/>
      <c r="E7" s="16"/>
      <c r="F7" s="16"/>
      <c r="G7" s="16"/>
      <c r="H7" s="77" t="s">
        <v>5</v>
      </c>
    </row>
    <row r="8" spans="1:16" s="10" customFormat="1" ht="107.25" customHeight="1">
      <c r="A8" s="212" t="s">
        <v>8</v>
      </c>
      <c r="B8" s="213"/>
      <c r="C8" s="214"/>
      <c r="D8" s="211" t="s">
        <v>9</v>
      </c>
      <c r="E8" s="211"/>
      <c r="F8" s="211" t="s">
        <v>18</v>
      </c>
      <c r="G8" s="215" t="s">
        <v>20</v>
      </c>
      <c r="H8" s="216"/>
    </row>
    <row r="9" spans="1:16" s="10" customFormat="1" ht="51.75">
      <c r="A9" s="17" t="s">
        <v>10</v>
      </c>
      <c r="B9" s="18" t="s">
        <v>11</v>
      </c>
      <c r="C9" s="17" t="s">
        <v>12</v>
      </c>
      <c r="D9" s="19" t="s">
        <v>13</v>
      </c>
      <c r="E9" s="19" t="s">
        <v>14</v>
      </c>
      <c r="F9" s="211"/>
      <c r="G9" s="118" t="s">
        <v>66</v>
      </c>
      <c r="H9" s="118" t="s">
        <v>17</v>
      </c>
    </row>
    <row r="10" spans="1:16" s="10" customFormat="1" ht="17.25">
      <c r="A10" s="20"/>
      <c r="B10" s="21"/>
      <c r="C10" s="22"/>
      <c r="D10" s="21"/>
      <c r="E10" s="19"/>
      <c r="F10" s="30" t="s">
        <v>15</v>
      </c>
      <c r="G10" s="28">
        <f t="shared" ref="G10:H10" si="0">G12</f>
        <v>0</v>
      </c>
      <c r="H10" s="28">
        <f t="shared" si="0"/>
        <v>0</v>
      </c>
    </row>
    <row r="11" spans="1:16" s="10" customFormat="1" ht="17.25">
      <c r="A11" s="23"/>
      <c r="B11" s="24"/>
      <c r="C11" s="25"/>
      <c r="D11" s="24"/>
      <c r="E11" s="26"/>
      <c r="F11" s="27" t="s">
        <v>16</v>
      </c>
      <c r="G11" s="31"/>
      <c r="H11" s="31"/>
    </row>
    <row r="12" spans="1:16" s="11" customFormat="1" ht="34.5">
      <c r="A12" s="119" t="s">
        <v>117</v>
      </c>
      <c r="B12" s="120"/>
      <c r="C12" s="121"/>
      <c r="D12" s="42"/>
      <c r="E12" s="44"/>
      <c r="F12" s="127" t="s">
        <v>116</v>
      </c>
      <c r="G12" s="36">
        <f t="shared" ref="G12" si="1">G14</f>
        <v>0</v>
      </c>
      <c r="H12" s="36">
        <f t="shared" ref="H12" si="2">H14</f>
        <v>0</v>
      </c>
    </row>
    <row r="13" spans="1:16" s="11" customFormat="1" ht="14.25" customHeight="1">
      <c r="A13" s="122"/>
      <c r="B13" s="123"/>
      <c r="C13" s="124"/>
      <c r="D13" s="38"/>
      <c r="E13" s="40"/>
      <c r="F13" s="33" t="s">
        <v>16</v>
      </c>
      <c r="G13" s="36"/>
      <c r="H13" s="36"/>
    </row>
    <row r="14" spans="1:16" s="11" customFormat="1" ht="17.25">
      <c r="A14" s="72"/>
      <c r="B14" s="207" t="s">
        <v>119</v>
      </c>
      <c r="C14" s="125"/>
      <c r="D14" s="68"/>
      <c r="E14" s="68"/>
      <c r="F14" s="128" t="s">
        <v>118</v>
      </c>
      <c r="G14" s="36">
        <f t="shared" ref="G14" si="3">G16</f>
        <v>0</v>
      </c>
      <c r="H14" s="36">
        <f t="shared" ref="H14" si="4">H16</f>
        <v>0</v>
      </c>
      <c r="P14" s="39"/>
    </row>
    <row r="15" spans="1:16" s="11" customFormat="1" ht="13.5" customHeight="1">
      <c r="A15" s="72"/>
      <c r="B15" s="208"/>
      <c r="C15" s="126"/>
      <c r="D15" s="69"/>
      <c r="E15" s="69"/>
      <c r="F15" s="33" t="s">
        <v>16</v>
      </c>
      <c r="G15" s="36"/>
      <c r="H15" s="36"/>
    </row>
    <row r="16" spans="1:16" s="11" customFormat="1" ht="17.25">
      <c r="A16" s="72"/>
      <c r="B16" s="209"/>
      <c r="C16" s="207" t="s">
        <v>19</v>
      </c>
      <c r="D16" s="68"/>
      <c r="E16" s="68"/>
      <c r="F16" s="128" t="s">
        <v>118</v>
      </c>
      <c r="G16" s="36">
        <f t="shared" ref="G16" si="5">G20</f>
        <v>0</v>
      </c>
      <c r="H16" s="36">
        <f t="shared" ref="H16" si="6">H20</f>
        <v>0</v>
      </c>
    </row>
    <row r="17" spans="1:8" s="11" customFormat="1" ht="13.5" customHeight="1">
      <c r="A17" s="72"/>
      <c r="B17" s="209"/>
      <c r="C17" s="208"/>
      <c r="D17" s="69"/>
      <c r="E17" s="69"/>
      <c r="F17" s="34" t="s">
        <v>16</v>
      </c>
      <c r="G17" s="36"/>
      <c r="H17" s="36"/>
    </row>
    <row r="18" spans="1:8" s="11" customFormat="1" ht="17.25">
      <c r="A18" s="72"/>
      <c r="B18" s="209"/>
      <c r="C18" s="208"/>
      <c r="D18" s="70"/>
      <c r="E18" s="70"/>
      <c r="F18" s="127" t="s">
        <v>6</v>
      </c>
      <c r="G18" s="36">
        <f t="shared" ref="G18" si="7">G20</f>
        <v>0</v>
      </c>
      <c r="H18" s="36">
        <f t="shared" ref="H18" si="8">H20</f>
        <v>0</v>
      </c>
    </row>
    <row r="19" spans="1:8" s="11" customFormat="1" ht="13.5" customHeight="1">
      <c r="A19" s="72"/>
      <c r="B19" s="209"/>
      <c r="C19" s="208"/>
      <c r="D19" s="69"/>
      <c r="E19" s="69"/>
      <c r="F19" s="34" t="s">
        <v>16</v>
      </c>
      <c r="G19" s="36"/>
      <c r="H19" s="36"/>
    </row>
    <row r="20" spans="1:8" s="35" customFormat="1" ht="17.25">
      <c r="A20" s="72"/>
      <c r="B20" s="209"/>
      <c r="C20" s="208"/>
      <c r="D20" s="71">
        <v>1120</v>
      </c>
      <c r="E20" s="210"/>
      <c r="F20" s="115" t="s">
        <v>120</v>
      </c>
      <c r="G20" s="36">
        <f>G22+G33</f>
        <v>0</v>
      </c>
      <c r="H20" s="36">
        <f>H22+H33</f>
        <v>0</v>
      </c>
    </row>
    <row r="21" spans="1:8" s="35" customFormat="1" ht="17.25">
      <c r="A21" s="72"/>
      <c r="B21" s="209"/>
      <c r="C21" s="208"/>
      <c r="D21" s="71"/>
      <c r="E21" s="210"/>
      <c r="F21" s="29" t="s">
        <v>16</v>
      </c>
      <c r="G21" s="36"/>
      <c r="H21" s="36"/>
    </row>
    <row r="22" spans="1:8" s="35" customFormat="1" ht="17.25">
      <c r="A22" s="72"/>
      <c r="B22" s="209"/>
      <c r="C22" s="208"/>
      <c r="D22" s="71"/>
      <c r="E22" s="66">
        <v>11001</v>
      </c>
      <c r="F22" s="115" t="s">
        <v>120</v>
      </c>
      <c r="G22" s="36">
        <f t="shared" ref="G22" si="9">G24</f>
        <v>-210880</v>
      </c>
      <c r="H22" s="36">
        <f t="shared" ref="H22" si="10">H24</f>
        <v>-210880</v>
      </c>
    </row>
    <row r="23" spans="1:8" s="35" customFormat="1" ht="17.25">
      <c r="A23" s="72"/>
      <c r="B23" s="209"/>
      <c r="C23" s="208"/>
      <c r="D23" s="71"/>
      <c r="E23" s="67"/>
      <c r="F23" s="29" t="s">
        <v>2</v>
      </c>
      <c r="G23" s="36"/>
      <c r="H23" s="36"/>
    </row>
    <row r="24" spans="1:8" s="35" customFormat="1" ht="34.5">
      <c r="A24" s="72"/>
      <c r="B24" s="209"/>
      <c r="C24" s="208"/>
      <c r="D24" s="71"/>
      <c r="E24" s="67"/>
      <c r="F24" s="153" t="s">
        <v>108</v>
      </c>
      <c r="G24" s="36">
        <f t="shared" ref="G24" si="11">G26</f>
        <v>-210880</v>
      </c>
      <c r="H24" s="36">
        <f t="shared" ref="H24" si="12">H26</f>
        <v>-210880</v>
      </c>
    </row>
    <row r="25" spans="1:8" s="35" customFormat="1" ht="34.5">
      <c r="A25" s="72"/>
      <c r="B25" s="209"/>
      <c r="C25" s="208"/>
      <c r="D25" s="71"/>
      <c r="E25" s="67"/>
      <c r="F25" s="37" t="s">
        <v>3</v>
      </c>
      <c r="G25" s="36"/>
      <c r="H25" s="36"/>
    </row>
    <row r="26" spans="1:8" s="35" customFormat="1" ht="17.25">
      <c r="A26" s="72"/>
      <c r="B26" s="209"/>
      <c r="C26" s="208"/>
      <c r="D26" s="71"/>
      <c r="E26" s="67"/>
      <c r="F26" s="29" t="s">
        <v>4</v>
      </c>
      <c r="G26" s="36">
        <f t="shared" ref="G26:H26" si="13">G27</f>
        <v>-210880</v>
      </c>
      <c r="H26" s="36">
        <f t="shared" si="13"/>
        <v>-210880</v>
      </c>
    </row>
    <row r="27" spans="1:8" s="35" customFormat="1" ht="17.25">
      <c r="A27" s="72"/>
      <c r="B27" s="209"/>
      <c r="C27" s="208"/>
      <c r="D27" s="71"/>
      <c r="E27" s="67"/>
      <c r="F27" s="74" t="s">
        <v>34</v>
      </c>
      <c r="G27" s="43">
        <f t="shared" ref="G27:H27" si="14">G28</f>
        <v>-210880</v>
      </c>
      <c r="H27" s="43">
        <f t="shared" si="14"/>
        <v>-210880</v>
      </c>
    </row>
    <row r="28" spans="1:8" s="35" customFormat="1" ht="17.25">
      <c r="A28" s="72"/>
      <c r="B28" s="209"/>
      <c r="C28" s="208"/>
      <c r="D28" s="71"/>
      <c r="E28" s="75"/>
      <c r="F28" s="74" t="s">
        <v>35</v>
      </c>
      <c r="G28" s="43">
        <f>G31+G29</f>
        <v>-210880</v>
      </c>
      <c r="H28" s="43">
        <f>H31+H29</f>
        <v>-210880</v>
      </c>
    </row>
    <row r="29" spans="1:8" s="35" customFormat="1" ht="17.25">
      <c r="A29" s="72"/>
      <c r="B29" s="209"/>
      <c r="C29" s="208"/>
      <c r="D29" s="71"/>
      <c r="E29" s="75"/>
      <c r="F29" s="74" t="s">
        <v>144</v>
      </c>
      <c r="G29" s="43">
        <f t="shared" ref="G29:H31" si="15">G30</f>
        <v>-52149.4</v>
      </c>
      <c r="H29" s="43">
        <f t="shared" si="15"/>
        <v>-52149.4</v>
      </c>
    </row>
    <row r="30" spans="1:8" s="35" customFormat="1" ht="17.25">
      <c r="A30" s="72"/>
      <c r="B30" s="209"/>
      <c r="C30" s="208"/>
      <c r="D30" s="71"/>
      <c r="E30" s="75"/>
      <c r="F30" s="74" t="s">
        <v>145</v>
      </c>
      <c r="G30" s="43">
        <v>-52149.4</v>
      </c>
      <c r="H30" s="43">
        <v>-52149.4</v>
      </c>
    </row>
    <row r="31" spans="1:8" s="35" customFormat="1" ht="17.25">
      <c r="A31" s="72"/>
      <c r="B31" s="209"/>
      <c r="C31" s="208"/>
      <c r="D31" s="71"/>
      <c r="E31" s="75"/>
      <c r="F31" s="74" t="s">
        <v>36</v>
      </c>
      <c r="G31" s="43">
        <f t="shared" si="15"/>
        <v>-158730.6</v>
      </c>
      <c r="H31" s="43">
        <f t="shared" si="15"/>
        <v>-158730.6</v>
      </c>
    </row>
    <row r="32" spans="1:8" s="35" customFormat="1" ht="17.25">
      <c r="A32" s="72"/>
      <c r="B32" s="209"/>
      <c r="C32" s="208"/>
      <c r="D32" s="71"/>
      <c r="E32" s="75"/>
      <c r="F32" s="74" t="s">
        <v>121</v>
      </c>
      <c r="G32" s="43">
        <v>-158730.6</v>
      </c>
      <c r="H32" s="43">
        <v>-158730.6</v>
      </c>
    </row>
    <row r="33" spans="1:8" s="35" customFormat="1" ht="51.75">
      <c r="A33" s="72"/>
      <c r="B33" s="79"/>
      <c r="C33" s="78"/>
      <c r="D33" s="71"/>
      <c r="E33" s="66">
        <v>31002</v>
      </c>
      <c r="F33" s="32" t="s">
        <v>133</v>
      </c>
      <c r="G33" s="36">
        <f t="shared" ref="G33" si="16">G35</f>
        <v>210880</v>
      </c>
      <c r="H33" s="36">
        <f t="shared" ref="H33" si="17">H35</f>
        <v>210880</v>
      </c>
    </row>
    <row r="34" spans="1:8" s="35" customFormat="1" ht="17.25">
      <c r="A34" s="72"/>
      <c r="B34" s="79"/>
      <c r="C34" s="78"/>
      <c r="D34" s="71"/>
      <c r="E34" s="67"/>
      <c r="F34" s="29" t="s">
        <v>2</v>
      </c>
      <c r="G34" s="36"/>
      <c r="H34" s="36"/>
    </row>
    <row r="35" spans="1:8" s="35" customFormat="1" ht="34.5">
      <c r="A35" s="72"/>
      <c r="B35" s="79"/>
      <c r="C35" s="78"/>
      <c r="D35" s="71"/>
      <c r="E35" s="67"/>
      <c r="F35" s="153" t="s">
        <v>108</v>
      </c>
      <c r="G35" s="36">
        <f t="shared" ref="G35" si="18">G37</f>
        <v>210880</v>
      </c>
      <c r="H35" s="36">
        <f t="shared" ref="H35" si="19">H37</f>
        <v>210880</v>
      </c>
    </row>
    <row r="36" spans="1:8" s="35" customFormat="1" ht="34.5">
      <c r="A36" s="72"/>
      <c r="B36" s="79"/>
      <c r="C36" s="78"/>
      <c r="D36" s="71"/>
      <c r="E36" s="67"/>
      <c r="F36" s="37" t="s">
        <v>3</v>
      </c>
      <c r="G36" s="36"/>
      <c r="H36" s="36"/>
    </row>
    <row r="37" spans="1:8" s="35" customFormat="1" ht="17.25">
      <c r="A37" s="72"/>
      <c r="B37" s="79"/>
      <c r="C37" s="78"/>
      <c r="D37" s="71"/>
      <c r="E37" s="67"/>
      <c r="F37" s="29" t="s">
        <v>4</v>
      </c>
      <c r="G37" s="36">
        <f t="shared" ref="G37:H40" si="20">G38</f>
        <v>210880</v>
      </c>
      <c r="H37" s="36">
        <f t="shared" si="20"/>
        <v>210880</v>
      </c>
    </row>
    <row r="38" spans="1:8" s="35" customFormat="1" ht="17.25">
      <c r="A38" s="72"/>
      <c r="B38" s="79"/>
      <c r="C38" s="78"/>
      <c r="D38" s="71"/>
      <c r="E38" s="67"/>
      <c r="F38" s="74" t="s">
        <v>62</v>
      </c>
      <c r="G38" s="43">
        <f t="shared" si="20"/>
        <v>210880</v>
      </c>
      <c r="H38" s="43">
        <f t="shared" si="20"/>
        <v>210880</v>
      </c>
    </row>
    <row r="39" spans="1:8" s="35" customFormat="1" ht="17.25">
      <c r="A39" s="72"/>
      <c r="B39" s="79"/>
      <c r="C39" s="78"/>
      <c r="D39" s="71"/>
      <c r="E39" s="75"/>
      <c r="F39" s="154" t="s">
        <v>63</v>
      </c>
      <c r="G39" s="43">
        <f t="shared" si="20"/>
        <v>210880</v>
      </c>
      <c r="H39" s="43">
        <f t="shared" si="20"/>
        <v>210880</v>
      </c>
    </row>
    <row r="40" spans="1:8" s="35" customFormat="1" ht="17.25">
      <c r="A40" s="72"/>
      <c r="B40" s="79"/>
      <c r="C40" s="78"/>
      <c r="D40" s="71"/>
      <c r="E40" s="75"/>
      <c r="F40" s="154" t="s">
        <v>130</v>
      </c>
      <c r="G40" s="43">
        <f t="shared" si="20"/>
        <v>210880</v>
      </c>
      <c r="H40" s="43">
        <f t="shared" si="20"/>
        <v>210880</v>
      </c>
    </row>
    <row r="41" spans="1:8" s="35" customFormat="1" ht="17.25">
      <c r="A41" s="155"/>
      <c r="B41" s="156"/>
      <c r="C41" s="112"/>
      <c r="D41" s="113"/>
      <c r="E41" s="157"/>
      <c r="F41" s="154" t="s">
        <v>131</v>
      </c>
      <c r="G41" s="43">
        <v>210880</v>
      </c>
      <c r="H41" s="43">
        <v>210880</v>
      </c>
    </row>
  </sheetData>
  <mergeCells count="8">
    <mergeCell ref="B14:B32"/>
    <mergeCell ref="C16:C32"/>
    <mergeCell ref="E20:E21"/>
    <mergeCell ref="A6:H6"/>
    <mergeCell ref="F8:F9"/>
    <mergeCell ref="A8:C8"/>
    <mergeCell ref="D8:E8"/>
    <mergeCell ref="G8:H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topLeftCell="A4" workbookViewId="0">
      <selection activeCell="C13" sqref="C13"/>
    </sheetView>
  </sheetViews>
  <sheetFormatPr defaultRowHeight="16.5"/>
  <cols>
    <col min="1" max="1" width="9.33203125" style="97"/>
    <col min="2" max="2" width="16.1640625" style="97" customWidth="1"/>
    <col min="3" max="3" width="70.1640625" style="97" customWidth="1"/>
    <col min="4" max="4" width="22.83203125" style="97" customWidth="1"/>
    <col min="5" max="5" width="21.1640625" style="97" customWidth="1"/>
    <col min="6" max="6" width="19.6640625" style="97" customWidth="1"/>
    <col min="7" max="16384" width="9.33203125" style="97"/>
  </cols>
  <sheetData>
    <row r="1" spans="1:7" s="1" customFormat="1" ht="13.5">
      <c r="C1" s="8"/>
      <c r="D1" s="8"/>
      <c r="E1" s="8" t="s">
        <v>53</v>
      </c>
    </row>
    <row r="2" spans="1:7" s="1" customFormat="1" ht="13.5">
      <c r="C2" s="217" t="s">
        <v>98</v>
      </c>
      <c r="D2" s="217"/>
      <c r="E2" s="217"/>
    </row>
    <row r="3" spans="1:7" s="1" customFormat="1" ht="13.5">
      <c r="C3" s="217" t="s">
        <v>38</v>
      </c>
      <c r="D3" s="217"/>
      <c r="E3" s="217"/>
    </row>
    <row r="4" spans="1:7" s="1" customFormat="1" ht="13.5">
      <c r="C4" s="96"/>
      <c r="D4" s="96"/>
      <c r="E4" s="96"/>
    </row>
    <row r="5" spans="1:7" s="1" customFormat="1" ht="52.5" customHeight="1">
      <c r="A5" s="192" t="s">
        <v>138</v>
      </c>
      <c r="B5" s="192"/>
      <c r="C5" s="192"/>
      <c r="D5" s="192"/>
      <c r="E5" s="192"/>
    </row>
    <row r="7" spans="1:7" ht="17.25">
      <c r="E7" s="114" t="s">
        <v>54</v>
      </c>
    </row>
    <row r="8" spans="1:7" s="99" customFormat="1" ht="82.5" customHeight="1">
      <c r="A8" s="218" t="s">
        <v>55</v>
      </c>
      <c r="B8" s="218"/>
      <c r="C8" s="219" t="s">
        <v>56</v>
      </c>
      <c r="D8" s="220" t="s">
        <v>7</v>
      </c>
      <c r="E8" s="221"/>
      <c r="F8" s="98"/>
      <c r="G8" s="98"/>
    </row>
    <row r="9" spans="1:7" s="99" customFormat="1" ht="47.25" customHeight="1">
      <c r="A9" s="131" t="s">
        <v>13</v>
      </c>
      <c r="B9" s="131" t="s">
        <v>73</v>
      </c>
      <c r="C9" s="219"/>
      <c r="D9" s="129" t="s">
        <v>66</v>
      </c>
      <c r="E9" s="130" t="s">
        <v>17</v>
      </c>
      <c r="F9" s="98"/>
      <c r="G9" s="98"/>
    </row>
    <row r="10" spans="1:7" s="103" customFormat="1" ht="17.25">
      <c r="A10" s="100"/>
      <c r="B10" s="100"/>
      <c r="C10" s="101" t="s">
        <v>57</v>
      </c>
      <c r="D10" s="140">
        <f t="shared" ref="D10:E10" si="0">+D11</f>
        <v>210880</v>
      </c>
      <c r="E10" s="140">
        <f t="shared" si="0"/>
        <v>210880</v>
      </c>
      <c r="F10" s="102"/>
      <c r="G10" s="102"/>
    </row>
    <row r="11" spans="1:7" s="103" customFormat="1" ht="17.25">
      <c r="A11" s="104"/>
      <c r="B11" s="105"/>
      <c r="C11" s="105" t="s">
        <v>33</v>
      </c>
      <c r="D11" s="139">
        <f t="shared" ref="D11:E11" si="1">+D13</f>
        <v>210880</v>
      </c>
      <c r="E11" s="139">
        <f t="shared" si="1"/>
        <v>210880</v>
      </c>
      <c r="F11" s="102"/>
      <c r="G11" s="102"/>
    </row>
    <row r="12" spans="1:7" s="103" customFormat="1" ht="17.25">
      <c r="A12" s="104"/>
      <c r="B12" s="104"/>
      <c r="C12" s="104" t="s">
        <v>50</v>
      </c>
      <c r="D12" s="116"/>
      <c r="E12" s="106" t="s">
        <v>58</v>
      </c>
      <c r="F12" s="102"/>
      <c r="G12" s="102"/>
    </row>
    <row r="13" spans="1:7" s="108" customFormat="1" ht="69">
      <c r="A13" s="149" t="s">
        <v>107</v>
      </c>
      <c r="B13" s="149">
        <v>31002</v>
      </c>
      <c r="C13" s="150" t="s">
        <v>135</v>
      </c>
      <c r="D13" s="138">
        <f t="shared" ref="D13:E13" si="2">+D15</f>
        <v>210880</v>
      </c>
      <c r="E13" s="138">
        <f t="shared" si="2"/>
        <v>210880</v>
      </c>
      <c r="F13" s="107"/>
      <c r="G13" s="107"/>
    </row>
    <row r="14" spans="1:7" s="108" customFormat="1" ht="17.25">
      <c r="A14" s="150"/>
      <c r="B14" s="150"/>
      <c r="C14" s="151" t="s">
        <v>2</v>
      </c>
      <c r="D14" s="116"/>
      <c r="E14" s="109"/>
      <c r="F14" s="107"/>
      <c r="G14" s="107"/>
    </row>
    <row r="15" spans="1:7" s="111" customFormat="1" ht="34.5">
      <c r="A15" s="150"/>
      <c r="B15" s="150"/>
      <c r="C15" s="152" t="s">
        <v>108</v>
      </c>
      <c r="D15" s="46">
        <f>+'3'!G33</f>
        <v>210880</v>
      </c>
      <c r="E15" s="46">
        <f>+'3'!H33</f>
        <v>210880</v>
      </c>
      <c r="F15" s="110"/>
      <c r="G15" s="110"/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5"/>
  <sheetViews>
    <sheetView zoomScaleNormal="100" workbookViewId="0">
      <selection activeCell="I12" sqref="I12:I13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21.6640625" style="1" customWidth="1"/>
    <col min="11" max="11" width="23" style="1" customWidth="1"/>
    <col min="12" max="16384" width="10.6640625" style="1"/>
  </cols>
  <sheetData>
    <row r="1" spans="1:11">
      <c r="C1" s="7"/>
      <c r="D1" s="7"/>
      <c r="E1" s="7"/>
      <c r="K1" s="7" t="s">
        <v>60</v>
      </c>
    </row>
    <row r="2" spans="1:11">
      <c r="C2" s="12"/>
      <c r="D2" s="12"/>
      <c r="E2" s="12"/>
      <c r="K2" s="12" t="s">
        <v>96</v>
      </c>
    </row>
    <row r="3" spans="1:11">
      <c r="C3" s="12"/>
      <c r="D3" s="12"/>
      <c r="E3" s="12"/>
      <c r="K3" s="12" t="s">
        <v>1</v>
      </c>
    </row>
    <row r="4" spans="1:11">
      <c r="B4" s="8"/>
      <c r="C4" s="8"/>
      <c r="D4" s="8"/>
      <c r="E4" s="8"/>
      <c r="F4" s="8"/>
    </row>
    <row r="8" spans="1:11" ht="56.25" customHeight="1">
      <c r="A8" s="225" t="s">
        <v>154</v>
      </c>
      <c r="B8" s="225"/>
      <c r="C8" s="225"/>
      <c r="D8" s="225"/>
      <c r="E8" s="225"/>
      <c r="F8" s="225"/>
      <c r="G8" s="225"/>
      <c r="H8" s="225"/>
      <c r="I8" s="225"/>
      <c r="J8" s="225"/>
      <c r="K8" s="225"/>
    </row>
    <row r="9" spans="1:11" ht="17.25">
      <c r="A9" s="14"/>
      <c r="B9" s="14"/>
      <c r="C9" s="14"/>
      <c r="D9" s="14"/>
      <c r="E9" s="14"/>
      <c r="F9" s="14"/>
    </row>
    <row r="10" spans="1:11" ht="12.75" customHeight="1">
      <c r="A10" s="14"/>
      <c r="B10" s="14"/>
      <c r="C10" s="82"/>
      <c r="D10" s="82"/>
      <c r="E10" s="82"/>
      <c r="F10" s="82"/>
    </row>
    <row r="11" spans="1:11" ht="16.5">
      <c r="K11" s="137" t="s">
        <v>54</v>
      </c>
    </row>
    <row r="12" spans="1:11" s="132" customFormat="1" ht="64.5" customHeight="1">
      <c r="A12" s="226" t="s">
        <v>74</v>
      </c>
      <c r="B12" s="226" t="s">
        <v>75</v>
      </c>
      <c r="C12" s="226"/>
      <c r="D12" s="226" t="s">
        <v>76</v>
      </c>
      <c r="E12" s="226"/>
      <c r="F12" s="226"/>
      <c r="G12" s="226"/>
      <c r="H12" s="226" t="s">
        <v>77</v>
      </c>
      <c r="I12" s="226" t="s">
        <v>78</v>
      </c>
      <c r="J12" s="222" t="s">
        <v>20</v>
      </c>
      <c r="K12" s="223"/>
    </row>
    <row r="13" spans="1:11" s="132" customFormat="1" ht="101.25" customHeight="1">
      <c r="A13" s="226"/>
      <c r="B13" s="118" t="s">
        <v>79</v>
      </c>
      <c r="C13" s="118" t="s">
        <v>80</v>
      </c>
      <c r="D13" s="118" t="s">
        <v>79</v>
      </c>
      <c r="E13" s="118" t="s">
        <v>80</v>
      </c>
      <c r="F13" s="118" t="s">
        <v>81</v>
      </c>
      <c r="G13" s="118" t="s">
        <v>82</v>
      </c>
      <c r="H13" s="226"/>
      <c r="I13" s="226"/>
      <c r="J13" s="118" t="s">
        <v>83</v>
      </c>
      <c r="K13" s="118" t="s">
        <v>84</v>
      </c>
    </row>
    <row r="14" spans="1:11" s="132" customFormat="1" ht="30" customHeight="1">
      <c r="A14" s="227" t="s">
        <v>85</v>
      </c>
      <c r="B14" s="227"/>
      <c r="C14" s="227"/>
      <c r="D14" s="227"/>
      <c r="E14" s="227"/>
      <c r="F14" s="227"/>
      <c r="G14" s="227"/>
      <c r="H14" s="227"/>
      <c r="I14" s="227"/>
      <c r="J14" s="133">
        <f t="shared" ref="J14:K14" si="0">+J15</f>
        <v>0</v>
      </c>
      <c r="K14" s="133">
        <f t="shared" si="0"/>
        <v>0</v>
      </c>
    </row>
    <row r="15" spans="1:11" s="132" customFormat="1" ht="30" customHeight="1">
      <c r="A15" s="227" t="s">
        <v>87</v>
      </c>
      <c r="B15" s="227"/>
      <c r="C15" s="227"/>
      <c r="D15" s="227"/>
      <c r="E15" s="227"/>
      <c r="F15" s="227"/>
      <c r="G15" s="227"/>
      <c r="H15" s="227"/>
      <c r="I15" s="227"/>
      <c r="J15" s="133">
        <f t="shared" ref="J15:K15" si="1">+J16</f>
        <v>0</v>
      </c>
      <c r="K15" s="133">
        <f t="shared" si="1"/>
        <v>0</v>
      </c>
    </row>
    <row r="16" spans="1:11" s="132" customFormat="1" ht="37.5" customHeight="1">
      <c r="B16" s="134">
        <v>1120</v>
      </c>
      <c r="C16" s="224" t="s">
        <v>109</v>
      </c>
      <c r="D16" s="224"/>
      <c r="E16" s="224"/>
      <c r="F16" s="224"/>
      <c r="G16" s="224"/>
      <c r="H16" s="224"/>
      <c r="I16" s="224"/>
      <c r="J16" s="133">
        <f t="shared" ref="J16:K16" si="2">+J17+J21</f>
        <v>0</v>
      </c>
      <c r="K16" s="133">
        <f t="shared" si="2"/>
        <v>0</v>
      </c>
    </row>
    <row r="17" spans="4:11" s="132" customFormat="1" ht="16.5">
      <c r="D17" s="134" t="s">
        <v>100</v>
      </c>
      <c r="E17" s="224" t="s">
        <v>102</v>
      </c>
      <c r="F17" s="224"/>
      <c r="G17" s="224"/>
      <c r="H17" s="224"/>
      <c r="I17" s="224"/>
      <c r="J17" s="133">
        <f>+'3'!G22</f>
        <v>-210880</v>
      </c>
      <c r="K17" s="133">
        <f>+'3'!H22</f>
        <v>-210880</v>
      </c>
    </row>
    <row r="18" spans="4:11" s="132" customFormat="1" ht="57.75" customHeight="1">
      <c r="F18" s="224" t="s">
        <v>122</v>
      </c>
      <c r="G18" s="224"/>
      <c r="H18" s="224"/>
      <c r="I18" s="224"/>
      <c r="J18" s="224"/>
      <c r="K18" s="224"/>
    </row>
    <row r="19" spans="4:11" s="132" customFormat="1" ht="16.5">
      <c r="G19" s="224" t="s">
        <v>37</v>
      </c>
      <c r="H19" s="224"/>
      <c r="I19" s="224"/>
      <c r="J19" s="224"/>
      <c r="K19" s="224"/>
    </row>
    <row r="20" spans="4:11" s="132" customFormat="1" ht="37.5" customHeight="1">
      <c r="H20" s="224" t="s">
        <v>123</v>
      </c>
      <c r="I20" s="224"/>
      <c r="J20" s="224"/>
      <c r="K20" s="224"/>
    </row>
    <row r="21" spans="4:11" s="132" customFormat="1" ht="51" customHeight="1">
      <c r="D21" s="134" t="s">
        <v>137</v>
      </c>
      <c r="E21" s="224" t="s">
        <v>135</v>
      </c>
      <c r="F21" s="224"/>
      <c r="G21" s="224"/>
      <c r="H21" s="224"/>
      <c r="I21" s="224"/>
      <c r="J21" s="133">
        <f>+'3'!G33</f>
        <v>210880</v>
      </c>
      <c r="K21" s="133">
        <f>+'3'!H33</f>
        <v>210880</v>
      </c>
    </row>
    <row r="22" spans="4:11" s="132" customFormat="1" ht="36.75" customHeight="1">
      <c r="F22" s="224" t="s">
        <v>136</v>
      </c>
      <c r="G22" s="224"/>
      <c r="H22" s="224"/>
      <c r="I22" s="224"/>
      <c r="J22" s="224"/>
      <c r="K22" s="224"/>
    </row>
    <row r="23" spans="4:11" s="132" customFormat="1" ht="30" customHeight="1">
      <c r="G23" s="224" t="s">
        <v>64</v>
      </c>
      <c r="H23" s="224"/>
      <c r="I23" s="224"/>
      <c r="J23" s="224"/>
      <c r="K23" s="224"/>
    </row>
    <row r="24" spans="4:11" s="132" customFormat="1" ht="30" customHeight="1">
      <c r="H24" s="224" t="s">
        <v>110</v>
      </c>
      <c r="I24" s="224"/>
      <c r="J24" s="224"/>
      <c r="K24" s="224"/>
    </row>
    <row r="25" spans="4:11" s="132" customFormat="1" ht="34.5" customHeight="1">
      <c r="I25" s="136" t="s">
        <v>146</v>
      </c>
      <c r="J25" s="135" t="s">
        <v>86</v>
      </c>
      <c r="K25" s="135">
        <v>1</v>
      </c>
    </row>
  </sheetData>
  <mergeCells count="18">
    <mergeCell ref="G23:K23"/>
    <mergeCell ref="H24:K24"/>
    <mergeCell ref="H12:H13"/>
    <mergeCell ref="I12:I13"/>
    <mergeCell ref="A14:I14"/>
    <mergeCell ref="A15:I15"/>
    <mergeCell ref="A12:A13"/>
    <mergeCell ref="B12:C12"/>
    <mergeCell ref="D12:G12"/>
    <mergeCell ref="C16:I16"/>
    <mergeCell ref="E17:I17"/>
    <mergeCell ref="F18:K18"/>
    <mergeCell ref="G19:K19"/>
    <mergeCell ref="J12:K12"/>
    <mergeCell ref="H20:K20"/>
    <mergeCell ref="E21:I21"/>
    <mergeCell ref="F22:K22"/>
    <mergeCell ref="A8:K8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topLeftCell="A2" zoomScaleNormal="100" zoomScaleSheetLayoutView="100" workbookViewId="0">
      <selection activeCell="H10" sqref="H10:H11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8.1640625" style="1" customWidth="1"/>
    <col min="6" max="6" width="15" style="1" customWidth="1"/>
    <col min="7" max="7" width="10.6640625" style="1"/>
    <col min="8" max="8" width="17" style="1" customWidth="1"/>
    <col min="9" max="9" width="41" style="1" customWidth="1"/>
    <col min="10" max="10" width="19.33203125" style="1" customWidth="1"/>
    <col min="11" max="11" width="26.83203125" style="1" customWidth="1"/>
    <col min="12" max="16384" width="10.6640625" style="1"/>
  </cols>
  <sheetData>
    <row r="1" spans="1:11">
      <c r="C1" s="7"/>
      <c r="D1" s="7"/>
      <c r="E1" s="7"/>
      <c r="K1" s="7" t="s">
        <v>32</v>
      </c>
    </row>
    <row r="2" spans="1:11">
      <c r="C2" s="12"/>
      <c r="D2" s="12"/>
      <c r="E2" s="12"/>
      <c r="K2" s="12" t="s">
        <v>96</v>
      </c>
    </row>
    <row r="3" spans="1:11">
      <c r="C3" s="12"/>
      <c r="D3" s="12"/>
      <c r="E3" s="12"/>
      <c r="K3" s="12" t="s">
        <v>1</v>
      </c>
    </row>
    <row r="4" spans="1:11">
      <c r="C4" s="12"/>
      <c r="D4" s="12"/>
      <c r="E4" s="12"/>
      <c r="F4" s="12"/>
    </row>
    <row r="5" spans="1:11">
      <c r="C5" s="12"/>
      <c r="D5" s="12"/>
      <c r="E5" s="12"/>
      <c r="F5" s="12"/>
    </row>
    <row r="6" spans="1:11" ht="75.75" customHeight="1">
      <c r="A6" s="225" t="s">
        <v>153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</row>
    <row r="7" spans="1:11" ht="17.25">
      <c r="A7" s="14"/>
      <c r="B7" s="14"/>
      <c r="C7" s="14"/>
      <c r="D7" s="14"/>
      <c r="E7" s="14"/>
      <c r="F7" s="14"/>
    </row>
    <row r="8" spans="1:11" s="47" customFormat="1" ht="12.75" customHeight="1">
      <c r="A8" s="14"/>
      <c r="B8" s="14"/>
      <c r="C8" s="14"/>
      <c r="D8" s="14"/>
      <c r="E8" s="14"/>
      <c r="F8" s="14"/>
    </row>
    <row r="9" spans="1:11" ht="17.25" customHeight="1">
      <c r="K9" s="137" t="s">
        <v>54</v>
      </c>
    </row>
    <row r="10" spans="1:11" s="132" customFormat="1" ht="66.75" customHeight="1">
      <c r="A10" s="226" t="s">
        <v>91</v>
      </c>
      <c r="B10" s="226" t="s">
        <v>75</v>
      </c>
      <c r="C10" s="226"/>
      <c r="D10" s="226" t="s">
        <v>76</v>
      </c>
      <c r="E10" s="226"/>
      <c r="F10" s="226"/>
      <c r="G10" s="226"/>
      <c r="H10" s="226" t="s">
        <v>77</v>
      </c>
      <c r="I10" s="226" t="s">
        <v>78</v>
      </c>
      <c r="J10" s="222" t="s">
        <v>20</v>
      </c>
      <c r="K10" s="223"/>
    </row>
    <row r="11" spans="1:11" s="132" customFormat="1" ht="110.25" customHeight="1">
      <c r="A11" s="226"/>
      <c r="B11" s="118" t="s">
        <v>88</v>
      </c>
      <c r="C11" s="118" t="s">
        <v>89</v>
      </c>
      <c r="D11" s="118" t="s">
        <v>79</v>
      </c>
      <c r="E11" s="118" t="s">
        <v>89</v>
      </c>
      <c r="F11" s="118" t="s">
        <v>90</v>
      </c>
      <c r="G11" s="118" t="s">
        <v>82</v>
      </c>
      <c r="H11" s="226"/>
      <c r="I11" s="226"/>
      <c r="J11" s="118" t="s">
        <v>83</v>
      </c>
      <c r="K11" s="118" t="s">
        <v>84</v>
      </c>
    </row>
    <row r="12" spans="1:11" s="132" customFormat="1" ht="30" customHeight="1">
      <c r="A12" s="227" t="s">
        <v>85</v>
      </c>
      <c r="B12" s="227"/>
      <c r="C12" s="227"/>
      <c r="D12" s="227"/>
      <c r="E12" s="227"/>
      <c r="F12" s="227"/>
      <c r="G12" s="227"/>
      <c r="H12" s="227"/>
      <c r="I12" s="227"/>
      <c r="J12" s="133">
        <f t="shared" ref="J12:K12" si="0">+J13</f>
        <v>0</v>
      </c>
      <c r="K12" s="133">
        <f t="shared" si="0"/>
        <v>0</v>
      </c>
    </row>
    <row r="13" spans="1:11" s="132" customFormat="1" ht="16.5">
      <c r="A13" s="227" t="s">
        <v>111</v>
      </c>
      <c r="B13" s="227"/>
      <c r="C13" s="227"/>
      <c r="D13" s="227"/>
      <c r="E13" s="227"/>
      <c r="F13" s="227"/>
      <c r="G13" s="227"/>
      <c r="H13" s="227"/>
      <c r="I13" s="227"/>
      <c r="J13" s="133">
        <f t="shared" ref="J13:K13" si="1">+J14</f>
        <v>0</v>
      </c>
      <c r="K13" s="133">
        <f t="shared" si="1"/>
        <v>0</v>
      </c>
    </row>
    <row r="14" spans="1:11" s="132" customFormat="1" ht="16.5">
      <c r="B14" s="134">
        <v>1120</v>
      </c>
      <c r="C14" s="224" t="s">
        <v>109</v>
      </c>
      <c r="D14" s="224"/>
      <c r="E14" s="224"/>
      <c r="F14" s="224"/>
      <c r="G14" s="224"/>
      <c r="H14" s="224"/>
      <c r="I14" s="224"/>
      <c r="J14" s="133">
        <f t="shared" ref="J14:K14" si="2">+J15+J19</f>
        <v>0</v>
      </c>
      <c r="K14" s="133">
        <f t="shared" si="2"/>
        <v>0</v>
      </c>
    </row>
    <row r="15" spans="1:11" s="132" customFormat="1" ht="16.5">
      <c r="D15" s="134" t="s">
        <v>100</v>
      </c>
      <c r="E15" s="224" t="s">
        <v>102</v>
      </c>
      <c r="F15" s="224"/>
      <c r="G15" s="224"/>
      <c r="H15" s="224"/>
      <c r="I15" s="224"/>
      <c r="J15" s="133">
        <f>+'3'!G22</f>
        <v>-210880</v>
      </c>
      <c r="K15" s="133">
        <f>+'3'!H22</f>
        <v>-210880</v>
      </c>
    </row>
    <row r="16" spans="1:11" s="132" customFormat="1" ht="52.5" customHeight="1">
      <c r="F16" s="224" t="s">
        <v>122</v>
      </c>
      <c r="G16" s="224"/>
      <c r="H16" s="224"/>
      <c r="I16" s="224"/>
      <c r="J16" s="224"/>
      <c r="K16" s="224"/>
    </row>
    <row r="17" spans="4:11" s="132" customFormat="1" ht="16.5">
      <c r="G17" s="224" t="s">
        <v>37</v>
      </c>
      <c r="H17" s="224"/>
      <c r="I17" s="224"/>
      <c r="J17" s="224"/>
      <c r="K17" s="224"/>
    </row>
    <row r="18" spans="4:11" s="132" customFormat="1" ht="37.5" customHeight="1">
      <c r="H18" s="224" t="s">
        <v>123</v>
      </c>
      <c r="I18" s="224"/>
      <c r="J18" s="224"/>
      <c r="K18" s="224"/>
    </row>
    <row r="19" spans="4:11" s="132" customFormat="1" ht="58.5" customHeight="1">
      <c r="D19" s="134" t="s">
        <v>137</v>
      </c>
      <c r="E19" s="224" t="s">
        <v>140</v>
      </c>
      <c r="F19" s="224"/>
      <c r="G19" s="224"/>
      <c r="H19" s="224"/>
      <c r="I19" s="224"/>
      <c r="J19" s="133">
        <f>+'5'!J21</f>
        <v>210880</v>
      </c>
      <c r="K19" s="133">
        <f>+'5'!K21</f>
        <v>210880</v>
      </c>
    </row>
    <row r="20" spans="4:11" s="132" customFormat="1" ht="39.75" customHeight="1">
      <c r="F20" s="224" t="s">
        <v>136</v>
      </c>
      <c r="G20" s="224"/>
      <c r="H20" s="224"/>
      <c r="I20" s="224"/>
      <c r="J20" s="224"/>
      <c r="K20" s="224"/>
    </row>
    <row r="21" spans="4:11" s="132" customFormat="1" ht="30" customHeight="1">
      <c r="G21" s="224" t="s">
        <v>64</v>
      </c>
      <c r="H21" s="224"/>
      <c r="I21" s="224"/>
      <c r="J21" s="224"/>
      <c r="K21" s="224"/>
    </row>
    <row r="22" spans="4:11" s="132" customFormat="1" ht="30" customHeight="1">
      <c r="H22" s="224" t="s">
        <v>112</v>
      </c>
      <c r="I22" s="224"/>
      <c r="J22" s="224"/>
      <c r="K22" s="224"/>
    </row>
    <row r="23" spans="4:11" s="132" customFormat="1" ht="34.5" customHeight="1">
      <c r="I23" s="136" t="s">
        <v>146</v>
      </c>
      <c r="J23" s="135" t="s">
        <v>86</v>
      </c>
      <c r="K23" s="135">
        <v>1</v>
      </c>
    </row>
  </sheetData>
  <mergeCells count="18">
    <mergeCell ref="G21:K21"/>
    <mergeCell ref="H22:K22"/>
    <mergeCell ref="A12:I12"/>
    <mergeCell ref="F16:K16"/>
    <mergeCell ref="G17:K17"/>
    <mergeCell ref="H18:K18"/>
    <mergeCell ref="E19:I19"/>
    <mergeCell ref="F20:K20"/>
    <mergeCell ref="A6:K6"/>
    <mergeCell ref="H10:H11"/>
    <mergeCell ref="I10:I11"/>
    <mergeCell ref="C14:I14"/>
    <mergeCell ref="E15:I15"/>
    <mergeCell ref="A13:I13"/>
    <mergeCell ref="A10:A11"/>
    <mergeCell ref="B10:C10"/>
    <mergeCell ref="D10:G10"/>
    <mergeCell ref="J10:K10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5"/>
  <sheetViews>
    <sheetView workbookViewId="0">
      <selection activeCell="E15" sqref="E15"/>
    </sheetView>
  </sheetViews>
  <sheetFormatPr defaultColWidth="9.33203125" defaultRowHeight="13.5"/>
  <cols>
    <col min="1" max="1" width="21.33203125" style="51" customWidth="1"/>
    <col min="2" max="2" width="47.5" style="63" customWidth="1"/>
    <col min="3" max="3" width="13.1640625" style="56" customWidth="1"/>
    <col min="4" max="4" width="11" style="55" customWidth="1"/>
    <col min="5" max="5" width="29.5" style="55" customWidth="1"/>
    <col min="6" max="6" width="21.33203125" style="56" customWidth="1"/>
    <col min="7" max="7" width="27" style="56" customWidth="1"/>
    <col min="8" max="8" width="6.33203125" style="51" customWidth="1"/>
    <col min="9" max="9" width="6.5" style="51" customWidth="1"/>
    <col min="10" max="10" width="39.33203125" style="51" customWidth="1"/>
    <col min="11" max="11" width="15.33203125" style="51" bestFit="1" customWidth="1"/>
    <col min="12" max="12" width="11.83203125" style="51" customWidth="1"/>
    <col min="13" max="13" width="9.33203125" style="51" customWidth="1"/>
    <col min="14" max="14" width="11.5" style="51" customWidth="1"/>
    <col min="15" max="15" width="19.33203125" style="51" customWidth="1"/>
    <col min="16" max="16" width="9.33203125" style="51"/>
    <col min="17" max="18" width="10.5" style="51" bestFit="1" customWidth="1"/>
    <col min="19" max="19" width="11.6640625" style="51" bestFit="1" customWidth="1"/>
    <col min="20" max="21" width="9.33203125" style="51"/>
    <col min="22" max="22" width="12.6640625" style="51" bestFit="1" customWidth="1"/>
    <col min="23" max="16384" width="9.33203125" style="51"/>
  </cols>
  <sheetData>
    <row r="1" spans="1:11" ht="17.25">
      <c r="A1" s="48"/>
      <c r="B1" s="49"/>
      <c r="C1" s="50"/>
      <c r="D1" s="50"/>
      <c r="E1" s="182" t="s">
        <v>59</v>
      </c>
      <c r="F1" s="182"/>
      <c r="G1" s="182"/>
    </row>
    <row r="2" spans="1:11" ht="17.25">
      <c r="A2" s="48"/>
      <c r="B2" s="52"/>
      <c r="C2" s="52"/>
      <c r="D2" s="52"/>
      <c r="E2" s="183" t="s">
        <v>99</v>
      </c>
      <c r="F2" s="183"/>
      <c r="G2" s="183"/>
    </row>
    <row r="3" spans="1:11" ht="17.25">
      <c r="A3" s="48"/>
      <c r="B3" s="52"/>
      <c r="C3" s="52"/>
      <c r="D3" s="52"/>
      <c r="E3" s="183" t="s">
        <v>22</v>
      </c>
      <c r="F3" s="183"/>
      <c r="G3" s="183"/>
    </row>
    <row r="4" spans="1:11" ht="17.25">
      <c r="A4" s="48"/>
      <c r="B4" s="49"/>
      <c r="C4" s="53"/>
      <c r="D4" s="54"/>
    </row>
    <row r="5" spans="1:11" ht="38.25" customHeight="1">
      <c r="A5" s="184" t="s">
        <v>95</v>
      </c>
      <c r="B5" s="184"/>
      <c r="C5" s="184"/>
      <c r="D5" s="184"/>
      <c r="E5" s="184"/>
      <c r="F5" s="184"/>
      <c r="G5" s="184"/>
    </row>
    <row r="6" spans="1:11" ht="16.5" customHeight="1">
      <c r="A6" s="48"/>
      <c r="B6" s="57"/>
      <c r="C6" s="54"/>
      <c r="D6" s="54"/>
      <c r="E6" s="54"/>
      <c r="F6" s="54"/>
      <c r="G6" s="53"/>
    </row>
    <row r="7" spans="1:11" ht="84.75" customHeight="1">
      <c r="A7" s="185" t="s">
        <v>23</v>
      </c>
      <c r="B7" s="187" t="s">
        <v>24</v>
      </c>
      <c r="C7" s="187" t="s">
        <v>25</v>
      </c>
      <c r="D7" s="187" t="s">
        <v>26</v>
      </c>
      <c r="E7" s="187" t="s">
        <v>27</v>
      </c>
      <c r="F7" s="189" t="s">
        <v>20</v>
      </c>
      <c r="G7" s="190"/>
    </row>
    <row r="8" spans="1:11" ht="77.25" customHeight="1">
      <c r="A8" s="186"/>
      <c r="B8" s="188"/>
      <c r="C8" s="188"/>
      <c r="D8" s="188"/>
      <c r="E8" s="188"/>
      <c r="F8" s="58" t="s">
        <v>28</v>
      </c>
      <c r="G8" s="58" t="s">
        <v>29</v>
      </c>
      <c r="J8" s="59"/>
    </row>
    <row r="9" spans="1:11" ht="18.75" customHeight="1">
      <c r="A9" s="60">
        <v>1</v>
      </c>
      <c r="B9" s="58">
        <v>2</v>
      </c>
      <c r="C9" s="58">
        <v>3</v>
      </c>
      <c r="D9" s="58">
        <v>4</v>
      </c>
      <c r="E9" s="58">
        <v>5</v>
      </c>
      <c r="F9" s="58">
        <v>6</v>
      </c>
      <c r="G9" s="58">
        <v>7</v>
      </c>
    </row>
    <row r="10" spans="1:11" ht="17.25">
      <c r="A10" s="173" t="s">
        <v>108</v>
      </c>
      <c r="B10" s="174"/>
      <c r="C10" s="174"/>
      <c r="D10" s="174"/>
      <c r="E10" s="175"/>
      <c r="F10" s="61"/>
      <c r="G10" s="46">
        <f>+G11</f>
        <v>0</v>
      </c>
      <c r="K10" s="59"/>
    </row>
    <row r="11" spans="1:11" ht="67.5" customHeight="1">
      <c r="A11" s="65" t="s">
        <v>113</v>
      </c>
      <c r="B11" s="64" t="s">
        <v>114</v>
      </c>
      <c r="C11" s="64" t="s">
        <v>30</v>
      </c>
      <c r="D11" s="179" t="s">
        <v>115</v>
      </c>
      <c r="E11" s="180"/>
      <c r="F11" s="181"/>
      <c r="G11" s="46">
        <f>+G12+G16</f>
        <v>0</v>
      </c>
    </row>
    <row r="12" spans="1:11" ht="34.5" customHeight="1">
      <c r="A12" s="73" t="s">
        <v>129</v>
      </c>
      <c r="B12" s="176" t="s">
        <v>102</v>
      </c>
      <c r="C12" s="177"/>
      <c r="D12" s="177"/>
      <c r="E12" s="178"/>
      <c r="F12" s="62"/>
      <c r="G12" s="46">
        <f>+G13</f>
        <v>-210880</v>
      </c>
    </row>
    <row r="13" spans="1:11" ht="34.5" customHeight="1">
      <c r="A13" s="159"/>
      <c r="B13" s="160" t="s">
        <v>31</v>
      </c>
      <c r="C13" s="160"/>
      <c r="D13" s="160"/>
      <c r="E13" s="160"/>
      <c r="F13" s="161"/>
      <c r="G13" s="46">
        <f>SUM(G14:G15)</f>
        <v>-210880</v>
      </c>
    </row>
    <row r="14" spans="1:11" ht="78.75" customHeight="1">
      <c r="A14" s="164" t="s">
        <v>155</v>
      </c>
      <c r="B14" s="164" t="s">
        <v>124</v>
      </c>
      <c r="C14" s="165" t="s">
        <v>125</v>
      </c>
      <c r="D14" s="166" t="s">
        <v>65</v>
      </c>
      <c r="E14" s="167"/>
      <c r="F14" s="158"/>
      <c r="G14" s="158">
        <v>-158730.6</v>
      </c>
    </row>
    <row r="15" spans="1:11" ht="78.75" customHeight="1">
      <c r="A15" s="164" t="s">
        <v>147</v>
      </c>
      <c r="B15" s="164" t="s">
        <v>148</v>
      </c>
      <c r="C15" s="165" t="s">
        <v>149</v>
      </c>
      <c r="D15" s="166" t="s">
        <v>65</v>
      </c>
      <c r="E15" s="167"/>
      <c r="F15" s="158"/>
      <c r="G15" s="158">
        <v>-52149.4</v>
      </c>
    </row>
    <row r="16" spans="1:11" ht="34.5" customHeight="1">
      <c r="A16" s="162" t="s">
        <v>139</v>
      </c>
      <c r="B16" s="170" t="s">
        <v>133</v>
      </c>
      <c r="C16" s="171"/>
      <c r="D16" s="171"/>
      <c r="E16" s="172"/>
      <c r="F16" s="163"/>
      <c r="G16" s="46">
        <f>+G17</f>
        <v>210880</v>
      </c>
    </row>
    <row r="17" spans="1:7" ht="34.5" customHeight="1">
      <c r="A17" s="159"/>
      <c r="B17" s="160" t="s">
        <v>141</v>
      </c>
      <c r="C17" s="160"/>
      <c r="D17" s="160"/>
      <c r="E17" s="160"/>
      <c r="F17" s="161"/>
      <c r="G17" s="168">
        <f>SUM(G18:G19)</f>
        <v>210880</v>
      </c>
    </row>
    <row r="18" spans="1:7" ht="34.5" customHeight="1">
      <c r="A18" s="164" t="s">
        <v>150</v>
      </c>
      <c r="B18" s="164" t="s">
        <v>151</v>
      </c>
      <c r="C18" s="165" t="s">
        <v>142</v>
      </c>
      <c r="D18" s="166" t="s">
        <v>143</v>
      </c>
      <c r="E18" s="167"/>
      <c r="F18" s="158"/>
      <c r="G18" s="158">
        <v>-11000</v>
      </c>
    </row>
    <row r="19" spans="1:7" ht="34.5" customHeight="1">
      <c r="A19" s="164" t="s">
        <v>152</v>
      </c>
      <c r="B19" s="164" t="s">
        <v>151</v>
      </c>
      <c r="C19" s="165" t="s">
        <v>142</v>
      </c>
      <c r="D19" s="166" t="s">
        <v>143</v>
      </c>
      <c r="E19" s="169">
        <v>221880000</v>
      </c>
      <c r="F19" s="169">
        <v>1</v>
      </c>
      <c r="G19" s="158">
        <v>221880</v>
      </c>
    </row>
    <row r="23" spans="1:7">
      <c r="B23" s="51"/>
      <c r="C23" s="51"/>
      <c r="D23" s="51"/>
      <c r="E23" s="51"/>
      <c r="F23" s="51"/>
      <c r="G23" s="51"/>
    </row>
    <row r="24" spans="1:7">
      <c r="B24" s="51"/>
      <c r="C24" s="51"/>
      <c r="D24" s="51"/>
      <c r="E24" s="51"/>
      <c r="F24" s="51"/>
      <c r="G24" s="51"/>
    </row>
    <row r="25" spans="1:7">
      <c r="B25" s="51"/>
      <c r="C25" s="51"/>
      <c r="D25" s="51"/>
      <c r="E25" s="51"/>
      <c r="F25" s="51"/>
      <c r="G25" s="51"/>
    </row>
  </sheetData>
  <mergeCells count="14">
    <mergeCell ref="B16:E16"/>
    <mergeCell ref="A10:E10"/>
    <mergeCell ref="B12:E12"/>
    <mergeCell ref="D11:F11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2026-07-24T13:56:40Z</dcterms:modified>
</cp:coreProperties>
</file>