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pinem\Desktop\downlods\559cd8fd882799e8a0ec8060f709ace55e34896e847f36dea4f4f1242ca9feee\նախագիծ-միջին նորոգում\"/>
    </mc:Choice>
  </mc:AlternateContent>
  <bookViews>
    <workbookView xWindow="0" yWindow="0" windowWidth="28800" windowHeight="11880" activeTab="6"/>
  </bookViews>
  <sheets>
    <sheet name="1." sheetId="29" r:id="rId1"/>
    <sheet name="2." sheetId="2" r:id="rId2"/>
    <sheet name="3." sheetId="9" r:id="rId3"/>
    <sheet name="4" sheetId="10" r:id="rId4"/>
    <sheet name="5" sheetId="30" r:id="rId5"/>
    <sheet name="6" sheetId="8" r:id="rId6"/>
    <sheet name="7." sheetId="28" r:id="rId7"/>
  </sheets>
  <definedNames>
    <definedName name="_xlnm.Print_Area" localSheetId="1">'2.'!$A$1:$H$51</definedName>
    <definedName name="_xlnm.Print_Area" localSheetId="2">'3.'!$A$1:$H$35</definedName>
    <definedName name="_xlnm.Print_Area" localSheetId="3">'4'!$A$1:$F$36</definedName>
    <definedName name="_xlnm.Print_Area" localSheetId="4">'5'!$A$1:$K$23</definedName>
    <definedName name="_xlnm.Print_Area" localSheetId="5">'6'!$A$1:$K$32</definedName>
    <definedName name="_xlnm.Print_Area" localSheetId="6">'7.'!$A$1:$H$28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9" i="2" l="1"/>
  <c r="G29" i="2"/>
  <c r="H22" i="28" l="1"/>
  <c r="H21" i="28"/>
  <c r="H20" i="28"/>
  <c r="H19" i="28"/>
  <c r="H18" i="28"/>
  <c r="H17" i="28"/>
  <c r="H16" i="28"/>
  <c r="H15" i="28"/>
  <c r="H14" i="28"/>
  <c r="H13" i="28"/>
  <c r="H12" i="28" s="1"/>
  <c r="F12" i="10"/>
  <c r="K16" i="8"/>
  <c r="H11" i="28" l="1"/>
  <c r="H10" i="28" s="1"/>
  <c r="H9" i="28" s="1"/>
  <c r="E10" i="10" l="1"/>
  <c r="F10" i="10" l="1"/>
  <c r="K23" i="8" l="1"/>
  <c r="J12" i="8" l="1"/>
  <c r="J11" i="8"/>
  <c r="J23" i="8"/>
  <c r="K12" i="8" l="1"/>
  <c r="K11" i="8"/>
  <c r="K10" i="8" s="1"/>
  <c r="J10" i="8"/>
  <c r="J17" i="30" l="1"/>
  <c r="G14" i="29"/>
  <c r="K17" i="30"/>
  <c r="H14" i="29"/>
  <c r="G18" i="2"/>
  <c r="G16" i="2" s="1"/>
  <c r="G14" i="2" s="1"/>
  <c r="G12" i="2" s="1"/>
  <c r="G10" i="2" s="1"/>
  <c r="K19" i="8" l="1"/>
  <c r="K18" i="8" s="1"/>
  <c r="K17" i="8" s="1"/>
  <c r="K9" i="8" s="1"/>
  <c r="H13" i="29"/>
  <c r="H12" i="29" s="1"/>
  <c r="H11" i="29" s="1"/>
  <c r="H10" i="29" s="1"/>
  <c r="J19" i="8"/>
  <c r="J18" i="8" s="1"/>
  <c r="J17" i="8" s="1"/>
  <c r="J9" i="8" s="1"/>
  <c r="G13" i="29"/>
  <c r="G12" i="29" s="1"/>
  <c r="G11" i="29" s="1"/>
  <c r="G10" i="29" s="1"/>
  <c r="H18" i="2"/>
  <c r="H16" i="2" s="1"/>
  <c r="H14" i="2" s="1"/>
  <c r="H12" i="2" s="1"/>
  <c r="H10" i="2" s="1"/>
  <c r="J13" i="30" l="1"/>
  <c r="H22" i="2"/>
  <c r="K13" i="30"/>
</calcChain>
</file>

<file path=xl/sharedStrings.xml><?xml version="1.0" encoding="utf-8"?>
<sst xmlns="http://schemas.openxmlformats.org/spreadsheetml/2006/main" count="315" uniqueCount="158">
  <si>
    <t xml:space="preserve">ՀՀ տարածքային կառավարման և ենթակառուցվածքների նախարարություն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</si>
  <si>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</si>
  <si>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</si>
  <si>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>05</t>
  </si>
  <si>
    <t>ՏՐԱՆՍՊՈՐՏ</t>
  </si>
  <si>
    <t>ՀՀ տարածքային կառավարման և ենթակառուցվածքների նախարարություն</t>
  </si>
  <si>
    <t xml:space="preserve"> Տարի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</si>
  <si>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</si>
  <si>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</si>
  <si>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>01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</si>
  <si>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</si>
  <si>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</si>
  <si>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</si>
  <si>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</si>
  <si>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</si>
  <si>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</si>
  <si>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ԸՆԴԱՄԵՆԸ </t>
  </si>
  <si>
    <t>Ծրագիր</t>
  </si>
  <si>
    <t>Միջոցառում</t>
  </si>
  <si>
    <t xml:space="preserve"> Ճանապարհային տրանսպորտ</t>
  </si>
  <si>
    <t xml:space="preserve"> Ճանապարհային ցանցի բարելավում </t>
  </si>
  <si>
    <t>հազար դրամներով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</si>
  <si>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</si>
  <si>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</si>
  <si>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</si>
  <si>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>Ցուցանիշների փոփոխությունը
(ավելացումները նշված են դրական նշանով, իսկ նվազեցումները` փակագծերում)</t>
  </si>
  <si>
    <t xml:space="preserve"> ԸՆԴԱՄԵՆԸ</t>
  </si>
  <si>
    <t xml:space="preserve">Գործառական դասիչը </t>
  </si>
  <si>
    <t>Ծրագրային դասիչը</t>
  </si>
  <si>
    <t>Բաժին</t>
  </si>
  <si>
    <t>Խումբ</t>
  </si>
  <si>
    <t>Դաս</t>
  </si>
  <si>
    <t xml:space="preserve"> ԲՍԿ </t>
  </si>
  <si>
    <t>Ցուցանիշների փոփոխությունը
 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</si>
  <si>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</si>
  <si>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</si>
  <si>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Նկարագրությունը </t>
  </si>
  <si>
    <t xml:space="preserve"> 1049 </t>
  </si>
  <si>
    <t xml:space="preserve"> Հանրության կողմից անմիջականորեն օգտագործվող ակտիվների հետ կապված միջոցառումներ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</si>
  <si>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</si>
  <si>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</si>
  <si>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</si>
  <si>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</si>
  <si>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</si>
  <si>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</si>
  <si>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</si>
  <si>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</si>
  <si>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</si>
  <si>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</si>
  <si>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</si>
  <si>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</si>
  <si>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</si>
  <si>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</si>
  <si>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</si>
  <si>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</si>
  <si>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</si>
  <si>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</si>
  <si>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Նախագծահե- տազոտական, գեոդեզիա- քարտեզագրական աշխատանքներ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</si>
  <si>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</si>
  <si>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Ա.ՀԱՐՈՒԹՅՈՒՆՅԱՆ</t>
  </si>
  <si>
    <t>Ցուցանիշների փոփոխությունը 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</si>
  <si>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</si>
  <si>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</si>
  <si>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ՀՀ կառավարություն 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</si>
  <si>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</si>
  <si>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</si>
  <si>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ՀՀ կառավարության  2026 թվականի </t>
  </si>
  <si>
    <t xml:space="preserve">ՀԱՅԱՍՏԱՆԻ ՀԱՆՐԱՊԵՏՈՒԹՅԱՆ ԿԱՌԱՎԱՐՈՒԹՅԱՆ 2025 ԹՎԱԿԱՆԻ ԴԵԿՏԵՄԲԵՐԻ 25-Ի N 1910-Ն ՈՐՈՇՄԱՆ NN 3 ԵՎ 4 ՀԱՎԵԼՎԱԾՆԵՐՈՒՄ ԿԱՏԱՐՎՈՂ ՓՈՓՈԽՈՒԹՅՈՒՆՆԵՐԸ ԵՎ ԼՐԱՑՈՒՄՆԵՐԸ </t>
  </si>
  <si>
    <t>ՀՀ կառավարության 2026 թվականի</t>
  </si>
  <si>
    <t xml:space="preserve"> Ինն ամիս</t>
  </si>
  <si>
    <t xml:space="preserve"> այդ թվում` ըստ կատարողների</t>
  </si>
  <si>
    <t xml:space="preserve"> 1049</t>
  </si>
  <si>
    <t>ՀԱՅԱՍՏԱՆԻ ՀԱՆՐԱՊԵՏՈՒԹՅԱՆ ԿԱՌԱՎԱՐՈՒԹՅԱՆ 2025 ԹՎԱԿԱՆԻ ԴԵԿՏԵՄԲԵՐԻ 25-Ի № 1910-Ն ՈՐՈՇՄԱՆ № 9.1 ՀԱՎԵԼՎԱԾՈՒՄ ԿԱՏԱՐՎՈՂ ՓՈՓՈԽՈՒԹՅՈՒՆՆԵՐԸ ԵՎ ԼՐԱՑՈՒՄՆԵՐԸ</t>
  </si>
  <si>
    <t xml:space="preserve"> 21020</t>
  </si>
  <si>
    <t xml:space="preserve"> 1049 - 21020 </t>
  </si>
  <si>
    <t/>
  </si>
  <si>
    <t xml:space="preserve">ՀՀ տարածքային կառավարման և ենթակառուցվածքների նախարարություն, մրցութային կարգով ընտրված կազմակերպություններ </t>
  </si>
  <si>
    <t xml:space="preserve"> ՀՀ տարածքային կառավարման և ենթակառուցվածքների նախարարություն, մրցութային կարգով ընտրված կազմակերպություններ 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</si>
  <si>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</si>
  <si>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</si>
  <si>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</si>
  <si>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</si>
  <si>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</si>
  <si>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</si>
  <si>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</si>
  <si>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</si>
  <si>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Բաժին N 04</t>
  </si>
  <si>
    <t>Խումբ N 05</t>
  </si>
  <si>
    <t>Դաս N 01</t>
  </si>
  <si>
    <t xml:space="preserve"> ՄԱՍ II  ԱՇԽԱՏԱՆՔՆԵՐ</t>
  </si>
  <si>
    <t>1049   21020</t>
  </si>
  <si>
    <t>Պետական նշանակության ավտոճանապարհների միջին նորոգում</t>
  </si>
  <si>
    <t>ՀԱՅԱՍՏԱՆԻ ՀԱՆՐԱՊԵՏՈՒԹՅԱՆ ԿԱՌԱՎԱՐՈՒԹՅԱՆ 2025 ԹՎԱԿԱՆԻ ԴԵԿՏԵՄԲԵՐԻ 25-Ի N 1910-Ն ՈՐՈՇՄԱՆ N 10 ՀԱՎԵԼՎԱԾՈՒՄ ԿԱՏԱՐՎՈՂ ԼՐԱՑՈՒՄՆԵՐԸ</t>
  </si>
  <si>
    <t>Միջին նորոգման ենթակա ճանապարհների երկարությունը, կիլոմետր</t>
  </si>
  <si>
    <t>«ՀԱՅԱՍՏԱՆԻ ՀԱՆՐԱՊԵՏՈՒԹՅԱՆ 2026 ԹՎԱԿԱՆԻ ՊԵՏԱԿԱՆ ԲՅՈՒՋԵԻ ՄԱՍԻՆ» ՕՐԵՆՔԻ N 1 ՀԱՎԵԼՎԱԾԻ N 3 ԱՂՅՈՒՍԱԿՈՒՄ ԿԱՏԱՐՎՈՂ ՓՈՓՈԽՈՒԹՅՈՒՆՆԵՐԸ ԵՎ  ԼՐԱՑՈՒՄՆԵՐԸ</t>
  </si>
  <si>
    <t>ՀԱՅԱՍՏԱՆԻ ՀԱՆՐԱՊԵՏՈՒԹՅԱՆ ԿԱՌԱՎԱՐՈՒԹՅԱՆ 2025 ԹՎԱԿԱՆԻ ԴԵԿՏԵՄԲԵՐԻ 25-Ի N 1910-Ն ՈՐՈՇՄԱՆ N 5 ՀԱՎԵԼՎԱԾԻ N 2 ԱՂՅՈՒՍԱԿՈՒՄ ԿԱՏԱՐՎՈՂ ՓՈՓՈԽՈՒԹՅՈՒՆՆԵՐԸ ԵՎ ԼՐԱՑՈՒՄՆԵՐԸ</t>
  </si>
  <si>
    <t>Միջպետական, հանրապետական և մարզային նշանակության ավտոճանապարհների պատվածքի մաշված վերին շերտի վերականգնում և շինարարական նորմերով նախատեսված սկզբնական որակական ցուցանիշների ապահովում</t>
  </si>
  <si>
    <t>Մ-4 Երևան - Սևան - Իջևան – ՀՀ սահման (աջ գոտի) միջպետական նշանակության  ավտոճանապարհի 
կմ32+580 ÷ կմ36+000  հատված</t>
  </si>
  <si>
    <t>Մ-4 Երևան - Սևան - Իջևան – ՀՀ սահման (ձախ գոտի) միջպետական նշանակության  ավտոճանապարհի 
կմ35+500 ÷ կմ51+100  հատված</t>
  </si>
  <si>
    <t>Մ-4 Երևան - Սևան - Իջևան – ՀՀ սահման (ձախ գոտի) միջպետական նշանակության  ավտոճանապարհի 
կմ51+100 ÷ կմ68+000  հատված</t>
  </si>
  <si>
    <t>Մ-4 Երևան - Սևան - Իջևան – ՀՀ սահման (աջ գոտի) միջպետական նշանակության  ավտոճանապարհի 
կմ64+174 ÷ կմ68+000  հատված</t>
  </si>
  <si>
    <t>Մ-2 Երևան-Երասխ-Նորավան- Տաթև-Կապան-Մեղրի-ՀՀ սահման միջպետական նշանակության ավտոճանապարհի կմ167+600-կմ180+928 հատված</t>
  </si>
  <si>
    <t>Մ-2 Երևան-Երասխ-Նորավան- Տաթև-Կապան-Մեղրի-ՀՀ սահման միջպետական նշանակության ավտոճանապարհի կմ190+000-կմ196+140 հատված</t>
  </si>
  <si>
    <t>Մ-2 Երևան-Երասխ-Նորավան- Տաթև-Կապան-Մեղրի-ՀՀ սահման միջպետական նշանակության ավտոճանապարհի կմ204+226-կմ208+652 հատված</t>
  </si>
  <si>
    <t>Հ-64	/Հ-36/(Բերդ) - Արծվաբերդ - Չինարի հանրապետական նշանակության ճանապարհի  կմ9+589  + կմ14+160 հատված</t>
  </si>
  <si>
    <t xml:space="preserve">                                                              Հավելված N 1</t>
  </si>
  <si>
    <t>«ՀԱՅԱUՏԱՆԻ ՀԱՆՐԱՊԵՏՈՒԹՅԱՆ 2026 ԹՎԱԿԱՆԻ ՊԵՏԱԿԱՆ ԲՅՈՒՋԵԻ ՄԱUԻՆ»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</si>
  <si>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 xml:space="preserve">հազար դրամներով 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</si>
  <si>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</si>
  <si>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</si>
  <si>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</si>
  <si>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</si>
  <si>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</si>
  <si>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փոփոխությունը
 (ավելացումները նշված են դրական նշանով, իսկ նվազեցումները՝ փակագծերում)</t>
  </si>
  <si>
    <t xml:space="preserve"> Ինն ամիս </t>
  </si>
  <si>
    <t>ԸՆԴԱՄԵՆԸ</t>
  </si>
  <si>
    <t>1049</t>
  </si>
  <si>
    <t>Ճանապարհային ցանցի բարելավում</t>
  </si>
  <si>
    <t>Ճանապարհային ցանցի բարելավում և անվտանգ երթևեկության ապահովում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</si>
  <si>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</si>
  <si>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>Հանրության կողմից անմիջականորեն օգտագործվող ակտիվների հետ կապված միջոցառումներ</t>
  </si>
  <si>
    <t xml:space="preserve">    ՀԱՅԱՍՏԱՆԻ ՀԱՆՐԱՊԵՏՈՒԹՅԱՆ   ՎԱՐՉԱՊԵՏԻ ԱՇԽԱՏԱԿԱԶՄԻ    ՂԵԿԱՎԱՐ՝</t>
  </si>
  <si>
    <t>Հավելված  N5</t>
  </si>
  <si>
    <t xml:space="preserve">ՀԱՅԱՍՏԱՆԻ ՀԱՆՐԱՊԵՏՈՒԹՅԱՆ ԿԱՌԱՎԱՐՈՒԹՅԱՆ 2025 ԹՎԱԿԱՆԻ ԴԵԿՏԵՄԲԵՐԻ 25-Ի № 1910-Ն ՈՐՈՇՄԱՆ № 9 ՀԱՎԵԼՎԱԾՈՒՄ ԿԱՏԱՐՎՈՂ ՓՈՓՈԽՈՒԹՅՈՒՆՆԵՐԸ ԵՎ ԼՐԱՑՈՒՄՆԵՐԸ </t>
  </si>
  <si>
    <t xml:space="preserve"> ԲԳԿ </t>
  </si>
  <si>
    <t xml:space="preserve"> Միջոցառումն իրականացնողի անվանումը`  Մասնագիտացված միավոր </t>
  </si>
  <si>
    <t>ՀԱՅԱՍՏԱՆԻ ՀԱՆՐԱՊԵՏՈՒԹՅԱՆ ՎԱՐՉԱՊԵՏԻ ԱՇԽԱՏԱԿԱԶՄԻ                                                                           ՂԵԿԱՎԱՐ՝  Ա.ՀԱՐՈՒԹՅՈՒՆՅԱՆ</t>
  </si>
  <si>
    <t>1049 - 21020</t>
  </si>
  <si>
    <t>Մ-4 Երևան - Սևան - Իջևան – ՀՀ սահման (ձախ գոտի) միջպետական նշանակության  ավտոճանապարհի 
կմ24+813 ÷ կմ27+000  հատված</t>
  </si>
  <si>
    <t>Հավելված N7</t>
  </si>
  <si>
    <t>Հավելված  N6</t>
  </si>
  <si>
    <t>Հավելված N 4</t>
  </si>
  <si>
    <t>Հավելված N3</t>
  </si>
  <si>
    <t>Հավելված N2</t>
  </si>
  <si>
    <t>45231177/526</t>
  </si>
  <si>
    <t>ճանապարհների վերանորոգման աշխատանքներ</t>
  </si>
  <si>
    <t>ՀԲՄ</t>
  </si>
  <si>
    <t>դրամ</t>
  </si>
  <si>
    <t>45231177/533</t>
  </si>
  <si>
    <t>45231177/527</t>
  </si>
  <si>
    <t>45231177/528</t>
  </si>
  <si>
    <t>45231177/529</t>
  </si>
  <si>
    <t>45231177/540</t>
  </si>
  <si>
    <t>45231177/545</t>
  </si>
  <si>
    <t>45231177/546</t>
  </si>
  <si>
    <t>45231177/541</t>
  </si>
  <si>
    <t>45231177/542</t>
  </si>
  <si>
    <t>1049 - 21001</t>
  </si>
  <si>
    <t>Պետական նշանակության ավտոճանապարհների հիմնանորոգում</t>
  </si>
  <si>
    <t>Միջպետական, հանրապետական և մարզային նշանակության ավտոճոնապարհների քայքայված ծածկի վերանորոգում, մաշված ծածկի փոխարինում</t>
  </si>
  <si>
    <t xml:space="preserve"> 21001</t>
  </si>
  <si>
    <t xml:space="preserve"> Պետական նշանակության ավտոճանապարհների հիմնանորոգում</t>
  </si>
  <si>
    <t>այդ թվում` ըստ կատարողների</t>
  </si>
  <si>
    <t>21001</t>
  </si>
  <si>
    <t xml:space="preserve"> 1049 - 21001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</si>
  <si>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</si>
  <si>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>Հ- 36-/Մ-4/(Իջևան) - Նավուր - Բերդ - Այգեպար - Հ-37 հանրապետական նշանակության  ավտոճանապարհի
 կմ56+500 (55+524) - կմ62+526 (61+550) հատված)</t>
  </si>
  <si>
    <t xml:space="preserve"> Հ- 36-/Մ-4/(Իջևան) - Նավուր - Բերդ - Այգեպար - Հ-37 հանրապետական նշանակության  ավտոճանապարհի
 կմ56+500(55+524)  - կմ62+526 (61+500) հատված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</si>
</sst>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_р_._-;\-* #,##0.00_р_._-;_-* &quot;-&quot;??_р_._-;_-@_-"/>
    <numFmt numFmtId="165" formatCode="#,##0.0_);\(#,##0.0\)"/>
    <numFmt numFmtId="166" formatCode="##,##0.0;\(##,##0.0\);\-"/>
    <numFmt numFmtId="167" formatCode="_(* #,##0.0_);_(* \(#,##0.0\);_(* &quot;-&quot;??_);_(@_)"/>
    <numFmt numFmtId="168" formatCode="_-* #,##0.00\ _₽_-;\-* #,##0.00\ _₽_-;_-* &quot;-&quot;??\ _₽_-;_-@_-"/>
    <numFmt numFmtId="169" formatCode="[&lt;=9999999]###\-####;\(###\)\ ###\-####"/>
    <numFmt numFmtId="170" formatCode="_-* #,##0.0\ _₽_-;\-* #,##0.0\ _₽_-;_-* &quot;-&quot;??\ _₽_-;_-@_-"/>
    <numFmt numFmtId="171" formatCode="_(* #,##0.0_);_(* \(#,##0.0\);_(* &quot;-&quot;?_);_(@_)"/>
    <numFmt numFmtId="172" formatCode="_(* #,##0_);_(* \(#,##0\);_(* &quot;-&quot;??_);_(@_)"/>
    <numFmt numFmtId="173" formatCode="_-* #,##0.0\ _₽_-;\-* #,##0.0\ _₽_-;_-* &quot;-&quot;?\ _₽_-;_-@_-"/>
  </numFmts>
  <fonts count="4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name val="Arial Armenian"/>
      <family val="2"/>
    </font>
    <font>
      <b/>
      <i/>
      <sz val="12"/>
      <name val="GHEA Grapalat"/>
      <family val="3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2"/>
      <name val="Times Armenian"/>
      <family val="1"/>
    </font>
    <font>
      <b/>
      <u/>
      <sz val="12"/>
      <color theme="1"/>
      <name val="GHEA Grapalat"/>
      <family val="3"/>
    </font>
    <font>
      <sz val="10"/>
      <color rgb="FF000000"/>
      <name val="Times New Roman"/>
      <family val="1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i/>
      <sz val="8"/>
      <name val="GHEA Grapalat"/>
      <family val="2"/>
    </font>
    <font>
      <sz val="11"/>
      <color rgb="FF9C65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8">
    <xf numFmtId="0" fontId="0" fillId="0" borderId="0"/>
    <xf numFmtId="164" fontId="1" fillId="0" borderId="0" applyFont="0" applyFill="0" applyBorder="0" applyAlignment="0" applyProtection="0"/>
    <xf numFmtId="166" fontId="2" fillId="0" borderId="0" applyFill="0" applyBorder="0" applyProtection="0">
      <alignment horizontal="right" vertical="top"/>
    </xf>
    <xf numFmtId="166" fontId="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4" fillId="0" borderId="0"/>
    <xf numFmtId="0" fontId="9" fillId="2" borderId="0" applyNumberFormat="0" applyBorder="0" applyAlignment="0" applyProtection="0"/>
    <xf numFmtId="0" fontId="4" fillId="0" borderId="0"/>
    <xf numFmtId="0" fontId="12" fillId="0" borderId="0"/>
    <xf numFmtId="0" fontId="11" fillId="0" borderId="0"/>
    <xf numFmtId="168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0" fillId="3" borderId="0" applyNumberFormat="0" applyBorder="0" applyAlignment="0" applyProtection="0"/>
    <xf numFmtId="0" fontId="13" fillId="0" borderId="0"/>
    <xf numFmtId="0" fontId="1" fillId="0" borderId="0"/>
    <xf numFmtId="0" fontId="4" fillId="0" borderId="0"/>
    <xf numFmtId="0" fontId="1" fillId="0" borderId="0"/>
    <xf numFmtId="0" fontId="16" fillId="0" borderId="0"/>
    <xf numFmtId="0" fontId="17" fillId="0" borderId="0"/>
    <xf numFmtId="43" fontId="13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3" fillId="0" borderId="0"/>
    <xf numFmtId="0" fontId="18" fillId="0" borderId="0"/>
    <xf numFmtId="43" fontId="18" fillId="0" borderId="0" applyFont="0" applyFill="0" applyBorder="0" applyAlignment="0" applyProtection="0"/>
    <xf numFmtId="0" fontId="2" fillId="0" borderId="0">
      <alignment horizontal="left" vertical="top" wrapText="1"/>
    </xf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9" fillId="3" borderId="0" applyNumberFormat="0" applyBorder="0" applyAlignment="0" applyProtection="0"/>
    <xf numFmtId="0" fontId="4" fillId="0" borderId="0"/>
    <xf numFmtId="0" fontId="1" fillId="0" borderId="0"/>
    <xf numFmtId="0" fontId="2" fillId="0" borderId="0">
      <alignment horizontal="left" vertical="top" wrapText="1"/>
    </xf>
    <xf numFmtId="43" fontId="1" fillId="0" borderId="0" applyFont="0" applyFill="0" applyBorder="0" applyAlignment="0" applyProtection="0"/>
    <xf numFmtId="0" fontId="20" fillId="0" borderId="0"/>
    <xf numFmtId="0" fontId="22" fillId="0" borderId="0"/>
    <xf numFmtId="0" fontId="1" fillId="0" borderId="0"/>
    <xf numFmtId="0" fontId="11" fillId="0" borderId="0"/>
    <xf numFmtId="0" fontId="2" fillId="0" borderId="0">
      <alignment horizontal="left" vertical="top" wrapText="1"/>
    </xf>
    <xf numFmtId="0" fontId="16" fillId="0" borderId="0"/>
    <xf numFmtId="166" fontId="25" fillId="0" borderId="0" applyFill="0" applyBorder="0" applyProtection="0">
      <alignment horizontal="right" vertical="top"/>
    </xf>
    <xf numFmtId="0" fontId="10" fillId="3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1" fillId="0" borderId="12" applyNumberFormat="0" applyFill="0" applyAlignment="0" applyProtection="0"/>
    <xf numFmtId="0" fontId="31" fillId="0" borderId="0" applyNumberFormat="0" applyFill="0" applyBorder="0" applyAlignment="0" applyProtection="0"/>
    <xf numFmtId="0" fontId="32" fillId="5" borderId="0" applyNumberFormat="0" applyBorder="0" applyAlignment="0" applyProtection="0"/>
    <xf numFmtId="0" fontId="9" fillId="2" borderId="0" applyNumberFormat="0" applyBorder="0" applyAlignment="0" applyProtection="0"/>
    <xf numFmtId="0" fontId="33" fillId="6" borderId="13" applyNumberFormat="0" applyAlignment="0" applyProtection="0"/>
    <xf numFmtId="0" fontId="34" fillId="7" borderId="14" applyNumberFormat="0" applyAlignment="0" applyProtection="0"/>
    <xf numFmtId="0" fontId="35" fillId="7" borderId="13" applyNumberFormat="0" applyAlignment="0" applyProtection="0"/>
    <xf numFmtId="0" fontId="36" fillId="0" borderId="15" applyNumberFormat="0" applyFill="0" applyAlignment="0" applyProtection="0"/>
    <xf numFmtId="0" fontId="37" fillId="8" borderId="16" applyNumberFormat="0" applyAlignment="0" applyProtection="0"/>
    <xf numFmtId="0" fontId="38" fillId="0" borderId="0" applyNumberFormat="0" applyFill="0" applyBorder="0" applyAlignment="0" applyProtection="0"/>
    <xf numFmtId="0" fontId="4" fillId="9" borderId="17" applyNumberFormat="0" applyFont="0" applyAlignment="0" applyProtection="0"/>
    <xf numFmtId="0" fontId="39" fillId="0" borderId="0" applyNumberFormat="0" applyFill="0" applyBorder="0" applyAlignment="0" applyProtection="0"/>
    <xf numFmtId="0" fontId="40" fillId="0" borderId="18" applyNumberFormat="0" applyFill="0" applyAlignment="0" applyProtection="0"/>
    <xf numFmtId="0" fontId="4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</cellStyleXfs>
  <cellXfs count="227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6" fillId="0" borderId="0" xfId="8" applyFont="1" applyAlignment="1">
      <alignment horizontal="right" vertical="center"/>
    </xf>
    <xf numFmtId="165" fontId="6" fillId="0" borderId="0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170" fontId="8" fillId="0" borderId="0" xfId="4" applyNumberFormat="1" applyFont="1" applyFill="1" applyAlignment="1">
      <alignment horizontal="right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/>
    <xf numFmtId="0" fontId="8" fillId="0" borderId="0" xfId="0" applyFont="1" applyAlignment="1">
      <alignment horizontal="center" vertical="center"/>
    </xf>
    <xf numFmtId="43" fontId="5" fillId="0" borderId="0" xfId="4" applyFont="1" applyFill="1" applyAlignment="1">
      <alignment horizontal="center" vertical="center" wrapText="1"/>
    </xf>
    <xf numFmtId="167" fontId="7" fillId="0" borderId="1" xfId="9" applyNumberFormat="1" applyFont="1" applyFill="1" applyBorder="1" applyAlignment="1">
      <alignment horizontal="right" vertical="center" wrapText="1"/>
    </xf>
    <xf numFmtId="167" fontId="5" fillId="0" borderId="1" xfId="9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167" fontId="5" fillId="0" borderId="5" xfId="4" applyNumberFormat="1" applyFont="1" applyFill="1" applyBorder="1" applyAlignment="1">
      <alignment horizontal="right" vertical="center"/>
    </xf>
    <xf numFmtId="167" fontId="5" fillId="0" borderId="1" xfId="4" applyNumberFormat="1" applyFont="1" applyFill="1" applyBorder="1" applyAlignment="1">
      <alignment horizontal="center" vertical="center" wrapText="1"/>
    </xf>
    <xf numFmtId="167" fontId="5" fillId="0" borderId="0" xfId="4" applyNumberFormat="1" applyFont="1" applyFill="1" applyAlignment="1">
      <alignment horizontal="center" vertical="center"/>
    </xf>
    <xf numFmtId="167" fontId="7" fillId="0" borderId="1" xfId="9" applyNumberFormat="1" applyFont="1" applyFill="1" applyBorder="1" applyAlignment="1">
      <alignment vertical="center" wrapText="1"/>
    </xf>
    <xf numFmtId="166" fontId="6" fillId="0" borderId="1" xfId="2" applyFont="1" applyFill="1" applyBorder="1">
      <alignment horizontal="right" vertical="top"/>
    </xf>
    <xf numFmtId="43" fontId="6" fillId="0" borderId="0" xfId="4" applyFont="1" applyFill="1"/>
    <xf numFmtId="167" fontId="5" fillId="0" borderId="0" xfId="4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Continuous"/>
    </xf>
    <xf numFmtId="0" fontId="8" fillId="0" borderId="1" xfId="0" applyFont="1" applyBorder="1" applyAlignment="1">
      <alignment vertical="top"/>
    </xf>
    <xf numFmtId="166" fontId="8" fillId="0" borderId="1" xfId="3" applyFont="1" applyFill="1" applyBorder="1">
      <alignment horizontal="right" vertical="top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centerContinuous"/>
    </xf>
    <xf numFmtId="0" fontId="8" fillId="0" borderId="0" xfId="0" applyFont="1" applyAlignment="1">
      <alignment vertical="center"/>
    </xf>
    <xf numFmtId="171" fontId="8" fillId="0" borderId="1" xfId="0" applyNumberFormat="1" applyFont="1" applyBorder="1"/>
    <xf numFmtId="0" fontId="8" fillId="0" borderId="4" xfId="0" applyFont="1" applyBorder="1"/>
    <xf numFmtId="0" fontId="8" fillId="0" borderId="2" xfId="0" applyFont="1" applyBorder="1"/>
    <xf numFmtId="0" fontId="8" fillId="0" borderId="3" xfId="0" applyFont="1" applyBorder="1"/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top" wrapText="1"/>
    </xf>
    <xf numFmtId="0" fontId="8" fillId="0" borderId="1" xfId="0" applyFont="1" applyBorder="1" applyAlignment="1">
      <alignment horizontal="center" vertical="top" wrapText="1"/>
    </xf>
    <xf numFmtId="0" fontId="6" fillId="4" borderId="0" xfId="12" applyFont="1" applyFill="1" applyAlignment="1">
      <alignment vertical="top" wrapText="1"/>
    </xf>
    <xf numFmtId="0" fontId="6" fillId="4" borderId="0" xfId="13" applyFont="1" applyFill="1" applyAlignment="1">
      <alignment horizontal="right"/>
    </xf>
    <xf numFmtId="0" fontId="6" fillId="4" borderId="0" xfId="12" applyFont="1" applyFill="1" applyAlignment="1">
      <alignment horizontal="left" vertical="top" wrapText="1"/>
    </xf>
    <xf numFmtId="0" fontId="6" fillId="4" borderId="0" xfId="14" applyFont="1" applyFill="1" applyAlignment="1">
      <alignment horizontal="right" vertical="center" wrapText="1"/>
    </xf>
    <xf numFmtId="0" fontId="6" fillId="4" borderId="0" xfId="14" applyFont="1" applyFill="1" applyAlignment="1">
      <alignment vertical="center" wrapText="1"/>
    </xf>
    <xf numFmtId="167" fontId="6" fillId="4" borderId="0" xfId="15" applyNumberFormat="1" applyFont="1" applyFill="1" applyAlignment="1">
      <alignment vertical="center" wrapText="1"/>
    </xf>
    <xf numFmtId="167" fontId="8" fillId="4" borderId="1" xfId="9" applyNumberFormat="1" applyFont="1" applyFill="1" applyBorder="1" applyAlignment="1">
      <alignment horizontal="center" vertical="center" wrapText="1"/>
    </xf>
    <xf numFmtId="167" fontId="6" fillId="4" borderId="0" xfId="14" applyNumberFormat="1" applyFont="1" applyFill="1" applyAlignment="1">
      <alignment vertical="center" wrapText="1"/>
    </xf>
    <xf numFmtId="0" fontId="8" fillId="4" borderId="1" xfId="0" applyFont="1" applyFill="1" applyBorder="1" applyAlignment="1">
      <alignment horizontal="right" vertical="center" wrapText="1"/>
    </xf>
    <xf numFmtId="0" fontId="8" fillId="4" borderId="1" xfId="0" applyFont="1" applyFill="1" applyBorder="1" applyAlignment="1">
      <alignment horizontal="center" vertical="center" wrapText="1"/>
    </xf>
    <xf numFmtId="173" fontId="6" fillId="0" borderId="0" xfId="0" applyNumberFormat="1" applyFont="1"/>
    <xf numFmtId="172" fontId="6" fillId="4" borderId="0" xfId="15" applyNumberFormat="1" applyFont="1" applyFill="1" applyAlignment="1">
      <alignment vertical="center" wrapText="1"/>
    </xf>
    <xf numFmtId="173" fontId="6" fillId="4" borderId="0" xfId="14" applyNumberFormat="1" applyFont="1" applyFill="1" applyAlignment="1">
      <alignment vertical="center" wrapText="1"/>
    </xf>
    <xf numFmtId="0" fontId="5" fillId="4" borderId="0" xfId="14" applyFont="1" applyFill="1" applyAlignment="1">
      <alignment horizontal="center" vertical="center" wrapText="1"/>
    </xf>
    <xf numFmtId="0" fontId="6" fillId="0" borderId="0" xfId="12" applyFont="1" applyAlignment="1">
      <alignment vertical="top" wrapText="1"/>
    </xf>
    <xf numFmtId="0" fontId="6" fillId="0" borderId="0" xfId="13" applyFont="1" applyAlignment="1">
      <alignment horizontal="right"/>
    </xf>
    <xf numFmtId="0" fontId="6" fillId="0" borderId="0" xfId="12" applyFont="1" applyAlignment="1">
      <alignment horizontal="left" vertical="top" wrapText="1"/>
    </xf>
    <xf numFmtId="167" fontId="8" fillId="4" borderId="1" xfId="15" applyNumberFormat="1" applyFont="1" applyFill="1" applyBorder="1" applyAlignment="1">
      <alignment horizontal="center" vertical="center" wrapText="1"/>
    </xf>
    <xf numFmtId="43" fontId="6" fillId="0" borderId="1" xfId="0" applyNumberFormat="1" applyFont="1" applyBorder="1" applyAlignment="1">
      <alignment horizontal="right" vertical="top" wrapText="1"/>
    </xf>
    <xf numFmtId="167" fontId="6" fillId="0" borderId="1" xfId="4" applyNumberFormat="1" applyFont="1" applyFill="1" applyBorder="1" applyAlignment="1">
      <alignment horizontal="right" vertical="top" wrapText="1"/>
    </xf>
    <xf numFmtId="167" fontId="8" fillId="0" borderId="3" xfId="0" applyNumberFormat="1" applyFont="1" applyBorder="1" applyAlignment="1">
      <alignment horizontal="right"/>
    </xf>
    <xf numFmtId="167" fontId="8" fillId="0" borderId="1" xfId="0" applyNumberFormat="1" applyFont="1" applyBorder="1" applyAlignment="1">
      <alignment horizontal="right" vertical="top" wrapText="1"/>
    </xf>
    <xf numFmtId="166" fontId="8" fillId="0" borderId="1" xfId="3" applyFont="1" applyBorder="1">
      <alignment horizontal="right" vertical="top"/>
    </xf>
    <xf numFmtId="167" fontId="6" fillId="0" borderId="1" xfId="9" applyNumberFormat="1" applyFont="1" applyFill="1" applyBorder="1" applyAlignment="1">
      <alignment horizontal="center" vertical="center" wrapText="1"/>
    </xf>
    <xf numFmtId="167" fontId="5" fillId="0" borderId="1" xfId="9" applyNumberFormat="1" applyFont="1" applyFill="1" applyBorder="1" applyAlignment="1">
      <alignment vertical="center" wrapText="1"/>
    </xf>
    <xf numFmtId="167" fontId="5" fillId="0" borderId="1" xfId="4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center" vertical="top" wrapText="1"/>
    </xf>
    <xf numFmtId="0" fontId="7" fillId="0" borderId="0" xfId="0" applyFont="1" applyAlignment="1">
      <alignment vertical="center"/>
    </xf>
    <xf numFmtId="167" fontId="6" fillId="0" borderId="0" xfId="4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166" fontId="8" fillId="0" borderId="1" xfId="3" applyFont="1" applyFill="1" applyBorder="1" applyAlignment="1">
      <alignment horizontal="right" vertical="center"/>
    </xf>
    <xf numFmtId="166" fontId="42" fillId="0" borderId="0" xfId="0" applyNumberFormat="1" applyFont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166" fontId="8" fillId="0" borderId="0" xfId="3" applyFont="1" applyFill="1" applyBorder="1">
      <alignment horizontal="right" vertical="top"/>
    </xf>
    <xf numFmtId="0" fontId="6" fillId="0" borderId="0" xfId="0" applyFont="1" applyAlignment="1">
      <alignment horizontal="center" vertical="center"/>
    </xf>
    <xf numFmtId="166" fontId="8" fillId="0" borderId="1" xfId="0" applyNumberFormat="1" applyFont="1" applyBorder="1" applyAlignment="1">
      <alignment horizontal="right"/>
    </xf>
    <xf numFmtId="166" fontId="8" fillId="0" borderId="3" xfId="0" applyNumberFormat="1" applyFont="1" applyBorder="1" applyAlignment="1">
      <alignment horizontal="right" vertical="top"/>
    </xf>
    <xf numFmtId="166" fontId="8" fillId="0" borderId="1" xfId="0" applyNumberFormat="1" applyFont="1" applyBorder="1" applyAlignment="1">
      <alignment horizontal="right" vertical="top" wrapText="1"/>
    </xf>
    <xf numFmtId="0" fontId="6" fillId="0" borderId="1" xfId="0" applyFont="1" applyBorder="1" applyAlignment="1">
      <alignment vertical="top"/>
    </xf>
    <xf numFmtId="0" fontId="6" fillId="0" borderId="0" xfId="0" applyFont="1" applyAlignment="1">
      <alignment vertical="top"/>
    </xf>
    <xf numFmtId="1" fontId="8" fillId="0" borderId="0" xfId="0" applyNumberFormat="1" applyFont="1" applyAlignment="1">
      <alignment horizontal="center" vertical="top" wrapText="1"/>
    </xf>
    <xf numFmtId="166" fontId="8" fillId="0" borderId="0" xfId="0" applyNumberFormat="1" applyFont="1" applyAlignment="1">
      <alignment horizontal="center" vertical="top"/>
    </xf>
    <xf numFmtId="0" fontId="7" fillId="0" borderId="0" xfId="0" applyFont="1" applyAlignment="1">
      <alignment horizontal="center" vertical="center" wrapText="1"/>
    </xf>
    <xf numFmtId="0" fontId="6" fillId="4" borderId="1" xfId="47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172" fontId="6" fillId="4" borderId="1" xfId="9" applyNumberFormat="1" applyFont="1" applyFill="1" applyBorder="1" applyAlignment="1">
      <alignment horizontal="center" vertical="center"/>
    </xf>
    <xf numFmtId="167" fontId="6" fillId="4" borderId="1" xfId="9" applyNumberFormat="1" applyFont="1" applyFill="1" applyBorder="1" applyAlignment="1">
      <alignment vertical="center" wrapText="1"/>
    </xf>
    <xf numFmtId="167" fontId="8" fillId="4" borderId="0" xfId="9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8" applyFont="1" applyAlignment="1">
      <alignment horizontal="right" vertic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9" fontId="7" fillId="0" borderId="1" xfId="7" applyNumberFormat="1" applyFont="1" applyBorder="1" applyAlignment="1">
      <alignment horizontal="center" vertical="center" textRotation="90" wrapText="1"/>
    </xf>
    <xf numFmtId="0" fontId="7" fillId="0" borderId="1" xfId="7" applyFont="1" applyBorder="1" applyAlignment="1">
      <alignment horizontal="left" vertical="top" wrapText="1"/>
    </xf>
    <xf numFmtId="49" fontId="5" fillId="0" borderId="1" xfId="7" applyNumberFormat="1" applyFont="1" applyBorder="1" applyAlignment="1">
      <alignment horizontal="center" vertical="center" textRotation="90" wrapText="1"/>
    </xf>
    <xf numFmtId="0" fontId="23" fillId="0" borderId="1" xfId="7" applyFont="1" applyBorder="1" applyAlignment="1">
      <alignment horizontal="left" vertical="top" wrapText="1"/>
    </xf>
    <xf numFmtId="0" fontId="7" fillId="0" borderId="1" xfId="7" applyFont="1" applyBorder="1" applyAlignment="1">
      <alignment horizontal="center" vertical="center" wrapText="1"/>
    </xf>
    <xf numFmtId="0" fontId="21" fillId="0" borderId="1" xfId="7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top" wrapText="1"/>
    </xf>
    <xf numFmtId="0" fontId="5" fillId="0" borderId="1" xfId="7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167" fontId="7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vertical="top" wrapText="1"/>
    </xf>
    <xf numFmtId="0" fontId="7" fillId="0" borderId="1" xfId="7" applyFont="1" applyBorder="1" applyAlignment="1">
      <alignment vertical="top" wrapText="1"/>
    </xf>
    <xf numFmtId="0" fontId="6" fillId="0" borderId="1" xfId="7" applyFont="1" applyBorder="1" applyAlignment="1">
      <alignment horizontal="left" vertical="center" wrapText="1"/>
    </xf>
    <xf numFmtId="43" fontId="6" fillId="0" borderId="1" xfId="9" applyFont="1" applyFill="1" applyBorder="1" applyAlignment="1">
      <alignment horizontal="center" vertical="center" wrapText="1"/>
    </xf>
    <xf numFmtId="43" fontId="7" fillId="0" borderId="1" xfId="0" applyNumberFormat="1" applyFont="1" applyBorder="1" applyAlignment="1">
      <alignment horizontal="center" vertical="center" wrapText="1"/>
    </xf>
    <xf numFmtId="0" fontId="23" fillId="0" borderId="1" xfId="7" applyFont="1" applyBorder="1" applyAlignment="1">
      <alignment horizontal="center" vertical="center" wrapText="1"/>
    </xf>
    <xf numFmtId="0" fontId="24" fillId="0" borderId="1" xfId="7" applyFont="1" applyBorder="1" applyAlignment="1">
      <alignment horizontal="center" vertical="center" wrapText="1"/>
    </xf>
    <xf numFmtId="0" fontId="5" fillId="0" borderId="0" xfId="7" applyFont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0" xfId="7" applyFont="1" applyAlignment="1">
      <alignment horizontal="center" vertical="center" wrapText="1"/>
    </xf>
    <xf numFmtId="0" fontId="5" fillId="0" borderId="0" xfId="8" applyFont="1" applyAlignment="1">
      <alignment vertical="center" wrapText="1"/>
    </xf>
    <xf numFmtId="0" fontId="5" fillId="0" borderId="0" xfId="8" applyFont="1" applyAlignment="1">
      <alignment vertical="top" wrapText="1"/>
    </xf>
    <xf numFmtId="0" fontId="5" fillId="0" borderId="0" xfId="8" applyFont="1" applyAlignment="1">
      <alignment horizontal="right" vertical="center" wrapText="1"/>
    </xf>
    <xf numFmtId="0" fontId="5" fillId="0" borderId="0" xfId="7" applyFont="1" applyAlignment="1">
      <alignment vertical="center" wrapText="1"/>
    </xf>
    <xf numFmtId="49" fontId="5" fillId="0" borderId="0" xfId="7" applyNumberFormat="1" applyFont="1" applyAlignment="1">
      <alignment horizontal="center" vertical="center" wrapText="1"/>
    </xf>
    <xf numFmtId="0" fontId="5" fillId="0" borderId="0" xfId="7" applyFont="1" applyAlignment="1">
      <alignment horizontal="center" vertical="top" wrapText="1"/>
    </xf>
    <xf numFmtId="165" fontId="5" fillId="0" borderId="0" xfId="7" applyNumberFormat="1" applyFont="1" applyAlignment="1">
      <alignment horizontal="center" vertical="center" wrapText="1"/>
    </xf>
    <xf numFmtId="165" fontId="5" fillId="0" borderId="0" xfId="7" applyNumberFormat="1" applyFont="1" applyAlignment="1">
      <alignment horizontal="right" vertical="center" wrapText="1"/>
    </xf>
    <xf numFmtId="49" fontId="7" fillId="0" borderId="1" xfId="7" applyNumberFormat="1" applyFont="1" applyBorder="1" applyAlignment="1">
      <alignment horizontal="center" vertical="center" wrapText="1"/>
    </xf>
    <xf numFmtId="165" fontId="7" fillId="0" borderId="1" xfId="7" applyNumberFormat="1" applyFont="1" applyBorder="1" applyAlignment="1">
      <alignment horizontal="center" vertical="center" wrapText="1"/>
    </xf>
    <xf numFmtId="0" fontId="5" fillId="0" borderId="1" xfId="7" applyFont="1" applyBorder="1" applyAlignment="1">
      <alignment horizontal="center" vertical="top" wrapText="1"/>
    </xf>
    <xf numFmtId="167" fontId="7" fillId="0" borderId="7" xfId="7" applyNumberFormat="1" applyFont="1" applyBorder="1" applyAlignment="1">
      <alignment horizontal="right" vertical="center" wrapText="1"/>
    </xf>
    <xf numFmtId="165" fontId="7" fillId="0" borderId="7" xfId="7" applyNumberFormat="1" applyFont="1" applyBorder="1" applyAlignment="1">
      <alignment horizontal="right" vertical="center" wrapText="1"/>
    </xf>
    <xf numFmtId="169" fontId="7" fillId="0" borderId="1" xfId="0" applyNumberFormat="1" applyFont="1" applyBorder="1" applyAlignment="1">
      <alignment horizontal="center" vertical="center"/>
    </xf>
    <xf numFmtId="0" fontId="21" fillId="0" borderId="1" xfId="7" applyFont="1" applyBorder="1" applyAlignment="1">
      <alignment horizontal="center" vertical="top" wrapText="1"/>
    </xf>
    <xf numFmtId="167" fontId="5" fillId="0" borderId="1" xfId="7" applyNumberFormat="1" applyFont="1" applyBorder="1" applyAlignment="1">
      <alignment horizontal="right" vertical="center" wrapText="1"/>
    </xf>
    <xf numFmtId="165" fontId="5" fillId="0" borderId="1" xfId="7" applyNumberFormat="1" applyFont="1" applyBorder="1" applyAlignment="1">
      <alignment horizontal="right" vertical="center" wrapText="1"/>
    </xf>
    <xf numFmtId="167" fontId="7" fillId="0" borderId="1" xfId="7" applyNumberFormat="1" applyFont="1" applyBorder="1" applyAlignment="1">
      <alignment horizontal="right" vertical="center" wrapText="1"/>
    </xf>
    <xf numFmtId="0" fontId="7" fillId="0" borderId="0" xfId="7" applyFont="1" applyAlignment="1">
      <alignment vertical="center" wrapText="1"/>
    </xf>
    <xf numFmtId="49" fontId="5" fillId="0" borderId="1" xfId="0" applyNumberFormat="1" applyFont="1" applyBorder="1" applyAlignment="1">
      <alignment vertical="top" wrapText="1"/>
    </xf>
    <xf numFmtId="0" fontId="5" fillId="0" borderId="1" xfId="5" applyFont="1" applyBorder="1" applyAlignment="1">
      <alignment horizontal="right" vertical="center" wrapText="1"/>
    </xf>
    <xf numFmtId="43" fontId="5" fillId="0" borderId="1" xfId="4" applyFont="1" applyFill="1" applyBorder="1" applyAlignment="1">
      <alignment horizontal="right" vertical="center" wrapText="1"/>
    </xf>
    <xf numFmtId="49" fontId="5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5" applyFont="1" applyAlignment="1">
      <alignment horizontal="right" vertical="center" wrapText="1"/>
    </xf>
    <xf numFmtId="165" fontId="5" fillId="0" borderId="0" xfId="7" applyNumberFormat="1" applyFont="1" applyAlignment="1">
      <alignment vertical="center" wrapText="1"/>
    </xf>
    <xf numFmtId="0" fontId="5" fillId="0" borderId="0" xfId="7" applyFont="1" applyAlignment="1">
      <alignment vertical="top" wrapText="1"/>
    </xf>
    <xf numFmtId="0" fontId="6" fillId="0" borderId="0" xfId="0" applyFont="1" applyAlignment="1">
      <alignment horizontal="right"/>
    </xf>
    <xf numFmtId="0" fontId="6" fillId="0" borderId="5" xfId="0" applyFont="1" applyBorder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vertical="center" textRotation="90" wrapText="1"/>
    </xf>
    <xf numFmtId="0" fontId="8" fillId="0" borderId="1" xfId="0" applyFont="1" applyBorder="1" applyAlignment="1">
      <alignment vertical="center" wrapText="1"/>
    </xf>
    <xf numFmtId="169" fontId="8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43" fontId="8" fillId="0" borderId="1" xfId="4" applyFont="1" applyFill="1" applyBorder="1" applyAlignment="1">
      <alignment horizontal="right" vertical="center" wrapText="1"/>
    </xf>
    <xf numFmtId="165" fontId="6" fillId="0" borderId="1" xfId="0" applyNumberFormat="1" applyFont="1" applyBorder="1" applyAlignment="1">
      <alignment horizontal="right" vertical="center" wrapText="1"/>
    </xf>
    <xf numFmtId="0" fontId="8" fillId="0" borderId="1" xfId="5" applyFont="1" applyBorder="1">
      <alignment horizontal="left" vertical="top" wrapText="1"/>
    </xf>
    <xf numFmtId="165" fontId="8" fillId="0" borderId="1" xfId="0" applyNumberFormat="1" applyFont="1" applyBorder="1"/>
    <xf numFmtId="0" fontId="6" fillId="0" borderId="1" xfId="0" applyFont="1" applyBorder="1"/>
    <xf numFmtId="0" fontId="8" fillId="0" borderId="1" xfId="8" applyFont="1" applyBorder="1" applyAlignment="1">
      <alignment vertical="top" wrapText="1"/>
    </xf>
    <xf numFmtId="0" fontId="14" fillId="0" borderId="1" xfId="0" applyFont="1" applyBorder="1" applyAlignment="1">
      <alignment horizontal="left" vertical="top" wrapText="1"/>
    </xf>
    <xf numFmtId="165" fontId="8" fillId="0" borderId="1" xfId="0" applyNumberFormat="1" applyFont="1" applyBorder="1" applyAlignment="1">
      <alignment horizontal="right" vertical="center" wrapText="1"/>
    </xf>
    <xf numFmtId="0" fontId="8" fillId="0" borderId="6" xfId="8" applyFont="1" applyBorder="1" applyAlignment="1">
      <alignment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right" vertical="top" wrapText="1"/>
    </xf>
    <xf numFmtId="166" fontId="6" fillId="0" borderId="1" xfId="0" applyNumberFormat="1" applyFont="1" applyBorder="1" applyAlignment="1">
      <alignment horizontal="right" vertical="top" wrapText="1"/>
    </xf>
    <xf numFmtId="166" fontId="8" fillId="0" borderId="1" xfId="44" applyFont="1" applyFill="1" applyBorder="1">
      <alignment horizontal="right" vertical="top"/>
    </xf>
    <xf numFmtId="49" fontId="8" fillId="0" borderId="0" xfId="0" applyNumberFormat="1" applyFont="1" applyAlignment="1">
      <alignment vertical="center" wrapText="1"/>
    </xf>
    <xf numFmtId="166" fontId="6" fillId="0" borderId="0" xfId="2" applyFont="1" applyFill="1" applyBorder="1">
      <alignment horizontal="right" vertical="top"/>
    </xf>
    <xf numFmtId="49" fontId="6" fillId="0" borderId="0" xfId="0" applyNumberFormat="1" applyFont="1" applyAlignment="1">
      <alignment vertical="top" wrapText="1"/>
    </xf>
    <xf numFmtId="0" fontId="6" fillId="0" borderId="0" xfId="0" applyFont="1" applyAlignment="1">
      <alignment vertical="top" wrapText="1"/>
    </xf>
    <xf numFmtId="0" fontId="8" fillId="0" borderId="0" xfId="5" applyFont="1" applyAlignment="1">
      <alignment horizontal="center" vertical="center"/>
    </xf>
    <xf numFmtId="166" fontId="6" fillId="0" borderId="0" xfId="0" applyNumberFormat="1" applyFont="1" applyAlignment="1">
      <alignment horizontal="right" vertical="top" wrapText="1"/>
    </xf>
    <xf numFmtId="43" fontId="7" fillId="0" borderId="1" xfId="7" applyNumberFormat="1" applyFont="1" applyBorder="1" applyAlignment="1">
      <alignment horizontal="right" vertical="top" wrapText="1"/>
    </xf>
    <xf numFmtId="0" fontId="23" fillId="0" borderId="1" xfId="7" applyFont="1" applyBorder="1" applyAlignment="1">
      <alignment horizontal="right" vertical="top" wrapText="1"/>
    </xf>
    <xf numFmtId="0" fontId="8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7" fontId="6" fillId="0" borderId="0" xfId="4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 vertical="top"/>
    </xf>
    <xf numFmtId="0" fontId="8" fillId="0" borderId="1" xfId="0" applyFont="1" applyBorder="1" applyAlignment="1">
      <alignment horizontal="center" vertical="center" wrapText="1"/>
    </xf>
    <xf numFmtId="165" fontId="8" fillId="0" borderId="1" xfId="7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170" fontId="8" fillId="0" borderId="0" xfId="4" applyNumberFormat="1" applyFont="1" applyFill="1" applyAlignment="1">
      <alignment horizontal="center" vertical="center"/>
    </xf>
    <xf numFmtId="0" fontId="7" fillId="0" borderId="0" xfId="7" applyFont="1" applyAlignment="1">
      <alignment horizontal="center" vertical="center" wrapText="1"/>
    </xf>
    <xf numFmtId="0" fontId="5" fillId="0" borderId="5" xfId="0" applyFont="1" applyBorder="1" applyAlignment="1">
      <alignment horizontal="right"/>
    </xf>
    <xf numFmtId="49" fontId="7" fillId="0" borderId="1" xfId="7" applyNumberFormat="1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center" wrapText="1"/>
    </xf>
    <xf numFmtId="165" fontId="7" fillId="0" borderId="1" xfId="7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67" fontId="7" fillId="0" borderId="1" xfId="4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/>
    </xf>
    <xf numFmtId="0" fontId="8" fillId="0" borderId="4" xfId="0" applyFont="1" applyBorder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8" fillId="4" borderId="1" xfId="0" applyFont="1" applyFill="1" applyBorder="1" applyAlignment="1">
      <alignment vertical="center" wrapText="1"/>
    </xf>
    <xf numFmtId="0" fontId="8" fillId="4" borderId="4" xfId="47" applyFont="1" applyFill="1" applyBorder="1" applyAlignment="1">
      <alignment horizontal="center" vertical="center"/>
    </xf>
    <xf numFmtId="0" fontId="8" fillId="4" borderId="2" xfId="47" applyFont="1" applyFill="1" applyBorder="1" applyAlignment="1">
      <alignment horizontal="center" vertical="center"/>
    </xf>
    <xf numFmtId="0" fontId="8" fillId="4" borderId="3" xfId="47" applyFont="1" applyFill="1" applyBorder="1" applyAlignment="1">
      <alignment horizontal="center" vertical="center"/>
    </xf>
    <xf numFmtId="0" fontId="5" fillId="4" borderId="0" xfId="14" applyFont="1" applyFill="1" applyAlignment="1">
      <alignment horizontal="center" vertical="center" wrapText="1"/>
    </xf>
    <xf numFmtId="0" fontId="8" fillId="4" borderId="1" xfId="14" applyFont="1" applyFill="1" applyBorder="1" applyAlignment="1">
      <alignment horizontal="right" vertical="center" wrapText="1"/>
    </xf>
    <xf numFmtId="0" fontId="8" fillId="4" borderId="1" xfId="14" applyFont="1" applyFill="1" applyBorder="1" applyAlignment="1">
      <alignment horizontal="center" vertical="center" wrapText="1"/>
    </xf>
    <xf numFmtId="167" fontId="8" fillId="4" borderId="1" xfId="15" applyNumberFormat="1" applyFont="1" applyFill="1" applyBorder="1" applyAlignment="1">
      <alignment horizontal="center" vertical="center" wrapText="1"/>
    </xf>
  </cellXfs>
  <cellStyles count="88">
    <cellStyle name="20% - Accent1" xfId="65" builtinId="30" customBuiltin="1"/>
    <cellStyle name="20% - Accent2" xfId="69" builtinId="34" customBuiltin="1"/>
    <cellStyle name="20% - Accent3" xfId="73" builtinId="38" customBuiltin="1"/>
    <cellStyle name="20% - Accent4" xfId="77" builtinId="42" customBuiltin="1"/>
    <cellStyle name="20% - Accent5" xfId="81" builtinId="46" customBuiltin="1"/>
    <cellStyle name="20% - Accent6" xfId="85" builtinId="50" customBuiltin="1"/>
    <cellStyle name="40% - Accent1" xfId="66" builtinId="31" customBuiltin="1"/>
    <cellStyle name="40% - Accent2" xfId="70" builtinId="35" customBuiltin="1"/>
    <cellStyle name="40% - Accent3" xfId="74" builtinId="39" customBuiltin="1"/>
    <cellStyle name="40% - Accent4" xfId="78" builtinId="43" customBuiltin="1"/>
    <cellStyle name="40% - Accent5" xfId="82" builtinId="47" customBuiltin="1"/>
    <cellStyle name="40% - Accent6" xfId="86" builtinId="51" customBuiltin="1"/>
    <cellStyle name="60% - Accent1" xfId="67" builtinId="32" customBuiltin="1"/>
    <cellStyle name="60% - Accent2" xfId="71" builtinId="36" customBuiltin="1"/>
    <cellStyle name="60% - Accent3" xfId="75" builtinId="40" customBuiltin="1"/>
    <cellStyle name="60% - Accent4" xfId="79" builtinId="44" customBuiltin="1"/>
    <cellStyle name="60% - Accent5" xfId="83" builtinId="48" customBuiltin="1"/>
    <cellStyle name="60% - Accent6" xfId="87" builtinId="52" customBuiltin="1"/>
    <cellStyle name="Accent1" xfId="64" builtinId="29" customBuiltin="1"/>
    <cellStyle name="Accent2" xfId="68" builtinId="33" customBuiltin="1"/>
    <cellStyle name="Accent3" xfId="72" builtinId="37" customBuiltin="1"/>
    <cellStyle name="Accent4" xfId="76" builtinId="41" customBuiltin="1"/>
    <cellStyle name="Accent5" xfId="80" builtinId="45" customBuiltin="1"/>
    <cellStyle name="Accent6" xfId="84" builtinId="49" customBuiltin="1"/>
    <cellStyle name="Bad" xfId="54" builtinId="27" customBuiltin="1"/>
    <cellStyle name="Bad 3" xfId="11"/>
    <cellStyle name="Calculation" xfId="57" builtinId="22" customBuiltin="1"/>
    <cellStyle name="Check Cell" xfId="59" builtinId="23" customBuiltin="1"/>
    <cellStyle name="Comma" xfId="4" builtinId="3"/>
    <cellStyle name="Comma 11" xfId="26"/>
    <cellStyle name="Comma 15" xfId="24"/>
    <cellStyle name="Comma 2" xfId="16"/>
    <cellStyle name="Comma 2 2" xfId="32"/>
    <cellStyle name="Comma 3" xfId="1"/>
    <cellStyle name="Comma 4" xfId="37"/>
    <cellStyle name="Comma 4 2" xfId="29"/>
    <cellStyle name="Comma 4 2 2" xfId="31"/>
    <cellStyle name="Comma 9" xfId="9"/>
    <cellStyle name="Explanatory Text" xfId="62" builtinId="53" customBuiltin="1"/>
    <cellStyle name="Good" xfId="53" builtinId="26" customBuiltin="1"/>
    <cellStyle name="Heading 1" xfId="49" builtinId="16" customBuiltin="1"/>
    <cellStyle name="Heading 2" xfId="50" builtinId="17" customBuiltin="1"/>
    <cellStyle name="Heading 3" xfId="51" builtinId="18" customBuiltin="1"/>
    <cellStyle name="Heading 4" xfId="52" builtinId="19" customBuiltin="1"/>
    <cellStyle name="Hyperlink" xfId="47" builtinId="8"/>
    <cellStyle name="Input" xfId="55" builtinId="20" customBuiltin="1"/>
    <cellStyle name="Linked Cell" xfId="58" builtinId="24" customBuiltin="1"/>
    <cellStyle name="Neutral" xfId="45" builtinId="28" customBuiltin="1"/>
    <cellStyle name="Neutral 2" xfId="46"/>
    <cellStyle name="Neutral 2 2" xfId="33"/>
    <cellStyle name="Normal" xfId="0" builtinId="0"/>
    <cellStyle name="Normal 11" xfId="41"/>
    <cellStyle name="Normal 11 2" xfId="28"/>
    <cellStyle name="Normal 12" xfId="5"/>
    <cellStyle name="Normal 12 2 2" xfId="36"/>
    <cellStyle name="Normal 12 3" xfId="30"/>
    <cellStyle name="Normal 13" xfId="39"/>
    <cellStyle name="Normal 14" xfId="40"/>
    <cellStyle name="Normal 19 3" xfId="10"/>
    <cellStyle name="Normal 2" xfId="13"/>
    <cellStyle name="Normal 2 2 2 3" xfId="23"/>
    <cellStyle name="Normal 2 4" xfId="18"/>
    <cellStyle name="Normal 4 7 4" xfId="43"/>
    <cellStyle name="Normal 5" xfId="27"/>
    <cellStyle name="Normal 5 10" xfId="35"/>
    <cellStyle name="Normal 5 2" xfId="6"/>
    <cellStyle name="Normal 5 2 3" xfId="21"/>
    <cellStyle name="Normal 5 3" xfId="7"/>
    <cellStyle name="Normal 5 3 7" xfId="34"/>
    <cellStyle name="Normal 6" xfId="19"/>
    <cellStyle name="Normal 8" xfId="8"/>
    <cellStyle name="Normal 8 2 3 3" xfId="25"/>
    <cellStyle name="Normal 8 3" xfId="12"/>
    <cellStyle name="Normal 8 3 3" xfId="42"/>
    <cellStyle name="Note" xfId="61" builtinId="10" customBuiltin="1"/>
    <cellStyle name="Output" xfId="56" builtinId="21" customBuiltin="1"/>
    <cellStyle name="SN_241" xfId="2"/>
    <cellStyle name="SN_b" xfId="3"/>
    <cellStyle name="SN_it" xfId="44"/>
    <cellStyle name="Title" xfId="48" builtinId="15" customBuiltin="1"/>
    <cellStyle name="Total" xfId="63" builtinId="25" customBuiltin="1"/>
    <cellStyle name="Warning Text" xfId="60" builtinId="11" customBuiltin="1"/>
    <cellStyle name="Нейтральный 5" xfId="17"/>
    <cellStyle name="Обычный 2" xfId="38"/>
    <cellStyle name="Обычный 2 2 4" xfId="14"/>
    <cellStyle name="Обычный 3" xfId="20"/>
    <cellStyle name="Обычный 3 3 3" xfId="22"/>
    <cellStyle name="Финансовый 4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view="pageBreakPreview" zoomScale="60" zoomScaleNormal="100" workbookViewId="0">
      <selection activeCell="G24" sqref="G24"/>
    </sheetView>
  </sheetViews>
  <sheetFormatPr defaultRowHeight="17.25" x14ac:dyDescent="0.25"/>
  <cols>
    <col min="1" max="1" width="7" style="35" customWidth="1"/>
    <col min="2" max="2" width="10.7109375" style="35" customWidth="1"/>
    <col min="3" max="3" width="16.85546875" style="35" customWidth="1"/>
    <col min="4" max="4" width="37.85546875" style="35" customWidth="1"/>
    <col min="5" max="5" width="54.85546875" style="35" customWidth="1"/>
    <col min="6" max="6" width="37.7109375" style="35" customWidth="1"/>
    <col min="7" max="8" width="18.85546875" style="35" customWidth="1"/>
    <col min="9" max="9" width="9.140625" style="35"/>
    <col min="10" max="10" width="15.28515625" style="35" bestFit="1" customWidth="1"/>
    <col min="11" max="14" width="15.28515625" style="35" customWidth="1"/>
    <col min="15" max="16384" width="9.140625" style="35"/>
  </cols>
  <sheetData>
    <row r="1" spans="1:11" s="72" customFormat="1" x14ac:dyDescent="0.25">
      <c r="G1" s="188" t="s">
        <v>105</v>
      </c>
      <c r="H1" s="188"/>
      <c r="I1" s="74"/>
    </row>
    <row r="2" spans="1:11" s="72" customFormat="1" x14ac:dyDescent="0.25">
      <c r="G2" s="74"/>
      <c r="H2" s="73" t="s">
        <v>66</v>
      </c>
      <c r="I2" s="74"/>
    </row>
    <row r="3" spans="1:11" s="72" customFormat="1" x14ac:dyDescent="0.25">
      <c r="G3" s="74"/>
      <c r="H3" s="73" t="s">
        <v>39</v>
      </c>
      <c r="I3" s="74"/>
    </row>
    <row r="4" spans="1:11" s="72" customFormat="1" x14ac:dyDescent="0.25"/>
    <row r="5" spans="1:11" s="72" customFormat="1" ht="64.5" customHeight="1" x14ac:dyDescent="0.25">
      <c r="A5" s="189" t="s">
        <v>106</v>
      </c>
      <c r="B5" s="189"/>
      <c r="C5" s="189"/>
      <c r="D5" s="189"/>
      <c r="E5" s="189"/>
      <c r="F5" s="189"/>
      <c r="G5" s="189"/>
      <c r="H5" s="189"/>
    </row>
    <row r="6" spans="1:11" s="72" customFormat="1" x14ac:dyDescent="0.25">
      <c r="B6" s="17"/>
      <c r="C6" s="17"/>
      <c r="D6" s="17"/>
      <c r="E6" s="17"/>
      <c r="F6" s="17"/>
      <c r="G6" s="190" t="s">
        <v>107</v>
      </c>
      <c r="H6" s="190"/>
    </row>
    <row r="7" spans="1:11" s="72" customFormat="1" ht="108.75" customHeight="1" x14ac:dyDescent="0.25">
      <c r="A7" s="191" t="s">
        <v>108</v>
      </c>
      <c r="B7" s="191" t="s">
        <v>109</v>
      </c>
      <c r="C7" s="191"/>
      <c r="D7" s="191" t="s">
        <v>110</v>
      </c>
      <c r="E7" s="191" t="s">
        <v>111</v>
      </c>
      <c r="F7" s="191" t="s">
        <v>112</v>
      </c>
      <c r="G7" s="191" t="s">
        <v>113</v>
      </c>
      <c r="H7" s="191"/>
    </row>
    <row r="8" spans="1:11" ht="12" customHeight="1" x14ac:dyDescent="0.25">
      <c r="A8" s="191"/>
      <c r="B8" s="191"/>
      <c r="C8" s="191"/>
      <c r="D8" s="191"/>
      <c r="E8" s="191"/>
      <c r="F8" s="191"/>
      <c r="G8" s="192" t="s">
        <v>114</v>
      </c>
      <c r="H8" s="191" t="s">
        <v>6</v>
      </c>
    </row>
    <row r="9" spans="1:11" x14ac:dyDescent="0.25">
      <c r="A9" s="191"/>
      <c r="B9" s="7" t="s">
        <v>17</v>
      </c>
      <c r="C9" s="7" t="s">
        <v>18</v>
      </c>
      <c r="D9" s="191"/>
      <c r="E9" s="191"/>
      <c r="F9" s="191"/>
      <c r="G9" s="192"/>
      <c r="H9" s="191"/>
    </row>
    <row r="10" spans="1:11" s="42" customFormat="1" x14ac:dyDescent="0.25">
      <c r="A10" s="185" t="s">
        <v>115</v>
      </c>
      <c r="B10" s="185"/>
      <c r="C10" s="185"/>
      <c r="D10" s="185"/>
      <c r="E10" s="185"/>
      <c r="F10" s="185"/>
      <c r="G10" s="75">
        <f>G11</f>
        <v>0</v>
      </c>
      <c r="H10" s="75">
        <f>H11</f>
        <v>0</v>
      </c>
    </row>
    <row r="11" spans="1:11" s="42" customFormat="1" x14ac:dyDescent="0.25">
      <c r="A11" s="185" t="s">
        <v>5</v>
      </c>
      <c r="B11" s="185"/>
      <c r="C11" s="185"/>
      <c r="D11" s="185"/>
      <c r="E11" s="185"/>
      <c r="F11" s="185"/>
      <c r="G11" s="75">
        <f>G12</f>
        <v>0</v>
      </c>
      <c r="H11" s="75">
        <f>H12</f>
        <v>0</v>
      </c>
    </row>
    <row r="12" spans="1:11" ht="141" customHeight="1" x14ac:dyDescent="0.25">
      <c r="A12" s="4"/>
      <c r="B12" s="44" t="s">
        <v>116</v>
      </c>
      <c r="C12" s="14"/>
      <c r="D12" s="14" t="s">
        <v>117</v>
      </c>
      <c r="E12" s="14" t="s">
        <v>118</v>
      </c>
      <c r="F12" s="4" t="s">
        <v>119</v>
      </c>
      <c r="G12" s="75">
        <f>G13+G14</f>
        <v>0</v>
      </c>
      <c r="H12" s="75">
        <f>H13+H14</f>
        <v>0</v>
      </c>
      <c r="J12" s="76"/>
      <c r="K12" s="76"/>
    </row>
    <row r="13" spans="1:11" ht="99.75" customHeight="1" x14ac:dyDescent="0.25">
      <c r="A13" s="4"/>
      <c r="B13" s="44"/>
      <c r="C13" s="44" t="s">
        <v>147</v>
      </c>
      <c r="D13" s="4" t="s">
        <v>148</v>
      </c>
      <c r="E13" s="4" t="s">
        <v>149</v>
      </c>
      <c r="F13" s="4" t="s">
        <v>120</v>
      </c>
      <c r="G13" s="34">
        <f>'2.'!G26</f>
        <v>-73198.8</v>
      </c>
      <c r="H13" s="34">
        <f>'2.'!H26</f>
        <v>-103811.10000000009</v>
      </c>
    </row>
    <row r="14" spans="1:11" ht="129.75" customHeight="1" x14ac:dyDescent="0.25">
      <c r="A14" s="77"/>
      <c r="B14" s="44"/>
      <c r="C14" s="44" t="s">
        <v>127</v>
      </c>
      <c r="D14" s="4" t="s">
        <v>91</v>
      </c>
      <c r="E14" s="4" t="s">
        <v>96</v>
      </c>
      <c r="F14" s="4" t="s">
        <v>120</v>
      </c>
      <c r="G14" s="34">
        <f>'2.'!G33</f>
        <v>73198.8</v>
      </c>
      <c r="H14" s="34">
        <f>'2.'!H33</f>
        <v>103811.1</v>
      </c>
    </row>
    <row r="15" spans="1:11" x14ac:dyDescent="0.25">
      <c r="B15" s="71"/>
      <c r="C15" s="71"/>
      <c r="G15" s="78"/>
      <c r="H15" s="78"/>
    </row>
    <row r="16" spans="1:11" x14ac:dyDescent="0.25">
      <c r="B16" s="71"/>
    </row>
    <row r="17" spans="1:6" x14ac:dyDescent="0.25">
      <c r="B17" s="71"/>
    </row>
    <row r="18" spans="1:6" ht="40.5" customHeight="1" x14ac:dyDescent="0.3">
      <c r="A18" s="3"/>
      <c r="B18" s="3"/>
      <c r="C18" s="186" t="s">
        <v>121</v>
      </c>
      <c r="D18" s="186"/>
      <c r="E18" s="187" t="s">
        <v>59</v>
      </c>
      <c r="F18" s="187"/>
    </row>
  </sheetData>
  <mergeCells count="15">
    <mergeCell ref="A10:F10"/>
    <mergeCell ref="A11:F11"/>
    <mergeCell ref="C18:D18"/>
    <mergeCell ref="E18:F18"/>
    <mergeCell ref="G1:H1"/>
    <mergeCell ref="A5:H5"/>
    <mergeCell ref="G6:H6"/>
    <mergeCell ref="A7:A9"/>
    <mergeCell ref="B7:C8"/>
    <mergeCell ref="D7:D9"/>
    <mergeCell ref="E7:E9"/>
    <mergeCell ref="F7:F9"/>
    <mergeCell ref="G7:H7"/>
    <mergeCell ref="G8:G9"/>
    <mergeCell ref="H8:H9"/>
  </mergeCells>
  <pageMargins left="0.22" right="0.2" top="0.33" bottom="0.17" header="0.3" footer="0.17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view="pageBreakPreview" topLeftCell="A10" zoomScale="60" zoomScaleNormal="100" workbookViewId="0">
      <selection activeCell="G41" sqref="G41"/>
    </sheetView>
  </sheetViews>
  <sheetFormatPr defaultRowHeight="17.25" x14ac:dyDescent="0.3"/>
  <cols>
    <col min="1" max="1" width="12.28515625" style="1" customWidth="1"/>
    <col min="2" max="3" width="10.140625" style="1" customWidth="1"/>
    <col min="4" max="4" width="13.28515625" style="1" customWidth="1"/>
    <col min="5" max="5" width="14.5703125" style="19" customWidth="1"/>
    <col min="6" max="6" width="64.42578125" style="1" customWidth="1"/>
    <col min="7" max="8" width="20.7109375" style="1" customWidth="1"/>
    <col min="9" max="9" width="18.5703125" style="1" bestFit="1" customWidth="1"/>
    <col min="10" max="10" width="23.140625" style="1" customWidth="1"/>
    <col min="11" max="11" width="18.28515625" style="1" customWidth="1"/>
    <col min="12" max="12" width="22.140625" style="1" customWidth="1"/>
    <col min="13" max="13" width="17.7109375" style="1" customWidth="1"/>
    <col min="14" max="14" width="10.5703125" style="1" customWidth="1"/>
    <col min="15" max="15" width="10.7109375" style="1" customWidth="1"/>
    <col min="16" max="16" width="10" style="1" customWidth="1"/>
    <col min="17" max="16384" width="9.140625" style="1"/>
  </cols>
  <sheetData>
    <row r="1" spans="1:9" x14ac:dyDescent="0.3">
      <c r="H1" s="153" t="s">
        <v>133</v>
      </c>
    </row>
    <row r="2" spans="1:9" x14ac:dyDescent="0.3">
      <c r="H2" s="12" t="s">
        <v>66</v>
      </c>
    </row>
    <row r="3" spans="1:9" x14ac:dyDescent="0.3">
      <c r="H3" s="12" t="s">
        <v>39</v>
      </c>
    </row>
    <row r="4" spans="1:9" x14ac:dyDescent="0.3">
      <c r="H4" s="153"/>
    </row>
    <row r="5" spans="1:9" ht="45" customHeight="1" x14ac:dyDescent="0.3">
      <c r="A5" s="189" t="s">
        <v>67</v>
      </c>
      <c r="B5" s="189"/>
      <c r="C5" s="189"/>
      <c r="D5" s="189"/>
      <c r="E5" s="189"/>
      <c r="F5" s="189"/>
      <c r="G5" s="189"/>
      <c r="H5" s="189"/>
    </row>
    <row r="6" spans="1:9" x14ac:dyDescent="0.3">
      <c r="H6" s="2"/>
    </row>
    <row r="7" spans="1:9" x14ac:dyDescent="0.3">
      <c r="H7" s="154" t="s">
        <v>21</v>
      </c>
    </row>
    <row r="8" spans="1:9" ht="108" customHeight="1" x14ac:dyDescent="0.3">
      <c r="A8" s="194" t="s">
        <v>27</v>
      </c>
      <c r="B8" s="195"/>
      <c r="C8" s="196"/>
      <c r="D8" s="194" t="s">
        <v>28</v>
      </c>
      <c r="E8" s="196"/>
      <c r="F8" s="197" t="s">
        <v>1</v>
      </c>
      <c r="G8" s="199" t="s">
        <v>60</v>
      </c>
      <c r="H8" s="200"/>
      <c r="I8" s="29"/>
    </row>
    <row r="9" spans="1:9" s="156" customFormat="1" ht="40.5" customHeight="1" x14ac:dyDescent="0.3">
      <c r="A9" s="155" t="s">
        <v>29</v>
      </c>
      <c r="B9" s="155" t="s">
        <v>30</v>
      </c>
      <c r="C9" s="155" t="s">
        <v>31</v>
      </c>
      <c r="D9" s="7" t="s">
        <v>17</v>
      </c>
      <c r="E9" s="7" t="s">
        <v>18</v>
      </c>
      <c r="F9" s="198"/>
      <c r="G9" s="7" t="s">
        <v>69</v>
      </c>
      <c r="H9" s="7" t="s">
        <v>6</v>
      </c>
    </row>
    <row r="10" spans="1:9" s="11" customFormat="1" x14ac:dyDescent="0.3">
      <c r="A10" s="157"/>
      <c r="B10" s="157"/>
      <c r="C10" s="157"/>
      <c r="D10" s="158"/>
      <c r="E10" s="155"/>
      <c r="F10" s="158" t="s">
        <v>26</v>
      </c>
      <c r="G10" s="159">
        <f>G12</f>
        <v>0</v>
      </c>
      <c r="H10" s="159">
        <f>H12</f>
        <v>0</v>
      </c>
    </row>
    <row r="11" spans="1:9" x14ac:dyDescent="0.3">
      <c r="A11" s="160"/>
      <c r="B11" s="160"/>
      <c r="C11" s="160"/>
      <c r="D11" s="160"/>
      <c r="E11" s="155"/>
      <c r="F11" s="160" t="s">
        <v>2</v>
      </c>
      <c r="G11" s="159"/>
      <c r="H11" s="159"/>
    </row>
    <row r="12" spans="1:9" s="11" customFormat="1" ht="34.5" x14ac:dyDescent="0.3">
      <c r="A12" s="158"/>
      <c r="B12" s="158"/>
      <c r="C12" s="158"/>
      <c r="D12" s="158"/>
      <c r="E12" s="155"/>
      <c r="F12" s="158" t="s">
        <v>0</v>
      </c>
      <c r="G12" s="159">
        <f>G14</f>
        <v>0</v>
      </c>
      <c r="H12" s="159">
        <f>H14</f>
        <v>0</v>
      </c>
    </row>
    <row r="13" spans="1:9" s="11" customFormat="1" x14ac:dyDescent="0.3">
      <c r="A13" s="158"/>
      <c r="B13" s="158"/>
      <c r="C13" s="158"/>
      <c r="D13" s="158"/>
      <c r="E13" s="155"/>
      <c r="F13" s="160" t="s">
        <v>2</v>
      </c>
      <c r="G13" s="159"/>
      <c r="H13" s="159"/>
    </row>
    <row r="14" spans="1:9" s="11" customFormat="1" ht="19.5" customHeight="1" x14ac:dyDescent="0.3">
      <c r="A14" s="7" t="s">
        <v>61</v>
      </c>
      <c r="B14" s="161"/>
      <c r="C14" s="161"/>
      <c r="D14" s="161"/>
      <c r="E14" s="7"/>
      <c r="F14" s="4" t="s">
        <v>62</v>
      </c>
      <c r="G14" s="159">
        <f>G16</f>
        <v>0</v>
      </c>
      <c r="H14" s="159">
        <f>H16</f>
        <v>0</v>
      </c>
    </row>
    <row r="15" spans="1:9" x14ac:dyDescent="0.3">
      <c r="A15" s="161"/>
      <c r="B15" s="161"/>
      <c r="C15" s="161"/>
      <c r="D15" s="161"/>
      <c r="E15" s="7"/>
      <c r="F15" s="15" t="s">
        <v>2</v>
      </c>
      <c r="G15" s="159"/>
      <c r="H15" s="159"/>
    </row>
    <row r="16" spans="1:9" s="11" customFormat="1" x14ac:dyDescent="0.3">
      <c r="A16" s="162"/>
      <c r="B16" s="162" t="s">
        <v>3</v>
      </c>
      <c r="C16" s="162"/>
      <c r="D16" s="158"/>
      <c r="E16" s="155"/>
      <c r="F16" s="158" t="s">
        <v>4</v>
      </c>
      <c r="G16" s="159">
        <f>G18</f>
        <v>0</v>
      </c>
      <c r="H16" s="159">
        <f>H18</f>
        <v>0</v>
      </c>
    </row>
    <row r="17" spans="1:8" x14ac:dyDescent="0.3">
      <c r="A17" s="162"/>
      <c r="B17" s="162"/>
      <c r="C17" s="162"/>
      <c r="D17" s="160"/>
      <c r="E17" s="155"/>
      <c r="F17" s="160" t="s">
        <v>2</v>
      </c>
      <c r="G17" s="159"/>
      <c r="H17" s="159"/>
    </row>
    <row r="18" spans="1:8" s="11" customFormat="1" x14ac:dyDescent="0.3">
      <c r="A18" s="162"/>
      <c r="B18" s="162"/>
      <c r="C18" s="162" t="s">
        <v>9</v>
      </c>
      <c r="D18" s="158"/>
      <c r="E18" s="155"/>
      <c r="F18" s="4" t="s">
        <v>19</v>
      </c>
      <c r="G18" s="159">
        <f>G20</f>
        <v>0</v>
      </c>
      <c r="H18" s="159">
        <f>H20</f>
        <v>0</v>
      </c>
    </row>
    <row r="19" spans="1:8" x14ac:dyDescent="0.3">
      <c r="A19" s="162"/>
      <c r="B19" s="162"/>
      <c r="C19" s="163"/>
      <c r="D19" s="160"/>
      <c r="E19" s="155"/>
      <c r="F19" s="160" t="s">
        <v>2</v>
      </c>
      <c r="G19" s="159"/>
      <c r="H19" s="159"/>
    </row>
    <row r="20" spans="1:8" s="11" customFormat="1" ht="34.5" x14ac:dyDescent="0.3">
      <c r="A20" s="162"/>
      <c r="B20" s="162"/>
      <c r="C20" s="162"/>
      <c r="D20" s="7"/>
      <c r="E20" s="155"/>
      <c r="F20" s="158" t="s">
        <v>0</v>
      </c>
      <c r="G20" s="159">
        <v>0</v>
      </c>
      <c r="H20" s="159">
        <v>0</v>
      </c>
    </row>
    <row r="21" spans="1:8" x14ac:dyDescent="0.3">
      <c r="A21" s="162"/>
      <c r="B21" s="162"/>
      <c r="C21" s="163"/>
      <c r="D21" s="161"/>
      <c r="E21" s="155"/>
      <c r="F21" s="160" t="s">
        <v>2</v>
      </c>
      <c r="G21" s="159"/>
      <c r="H21" s="159"/>
    </row>
    <row r="22" spans="1:8" s="11" customFormat="1" ht="19.5" customHeight="1" x14ac:dyDescent="0.3">
      <c r="A22" s="162"/>
      <c r="B22" s="162"/>
      <c r="C22" s="162"/>
      <c r="D22" s="7">
        <v>1049</v>
      </c>
      <c r="E22" s="155"/>
      <c r="F22" s="4" t="s">
        <v>7</v>
      </c>
      <c r="G22" s="164">
        <v>0</v>
      </c>
      <c r="H22" s="164">
        <f>H24+H33</f>
        <v>0</v>
      </c>
    </row>
    <row r="23" spans="1:8" ht="21.75" customHeight="1" x14ac:dyDescent="0.3">
      <c r="A23" s="162"/>
      <c r="B23" s="162"/>
      <c r="C23" s="163"/>
      <c r="D23" s="161"/>
      <c r="E23" s="155"/>
      <c r="F23" s="160" t="s">
        <v>2</v>
      </c>
      <c r="G23" s="165"/>
      <c r="H23" s="165"/>
    </row>
    <row r="24" spans="1:8" ht="42.75" customHeight="1" x14ac:dyDescent="0.3">
      <c r="A24" s="162"/>
      <c r="B24" s="162"/>
      <c r="C24" s="163"/>
      <c r="D24" s="161"/>
      <c r="E24" s="7" t="s">
        <v>150</v>
      </c>
      <c r="F24" s="166" t="s">
        <v>151</v>
      </c>
      <c r="G24" s="167">
        <v>-73198.8</v>
      </c>
      <c r="H24" s="167">
        <v>-103811.10000000009</v>
      </c>
    </row>
    <row r="25" spans="1:8" ht="21.75" customHeight="1" x14ac:dyDescent="0.3">
      <c r="A25" s="162"/>
      <c r="B25" s="162"/>
      <c r="C25" s="163"/>
      <c r="D25" s="161"/>
      <c r="E25" s="155"/>
      <c r="F25" s="15" t="s">
        <v>152</v>
      </c>
      <c r="G25" s="168"/>
      <c r="H25" s="168"/>
    </row>
    <row r="26" spans="1:8" ht="21.75" customHeight="1" x14ac:dyDescent="0.3">
      <c r="A26" s="162"/>
      <c r="B26" s="162"/>
      <c r="C26" s="163"/>
      <c r="D26" s="161"/>
      <c r="E26" s="169"/>
      <c r="F26" s="170" t="s">
        <v>64</v>
      </c>
      <c r="G26" s="171">
        <v>-73198.8</v>
      </c>
      <c r="H26" s="171">
        <v>-103811.10000000009</v>
      </c>
    </row>
    <row r="27" spans="1:8" ht="40.5" customHeight="1" x14ac:dyDescent="0.3">
      <c r="A27" s="162"/>
      <c r="B27" s="162"/>
      <c r="C27" s="163"/>
      <c r="D27" s="161"/>
      <c r="E27" s="169"/>
      <c r="F27" s="15" t="s">
        <v>65</v>
      </c>
      <c r="G27" s="165"/>
      <c r="H27" s="165"/>
    </row>
    <row r="28" spans="1:8" ht="21.75" customHeight="1" x14ac:dyDescent="0.3">
      <c r="A28" s="162"/>
      <c r="B28" s="162"/>
      <c r="C28" s="163"/>
      <c r="D28" s="161"/>
      <c r="E28" s="169"/>
      <c r="F28" s="15" t="s">
        <v>52</v>
      </c>
      <c r="G28" s="165">
        <v>-73198.8</v>
      </c>
      <c r="H28" s="165">
        <v>-103811.10000000009</v>
      </c>
    </row>
    <row r="29" spans="1:8" ht="21.75" customHeight="1" x14ac:dyDescent="0.3">
      <c r="A29" s="162"/>
      <c r="B29" s="162"/>
      <c r="C29" s="163"/>
      <c r="D29" s="161"/>
      <c r="E29" s="169"/>
      <c r="F29" s="15" t="s">
        <v>53</v>
      </c>
      <c r="G29" s="165">
        <f>G30</f>
        <v>-73198.8</v>
      </c>
      <c r="H29" s="165">
        <f>H30</f>
        <v>-103811.10000000009</v>
      </c>
    </row>
    <row r="30" spans="1:8" ht="21.75" customHeight="1" x14ac:dyDescent="0.3">
      <c r="A30" s="162"/>
      <c r="B30" s="162"/>
      <c r="C30" s="163"/>
      <c r="D30" s="161"/>
      <c r="E30" s="169"/>
      <c r="F30" s="15" t="s">
        <v>54</v>
      </c>
      <c r="G30" s="165">
        <v>-73198.8</v>
      </c>
      <c r="H30" s="165">
        <v>-103811.10000000009</v>
      </c>
    </row>
    <row r="31" spans="1:8" ht="21.75" customHeight="1" x14ac:dyDescent="0.3">
      <c r="A31" s="162"/>
      <c r="B31" s="162"/>
      <c r="C31" s="163"/>
      <c r="D31" s="161"/>
      <c r="E31" s="172"/>
      <c r="F31" s="173" t="s">
        <v>55</v>
      </c>
      <c r="G31" s="165">
        <v>-73198.8</v>
      </c>
      <c r="H31" s="165">
        <v>-103811.10000000009</v>
      </c>
    </row>
    <row r="32" spans="1:8" ht="21.75" customHeight="1" x14ac:dyDescent="0.3">
      <c r="A32" s="162"/>
      <c r="B32" s="162"/>
      <c r="C32" s="163"/>
      <c r="D32" s="161"/>
      <c r="E32" s="169"/>
      <c r="F32" s="15" t="s">
        <v>56</v>
      </c>
      <c r="G32" s="165">
        <v>-73198.8</v>
      </c>
      <c r="H32" s="165">
        <v>-103811.10000000009</v>
      </c>
    </row>
    <row r="33" spans="1:8" s="11" customFormat="1" ht="35.25" customHeight="1" x14ac:dyDescent="0.3">
      <c r="A33" s="162"/>
      <c r="B33" s="162"/>
      <c r="C33" s="18"/>
      <c r="D33" s="18"/>
      <c r="E33" s="4" t="s">
        <v>73</v>
      </c>
      <c r="F33" s="4" t="s">
        <v>91</v>
      </c>
      <c r="G33" s="171">
        <v>73198.8</v>
      </c>
      <c r="H33" s="171">
        <v>103811.1</v>
      </c>
    </row>
    <row r="34" spans="1:8" x14ac:dyDescent="0.3">
      <c r="A34" s="162"/>
      <c r="B34" s="162"/>
      <c r="C34" s="168"/>
      <c r="D34" s="168"/>
      <c r="E34" s="15"/>
      <c r="F34" s="15" t="s">
        <v>70</v>
      </c>
      <c r="G34" s="165"/>
      <c r="H34" s="165"/>
    </row>
    <row r="35" spans="1:8" s="11" customFormat="1" ht="37.5" customHeight="1" x14ac:dyDescent="0.3">
      <c r="A35" s="162"/>
      <c r="B35" s="162"/>
      <c r="C35" s="18"/>
      <c r="D35" s="18"/>
      <c r="E35" s="4"/>
      <c r="F35" s="170" t="s">
        <v>0</v>
      </c>
      <c r="G35" s="82">
        <v>2671804.2999999998</v>
      </c>
      <c r="H35" s="82">
        <v>3720213</v>
      </c>
    </row>
    <row r="36" spans="1:8" ht="34.5" x14ac:dyDescent="0.3">
      <c r="A36" s="162"/>
      <c r="B36" s="162"/>
      <c r="C36" s="168"/>
      <c r="D36" s="168"/>
      <c r="E36" s="15"/>
      <c r="F36" s="15" t="s">
        <v>65</v>
      </c>
      <c r="G36" s="174"/>
      <c r="H36" s="174"/>
    </row>
    <row r="37" spans="1:8" x14ac:dyDescent="0.3">
      <c r="A37" s="162"/>
      <c r="B37" s="162"/>
      <c r="C37" s="168"/>
      <c r="D37" s="168"/>
      <c r="E37" s="15"/>
      <c r="F37" s="15" t="s">
        <v>52</v>
      </c>
      <c r="G37" s="175">
        <v>2671804.2999999998</v>
      </c>
      <c r="H37" s="175">
        <v>3720213</v>
      </c>
    </row>
    <row r="38" spans="1:8" x14ac:dyDescent="0.3">
      <c r="A38" s="162"/>
      <c r="B38" s="162"/>
      <c r="C38" s="168"/>
      <c r="D38" s="168"/>
      <c r="E38" s="15"/>
      <c r="F38" s="15" t="s">
        <v>53</v>
      </c>
      <c r="G38" s="175">
        <v>2671804.2999999998</v>
      </c>
      <c r="H38" s="175">
        <v>3720213</v>
      </c>
    </row>
    <row r="39" spans="1:8" x14ac:dyDescent="0.3">
      <c r="A39" s="162"/>
      <c r="B39" s="162"/>
      <c r="C39" s="168"/>
      <c r="D39" s="168"/>
      <c r="E39" s="15"/>
      <c r="F39" s="15" t="s">
        <v>54</v>
      </c>
      <c r="G39" s="175">
        <v>2671804.2999999998</v>
      </c>
      <c r="H39" s="175">
        <v>3720213</v>
      </c>
    </row>
    <row r="40" spans="1:8" x14ac:dyDescent="0.3">
      <c r="A40" s="162"/>
      <c r="B40" s="162"/>
      <c r="C40" s="168"/>
      <c r="D40" s="168"/>
      <c r="E40" s="15"/>
      <c r="F40" s="15" t="s">
        <v>55</v>
      </c>
      <c r="G40" s="175">
        <v>2671804.2999999998</v>
      </c>
      <c r="H40" s="175">
        <v>3720213</v>
      </c>
    </row>
    <row r="41" spans="1:8" ht="21.75" customHeight="1" x14ac:dyDescent="0.3">
      <c r="A41" s="162"/>
      <c r="B41" s="162"/>
      <c r="C41" s="168"/>
      <c r="D41" s="168"/>
      <c r="E41" s="15"/>
      <c r="F41" s="15" t="s">
        <v>56</v>
      </c>
      <c r="G41" s="175">
        <v>2671804.2999999998</v>
      </c>
      <c r="H41" s="175">
        <v>3720213</v>
      </c>
    </row>
    <row r="42" spans="1:8" s="11" customFormat="1" x14ac:dyDescent="0.3">
      <c r="A42" s="162"/>
      <c r="B42" s="162"/>
      <c r="C42" s="18"/>
      <c r="D42" s="18"/>
      <c r="E42" s="4"/>
      <c r="F42" s="170" t="s">
        <v>64</v>
      </c>
      <c r="G42" s="176">
        <v>-2598605.5</v>
      </c>
      <c r="H42" s="176">
        <v>-3616401.9</v>
      </c>
    </row>
    <row r="43" spans="1:8" ht="34.5" x14ac:dyDescent="0.3">
      <c r="A43" s="162"/>
      <c r="B43" s="162"/>
      <c r="C43" s="168"/>
      <c r="D43" s="168"/>
      <c r="E43" s="15"/>
      <c r="F43" s="15" t="s">
        <v>65</v>
      </c>
      <c r="G43" s="15"/>
      <c r="H43" s="15"/>
    </row>
    <row r="44" spans="1:8" x14ac:dyDescent="0.3">
      <c r="A44" s="162"/>
      <c r="B44" s="162"/>
      <c r="C44" s="168"/>
      <c r="D44" s="168"/>
      <c r="E44" s="15"/>
      <c r="F44" s="15" t="s">
        <v>52</v>
      </c>
      <c r="G44" s="28">
        <v>-2598605.5</v>
      </c>
      <c r="H44" s="28">
        <v>-3616401.9</v>
      </c>
    </row>
    <row r="45" spans="1:8" x14ac:dyDescent="0.3">
      <c r="A45" s="162"/>
      <c r="B45" s="162"/>
      <c r="C45" s="168"/>
      <c r="D45" s="168"/>
      <c r="E45" s="15"/>
      <c r="F45" s="15" t="s">
        <v>53</v>
      </c>
      <c r="G45" s="28">
        <v>-2598605.5</v>
      </c>
      <c r="H45" s="28">
        <v>-3616401.9</v>
      </c>
    </row>
    <row r="46" spans="1:8" x14ac:dyDescent="0.3">
      <c r="A46" s="162"/>
      <c r="B46" s="162"/>
      <c r="C46" s="168"/>
      <c r="D46" s="168"/>
      <c r="E46" s="15"/>
      <c r="F46" s="15" t="s">
        <v>54</v>
      </c>
      <c r="G46" s="28">
        <v>-2598605.5</v>
      </c>
      <c r="H46" s="28">
        <v>-3616401.9</v>
      </c>
    </row>
    <row r="47" spans="1:8" ht="18" customHeight="1" x14ac:dyDescent="0.3">
      <c r="A47" s="162"/>
      <c r="B47" s="162"/>
      <c r="C47" s="168"/>
      <c r="D47" s="168"/>
      <c r="E47" s="15"/>
      <c r="F47" s="15" t="s">
        <v>55</v>
      </c>
      <c r="G47" s="28">
        <v>-2598605.5</v>
      </c>
      <c r="H47" s="28">
        <v>-3616401.9</v>
      </c>
    </row>
    <row r="48" spans="1:8" ht="18.75" customHeight="1" x14ac:dyDescent="0.3">
      <c r="A48" s="162"/>
      <c r="B48" s="162"/>
      <c r="C48" s="168"/>
      <c r="D48" s="168"/>
      <c r="E48" s="15"/>
      <c r="F48" s="15" t="s">
        <v>56</v>
      </c>
      <c r="G48" s="28">
        <v>-2598605.5</v>
      </c>
      <c r="H48" s="28">
        <v>-3616401.9</v>
      </c>
    </row>
    <row r="49" spans="1:8" ht="18.75" customHeight="1" x14ac:dyDescent="0.3">
      <c r="A49" s="177"/>
      <c r="B49" s="177"/>
      <c r="E49" s="6"/>
      <c r="F49" s="6"/>
      <c r="G49" s="178"/>
      <c r="H49" s="178"/>
    </row>
    <row r="50" spans="1:8" ht="24.75" customHeight="1" x14ac:dyDescent="0.3">
      <c r="A50" s="177"/>
      <c r="B50" s="177"/>
      <c r="E50" s="17"/>
      <c r="F50" s="6"/>
      <c r="G50" s="6"/>
      <c r="H50" s="13"/>
    </row>
    <row r="51" spans="1:8" s="6" customFormat="1" ht="67.5" customHeight="1" x14ac:dyDescent="0.3">
      <c r="C51" s="193" t="s">
        <v>58</v>
      </c>
      <c r="D51" s="193"/>
      <c r="E51" s="193"/>
      <c r="F51" s="16" t="s">
        <v>59</v>
      </c>
      <c r="G51" s="16"/>
    </row>
    <row r="52" spans="1:8" ht="19.5" customHeight="1" x14ac:dyDescent="0.3">
      <c r="A52" s="179"/>
      <c r="B52" s="179"/>
      <c r="C52" s="179"/>
      <c r="D52" s="180"/>
      <c r="E52" s="181"/>
      <c r="F52" s="6"/>
      <c r="G52" s="6"/>
      <c r="H52" s="182"/>
    </row>
    <row r="53" spans="1:8" ht="30.75" customHeight="1" x14ac:dyDescent="0.3">
      <c r="A53" s="179"/>
      <c r="D53" s="2"/>
      <c r="H53" s="182"/>
    </row>
  </sheetData>
  <mergeCells count="6">
    <mergeCell ref="C51:E51"/>
    <mergeCell ref="A5:H5"/>
    <mergeCell ref="A8:C8"/>
    <mergeCell ref="D8:E8"/>
    <mergeCell ref="F8:F9"/>
    <mergeCell ref="G8:H8"/>
  </mergeCells>
  <pageMargins left="0.70866141732283505" right="0.70866141732283505" top="0.44" bottom="0.28999999999999998" header="0.31496062992126" footer="0.17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view="pageBreakPreview" zoomScale="90" zoomScaleNormal="100" zoomScaleSheetLayoutView="90" workbookViewId="0">
      <selection activeCell="I17" sqref="I17"/>
    </sheetView>
  </sheetViews>
  <sheetFormatPr defaultRowHeight="17.25" x14ac:dyDescent="0.25"/>
  <cols>
    <col min="1" max="1" width="11.42578125" style="122" customWidth="1"/>
    <col min="2" max="2" width="10.7109375" style="122" customWidth="1"/>
    <col min="3" max="3" width="61.5703125" style="152" customWidth="1"/>
    <col min="4" max="4" width="18.140625" style="151" customWidth="1"/>
    <col min="5" max="5" width="19.140625" style="151" customWidth="1"/>
    <col min="6" max="6" width="21" style="133" customWidth="1"/>
    <col min="7" max="7" width="21.7109375" style="151" customWidth="1"/>
    <col min="8" max="8" width="16.85546875" style="151" customWidth="1"/>
    <col min="9" max="9" width="29.42578125" style="129" customWidth="1"/>
    <col min="10" max="10" width="19.28515625" style="129" customWidth="1"/>
    <col min="11" max="11" width="23.28515625" style="129" customWidth="1"/>
    <col min="12" max="12" width="9.85546875" style="129" bestFit="1" customWidth="1"/>
    <col min="13" max="16384" width="9.140625" style="129"/>
  </cols>
  <sheetData>
    <row r="1" spans="1:9" x14ac:dyDescent="0.25">
      <c r="B1" s="126"/>
      <c r="C1" s="127"/>
      <c r="D1" s="126"/>
      <c r="E1" s="126"/>
      <c r="F1" s="128"/>
      <c r="G1" s="126"/>
      <c r="H1" s="95" t="s">
        <v>132</v>
      </c>
    </row>
    <row r="2" spans="1:9" x14ac:dyDescent="0.25">
      <c r="B2" s="126"/>
      <c r="C2" s="127"/>
      <c r="D2" s="126"/>
      <c r="E2" s="126"/>
      <c r="F2" s="128"/>
      <c r="G2" s="126"/>
      <c r="H2" s="95" t="s">
        <v>66</v>
      </c>
    </row>
    <row r="3" spans="1:9" x14ac:dyDescent="0.25">
      <c r="B3" s="126"/>
      <c r="C3" s="127"/>
      <c r="D3" s="126"/>
      <c r="E3" s="126"/>
      <c r="F3" s="128"/>
      <c r="G3" s="126"/>
      <c r="H3" s="95" t="s">
        <v>39</v>
      </c>
    </row>
    <row r="4" spans="1:9" x14ac:dyDescent="0.25">
      <c r="B4" s="126"/>
      <c r="C4" s="127"/>
      <c r="D4" s="126"/>
      <c r="E4" s="126"/>
      <c r="F4" s="128"/>
      <c r="G4" s="126"/>
      <c r="H4" s="95"/>
    </row>
    <row r="5" spans="1:9" ht="38.25" customHeight="1" x14ac:dyDescent="0.25">
      <c r="A5" s="202" t="s">
        <v>94</v>
      </c>
      <c r="B5" s="202"/>
      <c r="C5" s="202"/>
      <c r="D5" s="202"/>
      <c r="E5" s="202"/>
      <c r="F5" s="202"/>
      <c r="G5" s="202"/>
      <c r="H5" s="202"/>
    </row>
    <row r="6" spans="1:9" x14ac:dyDescent="0.3">
      <c r="A6" s="130"/>
      <c r="B6" s="130"/>
      <c r="C6" s="131"/>
      <c r="D6" s="132"/>
      <c r="E6" s="132"/>
      <c r="G6" s="203" t="s">
        <v>21</v>
      </c>
      <c r="H6" s="203"/>
      <c r="I6" s="94"/>
    </row>
    <row r="7" spans="1:9" s="122" customFormat="1" ht="60" customHeight="1" x14ac:dyDescent="0.25">
      <c r="A7" s="204" t="s">
        <v>40</v>
      </c>
      <c r="B7" s="204"/>
      <c r="C7" s="205" t="s">
        <v>41</v>
      </c>
      <c r="D7" s="206" t="s">
        <v>25</v>
      </c>
      <c r="E7" s="206"/>
      <c r="F7" s="206"/>
      <c r="G7" s="206"/>
      <c r="H7" s="206"/>
    </row>
    <row r="8" spans="1:9" s="122" customFormat="1" ht="15.75" customHeight="1" x14ac:dyDescent="0.25">
      <c r="A8" s="204"/>
      <c r="B8" s="204"/>
      <c r="C8" s="205"/>
      <c r="D8" s="206" t="s">
        <v>42</v>
      </c>
      <c r="E8" s="206" t="s">
        <v>43</v>
      </c>
      <c r="F8" s="206"/>
      <c r="G8" s="206"/>
      <c r="H8" s="206"/>
    </row>
    <row r="9" spans="1:9" s="122" customFormat="1" ht="101.25" customHeight="1" x14ac:dyDescent="0.25">
      <c r="A9" s="101" t="s">
        <v>17</v>
      </c>
      <c r="B9" s="101" t="s">
        <v>18</v>
      </c>
      <c r="C9" s="205"/>
      <c r="D9" s="206"/>
      <c r="E9" s="135" t="s">
        <v>44</v>
      </c>
      <c r="F9" s="135" t="s">
        <v>45</v>
      </c>
      <c r="G9" s="99" t="s">
        <v>57</v>
      </c>
      <c r="H9" s="135" t="s">
        <v>46</v>
      </c>
      <c r="I9" s="20"/>
    </row>
    <row r="10" spans="1:9" s="125" customFormat="1" ht="24" customHeight="1" x14ac:dyDescent="0.25">
      <c r="A10" s="101"/>
      <c r="B10" s="101"/>
      <c r="C10" s="105" t="s">
        <v>47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</row>
    <row r="11" spans="1:9" x14ac:dyDescent="0.25">
      <c r="A11" s="103"/>
      <c r="B11" s="103"/>
      <c r="C11" s="136" t="s">
        <v>48</v>
      </c>
      <c r="D11" s="21"/>
      <c r="E11" s="137"/>
      <c r="F11" s="137"/>
      <c r="G11" s="138"/>
      <c r="H11" s="139"/>
    </row>
    <row r="12" spans="1:9" s="125" customFormat="1" ht="35.25" customHeight="1" x14ac:dyDescent="0.25">
      <c r="A12" s="105"/>
      <c r="B12" s="106"/>
      <c r="C12" s="140" t="s">
        <v>49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</row>
    <row r="13" spans="1:9" s="122" customFormat="1" x14ac:dyDescent="0.25">
      <c r="A13" s="108"/>
      <c r="B13" s="108"/>
      <c r="C13" s="136" t="s">
        <v>50</v>
      </c>
      <c r="D13" s="21"/>
      <c r="E13" s="141"/>
      <c r="F13" s="141"/>
      <c r="G13" s="142"/>
      <c r="H13" s="139"/>
    </row>
    <row r="14" spans="1:9" s="122" customFormat="1" ht="36" customHeight="1" x14ac:dyDescent="0.25">
      <c r="A14" s="105">
        <v>1049</v>
      </c>
      <c r="B14" s="134" t="s">
        <v>153</v>
      </c>
      <c r="C14" s="107" t="s">
        <v>148</v>
      </c>
      <c r="D14" s="21">
        <v>-103811.10000000009</v>
      </c>
      <c r="E14" s="141">
        <v>0</v>
      </c>
      <c r="F14" s="143">
        <v>-103811.10000000009</v>
      </c>
      <c r="G14" s="21">
        <v>0</v>
      </c>
      <c r="H14" s="139">
        <v>0</v>
      </c>
    </row>
    <row r="15" spans="1:9" s="122" customFormat="1" ht="16.5" customHeight="1" x14ac:dyDescent="0.25">
      <c r="A15" s="108"/>
      <c r="B15" s="108"/>
      <c r="C15" s="136" t="s">
        <v>50</v>
      </c>
      <c r="D15" s="21"/>
      <c r="E15" s="141"/>
      <c r="F15" s="143"/>
      <c r="G15" s="142"/>
      <c r="H15" s="139"/>
    </row>
    <row r="16" spans="1:9" s="122" customFormat="1" ht="22.5" customHeight="1" x14ac:dyDescent="0.25">
      <c r="A16" s="44"/>
      <c r="B16" s="44"/>
      <c r="C16" s="14" t="s">
        <v>64</v>
      </c>
      <c r="D16" s="21">
        <v>-103811.10000000009</v>
      </c>
      <c r="E16" s="141">
        <v>0</v>
      </c>
      <c r="F16" s="143">
        <v>-103811.10000000009</v>
      </c>
      <c r="G16" s="27">
        <v>0</v>
      </c>
      <c r="H16" s="27">
        <v>0</v>
      </c>
    </row>
    <row r="17" spans="1:8" s="144" customFormat="1" ht="35.25" customHeight="1" x14ac:dyDescent="0.25">
      <c r="A17" s="44" t="s">
        <v>71</v>
      </c>
      <c r="B17" s="44" t="s">
        <v>73</v>
      </c>
      <c r="C17" s="4" t="s">
        <v>91</v>
      </c>
      <c r="D17" s="27">
        <v>103811.10000000009</v>
      </c>
      <c r="E17" s="27">
        <v>0</v>
      </c>
      <c r="F17" s="27">
        <v>103811.10000000009</v>
      </c>
      <c r="G17" s="27">
        <v>0</v>
      </c>
      <c r="H17" s="27">
        <v>0</v>
      </c>
    </row>
    <row r="18" spans="1:8" ht="15.75" customHeight="1" x14ac:dyDescent="0.25">
      <c r="A18" s="108"/>
      <c r="B18" s="108"/>
      <c r="C18" s="136" t="s">
        <v>50</v>
      </c>
      <c r="D18" s="145"/>
      <c r="E18" s="22"/>
      <c r="F18" s="146"/>
      <c r="G18" s="22"/>
      <c r="H18" s="22"/>
    </row>
    <row r="19" spans="1:8" ht="51.75" customHeight="1" x14ac:dyDescent="0.25">
      <c r="A19" s="108"/>
      <c r="B19" s="108"/>
      <c r="C19" s="117" t="s">
        <v>128</v>
      </c>
      <c r="D19" s="69">
        <v>121998</v>
      </c>
      <c r="E19" s="22">
        <v>0</v>
      </c>
      <c r="F19" s="147">
        <v>121998</v>
      </c>
      <c r="G19" s="22">
        <v>0</v>
      </c>
      <c r="H19" s="22">
        <v>0</v>
      </c>
    </row>
    <row r="20" spans="1:8" ht="53.25" customHeight="1" x14ac:dyDescent="0.25">
      <c r="A20" s="108"/>
      <c r="B20" s="108"/>
      <c r="C20" s="117" t="s">
        <v>97</v>
      </c>
      <c r="D20" s="69">
        <v>184200</v>
      </c>
      <c r="E20" s="22">
        <v>0</v>
      </c>
      <c r="F20" s="70">
        <v>184200</v>
      </c>
      <c r="G20" s="22">
        <v>0</v>
      </c>
      <c r="H20" s="22">
        <v>0</v>
      </c>
    </row>
    <row r="21" spans="1:8" ht="57.75" customHeight="1" x14ac:dyDescent="0.25">
      <c r="A21" s="108"/>
      <c r="B21" s="108"/>
      <c r="C21" s="117" t="s">
        <v>98</v>
      </c>
      <c r="D21" s="69">
        <v>789000</v>
      </c>
      <c r="E21" s="22">
        <v>0</v>
      </c>
      <c r="F21" s="70">
        <v>789000</v>
      </c>
      <c r="G21" s="22">
        <v>0</v>
      </c>
      <c r="H21" s="22">
        <v>0</v>
      </c>
    </row>
    <row r="22" spans="1:8" ht="69" x14ac:dyDescent="0.25">
      <c r="A22" s="108"/>
      <c r="B22" s="108"/>
      <c r="C22" s="117" t="s">
        <v>99</v>
      </c>
      <c r="D22" s="69">
        <v>856500</v>
      </c>
      <c r="E22" s="22">
        <v>0</v>
      </c>
      <c r="F22" s="70">
        <v>856500</v>
      </c>
      <c r="G22" s="22">
        <v>0</v>
      </c>
      <c r="H22" s="22">
        <v>0</v>
      </c>
    </row>
    <row r="23" spans="1:8" ht="51.75" x14ac:dyDescent="0.25">
      <c r="A23" s="108"/>
      <c r="B23" s="108"/>
      <c r="C23" s="117" t="s">
        <v>100</v>
      </c>
      <c r="D23" s="69">
        <v>232800</v>
      </c>
      <c r="E23" s="22">
        <v>0</v>
      </c>
      <c r="F23" s="70">
        <v>232800</v>
      </c>
      <c r="G23" s="22">
        <v>0</v>
      </c>
      <c r="H23" s="22">
        <v>0</v>
      </c>
    </row>
    <row r="24" spans="1:8" ht="51.75" x14ac:dyDescent="0.25">
      <c r="A24" s="108"/>
      <c r="B24" s="108"/>
      <c r="C24" s="117" t="s">
        <v>101</v>
      </c>
      <c r="D24" s="69">
        <v>705000</v>
      </c>
      <c r="E24" s="22">
        <v>0</v>
      </c>
      <c r="F24" s="70">
        <v>705000</v>
      </c>
      <c r="G24" s="22">
        <v>0</v>
      </c>
      <c r="H24" s="22">
        <v>0</v>
      </c>
    </row>
    <row r="25" spans="1:8" ht="51.75" x14ac:dyDescent="0.25">
      <c r="A25" s="108"/>
      <c r="B25" s="108"/>
      <c r="C25" s="117" t="s">
        <v>102</v>
      </c>
      <c r="D25" s="69">
        <v>225000</v>
      </c>
      <c r="E25" s="22">
        <v>0</v>
      </c>
      <c r="F25" s="70">
        <v>225000</v>
      </c>
      <c r="G25" s="22">
        <v>0</v>
      </c>
      <c r="H25" s="22">
        <v>0</v>
      </c>
    </row>
    <row r="26" spans="1:8" ht="51.75" x14ac:dyDescent="0.25">
      <c r="A26" s="108"/>
      <c r="B26" s="108"/>
      <c r="C26" s="117" t="s">
        <v>103</v>
      </c>
      <c r="D26" s="69">
        <v>185100</v>
      </c>
      <c r="E26" s="22">
        <v>0</v>
      </c>
      <c r="F26" s="70">
        <v>185100</v>
      </c>
      <c r="G26" s="22">
        <v>0</v>
      </c>
      <c r="H26" s="22">
        <v>0</v>
      </c>
    </row>
    <row r="27" spans="1:8" ht="51.75" x14ac:dyDescent="0.25">
      <c r="A27" s="108"/>
      <c r="B27" s="108"/>
      <c r="C27" s="117" t="s">
        <v>156</v>
      </c>
      <c r="D27" s="69">
        <v>242910</v>
      </c>
      <c r="E27" s="22">
        <v>0</v>
      </c>
      <c r="F27" s="70">
        <v>242910</v>
      </c>
      <c r="G27" s="22">
        <v>0</v>
      </c>
      <c r="H27" s="22">
        <v>0</v>
      </c>
    </row>
    <row r="28" spans="1:8" ht="51.75" x14ac:dyDescent="0.25">
      <c r="A28" s="108"/>
      <c r="B28" s="108"/>
      <c r="C28" s="117" t="s">
        <v>104</v>
      </c>
      <c r="D28" s="69">
        <v>177705</v>
      </c>
      <c r="E28" s="22">
        <v>0</v>
      </c>
      <c r="F28" s="70">
        <v>177705</v>
      </c>
      <c r="G28" s="22">
        <v>0</v>
      </c>
      <c r="H28" s="22">
        <v>0</v>
      </c>
    </row>
    <row r="29" spans="1:8" ht="18.75" customHeight="1" x14ac:dyDescent="0.25">
      <c r="A29" s="105"/>
      <c r="B29" s="105"/>
      <c r="C29" s="14" t="s">
        <v>64</v>
      </c>
      <c r="D29" s="27">
        <v>-3616401.9</v>
      </c>
      <c r="E29" s="22">
        <v>0</v>
      </c>
      <c r="F29" s="21">
        <v>-3616401.9</v>
      </c>
      <c r="G29" s="22">
        <v>0</v>
      </c>
      <c r="H29" s="22">
        <v>0</v>
      </c>
    </row>
    <row r="30" spans="1:8" ht="18.75" customHeight="1" x14ac:dyDescent="0.25">
      <c r="C30" s="148"/>
      <c r="D30" s="148"/>
      <c r="E30" s="149"/>
      <c r="F30" s="150"/>
      <c r="G30" s="98"/>
    </row>
    <row r="31" spans="1:8" ht="18.75" customHeight="1" x14ac:dyDescent="0.25">
      <c r="C31" s="148"/>
      <c r="D31" s="148"/>
      <c r="E31" s="149"/>
      <c r="F31" s="150"/>
      <c r="G31" s="98"/>
    </row>
    <row r="32" spans="1:8" ht="18.75" customHeight="1" x14ac:dyDescent="0.25">
      <c r="C32" s="148"/>
      <c r="D32" s="148"/>
      <c r="E32" s="149"/>
      <c r="F32" s="150"/>
      <c r="G32" s="98"/>
    </row>
    <row r="33" spans="2:8" ht="56.25" customHeight="1" x14ac:dyDescent="0.25">
      <c r="B33" s="6"/>
      <c r="C33" s="6"/>
      <c r="D33" s="189" t="s">
        <v>58</v>
      </c>
      <c r="E33" s="189"/>
      <c r="F33" s="189"/>
      <c r="G33" s="201" t="s">
        <v>59</v>
      </c>
      <c r="H33" s="201"/>
    </row>
    <row r="34" spans="2:8" ht="18.75" customHeight="1" x14ac:dyDescent="0.25">
      <c r="C34" s="148"/>
      <c r="D34" s="148"/>
      <c r="E34" s="149"/>
      <c r="F34" s="150"/>
      <c r="G34" s="98"/>
    </row>
    <row r="35" spans="2:8" ht="18.75" customHeight="1" x14ac:dyDescent="0.25">
      <c r="C35" s="148"/>
      <c r="D35" s="148"/>
      <c r="E35" s="149"/>
      <c r="F35" s="150"/>
      <c r="G35" s="98"/>
    </row>
    <row r="36" spans="2:8" x14ac:dyDescent="0.25">
      <c r="H36" s="129"/>
    </row>
    <row r="37" spans="2:8" x14ac:dyDescent="0.25">
      <c r="H37" s="129"/>
    </row>
    <row r="38" spans="2:8" x14ac:dyDescent="0.25">
      <c r="H38" s="129"/>
    </row>
  </sheetData>
  <mergeCells count="9">
    <mergeCell ref="D33:F33"/>
    <mergeCell ref="G33:H33"/>
    <mergeCell ref="A5:H5"/>
    <mergeCell ref="G6:H6"/>
    <mergeCell ref="A7:B8"/>
    <mergeCell ref="C7:C9"/>
    <mergeCell ref="D7:H7"/>
    <mergeCell ref="D8:D9"/>
    <mergeCell ref="E8:H8"/>
  </mergeCells>
  <pageMargins left="0.7" right="0.4" top="0.39" bottom="0.28000000000000003" header="0.3" footer="0.17"/>
  <pageSetup paperSize="9" scale="69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opLeftCell="A13" zoomScaleNormal="100" workbookViewId="0">
      <selection activeCell="D25" sqref="D25"/>
    </sheetView>
  </sheetViews>
  <sheetFormatPr defaultRowHeight="17.25" x14ac:dyDescent="0.3"/>
  <cols>
    <col min="1" max="1" width="7.42578125" style="94" customWidth="1"/>
    <col min="2" max="2" width="12" style="94" customWidth="1"/>
    <col min="3" max="3" width="14.7109375" style="94" customWidth="1"/>
    <col min="4" max="4" width="65.140625" style="97" customWidth="1"/>
    <col min="5" max="5" width="17.28515625" style="97" customWidth="1"/>
    <col min="6" max="6" width="19.5703125" style="26" customWidth="1"/>
    <col min="7" max="7" width="18.7109375" style="94" customWidth="1"/>
    <col min="8" max="8" width="22" style="94" customWidth="1"/>
    <col min="9" max="9" width="21.7109375" style="94" customWidth="1"/>
    <col min="10" max="10" width="22.42578125" style="94" customWidth="1"/>
    <col min="11" max="11" width="18.5703125" style="94" customWidth="1"/>
    <col min="12" max="12" width="12.28515625" style="94" customWidth="1"/>
    <col min="13" max="13" width="11.28515625" style="94" customWidth="1"/>
    <col min="14" max="257" width="9.140625" style="94"/>
    <col min="258" max="258" width="7.28515625" style="94" customWidth="1"/>
    <col min="259" max="259" width="12" style="94" customWidth="1"/>
    <col min="260" max="260" width="11.85546875" style="94" customWidth="1"/>
    <col min="261" max="261" width="64.28515625" style="94" customWidth="1"/>
    <col min="262" max="262" width="16.85546875" style="94" customWidth="1"/>
    <col min="263" max="263" width="17.7109375" style="94" customWidth="1"/>
    <col min="264" max="264" width="12.85546875" style="94" customWidth="1"/>
    <col min="265" max="265" width="14.140625" style="94" customWidth="1"/>
    <col min="266" max="266" width="10.7109375" style="94" customWidth="1"/>
    <col min="267" max="513" width="9.140625" style="94"/>
    <col min="514" max="514" width="7.28515625" style="94" customWidth="1"/>
    <col min="515" max="515" width="12" style="94" customWidth="1"/>
    <col min="516" max="516" width="11.85546875" style="94" customWidth="1"/>
    <col min="517" max="517" width="64.28515625" style="94" customWidth="1"/>
    <col min="518" max="518" width="16.85546875" style="94" customWidth="1"/>
    <col min="519" max="519" width="17.7109375" style="94" customWidth="1"/>
    <col min="520" max="520" width="12.85546875" style="94" customWidth="1"/>
    <col min="521" max="521" width="14.140625" style="94" customWidth="1"/>
    <col min="522" max="522" width="10.7109375" style="94" customWidth="1"/>
    <col min="523" max="769" width="9.140625" style="94"/>
    <col min="770" max="770" width="7.28515625" style="94" customWidth="1"/>
    <col min="771" max="771" width="12" style="94" customWidth="1"/>
    <col min="772" max="772" width="11.85546875" style="94" customWidth="1"/>
    <col min="773" max="773" width="64.28515625" style="94" customWidth="1"/>
    <col min="774" max="774" width="16.85546875" style="94" customWidth="1"/>
    <col min="775" max="775" width="17.7109375" style="94" customWidth="1"/>
    <col min="776" max="776" width="12.85546875" style="94" customWidth="1"/>
    <col min="777" max="777" width="14.140625" style="94" customWidth="1"/>
    <col min="778" max="778" width="10.7109375" style="94" customWidth="1"/>
    <col min="779" max="1025" width="9.140625" style="94"/>
    <col min="1026" max="1026" width="7.28515625" style="94" customWidth="1"/>
    <col min="1027" max="1027" width="12" style="94" customWidth="1"/>
    <col min="1028" max="1028" width="11.85546875" style="94" customWidth="1"/>
    <col min="1029" max="1029" width="64.28515625" style="94" customWidth="1"/>
    <col min="1030" max="1030" width="16.85546875" style="94" customWidth="1"/>
    <col min="1031" max="1031" width="17.7109375" style="94" customWidth="1"/>
    <col min="1032" max="1032" width="12.85546875" style="94" customWidth="1"/>
    <col min="1033" max="1033" width="14.140625" style="94" customWidth="1"/>
    <col min="1034" max="1034" width="10.7109375" style="94" customWidth="1"/>
    <col min="1035" max="1281" width="9.140625" style="94"/>
    <col min="1282" max="1282" width="7.28515625" style="94" customWidth="1"/>
    <col min="1283" max="1283" width="12" style="94" customWidth="1"/>
    <col min="1284" max="1284" width="11.85546875" style="94" customWidth="1"/>
    <col min="1285" max="1285" width="64.28515625" style="94" customWidth="1"/>
    <col min="1286" max="1286" width="16.85546875" style="94" customWidth="1"/>
    <col min="1287" max="1287" width="17.7109375" style="94" customWidth="1"/>
    <col min="1288" max="1288" width="12.85546875" style="94" customWidth="1"/>
    <col min="1289" max="1289" width="14.140625" style="94" customWidth="1"/>
    <col min="1290" max="1290" width="10.7109375" style="94" customWidth="1"/>
    <col min="1291" max="1537" width="9.140625" style="94"/>
    <col min="1538" max="1538" width="7.28515625" style="94" customWidth="1"/>
    <col min="1539" max="1539" width="12" style="94" customWidth="1"/>
    <col min="1540" max="1540" width="11.85546875" style="94" customWidth="1"/>
    <col min="1541" max="1541" width="64.28515625" style="94" customWidth="1"/>
    <col min="1542" max="1542" width="16.85546875" style="94" customWidth="1"/>
    <col min="1543" max="1543" width="17.7109375" style="94" customWidth="1"/>
    <col min="1544" max="1544" width="12.85546875" style="94" customWidth="1"/>
    <col min="1545" max="1545" width="14.140625" style="94" customWidth="1"/>
    <col min="1546" max="1546" width="10.7109375" style="94" customWidth="1"/>
    <col min="1547" max="1793" width="9.140625" style="94"/>
    <col min="1794" max="1794" width="7.28515625" style="94" customWidth="1"/>
    <col min="1795" max="1795" width="12" style="94" customWidth="1"/>
    <col min="1796" max="1796" width="11.85546875" style="94" customWidth="1"/>
    <col min="1797" max="1797" width="64.28515625" style="94" customWidth="1"/>
    <col min="1798" max="1798" width="16.85546875" style="94" customWidth="1"/>
    <col min="1799" max="1799" width="17.7109375" style="94" customWidth="1"/>
    <col min="1800" max="1800" width="12.85546875" style="94" customWidth="1"/>
    <col min="1801" max="1801" width="14.140625" style="94" customWidth="1"/>
    <col min="1802" max="1802" width="10.7109375" style="94" customWidth="1"/>
    <col min="1803" max="2049" width="9.140625" style="94"/>
    <col min="2050" max="2050" width="7.28515625" style="94" customWidth="1"/>
    <col min="2051" max="2051" width="12" style="94" customWidth="1"/>
    <col min="2052" max="2052" width="11.85546875" style="94" customWidth="1"/>
    <col min="2053" max="2053" width="64.28515625" style="94" customWidth="1"/>
    <col min="2054" max="2054" width="16.85546875" style="94" customWidth="1"/>
    <col min="2055" max="2055" width="17.7109375" style="94" customWidth="1"/>
    <col min="2056" max="2056" width="12.85546875" style="94" customWidth="1"/>
    <col min="2057" max="2057" width="14.140625" style="94" customWidth="1"/>
    <col min="2058" max="2058" width="10.7109375" style="94" customWidth="1"/>
    <col min="2059" max="2305" width="9.140625" style="94"/>
    <col min="2306" max="2306" width="7.28515625" style="94" customWidth="1"/>
    <col min="2307" max="2307" width="12" style="94" customWidth="1"/>
    <col min="2308" max="2308" width="11.85546875" style="94" customWidth="1"/>
    <col min="2309" max="2309" width="64.28515625" style="94" customWidth="1"/>
    <col min="2310" max="2310" width="16.85546875" style="94" customWidth="1"/>
    <col min="2311" max="2311" width="17.7109375" style="94" customWidth="1"/>
    <col min="2312" max="2312" width="12.85546875" style="94" customWidth="1"/>
    <col min="2313" max="2313" width="14.140625" style="94" customWidth="1"/>
    <col min="2314" max="2314" width="10.7109375" style="94" customWidth="1"/>
    <col min="2315" max="2561" width="9.140625" style="94"/>
    <col min="2562" max="2562" width="7.28515625" style="94" customWidth="1"/>
    <col min="2563" max="2563" width="12" style="94" customWidth="1"/>
    <col min="2564" max="2564" width="11.85546875" style="94" customWidth="1"/>
    <col min="2565" max="2565" width="64.28515625" style="94" customWidth="1"/>
    <col min="2566" max="2566" width="16.85546875" style="94" customWidth="1"/>
    <col min="2567" max="2567" width="17.7109375" style="94" customWidth="1"/>
    <col min="2568" max="2568" width="12.85546875" style="94" customWidth="1"/>
    <col min="2569" max="2569" width="14.140625" style="94" customWidth="1"/>
    <col min="2570" max="2570" width="10.7109375" style="94" customWidth="1"/>
    <col min="2571" max="2817" width="9.140625" style="94"/>
    <col min="2818" max="2818" width="7.28515625" style="94" customWidth="1"/>
    <col min="2819" max="2819" width="12" style="94" customWidth="1"/>
    <col min="2820" max="2820" width="11.85546875" style="94" customWidth="1"/>
    <col min="2821" max="2821" width="64.28515625" style="94" customWidth="1"/>
    <col min="2822" max="2822" width="16.85546875" style="94" customWidth="1"/>
    <col min="2823" max="2823" width="17.7109375" style="94" customWidth="1"/>
    <col min="2824" max="2824" width="12.85546875" style="94" customWidth="1"/>
    <col min="2825" max="2825" width="14.140625" style="94" customWidth="1"/>
    <col min="2826" max="2826" width="10.7109375" style="94" customWidth="1"/>
    <col min="2827" max="3073" width="9.140625" style="94"/>
    <col min="3074" max="3074" width="7.28515625" style="94" customWidth="1"/>
    <col min="3075" max="3075" width="12" style="94" customWidth="1"/>
    <col min="3076" max="3076" width="11.85546875" style="94" customWidth="1"/>
    <col min="3077" max="3077" width="64.28515625" style="94" customWidth="1"/>
    <col min="3078" max="3078" width="16.85546875" style="94" customWidth="1"/>
    <col min="3079" max="3079" width="17.7109375" style="94" customWidth="1"/>
    <col min="3080" max="3080" width="12.85546875" style="94" customWidth="1"/>
    <col min="3081" max="3081" width="14.140625" style="94" customWidth="1"/>
    <col min="3082" max="3082" width="10.7109375" style="94" customWidth="1"/>
    <col min="3083" max="3329" width="9.140625" style="94"/>
    <col min="3330" max="3330" width="7.28515625" style="94" customWidth="1"/>
    <col min="3331" max="3331" width="12" style="94" customWidth="1"/>
    <col min="3332" max="3332" width="11.85546875" style="94" customWidth="1"/>
    <col min="3333" max="3333" width="64.28515625" style="94" customWidth="1"/>
    <col min="3334" max="3334" width="16.85546875" style="94" customWidth="1"/>
    <col min="3335" max="3335" width="17.7109375" style="94" customWidth="1"/>
    <col min="3336" max="3336" width="12.85546875" style="94" customWidth="1"/>
    <col min="3337" max="3337" width="14.140625" style="94" customWidth="1"/>
    <col min="3338" max="3338" width="10.7109375" style="94" customWidth="1"/>
    <col min="3339" max="3585" width="9.140625" style="94"/>
    <col min="3586" max="3586" width="7.28515625" style="94" customWidth="1"/>
    <col min="3587" max="3587" width="12" style="94" customWidth="1"/>
    <col min="3588" max="3588" width="11.85546875" style="94" customWidth="1"/>
    <col min="3589" max="3589" width="64.28515625" style="94" customWidth="1"/>
    <col min="3590" max="3590" width="16.85546875" style="94" customWidth="1"/>
    <col min="3591" max="3591" width="17.7109375" style="94" customWidth="1"/>
    <col min="3592" max="3592" width="12.85546875" style="94" customWidth="1"/>
    <col min="3593" max="3593" width="14.140625" style="94" customWidth="1"/>
    <col min="3594" max="3594" width="10.7109375" style="94" customWidth="1"/>
    <col min="3595" max="3841" width="9.140625" style="94"/>
    <col min="3842" max="3842" width="7.28515625" style="94" customWidth="1"/>
    <col min="3843" max="3843" width="12" style="94" customWidth="1"/>
    <col min="3844" max="3844" width="11.85546875" style="94" customWidth="1"/>
    <col min="3845" max="3845" width="64.28515625" style="94" customWidth="1"/>
    <col min="3846" max="3846" width="16.85546875" style="94" customWidth="1"/>
    <col min="3847" max="3847" width="17.7109375" style="94" customWidth="1"/>
    <col min="3848" max="3848" width="12.85546875" style="94" customWidth="1"/>
    <col min="3849" max="3849" width="14.140625" style="94" customWidth="1"/>
    <col min="3850" max="3850" width="10.7109375" style="94" customWidth="1"/>
    <col min="3851" max="4097" width="9.140625" style="94"/>
    <col min="4098" max="4098" width="7.28515625" style="94" customWidth="1"/>
    <col min="4099" max="4099" width="12" style="94" customWidth="1"/>
    <col min="4100" max="4100" width="11.85546875" style="94" customWidth="1"/>
    <col min="4101" max="4101" width="64.28515625" style="94" customWidth="1"/>
    <col min="4102" max="4102" width="16.85546875" style="94" customWidth="1"/>
    <col min="4103" max="4103" width="17.7109375" style="94" customWidth="1"/>
    <col min="4104" max="4104" width="12.85546875" style="94" customWidth="1"/>
    <col min="4105" max="4105" width="14.140625" style="94" customWidth="1"/>
    <col min="4106" max="4106" width="10.7109375" style="94" customWidth="1"/>
    <col min="4107" max="4353" width="9.140625" style="94"/>
    <col min="4354" max="4354" width="7.28515625" style="94" customWidth="1"/>
    <col min="4355" max="4355" width="12" style="94" customWidth="1"/>
    <col min="4356" max="4356" width="11.85546875" style="94" customWidth="1"/>
    <col min="4357" max="4357" width="64.28515625" style="94" customWidth="1"/>
    <col min="4358" max="4358" width="16.85546875" style="94" customWidth="1"/>
    <col min="4359" max="4359" width="17.7109375" style="94" customWidth="1"/>
    <col min="4360" max="4360" width="12.85546875" style="94" customWidth="1"/>
    <col min="4361" max="4361" width="14.140625" style="94" customWidth="1"/>
    <col min="4362" max="4362" width="10.7109375" style="94" customWidth="1"/>
    <col min="4363" max="4609" width="9.140625" style="94"/>
    <col min="4610" max="4610" width="7.28515625" style="94" customWidth="1"/>
    <col min="4611" max="4611" width="12" style="94" customWidth="1"/>
    <col min="4612" max="4612" width="11.85546875" style="94" customWidth="1"/>
    <col min="4613" max="4613" width="64.28515625" style="94" customWidth="1"/>
    <col min="4614" max="4614" width="16.85546875" style="94" customWidth="1"/>
    <col min="4615" max="4615" width="17.7109375" style="94" customWidth="1"/>
    <col min="4616" max="4616" width="12.85546875" style="94" customWidth="1"/>
    <col min="4617" max="4617" width="14.140625" style="94" customWidth="1"/>
    <col min="4618" max="4618" width="10.7109375" style="94" customWidth="1"/>
    <col min="4619" max="4865" width="9.140625" style="94"/>
    <col min="4866" max="4866" width="7.28515625" style="94" customWidth="1"/>
    <col min="4867" max="4867" width="12" style="94" customWidth="1"/>
    <col min="4868" max="4868" width="11.85546875" style="94" customWidth="1"/>
    <col min="4869" max="4869" width="64.28515625" style="94" customWidth="1"/>
    <col min="4870" max="4870" width="16.85546875" style="94" customWidth="1"/>
    <col min="4871" max="4871" width="17.7109375" style="94" customWidth="1"/>
    <col min="4872" max="4872" width="12.85546875" style="94" customWidth="1"/>
    <col min="4873" max="4873" width="14.140625" style="94" customWidth="1"/>
    <col min="4874" max="4874" width="10.7109375" style="94" customWidth="1"/>
    <col min="4875" max="5121" width="9.140625" style="94"/>
    <col min="5122" max="5122" width="7.28515625" style="94" customWidth="1"/>
    <col min="5123" max="5123" width="12" style="94" customWidth="1"/>
    <col min="5124" max="5124" width="11.85546875" style="94" customWidth="1"/>
    <col min="5125" max="5125" width="64.28515625" style="94" customWidth="1"/>
    <col min="5126" max="5126" width="16.85546875" style="94" customWidth="1"/>
    <col min="5127" max="5127" width="17.7109375" style="94" customWidth="1"/>
    <col min="5128" max="5128" width="12.85546875" style="94" customWidth="1"/>
    <col min="5129" max="5129" width="14.140625" style="94" customWidth="1"/>
    <col min="5130" max="5130" width="10.7109375" style="94" customWidth="1"/>
    <col min="5131" max="5377" width="9.140625" style="94"/>
    <col min="5378" max="5378" width="7.28515625" style="94" customWidth="1"/>
    <col min="5379" max="5379" width="12" style="94" customWidth="1"/>
    <col min="5380" max="5380" width="11.85546875" style="94" customWidth="1"/>
    <col min="5381" max="5381" width="64.28515625" style="94" customWidth="1"/>
    <col min="5382" max="5382" width="16.85546875" style="94" customWidth="1"/>
    <col min="5383" max="5383" width="17.7109375" style="94" customWidth="1"/>
    <col min="5384" max="5384" width="12.85546875" style="94" customWidth="1"/>
    <col min="5385" max="5385" width="14.140625" style="94" customWidth="1"/>
    <col min="5386" max="5386" width="10.7109375" style="94" customWidth="1"/>
    <col min="5387" max="5633" width="9.140625" style="94"/>
    <col min="5634" max="5634" width="7.28515625" style="94" customWidth="1"/>
    <col min="5635" max="5635" width="12" style="94" customWidth="1"/>
    <col min="5636" max="5636" width="11.85546875" style="94" customWidth="1"/>
    <col min="5637" max="5637" width="64.28515625" style="94" customWidth="1"/>
    <col min="5638" max="5638" width="16.85546875" style="94" customWidth="1"/>
    <col min="5639" max="5639" width="17.7109375" style="94" customWidth="1"/>
    <col min="5640" max="5640" width="12.85546875" style="94" customWidth="1"/>
    <col min="5641" max="5641" width="14.140625" style="94" customWidth="1"/>
    <col min="5642" max="5642" width="10.7109375" style="94" customWidth="1"/>
    <col min="5643" max="5889" width="9.140625" style="94"/>
    <col min="5890" max="5890" width="7.28515625" style="94" customWidth="1"/>
    <col min="5891" max="5891" width="12" style="94" customWidth="1"/>
    <col min="5892" max="5892" width="11.85546875" style="94" customWidth="1"/>
    <col min="5893" max="5893" width="64.28515625" style="94" customWidth="1"/>
    <col min="5894" max="5894" width="16.85546875" style="94" customWidth="1"/>
    <col min="5895" max="5895" width="17.7109375" style="94" customWidth="1"/>
    <col min="5896" max="5896" width="12.85546875" style="94" customWidth="1"/>
    <col min="5897" max="5897" width="14.140625" style="94" customWidth="1"/>
    <col min="5898" max="5898" width="10.7109375" style="94" customWidth="1"/>
    <col min="5899" max="6145" width="9.140625" style="94"/>
    <col min="6146" max="6146" width="7.28515625" style="94" customWidth="1"/>
    <col min="6147" max="6147" width="12" style="94" customWidth="1"/>
    <col min="6148" max="6148" width="11.85546875" style="94" customWidth="1"/>
    <col min="6149" max="6149" width="64.28515625" style="94" customWidth="1"/>
    <col min="6150" max="6150" width="16.85546875" style="94" customWidth="1"/>
    <col min="6151" max="6151" width="17.7109375" style="94" customWidth="1"/>
    <col min="6152" max="6152" width="12.85546875" style="94" customWidth="1"/>
    <col min="6153" max="6153" width="14.140625" style="94" customWidth="1"/>
    <col min="6154" max="6154" width="10.7109375" style="94" customWidth="1"/>
    <col min="6155" max="6401" width="9.140625" style="94"/>
    <col min="6402" max="6402" width="7.28515625" style="94" customWidth="1"/>
    <col min="6403" max="6403" width="12" style="94" customWidth="1"/>
    <col min="6404" max="6404" width="11.85546875" style="94" customWidth="1"/>
    <col min="6405" max="6405" width="64.28515625" style="94" customWidth="1"/>
    <col min="6406" max="6406" width="16.85546875" style="94" customWidth="1"/>
    <col min="6407" max="6407" width="17.7109375" style="94" customWidth="1"/>
    <col min="6408" max="6408" width="12.85546875" style="94" customWidth="1"/>
    <col min="6409" max="6409" width="14.140625" style="94" customWidth="1"/>
    <col min="6410" max="6410" width="10.7109375" style="94" customWidth="1"/>
    <col min="6411" max="6657" width="9.140625" style="94"/>
    <col min="6658" max="6658" width="7.28515625" style="94" customWidth="1"/>
    <col min="6659" max="6659" width="12" style="94" customWidth="1"/>
    <col min="6660" max="6660" width="11.85546875" style="94" customWidth="1"/>
    <col min="6661" max="6661" width="64.28515625" style="94" customWidth="1"/>
    <col min="6662" max="6662" width="16.85546875" style="94" customWidth="1"/>
    <col min="6663" max="6663" width="17.7109375" style="94" customWidth="1"/>
    <col min="6664" max="6664" width="12.85546875" style="94" customWidth="1"/>
    <col min="6665" max="6665" width="14.140625" style="94" customWidth="1"/>
    <col min="6666" max="6666" width="10.7109375" style="94" customWidth="1"/>
    <col min="6667" max="6913" width="9.140625" style="94"/>
    <col min="6914" max="6914" width="7.28515625" style="94" customWidth="1"/>
    <col min="6915" max="6915" width="12" style="94" customWidth="1"/>
    <col min="6916" max="6916" width="11.85546875" style="94" customWidth="1"/>
    <col min="6917" max="6917" width="64.28515625" style="94" customWidth="1"/>
    <col min="6918" max="6918" width="16.85546875" style="94" customWidth="1"/>
    <col min="6919" max="6919" width="17.7109375" style="94" customWidth="1"/>
    <col min="6920" max="6920" width="12.85546875" style="94" customWidth="1"/>
    <col min="6921" max="6921" width="14.140625" style="94" customWidth="1"/>
    <col min="6922" max="6922" width="10.7109375" style="94" customWidth="1"/>
    <col min="6923" max="7169" width="9.140625" style="94"/>
    <col min="7170" max="7170" width="7.28515625" style="94" customWidth="1"/>
    <col min="7171" max="7171" width="12" style="94" customWidth="1"/>
    <col min="7172" max="7172" width="11.85546875" style="94" customWidth="1"/>
    <col min="7173" max="7173" width="64.28515625" style="94" customWidth="1"/>
    <col min="7174" max="7174" width="16.85546875" style="94" customWidth="1"/>
    <col min="7175" max="7175" width="17.7109375" style="94" customWidth="1"/>
    <col min="7176" max="7176" width="12.85546875" style="94" customWidth="1"/>
    <col min="7177" max="7177" width="14.140625" style="94" customWidth="1"/>
    <col min="7178" max="7178" width="10.7109375" style="94" customWidth="1"/>
    <col min="7179" max="7425" width="9.140625" style="94"/>
    <col min="7426" max="7426" width="7.28515625" style="94" customWidth="1"/>
    <col min="7427" max="7427" width="12" style="94" customWidth="1"/>
    <col min="7428" max="7428" width="11.85546875" style="94" customWidth="1"/>
    <col min="7429" max="7429" width="64.28515625" style="94" customWidth="1"/>
    <col min="7430" max="7430" width="16.85546875" style="94" customWidth="1"/>
    <col min="7431" max="7431" width="17.7109375" style="94" customWidth="1"/>
    <col min="7432" max="7432" width="12.85546875" style="94" customWidth="1"/>
    <col min="7433" max="7433" width="14.140625" style="94" customWidth="1"/>
    <col min="7434" max="7434" width="10.7109375" style="94" customWidth="1"/>
    <col min="7435" max="7681" width="9.140625" style="94"/>
    <col min="7682" max="7682" width="7.28515625" style="94" customWidth="1"/>
    <col min="7683" max="7683" width="12" style="94" customWidth="1"/>
    <col min="7684" max="7684" width="11.85546875" style="94" customWidth="1"/>
    <col min="7685" max="7685" width="64.28515625" style="94" customWidth="1"/>
    <col min="7686" max="7686" width="16.85546875" style="94" customWidth="1"/>
    <col min="7687" max="7687" width="17.7109375" style="94" customWidth="1"/>
    <col min="7688" max="7688" width="12.85546875" style="94" customWidth="1"/>
    <col min="7689" max="7689" width="14.140625" style="94" customWidth="1"/>
    <col min="7690" max="7690" width="10.7109375" style="94" customWidth="1"/>
    <col min="7691" max="7937" width="9.140625" style="94"/>
    <col min="7938" max="7938" width="7.28515625" style="94" customWidth="1"/>
    <col min="7939" max="7939" width="12" style="94" customWidth="1"/>
    <col min="7940" max="7940" width="11.85546875" style="94" customWidth="1"/>
    <col min="7941" max="7941" width="64.28515625" style="94" customWidth="1"/>
    <col min="7942" max="7942" width="16.85546875" style="94" customWidth="1"/>
    <col min="7943" max="7943" width="17.7109375" style="94" customWidth="1"/>
    <col min="7944" max="7944" width="12.85546875" style="94" customWidth="1"/>
    <col min="7945" max="7945" width="14.140625" style="94" customWidth="1"/>
    <col min="7946" max="7946" width="10.7109375" style="94" customWidth="1"/>
    <col min="7947" max="8193" width="9.140625" style="94"/>
    <col min="8194" max="8194" width="7.28515625" style="94" customWidth="1"/>
    <col min="8195" max="8195" width="12" style="94" customWidth="1"/>
    <col min="8196" max="8196" width="11.85546875" style="94" customWidth="1"/>
    <col min="8197" max="8197" width="64.28515625" style="94" customWidth="1"/>
    <col min="8198" max="8198" width="16.85546875" style="94" customWidth="1"/>
    <col min="8199" max="8199" width="17.7109375" style="94" customWidth="1"/>
    <col min="8200" max="8200" width="12.85546875" style="94" customWidth="1"/>
    <col min="8201" max="8201" width="14.140625" style="94" customWidth="1"/>
    <col min="8202" max="8202" width="10.7109375" style="94" customWidth="1"/>
    <col min="8203" max="8449" width="9.140625" style="94"/>
    <col min="8450" max="8450" width="7.28515625" style="94" customWidth="1"/>
    <col min="8451" max="8451" width="12" style="94" customWidth="1"/>
    <col min="8452" max="8452" width="11.85546875" style="94" customWidth="1"/>
    <col min="8453" max="8453" width="64.28515625" style="94" customWidth="1"/>
    <col min="8454" max="8454" width="16.85546875" style="94" customWidth="1"/>
    <col min="8455" max="8455" width="17.7109375" style="94" customWidth="1"/>
    <col min="8456" max="8456" width="12.85546875" style="94" customWidth="1"/>
    <col min="8457" max="8457" width="14.140625" style="94" customWidth="1"/>
    <col min="8458" max="8458" width="10.7109375" style="94" customWidth="1"/>
    <col min="8459" max="8705" width="9.140625" style="94"/>
    <col min="8706" max="8706" width="7.28515625" style="94" customWidth="1"/>
    <col min="8707" max="8707" width="12" style="94" customWidth="1"/>
    <col min="8708" max="8708" width="11.85546875" style="94" customWidth="1"/>
    <col min="8709" max="8709" width="64.28515625" style="94" customWidth="1"/>
    <col min="8710" max="8710" width="16.85546875" style="94" customWidth="1"/>
    <col min="8711" max="8711" width="17.7109375" style="94" customWidth="1"/>
    <col min="8712" max="8712" width="12.85546875" style="94" customWidth="1"/>
    <col min="8713" max="8713" width="14.140625" style="94" customWidth="1"/>
    <col min="8714" max="8714" width="10.7109375" style="94" customWidth="1"/>
    <col min="8715" max="8961" width="9.140625" style="94"/>
    <col min="8962" max="8962" width="7.28515625" style="94" customWidth="1"/>
    <col min="8963" max="8963" width="12" style="94" customWidth="1"/>
    <col min="8964" max="8964" width="11.85546875" style="94" customWidth="1"/>
    <col min="8965" max="8965" width="64.28515625" style="94" customWidth="1"/>
    <col min="8966" max="8966" width="16.85546875" style="94" customWidth="1"/>
    <col min="8967" max="8967" width="17.7109375" style="94" customWidth="1"/>
    <col min="8968" max="8968" width="12.85546875" style="94" customWidth="1"/>
    <col min="8969" max="8969" width="14.140625" style="94" customWidth="1"/>
    <col min="8970" max="8970" width="10.7109375" style="94" customWidth="1"/>
    <col min="8971" max="9217" width="9.140625" style="94"/>
    <col min="9218" max="9218" width="7.28515625" style="94" customWidth="1"/>
    <col min="9219" max="9219" width="12" style="94" customWidth="1"/>
    <col min="9220" max="9220" width="11.85546875" style="94" customWidth="1"/>
    <col min="9221" max="9221" width="64.28515625" style="94" customWidth="1"/>
    <col min="9222" max="9222" width="16.85546875" style="94" customWidth="1"/>
    <col min="9223" max="9223" width="17.7109375" style="94" customWidth="1"/>
    <col min="9224" max="9224" width="12.85546875" style="94" customWidth="1"/>
    <col min="9225" max="9225" width="14.140625" style="94" customWidth="1"/>
    <col min="9226" max="9226" width="10.7109375" style="94" customWidth="1"/>
    <col min="9227" max="9473" width="9.140625" style="94"/>
    <col min="9474" max="9474" width="7.28515625" style="94" customWidth="1"/>
    <col min="9475" max="9475" width="12" style="94" customWidth="1"/>
    <col min="9476" max="9476" width="11.85546875" style="94" customWidth="1"/>
    <col min="9477" max="9477" width="64.28515625" style="94" customWidth="1"/>
    <col min="9478" max="9478" width="16.85546875" style="94" customWidth="1"/>
    <col min="9479" max="9479" width="17.7109375" style="94" customWidth="1"/>
    <col min="9480" max="9480" width="12.85546875" style="94" customWidth="1"/>
    <col min="9481" max="9481" width="14.140625" style="94" customWidth="1"/>
    <col min="9482" max="9482" width="10.7109375" style="94" customWidth="1"/>
    <col min="9483" max="9729" width="9.140625" style="94"/>
    <col min="9730" max="9730" width="7.28515625" style="94" customWidth="1"/>
    <col min="9731" max="9731" width="12" style="94" customWidth="1"/>
    <col min="9732" max="9732" width="11.85546875" style="94" customWidth="1"/>
    <col min="9733" max="9733" width="64.28515625" style="94" customWidth="1"/>
    <col min="9734" max="9734" width="16.85546875" style="94" customWidth="1"/>
    <col min="9735" max="9735" width="17.7109375" style="94" customWidth="1"/>
    <col min="9736" max="9736" width="12.85546875" style="94" customWidth="1"/>
    <col min="9737" max="9737" width="14.140625" style="94" customWidth="1"/>
    <col min="9738" max="9738" width="10.7109375" style="94" customWidth="1"/>
    <col min="9739" max="9985" width="9.140625" style="94"/>
    <col min="9986" max="9986" width="7.28515625" style="94" customWidth="1"/>
    <col min="9987" max="9987" width="12" style="94" customWidth="1"/>
    <col min="9988" max="9988" width="11.85546875" style="94" customWidth="1"/>
    <col min="9989" max="9989" width="64.28515625" style="94" customWidth="1"/>
    <col min="9990" max="9990" width="16.85546875" style="94" customWidth="1"/>
    <col min="9991" max="9991" width="17.7109375" style="94" customWidth="1"/>
    <col min="9992" max="9992" width="12.85546875" style="94" customWidth="1"/>
    <col min="9993" max="9993" width="14.140625" style="94" customWidth="1"/>
    <col min="9994" max="9994" width="10.7109375" style="94" customWidth="1"/>
    <col min="9995" max="10241" width="9.140625" style="94"/>
    <col min="10242" max="10242" width="7.28515625" style="94" customWidth="1"/>
    <col min="10243" max="10243" width="12" style="94" customWidth="1"/>
    <col min="10244" max="10244" width="11.85546875" style="94" customWidth="1"/>
    <col min="10245" max="10245" width="64.28515625" style="94" customWidth="1"/>
    <col min="10246" max="10246" width="16.85546875" style="94" customWidth="1"/>
    <col min="10247" max="10247" width="17.7109375" style="94" customWidth="1"/>
    <col min="10248" max="10248" width="12.85546875" style="94" customWidth="1"/>
    <col min="10249" max="10249" width="14.140625" style="94" customWidth="1"/>
    <col min="10250" max="10250" width="10.7109375" style="94" customWidth="1"/>
    <col min="10251" max="10497" width="9.140625" style="94"/>
    <col min="10498" max="10498" width="7.28515625" style="94" customWidth="1"/>
    <col min="10499" max="10499" width="12" style="94" customWidth="1"/>
    <col min="10500" max="10500" width="11.85546875" style="94" customWidth="1"/>
    <col min="10501" max="10501" width="64.28515625" style="94" customWidth="1"/>
    <col min="10502" max="10502" width="16.85546875" style="94" customWidth="1"/>
    <col min="10503" max="10503" width="17.7109375" style="94" customWidth="1"/>
    <col min="10504" max="10504" width="12.85546875" style="94" customWidth="1"/>
    <col min="10505" max="10505" width="14.140625" style="94" customWidth="1"/>
    <col min="10506" max="10506" width="10.7109375" style="94" customWidth="1"/>
    <col min="10507" max="10753" width="9.140625" style="94"/>
    <col min="10754" max="10754" width="7.28515625" style="94" customWidth="1"/>
    <col min="10755" max="10755" width="12" style="94" customWidth="1"/>
    <col min="10756" max="10756" width="11.85546875" style="94" customWidth="1"/>
    <col min="10757" max="10757" width="64.28515625" style="94" customWidth="1"/>
    <col min="10758" max="10758" width="16.85546875" style="94" customWidth="1"/>
    <col min="10759" max="10759" width="17.7109375" style="94" customWidth="1"/>
    <col min="10760" max="10760" width="12.85546875" style="94" customWidth="1"/>
    <col min="10761" max="10761" width="14.140625" style="94" customWidth="1"/>
    <col min="10762" max="10762" width="10.7109375" style="94" customWidth="1"/>
    <col min="10763" max="11009" width="9.140625" style="94"/>
    <col min="11010" max="11010" width="7.28515625" style="94" customWidth="1"/>
    <col min="11011" max="11011" width="12" style="94" customWidth="1"/>
    <col min="11012" max="11012" width="11.85546875" style="94" customWidth="1"/>
    <col min="11013" max="11013" width="64.28515625" style="94" customWidth="1"/>
    <col min="11014" max="11014" width="16.85546875" style="94" customWidth="1"/>
    <col min="11015" max="11015" width="17.7109375" style="94" customWidth="1"/>
    <col min="11016" max="11016" width="12.85546875" style="94" customWidth="1"/>
    <col min="11017" max="11017" width="14.140625" style="94" customWidth="1"/>
    <col min="11018" max="11018" width="10.7109375" style="94" customWidth="1"/>
    <col min="11019" max="11265" width="9.140625" style="94"/>
    <col min="11266" max="11266" width="7.28515625" style="94" customWidth="1"/>
    <col min="11267" max="11267" width="12" style="94" customWidth="1"/>
    <col min="11268" max="11268" width="11.85546875" style="94" customWidth="1"/>
    <col min="11269" max="11269" width="64.28515625" style="94" customWidth="1"/>
    <col min="11270" max="11270" width="16.85546875" style="94" customWidth="1"/>
    <col min="11271" max="11271" width="17.7109375" style="94" customWidth="1"/>
    <col min="11272" max="11272" width="12.85546875" style="94" customWidth="1"/>
    <col min="11273" max="11273" width="14.140625" style="94" customWidth="1"/>
    <col min="11274" max="11274" width="10.7109375" style="94" customWidth="1"/>
    <col min="11275" max="11521" width="9.140625" style="94"/>
    <col min="11522" max="11522" width="7.28515625" style="94" customWidth="1"/>
    <col min="11523" max="11523" width="12" style="94" customWidth="1"/>
    <col min="11524" max="11524" width="11.85546875" style="94" customWidth="1"/>
    <col min="11525" max="11525" width="64.28515625" style="94" customWidth="1"/>
    <col min="11526" max="11526" width="16.85546875" style="94" customWidth="1"/>
    <col min="11527" max="11527" width="17.7109375" style="94" customWidth="1"/>
    <col min="11528" max="11528" width="12.85546875" style="94" customWidth="1"/>
    <col min="11529" max="11529" width="14.140625" style="94" customWidth="1"/>
    <col min="11530" max="11530" width="10.7109375" style="94" customWidth="1"/>
    <col min="11531" max="11777" width="9.140625" style="94"/>
    <col min="11778" max="11778" width="7.28515625" style="94" customWidth="1"/>
    <col min="11779" max="11779" width="12" style="94" customWidth="1"/>
    <col min="11780" max="11780" width="11.85546875" style="94" customWidth="1"/>
    <col min="11781" max="11781" width="64.28515625" style="94" customWidth="1"/>
    <col min="11782" max="11782" width="16.85546875" style="94" customWidth="1"/>
    <col min="11783" max="11783" width="17.7109375" style="94" customWidth="1"/>
    <col min="11784" max="11784" width="12.85546875" style="94" customWidth="1"/>
    <col min="11785" max="11785" width="14.140625" style="94" customWidth="1"/>
    <col min="11786" max="11786" width="10.7109375" style="94" customWidth="1"/>
    <col min="11787" max="12033" width="9.140625" style="94"/>
    <col min="12034" max="12034" width="7.28515625" style="94" customWidth="1"/>
    <col min="12035" max="12035" width="12" style="94" customWidth="1"/>
    <col min="12036" max="12036" width="11.85546875" style="94" customWidth="1"/>
    <col min="12037" max="12037" width="64.28515625" style="94" customWidth="1"/>
    <col min="12038" max="12038" width="16.85546875" style="94" customWidth="1"/>
    <col min="12039" max="12039" width="17.7109375" style="94" customWidth="1"/>
    <col min="12040" max="12040" width="12.85546875" style="94" customWidth="1"/>
    <col min="12041" max="12041" width="14.140625" style="94" customWidth="1"/>
    <col min="12042" max="12042" width="10.7109375" style="94" customWidth="1"/>
    <col min="12043" max="12289" width="9.140625" style="94"/>
    <col min="12290" max="12290" width="7.28515625" style="94" customWidth="1"/>
    <col min="12291" max="12291" width="12" style="94" customWidth="1"/>
    <col min="12292" max="12292" width="11.85546875" style="94" customWidth="1"/>
    <col min="12293" max="12293" width="64.28515625" style="94" customWidth="1"/>
    <col min="12294" max="12294" width="16.85546875" style="94" customWidth="1"/>
    <col min="12295" max="12295" width="17.7109375" style="94" customWidth="1"/>
    <col min="12296" max="12296" width="12.85546875" style="94" customWidth="1"/>
    <col min="12297" max="12297" width="14.140625" style="94" customWidth="1"/>
    <col min="12298" max="12298" width="10.7109375" style="94" customWidth="1"/>
    <col min="12299" max="12545" width="9.140625" style="94"/>
    <col min="12546" max="12546" width="7.28515625" style="94" customWidth="1"/>
    <col min="12547" max="12547" width="12" style="94" customWidth="1"/>
    <col min="12548" max="12548" width="11.85546875" style="94" customWidth="1"/>
    <col min="12549" max="12549" width="64.28515625" style="94" customWidth="1"/>
    <col min="12550" max="12550" width="16.85546875" style="94" customWidth="1"/>
    <col min="12551" max="12551" width="17.7109375" style="94" customWidth="1"/>
    <col min="12552" max="12552" width="12.85546875" style="94" customWidth="1"/>
    <col min="12553" max="12553" width="14.140625" style="94" customWidth="1"/>
    <col min="12554" max="12554" width="10.7109375" style="94" customWidth="1"/>
    <col min="12555" max="12801" width="9.140625" style="94"/>
    <col min="12802" max="12802" width="7.28515625" style="94" customWidth="1"/>
    <col min="12803" max="12803" width="12" style="94" customWidth="1"/>
    <col min="12804" max="12804" width="11.85546875" style="94" customWidth="1"/>
    <col min="12805" max="12805" width="64.28515625" style="94" customWidth="1"/>
    <col min="12806" max="12806" width="16.85546875" style="94" customWidth="1"/>
    <col min="12807" max="12807" width="17.7109375" style="94" customWidth="1"/>
    <col min="12808" max="12808" width="12.85546875" style="94" customWidth="1"/>
    <col min="12809" max="12809" width="14.140625" style="94" customWidth="1"/>
    <col min="12810" max="12810" width="10.7109375" style="94" customWidth="1"/>
    <col min="12811" max="13057" width="9.140625" style="94"/>
    <col min="13058" max="13058" width="7.28515625" style="94" customWidth="1"/>
    <col min="13059" max="13059" width="12" style="94" customWidth="1"/>
    <col min="13060" max="13060" width="11.85546875" style="94" customWidth="1"/>
    <col min="13061" max="13061" width="64.28515625" style="94" customWidth="1"/>
    <col min="13062" max="13062" width="16.85546875" style="94" customWidth="1"/>
    <col min="13063" max="13063" width="17.7109375" style="94" customWidth="1"/>
    <col min="13064" max="13064" width="12.85546875" style="94" customWidth="1"/>
    <col min="13065" max="13065" width="14.140625" style="94" customWidth="1"/>
    <col min="13066" max="13066" width="10.7109375" style="94" customWidth="1"/>
    <col min="13067" max="13313" width="9.140625" style="94"/>
    <col min="13314" max="13314" width="7.28515625" style="94" customWidth="1"/>
    <col min="13315" max="13315" width="12" style="94" customWidth="1"/>
    <col min="13316" max="13316" width="11.85546875" style="94" customWidth="1"/>
    <col min="13317" max="13317" width="64.28515625" style="94" customWidth="1"/>
    <col min="13318" max="13318" width="16.85546875" style="94" customWidth="1"/>
    <col min="13319" max="13319" width="17.7109375" style="94" customWidth="1"/>
    <col min="13320" max="13320" width="12.85546875" style="94" customWidth="1"/>
    <col min="13321" max="13321" width="14.140625" style="94" customWidth="1"/>
    <col min="13322" max="13322" width="10.7109375" style="94" customWidth="1"/>
    <col min="13323" max="13569" width="9.140625" style="94"/>
    <col min="13570" max="13570" width="7.28515625" style="94" customWidth="1"/>
    <col min="13571" max="13571" width="12" style="94" customWidth="1"/>
    <col min="13572" max="13572" width="11.85546875" style="94" customWidth="1"/>
    <col min="13573" max="13573" width="64.28515625" style="94" customWidth="1"/>
    <col min="13574" max="13574" width="16.85546875" style="94" customWidth="1"/>
    <col min="13575" max="13575" width="17.7109375" style="94" customWidth="1"/>
    <col min="13576" max="13576" width="12.85546875" style="94" customWidth="1"/>
    <col min="13577" max="13577" width="14.140625" style="94" customWidth="1"/>
    <col min="13578" max="13578" width="10.7109375" style="94" customWidth="1"/>
    <col min="13579" max="13825" width="9.140625" style="94"/>
    <col min="13826" max="13826" width="7.28515625" style="94" customWidth="1"/>
    <col min="13827" max="13827" width="12" style="94" customWidth="1"/>
    <col min="13828" max="13828" width="11.85546875" style="94" customWidth="1"/>
    <col min="13829" max="13829" width="64.28515625" style="94" customWidth="1"/>
    <col min="13830" max="13830" width="16.85546875" style="94" customWidth="1"/>
    <col min="13831" max="13831" width="17.7109375" style="94" customWidth="1"/>
    <col min="13832" max="13832" width="12.85546875" style="94" customWidth="1"/>
    <col min="13833" max="13833" width="14.140625" style="94" customWidth="1"/>
    <col min="13834" max="13834" width="10.7109375" style="94" customWidth="1"/>
    <col min="13835" max="14081" width="9.140625" style="94"/>
    <col min="14082" max="14082" width="7.28515625" style="94" customWidth="1"/>
    <col min="14083" max="14083" width="12" style="94" customWidth="1"/>
    <col min="14084" max="14084" width="11.85546875" style="94" customWidth="1"/>
    <col min="14085" max="14085" width="64.28515625" style="94" customWidth="1"/>
    <col min="14086" max="14086" width="16.85546875" style="94" customWidth="1"/>
    <col min="14087" max="14087" width="17.7109375" style="94" customWidth="1"/>
    <col min="14088" max="14088" width="12.85546875" style="94" customWidth="1"/>
    <col min="14089" max="14089" width="14.140625" style="94" customWidth="1"/>
    <col min="14090" max="14090" width="10.7109375" style="94" customWidth="1"/>
    <col min="14091" max="14337" width="9.140625" style="94"/>
    <col min="14338" max="14338" width="7.28515625" style="94" customWidth="1"/>
    <col min="14339" max="14339" width="12" style="94" customWidth="1"/>
    <col min="14340" max="14340" width="11.85546875" style="94" customWidth="1"/>
    <col min="14341" max="14341" width="64.28515625" style="94" customWidth="1"/>
    <col min="14342" max="14342" width="16.85546875" style="94" customWidth="1"/>
    <col min="14343" max="14343" width="17.7109375" style="94" customWidth="1"/>
    <col min="14344" max="14344" width="12.85546875" style="94" customWidth="1"/>
    <col min="14345" max="14345" width="14.140625" style="94" customWidth="1"/>
    <col min="14346" max="14346" width="10.7109375" style="94" customWidth="1"/>
    <col min="14347" max="14593" width="9.140625" style="94"/>
    <col min="14594" max="14594" width="7.28515625" style="94" customWidth="1"/>
    <col min="14595" max="14595" width="12" style="94" customWidth="1"/>
    <col min="14596" max="14596" width="11.85546875" style="94" customWidth="1"/>
    <col min="14597" max="14597" width="64.28515625" style="94" customWidth="1"/>
    <col min="14598" max="14598" width="16.85546875" style="94" customWidth="1"/>
    <col min="14599" max="14599" width="17.7109375" style="94" customWidth="1"/>
    <col min="14600" max="14600" width="12.85546875" style="94" customWidth="1"/>
    <col min="14601" max="14601" width="14.140625" style="94" customWidth="1"/>
    <col min="14602" max="14602" width="10.7109375" style="94" customWidth="1"/>
    <col min="14603" max="14849" width="9.140625" style="94"/>
    <col min="14850" max="14850" width="7.28515625" style="94" customWidth="1"/>
    <col min="14851" max="14851" width="12" style="94" customWidth="1"/>
    <col min="14852" max="14852" width="11.85546875" style="94" customWidth="1"/>
    <col min="14853" max="14853" width="64.28515625" style="94" customWidth="1"/>
    <col min="14854" max="14854" width="16.85546875" style="94" customWidth="1"/>
    <col min="14855" max="14855" width="17.7109375" style="94" customWidth="1"/>
    <col min="14856" max="14856" width="12.85546875" style="94" customWidth="1"/>
    <col min="14857" max="14857" width="14.140625" style="94" customWidth="1"/>
    <col min="14858" max="14858" width="10.7109375" style="94" customWidth="1"/>
    <col min="14859" max="15105" width="9.140625" style="94"/>
    <col min="15106" max="15106" width="7.28515625" style="94" customWidth="1"/>
    <col min="15107" max="15107" width="12" style="94" customWidth="1"/>
    <col min="15108" max="15108" width="11.85546875" style="94" customWidth="1"/>
    <col min="15109" max="15109" width="64.28515625" style="94" customWidth="1"/>
    <col min="15110" max="15110" width="16.85546875" style="94" customWidth="1"/>
    <col min="15111" max="15111" width="17.7109375" style="94" customWidth="1"/>
    <col min="15112" max="15112" width="12.85546875" style="94" customWidth="1"/>
    <col min="15113" max="15113" width="14.140625" style="94" customWidth="1"/>
    <col min="15114" max="15114" width="10.7109375" style="94" customWidth="1"/>
    <col min="15115" max="15361" width="9.140625" style="94"/>
    <col min="15362" max="15362" width="7.28515625" style="94" customWidth="1"/>
    <col min="15363" max="15363" width="12" style="94" customWidth="1"/>
    <col min="15364" max="15364" width="11.85546875" style="94" customWidth="1"/>
    <col min="15365" max="15365" width="64.28515625" style="94" customWidth="1"/>
    <col min="15366" max="15366" width="16.85546875" style="94" customWidth="1"/>
    <col min="15367" max="15367" width="17.7109375" style="94" customWidth="1"/>
    <col min="15368" max="15368" width="12.85546875" style="94" customWidth="1"/>
    <col min="15369" max="15369" width="14.140625" style="94" customWidth="1"/>
    <col min="15370" max="15370" width="10.7109375" style="94" customWidth="1"/>
    <col min="15371" max="15617" width="9.140625" style="94"/>
    <col min="15618" max="15618" width="7.28515625" style="94" customWidth="1"/>
    <col min="15619" max="15619" width="12" style="94" customWidth="1"/>
    <col min="15620" max="15620" width="11.85546875" style="94" customWidth="1"/>
    <col min="15621" max="15621" width="64.28515625" style="94" customWidth="1"/>
    <col min="15622" max="15622" width="16.85546875" style="94" customWidth="1"/>
    <col min="15623" max="15623" width="17.7109375" style="94" customWidth="1"/>
    <col min="15624" max="15624" width="12.85546875" style="94" customWidth="1"/>
    <col min="15625" max="15625" width="14.140625" style="94" customWidth="1"/>
    <col min="15626" max="15626" width="10.7109375" style="94" customWidth="1"/>
    <col min="15627" max="15873" width="9.140625" style="94"/>
    <col min="15874" max="15874" width="7.28515625" style="94" customWidth="1"/>
    <col min="15875" max="15875" width="12" style="94" customWidth="1"/>
    <col min="15876" max="15876" width="11.85546875" style="94" customWidth="1"/>
    <col min="15877" max="15877" width="64.28515625" style="94" customWidth="1"/>
    <col min="15878" max="15878" width="16.85546875" style="94" customWidth="1"/>
    <col min="15879" max="15879" width="17.7109375" style="94" customWidth="1"/>
    <col min="15880" max="15880" width="12.85546875" style="94" customWidth="1"/>
    <col min="15881" max="15881" width="14.140625" style="94" customWidth="1"/>
    <col min="15882" max="15882" width="10.7109375" style="94" customWidth="1"/>
    <col min="15883" max="16129" width="9.140625" style="94"/>
    <col min="16130" max="16130" width="7.28515625" style="94" customWidth="1"/>
    <col min="16131" max="16131" width="12" style="94" customWidth="1"/>
    <col min="16132" max="16132" width="11.85546875" style="94" customWidth="1"/>
    <col min="16133" max="16133" width="64.28515625" style="94" customWidth="1"/>
    <col min="16134" max="16134" width="16.85546875" style="94" customWidth="1"/>
    <col min="16135" max="16135" width="17.7109375" style="94" customWidth="1"/>
    <col min="16136" max="16136" width="12.85546875" style="94" customWidth="1"/>
    <col min="16137" max="16137" width="14.140625" style="94" customWidth="1"/>
    <col min="16138" max="16138" width="10.7109375" style="94" customWidth="1"/>
    <col min="16139" max="16384" width="9.140625" style="94"/>
  </cols>
  <sheetData>
    <row r="1" spans="1:7" x14ac:dyDescent="0.3">
      <c r="D1" s="94"/>
      <c r="E1" s="94"/>
      <c r="F1" s="23" t="s">
        <v>131</v>
      </c>
    </row>
    <row r="2" spans="1:7" x14ac:dyDescent="0.3">
      <c r="D2" s="94"/>
      <c r="E2" s="94"/>
      <c r="F2" s="95" t="s">
        <v>66</v>
      </c>
    </row>
    <row r="3" spans="1:7" x14ac:dyDescent="0.3">
      <c r="D3" s="94"/>
      <c r="E3" s="94"/>
      <c r="F3" s="95" t="s">
        <v>39</v>
      </c>
    </row>
    <row r="5" spans="1:7" ht="48.75" customHeight="1" x14ac:dyDescent="0.3">
      <c r="A5" s="207" t="s">
        <v>95</v>
      </c>
      <c r="B5" s="207"/>
      <c r="C5" s="207"/>
      <c r="D5" s="207"/>
      <c r="E5" s="207"/>
      <c r="F5" s="207"/>
      <c r="G5" s="96"/>
    </row>
    <row r="7" spans="1:7" x14ac:dyDescent="0.3">
      <c r="F7" s="24" t="s">
        <v>21</v>
      </c>
    </row>
    <row r="8" spans="1:7" s="98" customFormat="1" ht="81.75" customHeight="1" x14ac:dyDescent="0.25">
      <c r="B8" s="208" t="s">
        <v>28</v>
      </c>
      <c r="C8" s="209"/>
      <c r="D8" s="210" t="s">
        <v>51</v>
      </c>
      <c r="E8" s="212" t="s">
        <v>25</v>
      </c>
      <c r="F8" s="212"/>
    </row>
    <row r="9" spans="1:7" s="98" customFormat="1" ht="35.25" customHeight="1" x14ac:dyDescent="0.25">
      <c r="B9" s="99" t="s">
        <v>17</v>
      </c>
      <c r="C9" s="99" t="s">
        <v>18</v>
      </c>
      <c r="D9" s="211"/>
      <c r="E9" s="99" t="s">
        <v>69</v>
      </c>
      <c r="F9" s="99" t="s">
        <v>6</v>
      </c>
    </row>
    <row r="10" spans="1:7" s="100" customFormat="1" ht="17.25" customHeight="1" x14ac:dyDescent="0.25">
      <c r="B10" s="101"/>
      <c r="C10" s="101"/>
      <c r="D10" s="102" t="s">
        <v>47</v>
      </c>
      <c r="E10" s="183">
        <f>E12</f>
        <v>0</v>
      </c>
      <c r="F10" s="183">
        <f t="shared" ref="F10" si="0">F12</f>
        <v>0</v>
      </c>
    </row>
    <row r="11" spans="1:7" s="98" customFormat="1" ht="21" customHeight="1" x14ac:dyDescent="0.25">
      <c r="B11" s="103"/>
      <c r="C11" s="103"/>
      <c r="D11" s="104" t="s">
        <v>48</v>
      </c>
      <c r="E11" s="184"/>
      <c r="F11" s="184"/>
    </row>
    <row r="12" spans="1:7" s="100" customFormat="1" ht="34.5" x14ac:dyDescent="0.25">
      <c r="B12" s="105"/>
      <c r="C12" s="106"/>
      <c r="D12" s="107" t="s">
        <v>49</v>
      </c>
      <c r="E12" s="183">
        <v>0</v>
      </c>
      <c r="F12" s="183">
        <f>F14+F28</f>
        <v>0</v>
      </c>
    </row>
    <row r="13" spans="1:7" s="98" customFormat="1" x14ac:dyDescent="0.25">
      <c r="B13" s="108"/>
      <c r="C13" s="108"/>
      <c r="D13" s="104" t="s">
        <v>50</v>
      </c>
      <c r="E13" s="104"/>
      <c r="F13" s="25"/>
    </row>
    <row r="14" spans="1:7" ht="33.75" customHeight="1" x14ac:dyDescent="0.3">
      <c r="B14" s="109" t="s">
        <v>71</v>
      </c>
      <c r="C14" s="109" t="s">
        <v>73</v>
      </c>
      <c r="D14" s="110" t="s">
        <v>91</v>
      </c>
      <c r="E14" s="111">
        <v>73198.8</v>
      </c>
      <c r="F14" s="111">
        <v>103811.10000000009</v>
      </c>
    </row>
    <row r="15" spans="1:7" ht="24.75" customHeight="1" x14ac:dyDescent="0.3">
      <c r="B15" s="108"/>
      <c r="C15" s="112"/>
      <c r="D15" s="113" t="s">
        <v>70</v>
      </c>
      <c r="E15" s="114"/>
      <c r="F15" s="25"/>
    </row>
    <row r="16" spans="1:7" ht="19.5" customHeight="1" x14ac:dyDescent="0.3">
      <c r="B16" s="108"/>
      <c r="C16" s="112"/>
      <c r="D16" s="115" t="s">
        <v>64</v>
      </c>
      <c r="E16" s="111">
        <v>-2598605.5</v>
      </c>
      <c r="F16" s="111">
        <v>-3616401.9</v>
      </c>
    </row>
    <row r="17" spans="2:6" ht="33.75" customHeight="1" x14ac:dyDescent="0.3">
      <c r="B17" s="108"/>
      <c r="C17" s="112"/>
      <c r="D17" s="116" t="s">
        <v>5</v>
      </c>
      <c r="E17" s="111">
        <v>2671804.2999999998</v>
      </c>
      <c r="F17" s="111">
        <v>3720213</v>
      </c>
    </row>
    <row r="18" spans="2:6" ht="59.25" customHeight="1" x14ac:dyDescent="0.3">
      <c r="B18" s="108"/>
      <c r="C18" s="112"/>
      <c r="D18" s="117" t="s">
        <v>128</v>
      </c>
      <c r="E18" s="118">
        <v>73198.8</v>
      </c>
      <c r="F18" s="68">
        <v>121998</v>
      </c>
    </row>
    <row r="19" spans="2:6" ht="52.5" customHeight="1" x14ac:dyDescent="0.3">
      <c r="B19" s="108"/>
      <c r="C19" s="112"/>
      <c r="D19" s="117" t="s">
        <v>97</v>
      </c>
      <c r="E19" s="68">
        <v>184200</v>
      </c>
      <c r="F19" s="68">
        <v>184200</v>
      </c>
    </row>
    <row r="20" spans="2:6" ht="51.75" x14ac:dyDescent="0.3">
      <c r="B20" s="108"/>
      <c r="C20" s="112"/>
      <c r="D20" s="117" t="s">
        <v>98</v>
      </c>
      <c r="E20" s="68">
        <v>670650</v>
      </c>
      <c r="F20" s="68">
        <v>789000</v>
      </c>
    </row>
    <row r="21" spans="2:6" ht="51.75" x14ac:dyDescent="0.3">
      <c r="B21" s="108"/>
      <c r="C21" s="112"/>
      <c r="D21" s="117" t="s">
        <v>99</v>
      </c>
      <c r="E21" s="68">
        <v>716188</v>
      </c>
      <c r="F21" s="68">
        <v>856500</v>
      </c>
    </row>
    <row r="22" spans="2:6" ht="51.75" x14ac:dyDescent="0.3">
      <c r="B22" s="108"/>
      <c r="C22" s="112"/>
      <c r="D22" s="117" t="s">
        <v>100</v>
      </c>
      <c r="E22" s="68">
        <v>232800</v>
      </c>
      <c r="F22" s="68">
        <v>232800</v>
      </c>
    </row>
    <row r="23" spans="2:6" ht="51.75" x14ac:dyDescent="0.3">
      <c r="B23" s="108"/>
      <c r="C23" s="112"/>
      <c r="D23" s="117" t="s">
        <v>101</v>
      </c>
      <c r="E23" s="68">
        <v>338400</v>
      </c>
      <c r="F23" s="68">
        <v>705000</v>
      </c>
    </row>
    <row r="24" spans="2:6" ht="51.75" x14ac:dyDescent="0.3">
      <c r="B24" s="108"/>
      <c r="C24" s="112"/>
      <c r="D24" s="117" t="s">
        <v>102</v>
      </c>
      <c r="E24" s="68">
        <v>135000</v>
      </c>
      <c r="F24" s="68">
        <v>225000</v>
      </c>
    </row>
    <row r="25" spans="2:6" ht="51.75" x14ac:dyDescent="0.3">
      <c r="B25" s="108"/>
      <c r="C25" s="112"/>
      <c r="D25" s="117" t="s">
        <v>103</v>
      </c>
      <c r="E25" s="68">
        <v>111060</v>
      </c>
      <c r="F25" s="68">
        <v>185100</v>
      </c>
    </row>
    <row r="26" spans="2:6" ht="51.75" x14ac:dyDescent="0.3">
      <c r="B26" s="108"/>
      <c r="C26" s="112"/>
      <c r="D26" s="117" t="s">
        <v>157</v>
      </c>
      <c r="E26" s="68">
        <v>121455</v>
      </c>
      <c r="F26" s="68">
        <v>242910</v>
      </c>
    </row>
    <row r="27" spans="2:6" ht="51.75" x14ac:dyDescent="0.3">
      <c r="B27" s="108"/>
      <c r="C27" s="112"/>
      <c r="D27" s="117" t="s">
        <v>104</v>
      </c>
      <c r="E27" s="68">
        <v>88852.5</v>
      </c>
      <c r="F27" s="68">
        <v>177705</v>
      </c>
    </row>
    <row r="28" spans="2:6" ht="17.25" customHeight="1" x14ac:dyDescent="0.3">
      <c r="B28" s="105">
        <v>1049</v>
      </c>
      <c r="C28" s="105">
        <v>21001</v>
      </c>
      <c r="D28" s="102" t="s">
        <v>148</v>
      </c>
      <c r="E28" s="119">
        <v>-73198.8</v>
      </c>
      <c r="F28" s="119">
        <v>-103811.1</v>
      </c>
    </row>
    <row r="29" spans="2:6" ht="18.75" customHeight="1" x14ac:dyDescent="0.3">
      <c r="B29" s="120"/>
      <c r="C29" s="120"/>
      <c r="D29" s="104" t="s">
        <v>152</v>
      </c>
      <c r="E29" s="114"/>
      <c r="F29" s="25"/>
    </row>
    <row r="30" spans="2:6" ht="21.75" customHeight="1" x14ac:dyDescent="0.3">
      <c r="B30" s="121"/>
      <c r="C30" s="121"/>
      <c r="D30" s="115" t="s">
        <v>64</v>
      </c>
      <c r="E30" s="119">
        <v>-73198.8</v>
      </c>
      <c r="F30" s="119">
        <v>-103811.1</v>
      </c>
    </row>
    <row r="31" spans="2:6" ht="24.75" customHeight="1" x14ac:dyDescent="0.3">
      <c r="B31" s="122"/>
      <c r="C31" s="123"/>
      <c r="D31" s="124"/>
      <c r="E31" s="124"/>
      <c r="F31" s="30"/>
    </row>
    <row r="32" spans="2:6" ht="24.75" customHeight="1" x14ac:dyDescent="0.3">
      <c r="B32" s="122"/>
      <c r="C32" s="123"/>
      <c r="D32" s="124"/>
      <c r="E32" s="124"/>
      <c r="F32" s="30"/>
    </row>
    <row r="33" spans="2:6" ht="24.75" customHeight="1" x14ac:dyDescent="0.3">
      <c r="B33" s="122"/>
      <c r="C33" s="123"/>
      <c r="D33" s="124"/>
      <c r="E33" s="124"/>
      <c r="F33" s="30"/>
    </row>
    <row r="34" spans="2:6" ht="24.75" customHeight="1" x14ac:dyDescent="0.3">
      <c r="B34" s="122"/>
      <c r="C34" s="123"/>
      <c r="D34" s="124"/>
      <c r="E34" s="124"/>
      <c r="F34" s="30"/>
    </row>
    <row r="35" spans="2:6" ht="24.75" customHeight="1" x14ac:dyDescent="0.3">
      <c r="B35" s="122"/>
      <c r="C35" s="123"/>
      <c r="D35" s="124"/>
      <c r="E35" s="124"/>
      <c r="F35" s="30"/>
    </row>
    <row r="36" spans="2:6" s="3" customFormat="1" ht="61.5" customHeight="1" x14ac:dyDescent="0.3">
      <c r="B36" s="125"/>
      <c r="C36" s="100"/>
      <c r="D36" s="87" t="s">
        <v>58</v>
      </c>
      <c r="E36" s="186" t="s">
        <v>59</v>
      </c>
      <c r="F36" s="186"/>
    </row>
  </sheetData>
  <mergeCells count="5">
    <mergeCell ref="E36:F36"/>
    <mergeCell ref="A5:F5"/>
    <mergeCell ref="B8:C8"/>
    <mergeCell ref="D8:D9"/>
    <mergeCell ref="E8:F8"/>
  </mergeCells>
  <phoneticPr fontId="15" type="noConversion"/>
  <pageMargins left="0.25" right="0.25" top="0.46" bottom="0.21" header="0.3" footer="0.17"/>
  <pageSetup paperSize="9" scale="82" orientation="landscape" verticalDpi="300" r:id="rId1"/>
  <colBreaks count="1" manualBreakCount="1">
    <brk id="7" max="7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43"/>
  <sheetViews>
    <sheetView view="pageBreakPreview" topLeftCell="G1" zoomScale="60" zoomScaleNormal="100" workbookViewId="0">
      <selection activeCell="M29" sqref="M29"/>
    </sheetView>
  </sheetViews>
  <sheetFormatPr defaultRowHeight="17.25" x14ac:dyDescent="0.3"/>
  <cols>
    <col min="1" max="1" width="8.140625" style="1" customWidth="1"/>
    <col min="2" max="2" width="10.5703125" style="1" customWidth="1"/>
    <col min="3" max="3" width="15" style="1" customWidth="1"/>
    <col min="4" max="4" width="16" style="1" customWidth="1"/>
    <col min="5" max="5" width="13.7109375" style="1" customWidth="1"/>
    <col min="6" max="6" width="22.42578125" style="1" customWidth="1"/>
    <col min="7" max="7" width="10.7109375" style="1" customWidth="1"/>
    <col min="8" max="8" width="21" style="1" customWidth="1"/>
    <col min="9" max="9" width="48.140625" style="1" customWidth="1"/>
    <col min="10" max="10" width="18.28515625" style="1" customWidth="1"/>
    <col min="11" max="11" width="15.7109375" style="1" customWidth="1"/>
    <col min="12" max="12" width="19.140625" style="1" customWidth="1"/>
    <col min="13" max="13" width="17.42578125" style="1" customWidth="1"/>
    <col min="14" max="16384" width="9.140625" style="1"/>
  </cols>
  <sheetData>
    <row r="1" spans="1:79" x14ac:dyDescent="0.3">
      <c r="K1" s="31" t="s">
        <v>122</v>
      </c>
    </row>
    <row r="2" spans="1:79" x14ac:dyDescent="0.3">
      <c r="K2" s="12" t="s">
        <v>66</v>
      </c>
    </row>
    <row r="3" spans="1:79" x14ac:dyDescent="0.3">
      <c r="C3" s="79"/>
      <c r="G3" s="32"/>
      <c r="H3" s="32"/>
      <c r="I3" s="32"/>
      <c r="J3" s="32"/>
      <c r="K3" s="12" t="s">
        <v>39</v>
      </c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</row>
    <row r="4" spans="1:79" ht="30" customHeight="1" x14ac:dyDescent="0.3"/>
    <row r="5" spans="1:79" ht="33.75" customHeight="1" x14ac:dyDescent="0.3">
      <c r="A5" s="193" t="s">
        <v>123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</row>
    <row r="6" spans="1:79" ht="22.5" customHeight="1" x14ac:dyDescent="0.3"/>
    <row r="7" spans="1:79" ht="19.5" customHeigh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23" t="s">
        <v>21</v>
      </c>
    </row>
    <row r="8" spans="1:79" s="11" customFormat="1" ht="115.5" customHeight="1" x14ac:dyDescent="0.3">
      <c r="A8" s="191" t="s">
        <v>124</v>
      </c>
      <c r="B8" s="191" t="s">
        <v>10</v>
      </c>
      <c r="C8" s="191"/>
      <c r="D8" s="191" t="s">
        <v>11</v>
      </c>
      <c r="E8" s="191"/>
      <c r="F8" s="191"/>
      <c r="G8" s="191"/>
      <c r="H8" s="191" t="s">
        <v>12</v>
      </c>
      <c r="I8" s="191" t="s">
        <v>13</v>
      </c>
      <c r="J8" s="195" t="s">
        <v>113</v>
      </c>
      <c r="K8" s="196"/>
    </row>
    <row r="9" spans="1:79" s="11" customFormat="1" ht="33.75" customHeight="1" x14ac:dyDescent="0.3">
      <c r="A9" s="191"/>
      <c r="B9" s="7" t="s">
        <v>34</v>
      </c>
      <c r="C9" s="7" t="s">
        <v>35</v>
      </c>
      <c r="D9" s="7" t="s">
        <v>14</v>
      </c>
      <c r="E9" s="7" t="s">
        <v>35</v>
      </c>
      <c r="F9" s="7" t="s">
        <v>36</v>
      </c>
      <c r="G9" s="7" t="s">
        <v>15</v>
      </c>
      <c r="H9" s="191"/>
      <c r="I9" s="191"/>
      <c r="J9" s="7" t="s">
        <v>69</v>
      </c>
      <c r="K9" s="7" t="s">
        <v>6</v>
      </c>
    </row>
    <row r="10" spans="1:79" s="11" customFormat="1" ht="19.5" customHeight="1" x14ac:dyDescent="0.3">
      <c r="A10" s="213" t="s">
        <v>16</v>
      </c>
      <c r="B10" s="213"/>
      <c r="C10" s="213"/>
      <c r="D10" s="213"/>
      <c r="E10" s="213"/>
      <c r="F10" s="213"/>
      <c r="G10" s="213"/>
      <c r="H10" s="18"/>
      <c r="I10" s="18"/>
      <c r="J10" s="80">
        <v>0</v>
      </c>
      <c r="K10" s="80">
        <v>0</v>
      </c>
    </row>
    <row r="11" spans="1:79" s="11" customFormat="1" ht="21.75" customHeight="1" x14ac:dyDescent="0.3">
      <c r="A11" s="214" t="s">
        <v>8</v>
      </c>
      <c r="B11" s="215"/>
      <c r="C11" s="215"/>
      <c r="D11" s="215"/>
      <c r="E11" s="215"/>
      <c r="F11" s="215"/>
      <c r="G11" s="215"/>
      <c r="H11" s="215"/>
      <c r="I11" s="216"/>
      <c r="J11" s="81">
        <v>0</v>
      </c>
      <c r="K11" s="81">
        <v>0</v>
      </c>
    </row>
    <row r="12" spans="1:79" s="11" customFormat="1" ht="20.25" customHeight="1" x14ac:dyDescent="0.3">
      <c r="A12" s="33"/>
      <c r="B12" s="7">
        <v>1049</v>
      </c>
      <c r="C12" s="217" t="s">
        <v>20</v>
      </c>
      <c r="D12" s="217"/>
      <c r="E12" s="217"/>
      <c r="F12" s="217"/>
      <c r="G12" s="217"/>
      <c r="H12" s="217"/>
      <c r="I12" s="217"/>
      <c r="J12" s="82">
        <v>0</v>
      </c>
      <c r="K12" s="82">
        <v>0</v>
      </c>
    </row>
    <row r="13" spans="1:79" s="11" customFormat="1" ht="20.25" customHeight="1" x14ac:dyDescent="0.3">
      <c r="A13" s="33"/>
      <c r="B13" s="7"/>
      <c r="C13" s="4"/>
      <c r="D13" s="4" t="s">
        <v>154</v>
      </c>
      <c r="E13" s="217" t="s">
        <v>148</v>
      </c>
      <c r="F13" s="217"/>
      <c r="G13" s="217"/>
      <c r="H13" s="217"/>
      <c r="I13" s="217"/>
      <c r="J13" s="34">
        <f>'2.'!G24</f>
        <v>-73198.8</v>
      </c>
      <c r="K13" s="34">
        <f>'2.'!H24</f>
        <v>-103811.10000000009</v>
      </c>
    </row>
    <row r="14" spans="1:79" s="11" customFormat="1" ht="35.25" customHeight="1" x14ac:dyDescent="0.3">
      <c r="A14" s="33"/>
      <c r="B14" s="7"/>
      <c r="C14" s="4"/>
      <c r="D14" s="15"/>
      <c r="E14" s="15"/>
      <c r="F14" s="217" t="s">
        <v>155</v>
      </c>
      <c r="G14" s="217"/>
      <c r="H14" s="217"/>
      <c r="I14" s="217"/>
      <c r="J14" s="217"/>
      <c r="K14" s="217"/>
    </row>
    <row r="15" spans="1:79" s="11" customFormat="1" ht="25.5" customHeight="1" x14ac:dyDescent="0.3">
      <c r="A15" s="33"/>
      <c r="B15" s="7"/>
      <c r="C15" s="4"/>
      <c r="D15" s="15"/>
      <c r="E15" s="15"/>
      <c r="F15" s="15"/>
      <c r="G15" s="217" t="s">
        <v>38</v>
      </c>
      <c r="H15" s="217"/>
      <c r="I15" s="217"/>
      <c r="J15" s="217"/>
      <c r="K15" s="217"/>
    </row>
    <row r="16" spans="1:79" s="11" customFormat="1" ht="20.25" customHeight="1" x14ac:dyDescent="0.3">
      <c r="A16" s="33"/>
      <c r="B16" s="7"/>
      <c r="C16" s="4"/>
      <c r="D16" s="15"/>
      <c r="E16" s="15"/>
      <c r="F16" s="15"/>
      <c r="G16" s="15"/>
      <c r="H16" s="217" t="s">
        <v>125</v>
      </c>
      <c r="I16" s="217"/>
      <c r="J16" s="217"/>
      <c r="K16" s="217"/>
    </row>
    <row r="17" spans="1:11" ht="24" customHeight="1" x14ac:dyDescent="0.3">
      <c r="A17" s="83"/>
      <c r="B17" s="83"/>
      <c r="C17" s="83"/>
      <c r="D17" s="4" t="s">
        <v>74</v>
      </c>
      <c r="E17" s="217" t="s">
        <v>91</v>
      </c>
      <c r="F17" s="217"/>
      <c r="G17" s="217"/>
      <c r="H17" s="217"/>
      <c r="I17" s="217"/>
      <c r="J17" s="67">
        <f>'2.'!G33</f>
        <v>73198.8</v>
      </c>
      <c r="K17" s="67">
        <f>'2.'!H33</f>
        <v>103811.1</v>
      </c>
    </row>
    <row r="18" spans="1:11" ht="40.5" customHeight="1" x14ac:dyDescent="0.3">
      <c r="A18" s="83"/>
      <c r="B18" s="83"/>
      <c r="C18" s="83"/>
      <c r="D18" s="15"/>
      <c r="E18" s="15"/>
      <c r="F18" s="217" t="s">
        <v>96</v>
      </c>
      <c r="G18" s="217"/>
      <c r="H18" s="217"/>
      <c r="I18" s="217"/>
      <c r="J18" s="217"/>
      <c r="K18" s="217"/>
    </row>
    <row r="19" spans="1:11" ht="24.75" customHeight="1" x14ac:dyDescent="0.3">
      <c r="A19" s="83"/>
      <c r="B19" s="83"/>
      <c r="C19" s="83"/>
      <c r="D19" s="15"/>
      <c r="E19" s="15"/>
      <c r="F19" s="15"/>
      <c r="G19" s="217" t="s">
        <v>38</v>
      </c>
      <c r="H19" s="217"/>
      <c r="I19" s="217"/>
      <c r="J19" s="217"/>
      <c r="K19" s="217"/>
    </row>
    <row r="20" spans="1:11" ht="39" customHeight="1" x14ac:dyDescent="0.3">
      <c r="A20" s="83"/>
      <c r="B20" s="83"/>
      <c r="C20" s="83"/>
      <c r="D20" s="15"/>
      <c r="E20" s="15"/>
      <c r="F20" s="15"/>
      <c r="G20" s="15"/>
      <c r="H20" s="217" t="s">
        <v>76</v>
      </c>
      <c r="I20" s="217"/>
      <c r="J20" s="217"/>
      <c r="K20" s="217"/>
    </row>
    <row r="21" spans="1:11" ht="15.75" customHeight="1" x14ac:dyDescent="0.3">
      <c r="A21" s="84"/>
      <c r="B21" s="84"/>
      <c r="C21" s="84"/>
      <c r="D21" s="6"/>
      <c r="E21" s="6"/>
      <c r="F21" s="6"/>
      <c r="G21" s="6"/>
      <c r="H21" s="35"/>
      <c r="I21" s="35"/>
      <c r="J21" s="86"/>
      <c r="K21" s="85"/>
    </row>
    <row r="22" spans="1:11" ht="15.75" customHeight="1" x14ac:dyDescent="0.3">
      <c r="A22" s="84"/>
      <c r="B22" s="84"/>
      <c r="C22" s="84"/>
      <c r="D22" s="6"/>
      <c r="E22" s="6"/>
      <c r="F22" s="6"/>
      <c r="G22" s="6"/>
      <c r="H22" s="35"/>
      <c r="I22" s="35"/>
      <c r="J22" s="86"/>
      <c r="K22" s="85"/>
    </row>
    <row r="23" spans="1:11" ht="69" customHeight="1" x14ac:dyDescent="0.3">
      <c r="A23" s="84"/>
      <c r="B23" s="84"/>
      <c r="C23" s="189" t="s">
        <v>126</v>
      </c>
      <c r="D23" s="189"/>
      <c r="E23" s="189"/>
      <c r="F23" s="189"/>
      <c r="G23" s="6"/>
      <c r="H23" s="35"/>
      <c r="I23" s="35"/>
      <c r="J23" s="35"/>
      <c r="K23" s="35"/>
    </row>
    <row r="24" spans="1:11" ht="33.75" customHeight="1" x14ac:dyDescent="0.3">
      <c r="A24" s="84"/>
      <c r="B24" s="84"/>
      <c r="C24" s="84"/>
      <c r="D24" s="6"/>
      <c r="E24" s="6"/>
      <c r="F24" s="6"/>
      <c r="G24" s="6"/>
      <c r="H24" s="35"/>
      <c r="I24" s="35"/>
      <c r="J24" s="35"/>
      <c r="K24" s="35"/>
    </row>
    <row r="25" spans="1:11" ht="33.75" customHeight="1" x14ac:dyDescent="0.3">
      <c r="A25" s="84"/>
      <c r="B25" s="84"/>
      <c r="C25" s="84"/>
      <c r="D25" s="6"/>
      <c r="E25" s="6"/>
      <c r="F25" s="6"/>
      <c r="G25" s="6"/>
      <c r="H25" s="35"/>
      <c r="I25" s="35"/>
      <c r="J25" s="35"/>
      <c r="K25" s="35"/>
    </row>
    <row r="26" spans="1:11" ht="33.75" customHeight="1" x14ac:dyDescent="0.3">
      <c r="A26" s="84"/>
      <c r="B26" s="84"/>
      <c r="C26" s="84"/>
      <c r="D26" s="6"/>
      <c r="E26" s="6"/>
      <c r="F26" s="6"/>
      <c r="G26" s="6"/>
      <c r="H26" s="35"/>
      <c r="I26" s="35"/>
      <c r="J26" s="35"/>
      <c r="K26" s="35"/>
    </row>
    <row r="27" spans="1:11" ht="33.75" customHeight="1" x14ac:dyDescent="0.3">
      <c r="A27" s="84"/>
      <c r="B27" s="84"/>
      <c r="C27" s="84"/>
      <c r="D27" s="6"/>
      <c r="E27" s="6"/>
      <c r="F27" s="6"/>
      <c r="G27" s="6"/>
      <c r="H27" s="35"/>
      <c r="I27" s="35"/>
      <c r="J27" s="35"/>
      <c r="K27" s="35"/>
    </row>
    <row r="28" spans="1:11" ht="33.75" customHeight="1" x14ac:dyDescent="0.3">
      <c r="A28" s="84"/>
      <c r="B28" s="84"/>
      <c r="C28" s="84"/>
      <c r="D28" s="6"/>
      <c r="E28" s="6"/>
      <c r="F28" s="6"/>
      <c r="G28" s="6"/>
      <c r="H28" s="35"/>
      <c r="I28" s="35"/>
      <c r="J28" s="35"/>
      <c r="K28" s="35"/>
    </row>
    <row r="29" spans="1:11" ht="33.75" customHeight="1" x14ac:dyDescent="0.3">
      <c r="A29" s="84"/>
      <c r="B29" s="84"/>
      <c r="C29" s="84"/>
      <c r="D29" s="6"/>
      <c r="E29" s="6"/>
      <c r="F29" s="6"/>
      <c r="G29" s="6"/>
      <c r="H29" s="35"/>
      <c r="I29" s="35"/>
      <c r="J29" s="35"/>
      <c r="K29" s="35"/>
    </row>
    <row r="30" spans="1:11" ht="33.75" customHeight="1" x14ac:dyDescent="0.3">
      <c r="A30" s="84"/>
      <c r="B30" s="84"/>
      <c r="C30" s="84"/>
      <c r="D30" s="6"/>
      <c r="E30" s="6"/>
      <c r="F30" s="6"/>
      <c r="G30" s="6"/>
      <c r="H30" s="35"/>
      <c r="I30" s="35"/>
      <c r="J30" s="35"/>
      <c r="K30" s="35"/>
    </row>
    <row r="31" spans="1:11" ht="33.75" customHeight="1" x14ac:dyDescent="0.3">
      <c r="A31" s="84"/>
      <c r="B31" s="84"/>
      <c r="C31" s="84"/>
      <c r="D31" s="6"/>
      <c r="E31" s="6"/>
      <c r="F31" s="6"/>
      <c r="G31" s="6"/>
      <c r="H31" s="35"/>
      <c r="I31" s="35"/>
      <c r="J31" s="35"/>
      <c r="K31" s="35"/>
    </row>
    <row r="32" spans="1:11" ht="33.75" customHeight="1" x14ac:dyDescent="0.3">
      <c r="A32" s="84"/>
      <c r="B32" s="84"/>
      <c r="C32" s="84"/>
      <c r="D32" s="6"/>
      <c r="E32" s="6"/>
      <c r="F32" s="6"/>
      <c r="G32" s="6"/>
      <c r="H32" s="35"/>
      <c r="I32" s="35"/>
      <c r="J32" s="35"/>
      <c r="K32" s="35"/>
    </row>
    <row r="33" spans="1:11" ht="33.75" customHeight="1" x14ac:dyDescent="0.3">
      <c r="A33" s="84"/>
      <c r="B33" s="84"/>
      <c r="C33" s="84"/>
      <c r="D33" s="6"/>
      <c r="E33" s="6"/>
      <c r="F33" s="6"/>
      <c r="G33" s="6"/>
      <c r="H33" s="35"/>
      <c r="I33" s="35"/>
      <c r="J33" s="35"/>
      <c r="K33" s="35"/>
    </row>
    <row r="34" spans="1:11" ht="33.75" customHeight="1" x14ac:dyDescent="0.3">
      <c r="A34" s="84"/>
      <c r="B34" s="84"/>
      <c r="C34" s="84"/>
      <c r="D34" s="6"/>
      <c r="E34" s="6"/>
      <c r="F34" s="6"/>
      <c r="G34" s="6"/>
      <c r="H34" s="35"/>
      <c r="I34" s="35"/>
      <c r="J34" s="35"/>
      <c r="K34" s="35"/>
    </row>
    <row r="35" spans="1:11" ht="33.75" customHeight="1" x14ac:dyDescent="0.3">
      <c r="A35" s="84"/>
      <c r="B35" s="84"/>
      <c r="C35" s="84"/>
      <c r="D35" s="6"/>
      <c r="E35" s="6"/>
      <c r="F35" s="6"/>
      <c r="G35" s="6"/>
      <c r="H35" s="35"/>
      <c r="I35" s="35"/>
      <c r="J35" s="35"/>
      <c r="K35" s="35"/>
    </row>
    <row r="36" spans="1:11" ht="33.75" customHeight="1" x14ac:dyDescent="0.3">
      <c r="A36" s="84"/>
      <c r="B36" s="84"/>
      <c r="C36" s="84"/>
      <c r="D36" s="6"/>
      <c r="E36" s="6"/>
      <c r="F36" s="6"/>
      <c r="G36" s="6"/>
      <c r="H36" s="35"/>
      <c r="I36" s="35"/>
      <c r="J36" s="35"/>
      <c r="K36" s="35"/>
    </row>
    <row r="37" spans="1:11" ht="33.75" customHeight="1" x14ac:dyDescent="0.3">
      <c r="A37" s="84"/>
      <c r="B37" s="84"/>
      <c r="C37" s="84"/>
      <c r="D37" s="6"/>
      <c r="E37" s="6"/>
      <c r="F37" s="6"/>
      <c r="G37" s="6"/>
      <c r="H37" s="35"/>
      <c r="I37" s="35"/>
      <c r="J37" s="35"/>
      <c r="K37" s="35"/>
    </row>
    <row r="38" spans="1:11" ht="33.75" customHeight="1" x14ac:dyDescent="0.3">
      <c r="A38" s="84"/>
      <c r="B38" s="84"/>
      <c r="C38" s="84"/>
      <c r="D38" s="6"/>
      <c r="E38" s="6"/>
      <c r="F38" s="6"/>
      <c r="G38" s="6"/>
      <c r="H38" s="35"/>
      <c r="I38" s="35"/>
      <c r="J38" s="35"/>
      <c r="K38" s="35"/>
    </row>
    <row r="40" spans="1:11" ht="21.75" customHeight="1" x14ac:dyDescent="0.3">
      <c r="C40" s="8"/>
      <c r="D40" s="5"/>
      <c r="E40" s="9"/>
    </row>
    <row r="41" spans="1:11" ht="21.75" customHeight="1" x14ac:dyDescent="0.3">
      <c r="C41" s="8"/>
      <c r="D41" s="5"/>
      <c r="E41" s="9"/>
    </row>
    <row r="42" spans="1:11" ht="21.75" customHeight="1" x14ac:dyDescent="0.3">
      <c r="C42" s="3"/>
      <c r="D42" s="10"/>
      <c r="E42" s="9"/>
    </row>
    <row r="43" spans="1:11" ht="33.75" customHeight="1" x14ac:dyDescent="0.3">
      <c r="E43" s="2"/>
    </row>
  </sheetData>
  <mergeCells count="19">
    <mergeCell ref="C23:F23"/>
    <mergeCell ref="A10:G10"/>
    <mergeCell ref="A11:I11"/>
    <mergeCell ref="C12:I12"/>
    <mergeCell ref="E17:I17"/>
    <mergeCell ref="F18:K18"/>
    <mergeCell ref="G19:K19"/>
    <mergeCell ref="H20:K20"/>
    <mergeCell ref="E13:I13"/>
    <mergeCell ref="F14:K14"/>
    <mergeCell ref="G15:K15"/>
    <mergeCell ref="H16:K16"/>
    <mergeCell ref="A5:K5"/>
    <mergeCell ref="A8:A9"/>
    <mergeCell ref="B8:C8"/>
    <mergeCell ref="D8:G8"/>
    <mergeCell ref="H8:H9"/>
    <mergeCell ref="I8:I9"/>
    <mergeCell ref="J8:K8"/>
  </mergeCells>
  <pageMargins left="0.3" right="0.2" top="0.75" bottom="0.75" header="0.3" footer="0.3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39"/>
  <sheetViews>
    <sheetView view="pageBreakPreview" topLeftCell="A10" zoomScale="60" zoomScaleNormal="100" workbookViewId="0">
      <selection activeCell="I7" sqref="I7:I8"/>
    </sheetView>
  </sheetViews>
  <sheetFormatPr defaultRowHeight="17.25" x14ac:dyDescent="0.3"/>
  <cols>
    <col min="1" max="1" width="8.140625" style="11" customWidth="1"/>
    <col min="2" max="2" width="10.5703125" style="11" customWidth="1"/>
    <col min="3" max="3" width="15" style="11" customWidth="1"/>
    <col min="4" max="4" width="17.7109375" style="11" customWidth="1"/>
    <col min="5" max="5" width="15.140625" style="11" customWidth="1"/>
    <col min="6" max="6" width="25" style="11" customWidth="1"/>
    <col min="7" max="7" width="10.7109375" style="11" customWidth="1"/>
    <col min="8" max="8" width="21" style="11" customWidth="1"/>
    <col min="9" max="9" width="41.5703125" style="11" customWidth="1"/>
    <col min="10" max="10" width="22.42578125" style="11" customWidth="1"/>
    <col min="11" max="11" width="19.85546875" style="11" customWidth="1"/>
    <col min="12" max="12" width="9.140625" style="11"/>
    <col min="13" max="13" width="19.5703125" style="11" bestFit="1" customWidth="1"/>
    <col min="14" max="16384" width="9.140625" style="11"/>
  </cols>
  <sheetData>
    <row r="1" spans="1:81" x14ac:dyDescent="0.3">
      <c r="J1" s="1"/>
      <c r="K1" s="31" t="s">
        <v>130</v>
      </c>
    </row>
    <row r="2" spans="1:81" x14ac:dyDescent="0.3">
      <c r="J2" s="1"/>
      <c r="K2" s="12" t="s">
        <v>66</v>
      </c>
    </row>
    <row r="3" spans="1:81" x14ac:dyDescent="0.3">
      <c r="C3" s="19"/>
      <c r="G3" s="36"/>
      <c r="H3" s="36"/>
      <c r="I3" s="36"/>
      <c r="J3" s="32"/>
      <c r="K3" s="12" t="s">
        <v>39</v>
      </c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</row>
    <row r="4" spans="1:81" x14ac:dyDescent="0.3">
      <c r="J4" s="1"/>
      <c r="K4" s="1"/>
    </row>
    <row r="5" spans="1:81" s="37" customFormat="1" ht="46.5" customHeight="1" x14ac:dyDescent="0.25">
      <c r="A5" s="189" t="s">
        <v>72</v>
      </c>
      <c r="B5" s="189"/>
      <c r="C5" s="189"/>
      <c r="D5" s="189"/>
      <c r="E5" s="189"/>
      <c r="F5" s="189"/>
      <c r="G5" s="189"/>
      <c r="H5" s="189"/>
      <c r="I5" s="189"/>
      <c r="J5" s="189"/>
      <c r="K5" s="189"/>
    </row>
    <row r="6" spans="1:81" ht="17.25" customHeight="1" x14ac:dyDescent="0.3">
      <c r="K6" s="23" t="s">
        <v>21</v>
      </c>
    </row>
    <row r="7" spans="1:81" ht="96" customHeight="1" x14ac:dyDescent="0.3">
      <c r="A7" s="191" t="s">
        <v>32</v>
      </c>
      <c r="B7" s="191" t="s">
        <v>10</v>
      </c>
      <c r="C7" s="191"/>
      <c r="D7" s="191" t="s">
        <v>11</v>
      </c>
      <c r="E7" s="191"/>
      <c r="F7" s="191"/>
      <c r="G7" s="191"/>
      <c r="H7" s="191" t="s">
        <v>12</v>
      </c>
      <c r="I7" s="191" t="s">
        <v>13</v>
      </c>
      <c r="J7" s="195" t="s">
        <v>33</v>
      </c>
      <c r="K7" s="196"/>
    </row>
    <row r="8" spans="1:81" x14ac:dyDescent="0.3">
      <c r="A8" s="191"/>
      <c r="B8" s="7" t="s">
        <v>34</v>
      </c>
      <c r="C8" s="7" t="s">
        <v>35</v>
      </c>
      <c r="D8" s="7" t="s">
        <v>14</v>
      </c>
      <c r="E8" s="7" t="s">
        <v>35</v>
      </c>
      <c r="F8" s="7" t="s">
        <v>36</v>
      </c>
      <c r="G8" s="7" t="s">
        <v>15</v>
      </c>
      <c r="H8" s="191"/>
      <c r="I8" s="191"/>
      <c r="J8" s="7" t="s">
        <v>69</v>
      </c>
      <c r="K8" s="7" t="s">
        <v>6</v>
      </c>
    </row>
    <row r="9" spans="1:81" ht="21" customHeight="1" x14ac:dyDescent="0.3">
      <c r="A9" s="213" t="s">
        <v>16</v>
      </c>
      <c r="B9" s="213"/>
      <c r="C9" s="213"/>
      <c r="D9" s="213"/>
      <c r="E9" s="213"/>
      <c r="F9" s="213"/>
      <c r="G9" s="213"/>
      <c r="H9" s="18"/>
      <c r="I9" s="18"/>
      <c r="J9" s="38">
        <f>J10+J17</f>
        <v>0</v>
      </c>
      <c r="K9" s="38">
        <f>K10+K17</f>
        <v>0</v>
      </c>
    </row>
    <row r="10" spans="1:81" ht="18" customHeight="1" x14ac:dyDescent="0.3">
      <c r="A10" s="33" t="s">
        <v>8</v>
      </c>
      <c r="B10" s="33"/>
      <c r="C10" s="33"/>
      <c r="D10" s="33"/>
      <c r="E10" s="18"/>
      <c r="F10" s="18"/>
      <c r="G10" s="39"/>
      <c r="H10" s="40"/>
      <c r="I10" s="41"/>
      <c r="J10" s="65">
        <f t="shared" ref="J10:K10" si="0">J11</f>
        <v>2671804.2999999998</v>
      </c>
      <c r="K10" s="65">
        <f t="shared" si="0"/>
        <v>3720213</v>
      </c>
    </row>
    <row r="11" spans="1:81" ht="18" customHeight="1" x14ac:dyDescent="0.3">
      <c r="A11" s="33"/>
      <c r="B11" s="14" t="s">
        <v>37</v>
      </c>
      <c r="C11" s="217" t="s">
        <v>20</v>
      </c>
      <c r="D11" s="217"/>
      <c r="E11" s="217"/>
      <c r="F11" s="217"/>
      <c r="G11" s="217"/>
      <c r="H11" s="217"/>
      <c r="I11" s="217"/>
      <c r="J11" s="66">
        <f>J12</f>
        <v>2671804.2999999998</v>
      </c>
      <c r="K11" s="66">
        <f>K12</f>
        <v>3720213</v>
      </c>
    </row>
    <row r="12" spans="1:81" ht="19.5" customHeight="1" x14ac:dyDescent="0.3">
      <c r="A12" s="18"/>
      <c r="B12" s="14"/>
      <c r="C12" s="4"/>
      <c r="D12" s="4" t="s">
        <v>74</v>
      </c>
      <c r="E12" s="217" t="s">
        <v>91</v>
      </c>
      <c r="F12" s="217"/>
      <c r="G12" s="217"/>
      <c r="H12" s="217"/>
      <c r="I12" s="217"/>
      <c r="J12" s="67">
        <f>'2.'!G35</f>
        <v>2671804.2999999998</v>
      </c>
      <c r="K12" s="67">
        <f>'2.'!H35</f>
        <v>3720213</v>
      </c>
    </row>
    <row r="13" spans="1:81" ht="57" customHeight="1" x14ac:dyDescent="0.3">
      <c r="A13" s="18"/>
      <c r="B13" s="14"/>
      <c r="C13" s="4"/>
      <c r="D13" s="15"/>
      <c r="E13" s="15"/>
      <c r="F13" s="217" t="s">
        <v>96</v>
      </c>
      <c r="G13" s="217"/>
      <c r="H13" s="217"/>
      <c r="I13" s="217"/>
      <c r="J13" s="217"/>
      <c r="K13" s="217"/>
    </row>
    <row r="14" spans="1:81" ht="36" customHeight="1" x14ac:dyDescent="0.3">
      <c r="A14" s="18"/>
      <c r="B14" s="14"/>
      <c r="C14" s="4"/>
      <c r="D14" s="15"/>
      <c r="E14" s="15"/>
      <c r="F14" s="15"/>
      <c r="G14" s="217" t="s">
        <v>38</v>
      </c>
      <c r="H14" s="217"/>
      <c r="I14" s="217"/>
      <c r="J14" s="217"/>
      <c r="K14" s="217"/>
    </row>
    <row r="15" spans="1:81" ht="38.25" customHeight="1" x14ac:dyDescent="0.3">
      <c r="A15" s="18"/>
      <c r="B15" s="14"/>
      <c r="C15" s="4"/>
      <c r="D15" s="15"/>
      <c r="E15" s="15"/>
      <c r="F15" s="15"/>
      <c r="G15" s="15"/>
      <c r="H15" s="217" t="s">
        <v>76</v>
      </c>
      <c r="I15" s="217"/>
      <c r="J15" s="217"/>
      <c r="K15" s="217"/>
    </row>
    <row r="16" spans="1:81" ht="54" customHeight="1" x14ac:dyDescent="0.3">
      <c r="A16" s="18"/>
      <c r="B16" s="14"/>
      <c r="C16" s="4"/>
      <c r="D16" s="15"/>
      <c r="E16" s="15"/>
      <c r="F16" s="15"/>
      <c r="G16" s="15"/>
      <c r="H16" s="15"/>
      <c r="I16" s="15" t="s">
        <v>93</v>
      </c>
      <c r="J16" s="63" t="s">
        <v>75</v>
      </c>
      <c r="K16" s="64">
        <f>-K27</f>
        <v>76.424000000000007</v>
      </c>
    </row>
    <row r="17" spans="1:11" ht="21" customHeight="1" x14ac:dyDescent="0.3">
      <c r="A17" s="218" t="s">
        <v>63</v>
      </c>
      <c r="B17" s="218"/>
      <c r="C17" s="218"/>
      <c r="D17" s="218"/>
      <c r="E17" s="218"/>
      <c r="F17" s="218"/>
      <c r="G17" s="218"/>
      <c r="H17" s="218"/>
      <c r="I17" s="218"/>
      <c r="J17" s="34">
        <f>J18</f>
        <v>-2671804.2999999998</v>
      </c>
      <c r="K17" s="34">
        <f t="shared" ref="K17" si="1">K18</f>
        <v>-3720213</v>
      </c>
    </row>
    <row r="18" spans="1:11" ht="18.75" customHeight="1" x14ac:dyDescent="0.3">
      <c r="A18" s="15"/>
      <c r="B18" s="4" t="s">
        <v>37</v>
      </c>
      <c r="C18" s="217" t="s">
        <v>20</v>
      </c>
      <c r="D18" s="217"/>
      <c r="E18" s="217"/>
      <c r="F18" s="217"/>
      <c r="G18" s="217"/>
      <c r="H18" s="217"/>
      <c r="I18" s="217"/>
      <c r="J18" s="34">
        <f>J19+J23</f>
        <v>-2671804.2999999998</v>
      </c>
      <c r="K18" s="34">
        <f>K19+K23</f>
        <v>-3720213</v>
      </c>
    </row>
    <row r="19" spans="1:11" ht="18.75" customHeight="1" x14ac:dyDescent="0.3">
      <c r="A19" s="15"/>
      <c r="B19" s="4"/>
      <c r="C19" s="4"/>
      <c r="D19" s="4" t="s">
        <v>154</v>
      </c>
      <c r="E19" s="217" t="s">
        <v>148</v>
      </c>
      <c r="F19" s="217"/>
      <c r="G19" s="217"/>
      <c r="H19" s="217"/>
      <c r="I19" s="217"/>
      <c r="J19" s="34">
        <f>'2.'!G26</f>
        <v>-73198.8</v>
      </c>
      <c r="K19" s="34">
        <f>'2.'!H26</f>
        <v>-103811.10000000009</v>
      </c>
    </row>
    <row r="20" spans="1:11" ht="41.25" customHeight="1" x14ac:dyDescent="0.3">
      <c r="A20" s="15"/>
      <c r="B20" s="4"/>
      <c r="C20" s="4"/>
      <c r="D20" s="15"/>
      <c r="E20" s="15"/>
      <c r="F20" s="217" t="s">
        <v>155</v>
      </c>
      <c r="G20" s="217"/>
      <c r="H20" s="217"/>
      <c r="I20" s="217"/>
      <c r="J20" s="217"/>
      <c r="K20" s="217"/>
    </row>
    <row r="21" spans="1:11" ht="36" customHeight="1" x14ac:dyDescent="0.3">
      <c r="A21" s="15"/>
      <c r="B21" s="4"/>
      <c r="C21" s="4"/>
      <c r="D21" s="15"/>
      <c r="E21" s="15"/>
      <c r="F21" s="15"/>
      <c r="G21" s="217" t="s">
        <v>38</v>
      </c>
      <c r="H21" s="217"/>
      <c r="I21" s="217"/>
      <c r="J21" s="217"/>
      <c r="K21" s="217"/>
    </row>
    <row r="22" spans="1:11" ht="18.75" customHeight="1" x14ac:dyDescent="0.3">
      <c r="A22" s="15"/>
      <c r="B22" s="4"/>
      <c r="C22" s="4"/>
      <c r="D22" s="15"/>
      <c r="E22" s="15"/>
      <c r="F22" s="15"/>
      <c r="G22" s="15"/>
      <c r="H22" s="217" t="s">
        <v>125</v>
      </c>
      <c r="I22" s="217"/>
      <c r="J22" s="217"/>
      <c r="K22" s="217"/>
    </row>
    <row r="23" spans="1:11" x14ac:dyDescent="0.3">
      <c r="A23" s="18"/>
      <c r="B23" s="14"/>
      <c r="C23" s="4"/>
      <c r="D23" s="4" t="s">
        <v>74</v>
      </c>
      <c r="E23" s="217" t="s">
        <v>91</v>
      </c>
      <c r="F23" s="217"/>
      <c r="G23" s="217"/>
      <c r="H23" s="217"/>
      <c r="I23" s="217"/>
      <c r="J23" s="34">
        <f>'2.'!G42</f>
        <v>-2598605.5</v>
      </c>
      <c r="K23" s="34">
        <f>'2.'!H42</f>
        <v>-3616401.9</v>
      </c>
    </row>
    <row r="24" spans="1:11" ht="63.75" customHeight="1" x14ac:dyDescent="0.3">
      <c r="A24" s="18"/>
      <c r="B24" s="14"/>
      <c r="C24" s="4"/>
      <c r="D24" s="15"/>
      <c r="E24" s="15"/>
      <c r="F24" s="217" t="s">
        <v>96</v>
      </c>
      <c r="G24" s="217"/>
      <c r="H24" s="217"/>
      <c r="I24" s="217"/>
      <c r="J24" s="217"/>
      <c r="K24" s="217"/>
    </row>
    <row r="25" spans="1:11" ht="41.25" customHeight="1" x14ac:dyDescent="0.3">
      <c r="A25" s="18"/>
      <c r="B25" s="14"/>
      <c r="C25" s="4"/>
      <c r="D25" s="15"/>
      <c r="E25" s="15"/>
      <c r="F25" s="15"/>
      <c r="G25" s="217" t="s">
        <v>38</v>
      </c>
      <c r="H25" s="217"/>
      <c r="I25" s="217"/>
      <c r="J25" s="217"/>
      <c r="K25" s="217"/>
    </row>
    <row r="26" spans="1:11" ht="41.25" customHeight="1" x14ac:dyDescent="0.3">
      <c r="A26" s="18"/>
      <c r="B26" s="14"/>
      <c r="C26" s="4"/>
      <c r="D26" s="15"/>
      <c r="E26" s="15"/>
      <c r="F26" s="15"/>
      <c r="G26" s="15"/>
      <c r="H26" s="217" t="s">
        <v>77</v>
      </c>
      <c r="I26" s="217"/>
      <c r="J26" s="217"/>
      <c r="K26" s="217"/>
    </row>
    <row r="27" spans="1:11" ht="57.75" customHeight="1" x14ac:dyDescent="0.3">
      <c r="A27" s="18"/>
      <c r="B27" s="14"/>
      <c r="C27" s="4"/>
      <c r="D27" s="4"/>
      <c r="E27" s="4"/>
      <c r="F27" s="4"/>
      <c r="G27" s="4"/>
      <c r="H27" s="4"/>
      <c r="I27" s="15" t="s">
        <v>93</v>
      </c>
      <c r="J27" s="63" t="s">
        <v>75</v>
      </c>
      <c r="K27" s="64">
        <v>-76.424000000000007</v>
      </c>
    </row>
    <row r="28" spans="1:11" x14ac:dyDescent="0.3">
      <c r="B28" s="42"/>
      <c r="C28" s="35"/>
      <c r="D28" s="35"/>
      <c r="E28" s="35"/>
      <c r="F28" s="35"/>
      <c r="G28" s="35"/>
      <c r="H28" s="35"/>
      <c r="I28" s="6"/>
      <c r="J28" s="43"/>
      <c r="K28" s="43"/>
    </row>
    <row r="29" spans="1:11" x14ac:dyDescent="0.3">
      <c r="B29" s="42"/>
      <c r="C29" s="35"/>
      <c r="D29" s="35"/>
      <c r="E29" s="35"/>
      <c r="F29" s="35"/>
      <c r="G29" s="35"/>
      <c r="H29" s="35"/>
      <c r="I29" s="6"/>
      <c r="J29" s="43"/>
      <c r="K29" s="43"/>
    </row>
    <row r="30" spans="1:11" x14ac:dyDescent="0.3">
      <c r="C30" s="8" t="s">
        <v>22</v>
      </c>
      <c r="D30" s="5"/>
      <c r="E30" s="9"/>
    </row>
    <row r="31" spans="1:11" x14ac:dyDescent="0.3">
      <c r="C31" s="8" t="s">
        <v>23</v>
      </c>
      <c r="D31" s="5"/>
      <c r="E31" s="9"/>
    </row>
    <row r="32" spans="1:11" ht="19.5" customHeight="1" x14ac:dyDescent="0.3">
      <c r="C32" s="3"/>
      <c r="D32" s="10" t="s">
        <v>24</v>
      </c>
      <c r="E32" s="9"/>
    </row>
    <row r="36" spans="3:5" x14ac:dyDescent="0.3">
      <c r="C36" s="8"/>
      <c r="D36" s="5"/>
      <c r="E36" s="9"/>
    </row>
    <row r="37" spans="3:5" x14ac:dyDescent="0.3">
      <c r="C37" s="8"/>
      <c r="D37" s="5"/>
      <c r="E37" s="9"/>
    </row>
    <row r="38" spans="3:5" x14ac:dyDescent="0.3">
      <c r="C38" s="3"/>
      <c r="D38" s="10"/>
      <c r="E38" s="9"/>
    </row>
    <row r="39" spans="3:5" x14ac:dyDescent="0.3">
      <c r="E39" s="9"/>
    </row>
  </sheetData>
  <mergeCells count="23">
    <mergeCell ref="G25:K25"/>
    <mergeCell ref="H26:K26"/>
    <mergeCell ref="E12:I12"/>
    <mergeCell ref="F13:K13"/>
    <mergeCell ref="G14:K14"/>
    <mergeCell ref="H15:K15"/>
    <mergeCell ref="E23:I23"/>
    <mergeCell ref="E19:I19"/>
    <mergeCell ref="F20:K20"/>
    <mergeCell ref="G21:K21"/>
    <mergeCell ref="H22:K22"/>
    <mergeCell ref="F24:K24"/>
    <mergeCell ref="A9:G9"/>
    <mergeCell ref="A17:I17"/>
    <mergeCell ref="C18:I18"/>
    <mergeCell ref="A5:K5"/>
    <mergeCell ref="A7:A8"/>
    <mergeCell ref="B7:C7"/>
    <mergeCell ref="D7:G7"/>
    <mergeCell ref="H7:H8"/>
    <mergeCell ref="I7:I8"/>
    <mergeCell ref="J7:K7"/>
    <mergeCell ref="C11:I11"/>
  </mergeCells>
  <pageMargins left="0.7" right="0.7" top="0.42" bottom="0.17" header="0.3" footer="0.17"/>
  <pageSetup scale="5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2"/>
  <sheetViews>
    <sheetView tabSelected="1" view="pageBreakPreview" zoomScale="60" zoomScaleNormal="100" workbookViewId="0">
      <selection activeCell="E40" sqref="E40"/>
    </sheetView>
  </sheetViews>
  <sheetFormatPr defaultRowHeight="17.25" x14ac:dyDescent="0.25"/>
  <cols>
    <col min="1" max="1" width="4.85546875" style="49" customWidth="1"/>
    <col min="2" max="2" width="16" style="48" customWidth="1"/>
    <col min="3" max="3" width="60.140625" style="49" customWidth="1"/>
    <col min="4" max="4" width="13" style="49" customWidth="1"/>
    <col min="5" max="5" width="10.7109375" style="49" customWidth="1"/>
    <col min="6" max="6" width="19.7109375" style="50" customWidth="1"/>
    <col min="7" max="7" width="10.85546875" style="50" customWidth="1"/>
    <col min="8" max="8" width="19.5703125" style="50" customWidth="1"/>
    <col min="9" max="9" width="9.140625" style="49"/>
    <col min="10" max="10" width="25.42578125" style="49" bestFit="1" customWidth="1"/>
    <col min="11" max="11" width="9.140625" style="49"/>
    <col min="12" max="12" width="20.7109375" style="49" customWidth="1"/>
    <col min="13" max="14" width="9.140625" style="49"/>
    <col min="15" max="15" width="11.28515625" style="49" bestFit="1" customWidth="1"/>
    <col min="16" max="16384" width="9.140625" style="49"/>
  </cols>
  <sheetData>
    <row r="1" spans="2:9" s="47" customFormat="1" x14ac:dyDescent="0.3">
      <c r="B1" s="45"/>
      <c r="C1" s="45"/>
      <c r="D1" s="45"/>
      <c r="E1" s="45"/>
      <c r="F1" s="45"/>
      <c r="G1" s="45"/>
      <c r="H1" s="46" t="s">
        <v>129</v>
      </c>
    </row>
    <row r="2" spans="2:9" s="47" customFormat="1" x14ac:dyDescent="0.3">
      <c r="B2" s="45"/>
      <c r="C2" s="45"/>
      <c r="D2" s="45"/>
      <c r="E2" s="45"/>
      <c r="F2" s="45"/>
      <c r="G2" s="59"/>
      <c r="H2" s="60" t="s">
        <v>68</v>
      </c>
      <c r="I2" s="61"/>
    </row>
    <row r="3" spans="2:9" s="47" customFormat="1" x14ac:dyDescent="0.3">
      <c r="B3" s="45"/>
      <c r="C3" s="45"/>
      <c r="D3" s="45"/>
      <c r="E3" s="45"/>
      <c r="F3" s="45"/>
      <c r="G3" s="59"/>
      <c r="H3" s="60" t="s">
        <v>39</v>
      </c>
      <c r="I3" s="61"/>
    </row>
    <row r="4" spans="2:9" ht="15" customHeight="1" x14ac:dyDescent="0.25"/>
    <row r="5" spans="2:9" ht="34.5" customHeight="1" x14ac:dyDescent="0.25">
      <c r="B5" s="223" t="s">
        <v>92</v>
      </c>
      <c r="C5" s="223"/>
      <c r="D5" s="223"/>
      <c r="E5" s="223"/>
      <c r="F5" s="223"/>
      <c r="G5" s="223"/>
      <c r="H5" s="223"/>
    </row>
    <row r="6" spans="2:9" ht="22.5" customHeight="1" x14ac:dyDescent="0.25">
      <c r="B6" s="58"/>
      <c r="C6" s="58"/>
      <c r="D6" s="58"/>
      <c r="E6" s="58"/>
      <c r="F6" s="58"/>
      <c r="G6" s="58"/>
      <c r="H6" s="58"/>
    </row>
    <row r="7" spans="2:9" ht="75" customHeight="1" x14ac:dyDescent="0.25">
      <c r="B7" s="224" t="s">
        <v>78</v>
      </c>
      <c r="C7" s="225" t="s">
        <v>79</v>
      </c>
      <c r="D7" s="225" t="s">
        <v>80</v>
      </c>
      <c r="E7" s="225" t="s">
        <v>81</v>
      </c>
      <c r="F7" s="226" t="s">
        <v>82</v>
      </c>
      <c r="G7" s="226" t="s">
        <v>83</v>
      </c>
      <c r="H7" s="226"/>
    </row>
    <row r="8" spans="2:9" ht="50.25" customHeight="1" x14ac:dyDescent="0.25">
      <c r="B8" s="224"/>
      <c r="C8" s="225"/>
      <c r="D8" s="225"/>
      <c r="E8" s="225"/>
      <c r="F8" s="226"/>
      <c r="G8" s="62" t="s">
        <v>84</v>
      </c>
      <c r="H8" s="62" t="s">
        <v>85</v>
      </c>
    </row>
    <row r="9" spans="2:9" ht="24" customHeight="1" x14ac:dyDescent="0.25">
      <c r="B9" s="219" t="s">
        <v>5</v>
      </c>
      <c r="C9" s="219"/>
      <c r="D9" s="219"/>
      <c r="E9" s="219"/>
      <c r="F9" s="219"/>
      <c r="G9" s="219"/>
      <c r="H9" s="51">
        <f>+H10</f>
        <v>3720213</v>
      </c>
      <c r="I9" s="52"/>
    </row>
    <row r="10" spans="2:9" x14ac:dyDescent="0.25">
      <c r="B10" s="53" t="s">
        <v>86</v>
      </c>
      <c r="C10" s="54" t="s">
        <v>87</v>
      </c>
      <c r="D10" s="54" t="s">
        <v>88</v>
      </c>
      <c r="E10" s="219" t="s">
        <v>19</v>
      </c>
      <c r="F10" s="219"/>
      <c r="G10" s="219"/>
      <c r="H10" s="51">
        <f>H11</f>
        <v>3720213</v>
      </c>
    </row>
    <row r="11" spans="2:9" x14ac:dyDescent="0.25">
      <c r="B11" s="53" t="s">
        <v>90</v>
      </c>
      <c r="C11" s="219" t="s">
        <v>91</v>
      </c>
      <c r="D11" s="219"/>
      <c r="E11" s="219"/>
      <c r="F11" s="219"/>
      <c r="G11" s="219"/>
      <c r="H11" s="51">
        <f>SUM(H13:H22)</f>
        <v>3720213</v>
      </c>
    </row>
    <row r="12" spans="2:9" x14ac:dyDescent="0.25">
      <c r="B12" s="220" t="s">
        <v>89</v>
      </c>
      <c r="C12" s="221"/>
      <c r="D12" s="221"/>
      <c r="E12" s="221"/>
      <c r="F12" s="221"/>
      <c r="G12" s="222"/>
      <c r="H12" s="51">
        <f>SUM(H13:H22)</f>
        <v>3720213</v>
      </c>
    </row>
    <row r="13" spans="2:9" x14ac:dyDescent="0.25">
      <c r="B13" s="88" t="s">
        <v>134</v>
      </c>
      <c r="C13" s="89" t="s">
        <v>135</v>
      </c>
      <c r="D13" s="90" t="s">
        <v>136</v>
      </c>
      <c r="E13" s="90" t="s">
        <v>137</v>
      </c>
      <c r="F13" s="91">
        <v>121998000</v>
      </c>
      <c r="G13" s="90">
        <v>1</v>
      </c>
      <c r="H13" s="92">
        <f t="shared" ref="H13:H22" si="0">+G13*F13/1000</f>
        <v>121998</v>
      </c>
    </row>
    <row r="14" spans="2:9" x14ac:dyDescent="0.25">
      <c r="B14" s="88" t="s">
        <v>138</v>
      </c>
      <c r="C14" s="89" t="s">
        <v>135</v>
      </c>
      <c r="D14" s="90" t="s">
        <v>136</v>
      </c>
      <c r="E14" s="90" t="s">
        <v>137</v>
      </c>
      <c r="F14" s="91">
        <v>184200000</v>
      </c>
      <c r="G14" s="90">
        <v>1</v>
      </c>
      <c r="H14" s="92">
        <f t="shared" si="0"/>
        <v>184200</v>
      </c>
    </row>
    <row r="15" spans="2:9" x14ac:dyDescent="0.25">
      <c r="B15" s="88" t="s">
        <v>139</v>
      </c>
      <c r="C15" s="89" t="s">
        <v>135</v>
      </c>
      <c r="D15" s="90" t="s">
        <v>136</v>
      </c>
      <c r="E15" s="90" t="s">
        <v>137</v>
      </c>
      <c r="F15" s="91">
        <v>789000000</v>
      </c>
      <c r="G15" s="90">
        <v>1</v>
      </c>
      <c r="H15" s="92">
        <f t="shared" si="0"/>
        <v>789000</v>
      </c>
    </row>
    <row r="16" spans="2:9" x14ac:dyDescent="0.25">
      <c r="B16" s="88" t="s">
        <v>140</v>
      </c>
      <c r="C16" s="89" t="s">
        <v>135</v>
      </c>
      <c r="D16" s="90" t="s">
        <v>136</v>
      </c>
      <c r="E16" s="90" t="s">
        <v>137</v>
      </c>
      <c r="F16" s="91">
        <v>856500000</v>
      </c>
      <c r="G16" s="90">
        <v>1</v>
      </c>
      <c r="H16" s="92">
        <f t="shared" si="0"/>
        <v>856500</v>
      </c>
    </row>
    <row r="17" spans="2:10" x14ac:dyDescent="0.25">
      <c r="B17" s="88" t="s">
        <v>141</v>
      </c>
      <c r="C17" s="89" t="s">
        <v>135</v>
      </c>
      <c r="D17" s="90" t="s">
        <v>136</v>
      </c>
      <c r="E17" s="90" t="s">
        <v>137</v>
      </c>
      <c r="F17" s="91">
        <v>232800000</v>
      </c>
      <c r="G17" s="90">
        <v>1</v>
      </c>
      <c r="H17" s="92">
        <f t="shared" si="0"/>
        <v>232800</v>
      </c>
    </row>
    <row r="18" spans="2:10" x14ac:dyDescent="0.25">
      <c r="B18" s="88" t="s">
        <v>142</v>
      </c>
      <c r="C18" s="89" t="s">
        <v>135</v>
      </c>
      <c r="D18" s="90" t="s">
        <v>136</v>
      </c>
      <c r="E18" s="90" t="s">
        <v>137</v>
      </c>
      <c r="F18" s="91">
        <v>705000000</v>
      </c>
      <c r="G18" s="90">
        <v>1</v>
      </c>
      <c r="H18" s="92">
        <f t="shared" si="0"/>
        <v>705000</v>
      </c>
    </row>
    <row r="19" spans="2:10" x14ac:dyDescent="0.25">
      <c r="B19" s="88" t="s">
        <v>143</v>
      </c>
      <c r="C19" s="89" t="s">
        <v>135</v>
      </c>
      <c r="D19" s="90" t="s">
        <v>136</v>
      </c>
      <c r="E19" s="90" t="s">
        <v>137</v>
      </c>
      <c r="F19" s="91">
        <v>225000000</v>
      </c>
      <c r="G19" s="90">
        <v>1</v>
      </c>
      <c r="H19" s="92">
        <f t="shared" si="0"/>
        <v>225000</v>
      </c>
    </row>
    <row r="20" spans="2:10" x14ac:dyDescent="0.25">
      <c r="B20" s="88" t="s">
        <v>144</v>
      </c>
      <c r="C20" s="89" t="s">
        <v>135</v>
      </c>
      <c r="D20" s="90" t="s">
        <v>136</v>
      </c>
      <c r="E20" s="90" t="s">
        <v>137</v>
      </c>
      <c r="F20" s="91">
        <v>185100000</v>
      </c>
      <c r="G20" s="90">
        <v>1</v>
      </c>
      <c r="H20" s="92">
        <f t="shared" si="0"/>
        <v>185100</v>
      </c>
    </row>
    <row r="21" spans="2:10" x14ac:dyDescent="0.25">
      <c r="B21" s="88" t="s">
        <v>145</v>
      </c>
      <c r="C21" s="89" t="s">
        <v>135</v>
      </c>
      <c r="D21" s="90" t="s">
        <v>136</v>
      </c>
      <c r="E21" s="90" t="s">
        <v>137</v>
      </c>
      <c r="F21" s="91">
        <v>242910000</v>
      </c>
      <c r="G21" s="90">
        <v>1</v>
      </c>
      <c r="H21" s="92">
        <f t="shared" si="0"/>
        <v>242910</v>
      </c>
    </row>
    <row r="22" spans="2:10" x14ac:dyDescent="0.25">
      <c r="B22" s="88" t="s">
        <v>146</v>
      </c>
      <c r="C22" s="89" t="s">
        <v>135</v>
      </c>
      <c r="D22" s="90" t="s">
        <v>136</v>
      </c>
      <c r="E22" s="90" t="s">
        <v>137</v>
      </c>
      <c r="F22" s="91">
        <v>177705000</v>
      </c>
      <c r="G22" s="90">
        <v>1</v>
      </c>
      <c r="H22" s="92">
        <f t="shared" si="0"/>
        <v>177705</v>
      </c>
    </row>
    <row r="24" spans="2:10" s="1" customFormat="1" x14ac:dyDescent="0.3">
      <c r="B24" s="8" t="s">
        <v>22</v>
      </c>
      <c r="C24" s="5"/>
      <c r="D24" s="9"/>
    </row>
    <row r="25" spans="2:10" s="1" customFormat="1" x14ac:dyDescent="0.3">
      <c r="B25" s="8" t="s">
        <v>23</v>
      </c>
      <c r="C25" s="5"/>
      <c r="D25" s="9"/>
      <c r="J25" s="93"/>
    </row>
    <row r="26" spans="2:10" s="1" customFormat="1" x14ac:dyDescent="0.3">
      <c r="B26" s="3"/>
      <c r="C26" s="10" t="s">
        <v>24</v>
      </c>
      <c r="D26" s="9"/>
      <c r="J26" s="55"/>
    </row>
    <row r="27" spans="2:10" x14ac:dyDescent="0.25">
      <c r="H27" s="56"/>
    </row>
    <row r="28" spans="2:10" x14ac:dyDescent="0.25">
      <c r="H28" s="56"/>
    </row>
    <row r="29" spans="2:10" x14ac:dyDescent="0.25">
      <c r="H29" s="56"/>
    </row>
    <row r="30" spans="2:10" x14ac:dyDescent="0.25">
      <c r="H30" s="56"/>
    </row>
    <row r="31" spans="2:10" x14ac:dyDescent="0.25">
      <c r="H31" s="56"/>
    </row>
    <row r="32" spans="2:10" x14ac:dyDescent="0.25">
      <c r="H32" s="56"/>
      <c r="J32" s="57"/>
    </row>
    <row r="33" spans="8:10" x14ac:dyDescent="0.25">
      <c r="H33" s="56"/>
      <c r="J33" s="52"/>
    </row>
    <row r="34" spans="8:10" x14ac:dyDescent="0.25">
      <c r="H34" s="56"/>
      <c r="J34" s="57"/>
    </row>
    <row r="35" spans="8:10" x14ac:dyDescent="0.25">
      <c r="H35" s="56"/>
    </row>
    <row r="36" spans="8:10" x14ac:dyDescent="0.25">
      <c r="H36" s="56"/>
    </row>
    <row r="37" spans="8:10" x14ac:dyDescent="0.25">
      <c r="H37" s="56"/>
    </row>
    <row r="38" spans="8:10" x14ac:dyDescent="0.25">
      <c r="H38" s="56"/>
    </row>
    <row r="39" spans="8:10" x14ac:dyDescent="0.25">
      <c r="H39" s="56"/>
    </row>
    <row r="40" spans="8:10" x14ac:dyDescent="0.25">
      <c r="H40" s="56"/>
    </row>
    <row r="41" spans="8:10" x14ac:dyDescent="0.25">
      <c r="H41" s="56"/>
    </row>
    <row r="42" spans="8:10" x14ac:dyDescent="0.25">
      <c r="H42" s="56"/>
    </row>
  </sheetData>
  <mergeCells count="11">
    <mergeCell ref="C11:G11"/>
    <mergeCell ref="B12:G12"/>
    <mergeCell ref="B9:G9"/>
    <mergeCell ref="E10:G10"/>
    <mergeCell ref="B5:H5"/>
    <mergeCell ref="B7:B8"/>
    <mergeCell ref="C7:C8"/>
    <mergeCell ref="D7:D8"/>
    <mergeCell ref="E7:E8"/>
    <mergeCell ref="F7:F8"/>
    <mergeCell ref="G7:H7"/>
  </mergeCells>
  <pageMargins left="0.7" right="0.7" top="0.75" bottom="0.75" header="0.3" footer="0.3"/>
  <pageSetup paperSize="9" scale="70" orientation="landscape" r:id="rId1"/>
  <colBreaks count="1" manualBreakCount="1">
    <brk id="9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1.</vt:lpstr>
      <vt:lpstr>2.</vt:lpstr>
      <vt:lpstr>3.</vt:lpstr>
      <vt:lpstr>4</vt:lpstr>
      <vt:lpstr>5</vt:lpstr>
      <vt:lpstr>6</vt:lpstr>
      <vt:lpstr>7.</vt:lpstr>
      <vt:lpstr>'2.'!Print_Area</vt:lpstr>
      <vt:lpstr>'3.'!Print_Area</vt:lpstr>
      <vt:lpstr>'4'!Print_Area</vt:lpstr>
      <vt:lpstr>'5'!Print_Area</vt:lpstr>
      <vt:lpstr>'6'!Print_Area</vt:lpstr>
      <vt:lpstr>'7.'!Print_Area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https:/mul2-mta.gov.am/tasks/1750587/oneclick?token=ff1b9134a3c71453d276fc3f154a6b6b</cp:keywords>
  <cp:lastModifiedBy>Arpine Martirosyan</cp:lastModifiedBy>
  <cp:lastPrinted>2026-07-28T10:56:06Z</cp:lastPrinted>
  <dcterms:created xsi:type="dcterms:W3CDTF">2020-09-30T12:11:39Z</dcterms:created>
  <dcterms:modified xsi:type="dcterms:W3CDTF">2026-07-28T10:56:10Z</dcterms:modified>
</cp:coreProperties>
</file>