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pinem\Desktop\downlods\4d687de04ecce9e710488c01fab86fee583d7e0f7391bae9dbc2fdd71e3e0964\Ցանկ 1\Նախագիծ-Ցանկ 1\"/>
    </mc:Choice>
  </mc:AlternateContent>
  <bookViews>
    <workbookView xWindow="0" yWindow="0" windowWidth="28800" windowHeight="11880" activeTab="5"/>
  </bookViews>
  <sheets>
    <sheet name="1" sheetId="2" r:id="rId1"/>
    <sheet name="2" sheetId="9" r:id="rId2"/>
    <sheet name="3" sheetId="10" r:id="rId3"/>
    <sheet name="4" sheetId="7" r:id="rId4"/>
    <sheet name="5" sheetId="8" r:id="rId5"/>
    <sheet name="6" sheetId="26" r:id="rId6"/>
  </sheets>
  <definedNames>
    <definedName name="_xlnm.Print_Area" localSheetId="0">'1'!$B$1:$I$93</definedName>
    <definedName name="_xlnm.Print_Area" localSheetId="1">'2'!$A$1:$I$46</definedName>
    <definedName name="_xlnm.Print_Area" localSheetId="2">'3'!$A$1:$F$132</definedName>
    <definedName name="_xlnm.Print_Area" localSheetId="3">'4'!$A$1:$L$40</definedName>
    <definedName name="_xlnm.Print_Area" localSheetId="4">'5'!$A$1:$L$82</definedName>
    <definedName name="_xlnm.Print_Area" localSheetId="5">'6'!$A$1:$I$95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9" i="10" l="1"/>
  <c r="E32" i="10"/>
  <c r="E33" i="10"/>
  <c r="E34" i="10"/>
  <c r="E31" i="10"/>
  <c r="E26" i="10"/>
  <c r="E27" i="10"/>
  <c r="E28" i="10"/>
  <c r="E25" i="10"/>
  <c r="L17" i="7" l="1"/>
  <c r="L75" i="8"/>
  <c r="L56" i="8"/>
  <c r="L48" i="8"/>
  <c r="L40" i="8" l="1"/>
  <c r="L32" i="8"/>
  <c r="L24" i="8"/>
  <c r="L16" i="8"/>
  <c r="D22" i="10" l="1"/>
  <c r="I38" i="9"/>
  <c r="H38" i="9"/>
  <c r="G79" i="26"/>
  <c r="G82" i="26"/>
  <c r="G81" i="26"/>
  <c r="G78" i="26"/>
  <c r="G72" i="26"/>
  <c r="H25" i="9" l="1"/>
  <c r="I25" i="9"/>
  <c r="G58" i="26"/>
  <c r="G54" i="26"/>
  <c r="G49" i="26"/>
  <c r="G57" i="26"/>
  <c r="G53" i="26"/>
  <c r="G48" i="26"/>
  <c r="G56" i="26"/>
  <c r="G52" i="26"/>
  <c r="G47" i="26"/>
  <c r="G59" i="26"/>
  <c r="G55" i="26"/>
  <c r="G50" i="26"/>
  <c r="L36" i="8" l="1"/>
  <c r="L35" i="8" s="1"/>
  <c r="L34" i="8" s="1"/>
  <c r="K36" i="8" l="1"/>
  <c r="K35" i="8" s="1"/>
  <c r="K34" i="8" s="1"/>
  <c r="H18" i="9"/>
  <c r="I18" i="9"/>
  <c r="H30" i="9"/>
  <c r="I30" i="9"/>
  <c r="H32" i="9"/>
  <c r="I32" i="9"/>
  <c r="H14" i="9" l="1"/>
  <c r="H12" i="9" s="1"/>
  <c r="F14" i="9"/>
  <c r="K52" i="8" l="1"/>
  <c r="G76" i="26"/>
  <c r="G85" i="26" l="1"/>
  <c r="G74" i="26"/>
  <c r="G73" i="26"/>
  <c r="G67" i="26" l="1"/>
  <c r="G66" i="26"/>
  <c r="G64" i="26"/>
  <c r="G32" i="26"/>
  <c r="G33" i="26"/>
  <c r="G42" i="26"/>
  <c r="G38" i="26"/>
  <c r="G41" i="26"/>
  <c r="G37" i="26"/>
  <c r="G17" i="26"/>
  <c r="G25" i="26"/>
  <c r="G24" i="26"/>
  <c r="K28" i="8" l="1"/>
  <c r="G22" i="26"/>
  <c r="G14" i="26"/>
  <c r="L69" i="8" l="1"/>
  <c r="F12" i="9" l="1"/>
  <c r="H10" i="9"/>
  <c r="K71" i="8" l="1"/>
  <c r="L58" i="8"/>
  <c r="K58" i="8"/>
  <c r="K51" i="8" s="1"/>
  <c r="K27" i="8"/>
  <c r="K26" i="8" s="1"/>
  <c r="L28" i="8"/>
  <c r="L27" i="8" s="1"/>
  <c r="L26" i="8" s="1"/>
  <c r="L11" i="7" l="1"/>
  <c r="L10" i="7" s="1"/>
  <c r="K11" i="7"/>
  <c r="K10" i="7" s="1"/>
  <c r="K50" i="8"/>
  <c r="L71" i="8" l="1"/>
  <c r="I16" i="9"/>
  <c r="I14" i="9" s="1"/>
  <c r="I12" i="9" s="1"/>
  <c r="G80" i="26"/>
  <c r="G77" i="26"/>
  <c r="G40" i="26"/>
  <c r="G36" i="26"/>
  <c r="G31" i="26"/>
  <c r="G39" i="26"/>
  <c r="G35" i="26"/>
  <c r="I10" i="9" l="1"/>
  <c r="G30" i="26"/>
  <c r="G16" i="26" l="1"/>
  <c r="L52" i="8" l="1"/>
  <c r="L51" i="8" s="1"/>
  <c r="L50" i="8" s="1"/>
  <c r="G14" i="9" l="1"/>
  <c r="G12" i="9" s="1"/>
  <c r="K44" i="8" l="1"/>
  <c r="K43" i="8" s="1"/>
  <c r="K42" i="8" s="1"/>
  <c r="L44" i="8" l="1"/>
  <c r="L43" i="8" s="1"/>
  <c r="L42" i="8" s="1"/>
  <c r="E12" i="10" l="1"/>
  <c r="E10" i="10" s="1"/>
  <c r="F12" i="10" l="1"/>
  <c r="F10" i="10" s="1"/>
  <c r="G10" i="9"/>
  <c r="E10" i="9" s="1"/>
  <c r="E14" i="9"/>
  <c r="E12" i="9" s="1"/>
  <c r="K20" i="8" l="1"/>
  <c r="K19" i="8" s="1"/>
  <c r="K18" i="8" s="1"/>
  <c r="H12" i="2" l="1"/>
  <c r="H10" i="2" s="1"/>
  <c r="L20" i="8"/>
  <c r="L19" i="8" s="1"/>
  <c r="L18" i="8" s="1"/>
  <c r="I12" i="2" l="1"/>
  <c r="I10" i="2" s="1"/>
</calcChain>
</file>

<file path=xl/sharedStrings.xml><?xml version="1.0" encoding="utf-8"?>
<sst xmlns="http://schemas.openxmlformats.org/spreadsheetml/2006/main" count="599" uniqueCount="193">
  <si>
    <t xml:space="preserve">ՀՀ տարածքային կառավարման և ենթակառուցվածքների նախարարություն 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</si>
  <si>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</si>
  <si>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</si>
  <si>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>05</t>
  </si>
  <si>
    <t>ՏՐԱՆՍՊՈՐՏ</t>
  </si>
  <si>
    <t>այդ թվում` ըստ կատարողների</t>
  </si>
  <si>
    <t>Կոդը</t>
  </si>
  <si>
    <t>Անվանումը</t>
  </si>
  <si>
    <t>Գնման ձևը</t>
  </si>
  <si>
    <t xml:space="preserve"> Տարի</t>
  </si>
  <si>
    <t xml:space="preserve"> Ճանապարհային ցանցի բարելավում</t>
  </si>
  <si>
    <t xml:space="preserve"> ՀՀ տարածքային կառավարման և ենթակառուցվածքների նախարարություն</t>
  </si>
  <si>
    <t>01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</si>
  <si>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</si>
  <si>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</si>
  <si>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</si>
  <si>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</si>
  <si>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</si>
  <si>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</si>
  <si>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</si>
  <si>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ԸՆԴԱՄԵՆԸ </t>
  </si>
  <si>
    <t>Ծրագիր</t>
  </si>
  <si>
    <t>Միջոցառում</t>
  </si>
  <si>
    <t xml:space="preserve"> Ճանապարհային տրանսպորտ</t>
  </si>
  <si>
    <t xml:space="preserve"> Ճանապարհային ցանցի բարելավում </t>
  </si>
  <si>
    <t>հազար դրամներով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</si>
  <si>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</si>
  <si>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</si>
  <si>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</si>
  <si>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 xml:space="preserve"> ԸՆԴԱՄԵՆԸ</t>
  </si>
  <si>
    <t xml:space="preserve">Գործառական դասիչը </t>
  </si>
  <si>
    <t>Ծրագրային դասիչը</t>
  </si>
  <si>
    <t>Բաժին</t>
  </si>
  <si>
    <t>Խումբ</t>
  </si>
  <si>
    <t>Դաս</t>
  </si>
  <si>
    <t xml:space="preserve"> ԲՍԿ </t>
  </si>
  <si>
    <t>Ցուցանիշների փոփոխությունը
 (ավելացումները նշված են դրական նշանով, իսկ նվազեցումները` փակագծերում)</t>
  </si>
  <si>
    <t xml:space="preserve">Դասիչը </t>
  </si>
  <si>
    <t xml:space="preserve">Անվանումը </t>
  </si>
  <si>
    <t xml:space="preserve">Նկարագրությունը </t>
  </si>
  <si>
    <t>Միավորի գինը</t>
  </si>
  <si>
    <t xml:space="preserve"> Հանրության կողմից անմիջականորեն օգտագործվող ակտիվների հետ կապված միջոցառումներ </t>
  </si>
  <si>
    <t>______________ ի    ___Ն որոշման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</si>
  <si>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</si>
  <si>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</si>
  <si>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</si>
  <si>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</si>
  <si>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</si>
  <si>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</si>
  <si>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</si>
  <si>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</si>
  <si>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</si>
  <si>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</si>
  <si>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</si>
  <si>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</si>
  <si>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Չափման միավորը</t>
  </si>
  <si>
    <t>Քանակը</t>
  </si>
  <si>
    <t>Գումարը
(հազար դրամով)</t>
  </si>
  <si>
    <t>Բաժին N 04</t>
  </si>
  <si>
    <t>Խումբ N 05</t>
  </si>
  <si>
    <t>Դաս N 01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</si>
  <si>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</si>
  <si>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</si>
  <si>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</si>
  <si>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</si>
  <si>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</si>
  <si>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Նախագծահե- տազոտական, գեոդեզիա- քարտեզագրական աշխատանքներ</t>
  </si>
  <si>
    <t>ՀԱՅԱՍՏԱՆԻ ՀԱՆՐԱՊԵՏՈՒԹՅԱՆ                                                                   ՎԱՐՉԱՊԵՏԻ ԱՇԽԱՏԱԿԱԶՄԻ                                                                           ՂԵԿԱՎԱՐ՝</t>
  </si>
  <si>
    <t>Ա.ՀԱՐՈՒԹՅՈՒՆՅԱՆ</t>
  </si>
  <si>
    <t>Հավելված N 2</t>
  </si>
  <si>
    <t>Ցուցանիշների փոփոխությունը (ավելացումները նշված են դրական նշանով, իսկ նվազեցումները` փակագծերում)</t>
  </si>
  <si>
    <t xml:space="preserve"> 04</t>
  </si>
  <si>
    <t xml:space="preserve"> ՏՆՏԵՍԱԿԱՆ ՀԱՐԱԲԵՐՈՒԹՅՈՒՆՆԵՐ</t>
  </si>
  <si>
    <t xml:space="preserve"> ՀՀ կառավարություն </t>
  </si>
  <si>
    <t xml:space="preserve"> այդ թվում` բյուջետային ծախսերի տնտեսագիտական դասակարգման հոդվածներ</t>
  </si>
  <si>
    <t xml:space="preserve">ՀՀ կառավարության  2026 թվականի </t>
  </si>
  <si>
    <t xml:space="preserve">ՀԱՅԱՍՏԱՆԻ ՀԱՆՐԱՊԵՏՈՒԹՅԱՆ ԿԱՌԱՎԱՐՈՒԹՅԱՆ 2025 ԹՎԱԿԱՆԻ ԴԵԿՏԵՄԲԵՐԻ 25-Ի N 1910-Ն ՈՐՈՇՄԱՆ NN 3 ԵՎ 4 ՀԱՎԵԼՎԱԾՆԵՐՈՒՄ ԿԱՏԱՐՎՈՂ ՓՈՓՈԽՈՒԹՅՈՒՆՆԵՐԸ ԵՎ ԼՐԱՑՈՒՄՆԵՐԸ </t>
  </si>
  <si>
    <t xml:space="preserve">ՀԱՅԱՍՏԱՆԻ ՀԱՆՐԱՊԵՏՈՒԹՅԱՆ ԿԱՌԱՎԱՐՈՒԹՅԱՆ 2025 ԹՎԱԿԱՆԻ ԴԵԿՏԵՄԲԵՐԻ 25-Ի № 1910-Ն ՈՐՈՇՄԱՆ № 9 ՀԱՎԵԼՎԱԾՈՒՄ ԿԱՏԱՐՎՈՂ ՓՈՓՈԽՈՒԹՅՈՒՆՆԵՐԸ ԵՎ ԼՐԱՑՈՒՄՆԵՐԸ </t>
  </si>
  <si>
    <t>ՀՀ կառավարության 2026 թվականի</t>
  </si>
  <si>
    <t xml:space="preserve"> Ինն ամիս</t>
  </si>
  <si>
    <t xml:space="preserve"> `  Մասնագիտացված միավոր </t>
  </si>
  <si>
    <t xml:space="preserve"> այդ թվում` ըստ կատարողների</t>
  </si>
  <si>
    <t>ՀԱՅԱՍՏԱՆԻ ՀԱՆՐԱՊԵՏՈՒԹՅԱՆ ԿԱՌԱՎԱՐՈՒԹՅԱՆ 2025 ԹՎԱԿԱՆԻ ԴԵԿՏԵՄԲԵՐԻ 25-Ի № 1910-Ն ՈՐՈՇՄԱՆ № 9.1 ՀԱՎԵԼՎԱԾՈՒՄ ԿԱՏԱՐՎՈՂ ՓՈՓՈԽՈՒԹՅՈՒՆՆԵՐԸ ԵՎ ԼՐԱՑՈՒՄՆԵՐԸ</t>
  </si>
  <si>
    <t xml:space="preserve"> ՄԱՍ III. ԾԱՌԱՅՈՒԹՅՈՒՆՆԵՐ</t>
  </si>
  <si>
    <t>ԲՄ</t>
  </si>
  <si>
    <t>դրամ</t>
  </si>
  <si>
    <t>ՀԲՄ</t>
  </si>
  <si>
    <t>ԳՀ</t>
  </si>
  <si>
    <t>ՀԱՅԱՍՏԱՆԻ ՀԱՆՐԱՊԵՏՈՒԹՅԱՆ ԿԱՌԱՎԱՐՈՒԹՅԱՆ 2025 ԹՎԱԿԱՆԻ ԴԵԿՏԵՄԲԵՐԻ 25-Ի N 1910-Ն ՈՐՈՇՄԱՆ N 10 ՀԱՎԵԼՎԱԾՈՒՄ ԿԱՏԱՐՎՈՂ  ԼՐԱՑՈՒՄՆԵՐԸ</t>
  </si>
  <si>
    <t xml:space="preserve"> ՀՀ Արագածոտնի մարզ</t>
  </si>
  <si>
    <t>ՀՀ Գեղարքունիքի մարզ</t>
  </si>
  <si>
    <t>ՀՀ Լոռու մարզ</t>
  </si>
  <si>
    <t>ՀՀ  Սյունիքի մարզ</t>
  </si>
  <si>
    <t>ՀՀ  Տավուշի մարզ</t>
  </si>
  <si>
    <t xml:space="preserve"> ՀՀ Գեղարքունիքի մարզպետի աշխատակազմ</t>
  </si>
  <si>
    <t>այդ թվում` ըստ ուղղությունների</t>
  </si>
  <si>
    <t xml:space="preserve"> ՀՀ Տավուշի մարզպետի աշխատակազմ</t>
  </si>
  <si>
    <t xml:space="preserve"> ՀՀ Արագածոտնի մարզպետի աշխատակազմ</t>
  </si>
  <si>
    <t>ՄԱ</t>
  </si>
  <si>
    <t xml:space="preserve"> ՀՀ Լոռու մարզպետի աշխատակազմ</t>
  </si>
  <si>
    <t xml:space="preserve"> ՄԱՍ II  ԱՇԽԱՏԱՆՔՆԵՐ</t>
  </si>
  <si>
    <t>Ճանաարհների վերանորոգման աշխատանքներ</t>
  </si>
  <si>
    <t>տեխնիկական հսկողության ծառայություններ</t>
  </si>
  <si>
    <t>հեղինակային հսկողության ծառայություններ</t>
  </si>
  <si>
    <t xml:space="preserve"> ՀՀ Սյունիքի մարզպետի աշխատակազմ</t>
  </si>
  <si>
    <t>Ցուցանիշների փոփոխությունը
 (ավելացումները նշված են դրական նշանով, իսկ նվազեցումները՝ փակագծերում)</t>
  </si>
  <si>
    <t>Ընդամենը</t>
  </si>
  <si>
    <t>Մարզային նշանակության ավտոճանապարհներ, կիլոմետր</t>
  </si>
  <si>
    <t>Պետական նշանակության ավտոճանապարհներ, կիլոմետր այդ թվում՝</t>
  </si>
  <si>
    <t>ՀԱՅԱՍՏԱՆԻ ՀԱՆՐԱՊԵՏՈՒԹՅԱՆ ՎԱՐՉԱՊԵՏԻ ԱՇԽԱՏԱԿԱԶՄԻ                                                                           ՂԵԿԱՎԱՐ՝  Ա.ՀԱՐՈՒԹՅՈՒՆՅԱՆ</t>
  </si>
  <si>
    <t>45231177/503</t>
  </si>
  <si>
    <t xml:space="preserve"> 21001</t>
  </si>
  <si>
    <t xml:space="preserve"> Պետական նշանակության ավտոճանապարհների հիմնանորոգում</t>
  </si>
  <si>
    <t xml:space="preserve"> ՀՀ կառավարություն</t>
  </si>
  <si>
    <t>21001</t>
  </si>
  <si>
    <t>1049  21001</t>
  </si>
  <si>
    <t>Հավելված N 3</t>
  </si>
  <si>
    <t>Պետական նշանակության ավտոճանապարհների հիմնանորոգում</t>
  </si>
  <si>
    <t xml:space="preserve"> 1049 - 21001 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</si>
  <si>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</si>
  <si>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Միջոցառումն իրականացնողի անվանումը`  Մասնագիտացված միավոր </t>
  </si>
  <si>
    <t xml:space="preserve"> 1049 </t>
  </si>
  <si>
    <t>Ցուցանիշների փոփոխությունը (ավելացումները նշված են դրական նշանով)</t>
  </si>
  <si>
    <t>ՀԱՅԱՍՏԱՆԻ ՀԱՆՐԱՊԵՏՈՒԹՅԱՆ ԿԱՌԱՎԱՐՈՒԹՅԱՆ 2025 ԹՎԱԿԱՆԻ ԴԵԿՏԵՄԲԵՐԻ 25-Ի N 1910-Ն ՈՐՈՇՄԱՆ N 5 ՀԱՎԵԼՎԱԾԻ N 2 ԱՂՅՈՒՍԱԿՈՒՄ ԿԱՏԱՐՎՈՂ  ՓՈՓՈԽՈՒԹՅՈՒՆԸ ԵՎ ԼՐԱՑՈՒՄՆԵՐԸ</t>
  </si>
  <si>
    <t>«ՀԱՅԱՍՏԱՆԻ ՀԱՆՐԱՊԵՏՈՒԹՅԱՆ 2026 ԹՎԱԿԱՆԻ ՊԵՏԱԿԱՆ ԲՅՈՒՋԵԻ ՄԱՍԻՆ» ՕՐԵՆՔԻ N 1 ՀԱՎԵԼՎԱԾԻ N 3 ԱՂՅՈՒՍԱԿՈՒՄ ԿԱՏԱՐՎՈՂ  ՓՈՓՈԽՈՒԹՅՈՒՆԸ ԵՎ ԼՐԱՑՈՒՄՆԵՐԸ</t>
  </si>
  <si>
    <t xml:space="preserve"> ՄԱՍ II.  ԱՇԽԱՏԱՆՔՆԵՐ</t>
  </si>
  <si>
    <t>ճանապարհների վերանորոգման աշխատանքներ</t>
  </si>
  <si>
    <t>98111140/</t>
  </si>
  <si>
    <t>45231175/501</t>
  </si>
  <si>
    <t>ճանապարհային աշխատանքներ</t>
  </si>
  <si>
    <t xml:space="preserve">    </t>
  </si>
  <si>
    <t>զղ</t>
  </si>
  <si>
    <t>45231177/505</t>
  </si>
  <si>
    <t>45231177/506</t>
  </si>
  <si>
    <t>71351540/505</t>
  </si>
  <si>
    <t>71351540/506</t>
  </si>
  <si>
    <t>71351540/507</t>
  </si>
  <si>
    <t>71351540/508</t>
  </si>
  <si>
    <t>45231177/507</t>
  </si>
  <si>
    <t>45231177/508</t>
  </si>
  <si>
    <t>Սյունիքի մարզի Քաջարան համայնքի Ձագիկավան բնակավայրի /Մ-2 միջպետական ճանապարհից մինչև Ձագիկավանի միջնակարգ դպրոց/ փողոցի ասֆալտապատման աշխատանքներ</t>
  </si>
  <si>
    <t>98111140/506</t>
  </si>
  <si>
    <t>45231177/502</t>
  </si>
  <si>
    <t>Ճանապարհների վերանորոգման աշխատանքներ</t>
  </si>
  <si>
    <t>1049   21020</t>
  </si>
  <si>
    <t>Պետական նշանակության ավտոճանապարհների միջին նորոգում</t>
  </si>
  <si>
    <t xml:space="preserve"> 21020</t>
  </si>
  <si>
    <t xml:space="preserve"> 1049</t>
  </si>
  <si>
    <t xml:space="preserve"> 1049 - 21020 </t>
  </si>
  <si>
    <t>Միջպետական, հանրապետական և մարզային նշանակության ավտոճանապարհների պատվածքի մաշված վերին շերտի վերականգնում և շինարարական նորմերով նախատեսված սկզբնական որակական ցուցանիշների ապահովում</t>
  </si>
  <si>
    <t xml:space="preserve">ՀՀ տարածքային կառավարման և ենթակառուցվածքների նախարարություն, մրցութային կարգով ընտրված կազմակերպություններ </t>
  </si>
  <si>
    <t>Միջին նորոգման ենթակա ճանապարհների երկարությունը, կիլոմետր</t>
  </si>
  <si>
    <t/>
  </si>
  <si>
    <t>ՀՀ Տավուշի մարզի լուսաձորի կրթահամալիր տանող Տ-10-25 /Մ-4/-Լուսաձոր  կմ0+000-կմ1+500մարզային նշանակության ավտոճանապարհիմիջին նորոգման աշխատանքներ</t>
  </si>
  <si>
    <t>71351540/509</t>
  </si>
  <si>
    <t>98111140/11</t>
  </si>
  <si>
    <t>98111140/10</t>
  </si>
  <si>
    <t>45231177/504</t>
  </si>
  <si>
    <t>ՀՀ Լոռու մարզի Փամբակ համայնքի Բազում բնակավայրի 3-րդ փողոցից դեպի կրթահամալիր տանող ճանապարհի 0.4 կմ երկարությամբ հատվածների հիմնանորոգման աշխատանքներ</t>
  </si>
  <si>
    <t xml:space="preserve"> ՀՀ Շիրակի մարզպետի աշխատակազմ</t>
  </si>
  <si>
    <t>45231177/501</t>
  </si>
  <si>
    <t>71351540/501</t>
  </si>
  <si>
    <t>71351540/502</t>
  </si>
  <si>
    <t>71351540/503</t>
  </si>
  <si>
    <t>ՀՀ Շիրակի մարզ</t>
  </si>
  <si>
    <t>71351540/510</t>
  </si>
  <si>
    <t>98111140/12</t>
  </si>
  <si>
    <t>98111140/13</t>
  </si>
  <si>
    <t>Հավելված N 1</t>
  </si>
  <si>
    <t>Հավելված N 6</t>
  </si>
  <si>
    <t>Հավելված  N 5</t>
  </si>
  <si>
    <t>Հավելված  N4</t>
  </si>
  <si>
    <t>Պետական նշանակության ավտոճանապարհներ, կիլոմետր</t>
  </si>
  <si>
    <t>98111140/501</t>
  </si>
  <si>
    <t>ՀՀ Տավուշի մարզի լուսաձորի կրթահամալիր տանող Տ-10-25 /Մ-4/-Լուսաձոր  կմ0+000-կմ1+500մարզային նշանակության ավտոճանապարհի միջին նորոգման աշխատանքներ</t>
  </si>
  <si>
    <t>ՀՀ Տավուշի մարզի Լուսաձորի կրթահամալիր տանող 0.45 կմ երկարությամբ համայնքային նշանակության ճանապարհի հիմնանորգման  աշխատանքներ</t>
  </si>
  <si>
    <t>ՀՀ Տավուշի մարզի Լուսաձորի կրթահամալիր տանող 0.31 կմ երկարությամբ համայնքային նշանակության ճանապարհի հիմնանորոգման աշխատանքներ</t>
  </si>
  <si>
    <t>ՀՀ Տավուշի մարզի Բագրատաշենի թիվ 2 հիմնական դպրոց տանող ընդհանուր 1,002 կմ  երկարությամբ համայնքային 2 փողոց տանող ճանապարհի հիմնանորգման  աշխատանքներ</t>
  </si>
  <si>
    <t>-</t>
  </si>
  <si>
    <t>ՀՀ  Տավուշի մարզպետի աշխատակազմ</t>
  </si>
  <si>
    <t>Տ-4-82,/Հ-7/-Ծափաթաղ մարզային նշանակության ավտոճանապարհի կմ 0+00-կմ0+800 հատվածի հիմնանորոգման աշխատանքներ /Հ․ Աբրահամյանի անվան միջնակարգ դպրոց տանող ճանապարհ/</t>
  </si>
  <si>
    <t xml:space="preserve">ՀՀ Լոռու մարզի Թումանյան համայնքի Շամուտ բնակավայրի 1-ին փողոցի 0.7 կմ երկարությամբ ճանապարհահատվածի ասֆալտապատման աշխատանքներ/Շամուտի հիմնական դպրոց տանող ճանապարհ/
</t>
  </si>
  <si>
    <t>Տ-5-42, /Մ-3/ (Բազումի)-Ազնվաձոր տեղկան նշանակության ավտոճանապարհի կմ 0+000կմ 1+500 հատվածի հիմնանորոգում/Ազնվաձորի միջնակարգ դպրոց տանող ճանապարհ/</t>
  </si>
  <si>
    <t>ՀՀ Շիրակի մարզի Արթիկ համայնքի Նոր Կյանք բնակավայրի 4-րդ փողոցի հիմնանորոգման և ասֆալտապատման շինարարական աշխատանքներ/Վարդաքարի միջնակարգ դպրոց տանող ճանապարհ/</t>
  </si>
  <si>
    <t>ՀՀ Շիրակի մարզի Ախուրյան համայնքի Քեթի բնակավայրի 7-րդ փողոցի հիմնանորգման աշխատանքներ/Քեթի միջնակարգ դպրոց տանող ճանապարհ/</t>
  </si>
  <si>
    <t>ՀՀ Շիրակի մարզի Ախուրյան համայնքի Ախուրյան բնակավայրի  Յ․Ղամբարյան փողոցի հիմնանորոգման աշխատանքներ/Նոր Ախուրյանի հիմնական դպրոց տանող ճանապարհ/</t>
  </si>
  <si>
    <t>ՀՀ Շիրակի մարզի Կառնուտ բնակավայրի Կամոյի փողոցի հիմնանորգման աշխատանքներ/Նոր Ախուրյանի հիմնական դպրոց տանող ճանապարհ/</t>
  </si>
  <si>
    <r>
      <t>ՀՀ Արագածոտնի մարզի Գետափի հմ/դ0.2կմ, Վերին Սասնաշենի Մ․ Մանուկյանի անվան հիմնական դպրոցից 0.1կմ և մարզա</t>
    </r>
    <r>
      <rPr>
        <sz val="12"/>
        <color theme="1"/>
        <rFont val="GHEA Grapalat"/>
        <family val="3"/>
      </rPr>
      <t>յին  նշանակության  Տ</t>
    </r>
    <r>
      <rPr>
        <sz val="12"/>
        <rFont val="GHEA Grapalat"/>
        <family val="3"/>
      </rPr>
      <t>-1-41, 1.5կմ ավտոճանապարհների ասֆալտապատման աշխատանքներ</t>
    </r>
  </si>
  <si>
    <t>ՀՀ Լոռու մարզի Թումանյան համայնքի Աթան բնակավայրի 4-րդ փողոցի 0.4 կմ երկարությամբ ճանապարհահատվածի ասֆալտապատման աշխատանքներ /Աթանի հիմնական դպրոց տանող ճանապարհ/</t>
  </si>
  <si>
    <t>Տ-5-42, /Մ-3/ (Բազումի)-Ազնվաձոր տեղկան նշանակության ավտոճանապարհի կմ 0+000կմ 1+500 հատվածի հիմնանորոգում /Ազնվաձորի միջնակարգ դպրոց տանող ճանապարհ/</t>
  </si>
  <si>
    <t>ՀՀ Շիրակի մարզի Ախուրյան համայնքի Ախուրյան բնակավայրի  Յ․Ղամբարյան փողոցի հիմնանորոգման աշխատանքներ /Նոր Ախուրյանի հիմնական դպրոց տանող ճանապարհ/</t>
  </si>
  <si>
    <t>ՀՀ Շիրակի մարզի Կառնուտ բնակավայրի Կամոյի փողոցի հիմնանորգման աշխատանքներ /Նոր Ախուրյանի հիմնական դպրոց տանող ճանապարհ/</t>
  </si>
  <si>
    <t>ՀՀ Շիրակի մարզի Ախուրյան համայնքի Քեթի բնակավայրի 7-րդ փողոցի հիմնանորգման աշխատանքներ /Քեթի միջնակարգ դպրոց տանող ճանապարհ/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</si>
</sst>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(* #,##0.00_);_(* \(#,##0.00\);_(* &quot;-&quot;??_);_(@_)"/>
    <numFmt numFmtId="164" formatCode="#,##0.0"/>
    <numFmt numFmtId="165" formatCode="_-* #,##0.00_р_._-;\-* #,##0.00_р_._-;_-* &quot;-&quot;??_р_._-;_-@_-"/>
    <numFmt numFmtId="166" formatCode="#,##0.0_);\(#,##0.0\)"/>
    <numFmt numFmtId="167" formatCode="##,##0.0;\(##,##0.0\);\-"/>
    <numFmt numFmtId="168" formatCode="_(* #,##0.0_);_(* \(#,##0.0\);_(* &quot;-&quot;??_);_(@_)"/>
    <numFmt numFmtId="169" formatCode="_-* #,##0.00\ _₽_-;\-* #,##0.00\ _₽_-;_-* &quot;-&quot;??\ _₽_-;_-@_-"/>
    <numFmt numFmtId="170" formatCode="[&lt;=9999999]###\-####;\(###\)\ ###\-####"/>
    <numFmt numFmtId="171" formatCode="_-* #,##0.0\ _₽_-;\-* #,##0.0\ _₽_-;_-* &quot;-&quot;??\ _₽_-;_-@_-"/>
    <numFmt numFmtId="172" formatCode="_(* #,##0.0_);_(* \(#,##0.0\);_(* &quot;-&quot;?_);_(@_)"/>
    <numFmt numFmtId="173" formatCode="_(* #,##0_);_(* \(#,##0\);_(* &quot;-&quot;??_);_(@_)"/>
    <numFmt numFmtId="174" formatCode="0.0"/>
    <numFmt numFmtId="175" formatCode="_(* #,##0_);_(* \(#,##0\);_(* &quot;-&quot;?_);_(@_)"/>
  </numFmts>
  <fonts count="3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b/>
      <sz val="9"/>
      <name val="GHEA Grapalat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name val="GHEA Grapalat"/>
      <family val="3"/>
    </font>
    <font>
      <b/>
      <sz val="12"/>
      <color theme="1"/>
      <name val="GHEA Grapalat"/>
      <family val="3"/>
    </font>
    <font>
      <b/>
      <sz val="12"/>
      <name val="GHEA Grapalat"/>
      <family val="3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name val="Arial Armenian"/>
      <family val="2"/>
    </font>
    <font>
      <sz val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1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2"/>
      <name val="Times Armenian"/>
      <family val="1"/>
    </font>
    <font>
      <b/>
      <u/>
      <sz val="12"/>
      <color theme="1"/>
      <name val="GHEA Grapalat"/>
      <family val="3"/>
    </font>
    <font>
      <sz val="10"/>
      <color rgb="FF000000"/>
      <name val="Times New Roman"/>
      <family val="1"/>
    </font>
    <font>
      <i/>
      <sz val="12"/>
      <color theme="1"/>
      <name val="GHEA Grapalat"/>
      <family val="3"/>
    </font>
    <font>
      <i/>
      <sz val="8"/>
      <name val="GHEA Grapalat"/>
      <family val="2"/>
    </font>
    <font>
      <sz val="11"/>
      <color rgb="FF9C6500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12"/>
      <color rgb="FF000000"/>
      <name val="GHEA Grapalat"/>
      <family val="3"/>
    </font>
    <font>
      <b/>
      <i/>
      <sz val="12"/>
      <name val="GHEA Grapalat"/>
      <family val="3"/>
    </font>
    <font>
      <b/>
      <i/>
      <sz val="12"/>
      <color theme="1"/>
      <name val="GHEA Grapalat"/>
      <family val="3"/>
    </font>
    <font>
      <sz val="11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9">
    <xf numFmtId="0" fontId="0" fillId="0" borderId="0"/>
    <xf numFmtId="165" fontId="1" fillId="0" borderId="0" applyFont="0" applyFill="0" applyBorder="0" applyAlignment="0" applyProtection="0"/>
    <xf numFmtId="167" fontId="2" fillId="0" borderId="0" applyFill="0" applyBorder="0" applyProtection="0">
      <alignment horizontal="right" vertical="top"/>
    </xf>
    <xf numFmtId="167" fontId="3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0" fontId="2" fillId="0" borderId="0">
      <alignment horizontal="left" vertical="top" wrapText="1"/>
    </xf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4" fillId="0" borderId="0"/>
    <xf numFmtId="0" fontId="9" fillId="2" borderId="0" applyNumberFormat="0" applyBorder="0" applyAlignment="0" applyProtection="0"/>
    <xf numFmtId="0" fontId="4" fillId="0" borderId="0"/>
    <xf numFmtId="0" fontId="12" fillId="0" borderId="0"/>
    <xf numFmtId="0" fontId="11" fillId="0" borderId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0" fillId="3" borderId="0" applyNumberFormat="0" applyBorder="0" applyAlignment="0" applyProtection="0"/>
    <xf numFmtId="0" fontId="13" fillId="0" borderId="0"/>
    <xf numFmtId="0" fontId="1" fillId="0" borderId="0"/>
    <xf numFmtId="0" fontId="4" fillId="0" borderId="0"/>
    <xf numFmtId="0" fontId="1" fillId="0" borderId="0"/>
    <xf numFmtId="0" fontId="15" fillId="0" borderId="0"/>
    <xf numFmtId="0" fontId="16" fillId="0" borderId="0"/>
    <xf numFmtId="43" fontId="13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0" fontId="13" fillId="0" borderId="0"/>
    <xf numFmtId="0" fontId="17" fillId="0" borderId="0"/>
    <xf numFmtId="43" fontId="17" fillId="0" borderId="0" applyFont="0" applyFill="0" applyBorder="0" applyAlignment="0" applyProtection="0"/>
    <xf numFmtId="0" fontId="2" fillId="0" borderId="0">
      <alignment horizontal="left" vertical="top" wrapText="1"/>
    </xf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8" fillId="3" borderId="0" applyNumberFormat="0" applyBorder="0" applyAlignment="0" applyProtection="0"/>
    <xf numFmtId="0" fontId="4" fillId="0" borderId="0"/>
    <xf numFmtId="0" fontId="1" fillId="0" borderId="0"/>
    <xf numFmtId="0" fontId="2" fillId="0" borderId="0">
      <alignment horizontal="left" vertical="top" wrapText="1"/>
    </xf>
    <xf numFmtId="43" fontId="1" fillId="0" borderId="0" applyFont="0" applyFill="0" applyBorder="0" applyAlignment="0" applyProtection="0"/>
    <xf numFmtId="0" fontId="19" fillId="0" borderId="0"/>
    <xf numFmtId="0" fontId="21" fillId="0" borderId="0"/>
    <xf numFmtId="0" fontId="1" fillId="0" borderId="0"/>
    <xf numFmtId="0" fontId="11" fillId="0" borderId="0"/>
    <xf numFmtId="0" fontId="2" fillId="0" borderId="0">
      <alignment horizontal="left" vertical="top" wrapText="1"/>
    </xf>
    <xf numFmtId="0" fontId="15" fillId="0" borderId="0"/>
    <xf numFmtId="167" fontId="23" fillId="0" borderId="0" applyFill="0" applyBorder="0" applyProtection="0">
      <alignment horizontal="right" vertical="top"/>
    </xf>
    <xf numFmtId="0" fontId="24" fillId="3" borderId="0" applyNumberFormat="0" applyBorder="0" applyAlignment="0" applyProtection="0"/>
    <xf numFmtId="0" fontId="25" fillId="0" borderId="0" applyNumberFormat="0" applyFill="0" applyBorder="0" applyAlignment="0" applyProtection="0"/>
    <xf numFmtId="0" fontId="1" fillId="0" borderId="0"/>
    <xf numFmtId="0" fontId="4" fillId="0" borderId="0"/>
  </cellStyleXfs>
  <cellXfs count="261">
    <xf numFmtId="0" fontId="0" fillId="0" borderId="0" xfId="0"/>
    <xf numFmtId="0" fontId="6" fillId="0" borderId="0" xfId="0" applyFont="1"/>
    <xf numFmtId="0" fontId="7" fillId="0" borderId="0" xfId="0" applyFont="1"/>
    <xf numFmtId="0" fontId="8" fillId="0" borderId="1" xfId="0" applyFont="1" applyBorder="1" applyAlignment="1">
      <alignment horizontal="left" vertical="top" wrapText="1"/>
    </xf>
    <xf numFmtId="0" fontId="8" fillId="0" borderId="0" xfId="0" applyFont="1" applyAlignment="1">
      <alignment vertical="top"/>
    </xf>
    <xf numFmtId="0" fontId="6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/>
    <xf numFmtId="0" fontId="6" fillId="0" borderId="0" xfId="8" applyFont="1" applyAlignment="1">
      <alignment horizontal="right" vertical="center"/>
    </xf>
    <xf numFmtId="166" fontId="6" fillId="0" borderId="0" xfId="1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171" fontId="8" fillId="0" borderId="0" xfId="4" applyNumberFormat="1" applyFont="1" applyFill="1" applyAlignment="1">
      <alignment horizontal="right"/>
    </xf>
    <xf numFmtId="0" fontId="8" fillId="0" borderId="1" xfId="0" applyFont="1" applyBorder="1"/>
    <xf numFmtId="43" fontId="8" fillId="0" borderId="0" xfId="4" applyFont="1" applyFill="1"/>
    <xf numFmtId="43" fontId="5" fillId="0" borderId="0" xfId="4" applyFont="1" applyFill="1" applyAlignment="1">
      <alignment horizontal="center" vertical="center" wrapText="1"/>
    </xf>
    <xf numFmtId="168" fontId="7" fillId="0" borderId="1" xfId="9" applyNumberFormat="1" applyFont="1" applyFill="1" applyBorder="1" applyAlignment="1">
      <alignment horizontal="right" vertical="center" wrapText="1"/>
    </xf>
    <xf numFmtId="168" fontId="5" fillId="0" borderId="1" xfId="9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right"/>
    </xf>
    <xf numFmtId="168" fontId="5" fillId="0" borderId="1" xfId="4" applyNumberFormat="1" applyFont="1" applyFill="1" applyBorder="1" applyAlignment="1">
      <alignment horizontal="center" vertical="center" wrapText="1"/>
    </xf>
    <xf numFmtId="168" fontId="5" fillId="0" borderId="0" xfId="4" applyNumberFormat="1" applyFont="1" applyFill="1" applyAlignment="1">
      <alignment horizontal="center" vertical="center"/>
    </xf>
    <xf numFmtId="167" fontId="8" fillId="0" borderId="1" xfId="44" applyFont="1" applyFill="1" applyBorder="1">
      <alignment horizontal="right" vertical="top"/>
    </xf>
    <xf numFmtId="168" fontId="5" fillId="0" borderId="1" xfId="4" applyNumberFormat="1" applyFont="1" applyFill="1" applyBorder="1" applyAlignment="1">
      <alignment horizontal="right" vertical="top" wrapText="1"/>
    </xf>
    <xf numFmtId="0" fontId="5" fillId="0" borderId="0" xfId="0" applyFont="1"/>
    <xf numFmtId="0" fontId="5" fillId="0" borderId="0" xfId="8" applyFont="1" applyAlignment="1">
      <alignment horizontal="right" vertic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7" applyNumberFormat="1" applyFont="1" applyBorder="1" applyAlignment="1">
      <alignment horizontal="center" vertical="center" textRotation="90" wrapText="1"/>
    </xf>
    <xf numFmtId="0" fontId="7" fillId="0" borderId="1" xfId="7" applyFont="1" applyBorder="1" applyAlignment="1">
      <alignment horizontal="left" vertical="top" wrapText="1"/>
    </xf>
    <xf numFmtId="49" fontId="5" fillId="0" borderId="1" xfId="7" applyNumberFormat="1" applyFont="1" applyBorder="1" applyAlignment="1">
      <alignment horizontal="center" vertical="center" textRotation="90" wrapText="1"/>
    </xf>
    <xf numFmtId="0" fontId="22" fillId="0" borderId="1" xfId="7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7" fillId="0" borderId="1" xfId="7" applyFont="1" applyBorder="1" applyAlignment="1">
      <alignment horizontal="center" vertical="center" wrapText="1"/>
    </xf>
    <xf numFmtId="0" fontId="20" fillId="0" borderId="1" xfId="7" applyFont="1" applyBorder="1" applyAlignment="1">
      <alignment horizontal="center" vertical="center" wrapText="1"/>
    </xf>
    <xf numFmtId="0" fontId="7" fillId="0" borderId="1" xfId="7" applyFont="1" applyBorder="1" applyAlignment="1">
      <alignment horizontal="center" vertical="top" wrapText="1"/>
    </xf>
    <xf numFmtId="0" fontId="5" fillId="0" borderId="1" xfId="7" applyFont="1" applyBorder="1" applyAlignment="1">
      <alignment horizontal="center" vertical="center" wrapText="1"/>
    </xf>
    <xf numFmtId="0" fontId="22" fillId="0" borderId="1" xfId="7" applyFont="1" applyBorder="1" applyAlignment="1">
      <alignment horizontal="center" vertical="center" wrapText="1"/>
    </xf>
    <xf numFmtId="0" fontId="5" fillId="0" borderId="1" xfId="7" applyFont="1" applyBorder="1" applyAlignment="1">
      <alignment vertical="center" wrapText="1"/>
    </xf>
    <xf numFmtId="0" fontId="7" fillId="0" borderId="1" xfId="7" applyFont="1" applyBorder="1" applyAlignment="1">
      <alignment vertical="center" wrapText="1"/>
    </xf>
    <xf numFmtId="164" fontId="7" fillId="0" borderId="1" xfId="7" applyNumberFormat="1" applyFont="1" applyBorder="1" applyAlignment="1">
      <alignment horizontal="right" vertical="top" wrapText="1"/>
    </xf>
    <xf numFmtId="164" fontId="5" fillId="0" borderId="1" xfId="7" applyNumberFormat="1" applyFont="1" applyBorder="1" applyAlignment="1">
      <alignment horizontal="right" vertical="top" wrapText="1"/>
    </xf>
    <xf numFmtId="0" fontId="7" fillId="0" borderId="0" xfId="7" applyFont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0" xfId="7" applyFont="1" applyAlignment="1">
      <alignment vertical="center" wrapText="1"/>
    </xf>
    <xf numFmtId="43" fontId="6" fillId="0" borderId="0" xfId="4" applyFont="1" applyFill="1"/>
    <xf numFmtId="167" fontId="6" fillId="0" borderId="1" xfId="44" applyFont="1" applyFill="1" applyBorder="1">
      <alignment horizontal="right" vertical="top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Continuous"/>
    </xf>
    <xf numFmtId="167" fontId="8" fillId="0" borderId="3" xfId="0" applyNumberFormat="1" applyFont="1" applyBorder="1" applyAlignment="1">
      <alignment horizontal="right" vertical="top"/>
    </xf>
    <xf numFmtId="0" fontId="8" fillId="0" borderId="1" xfId="0" applyFont="1" applyBorder="1" applyAlignment="1">
      <alignment vertical="top"/>
    </xf>
    <xf numFmtId="167" fontId="8" fillId="0" borderId="1" xfId="0" applyNumberFormat="1" applyFont="1" applyBorder="1" applyAlignment="1">
      <alignment horizontal="right" vertical="top" wrapText="1"/>
    </xf>
    <xf numFmtId="167" fontId="8" fillId="0" borderId="1" xfId="3" applyFont="1" applyFill="1" applyBorder="1">
      <alignment horizontal="right" vertical="top"/>
    </xf>
    <xf numFmtId="0" fontId="6" fillId="0" borderId="1" xfId="0" applyFont="1" applyBorder="1" applyAlignment="1">
      <alignment vertical="top"/>
    </xf>
    <xf numFmtId="0" fontId="8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center" wrapText="1"/>
    </xf>
    <xf numFmtId="171" fontId="7" fillId="0" borderId="0" xfId="4" applyNumberFormat="1" applyFont="1" applyFill="1" applyAlignment="1">
      <alignment horizontal="right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left" vertical="center" wrapText="1"/>
    </xf>
    <xf numFmtId="168" fontId="5" fillId="0" borderId="0" xfId="4" applyNumberFormat="1" applyFont="1" applyFill="1" applyBorder="1" applyAlignment="1">
      <alignment horizontal="right" vertical="top" wrapText="1"/>
    </xf>
    <xf numFmtId="0" fontId="7" fillId="0" borderId="1" xfId="34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43" fontId="8" fillId="0" borderId="1" xfId="4" applyFont="1" applyFill="1" applyBorder="1" applyAlignment="1">
      <alignment horizontal="right" vertical="center" wrapText="1"/>
    </xf>
    <xf numFmtId="0" fontId="5" fillId="0" borderId="0" xfId="7" applyFont="1" applyAlignment="1">
      <alignment horizontal="center" vertical="center" wrapText="1"/>
    </xf>
    <xf numFmtId="0" fontId="5" fillId="0" borderId="0" xfId="8" applyFont="1" applyAlignment="1">
      <alignment vertical="center" wrapText="1"/>
    </xf>
    <xf numFmtId="0" fontId="5" fillId="0" borderId="0" xfId="8" applyFont="1" applyAlignment="1">
      <alignment vertical="top" wrapText="1"/>
    </xf>
    <xf numFmtId="0" fontId="5" fillId="0" borderId="0" xfId="8" applyFont="1" applyAlignment="1">
      <alignment horizontal="right" vertical="center" wrapText="1"/>
    </xf>
    <xf numFmtId="49" fontId="5" fillId="0" borderId="0" xfId="7" applyNumberFormat="1" applyFont="1" applyAlignment="1">
      <alignment horizontal="center" vertical="center" wrapText="1"/>
    </xf>
    <xf numFmtId="0" fontId="5" fillId="0" borderId="0" xfId="7" applyFont="1" applyAlignment="1">
      <alignment horizontal="center" vertical="top" wrapText="1"/>
    </xf>
    <xf numFmtId="166" fontId="5" fillId="0" borderId="0" xfId="7" applyNumberFormat="1" applyFont="1" applyAlignment="1">
      <alignment horizontal="center" vertical="center" wrapText="1"/>
    </xf>
    <xf numFmtId="166" fontId="5" fillId="0" borderId="0" xfId="7" applyNumberFormat="1" applyFont="1" applyAlignment="1">
      <alignment horizontal="right" vertical="center" wrapText="1"/>
    </xf>
    <xf numFmtId="49" fontId="7" fillId="0" borderId="1" xfId="7" applyNumberFormat="1" applyFont="1" applyBorder="1" applyAlignment="1">
      <alignment horizontal="center" vertical="center" wrapText="1"/>
    </xf>
    <xf numFmtId="166" fontId="7" fillId="0" borderId="1" xfId="7" applyNumberFormat="1" applyFont="1" applyBorder="1" applyAlignment="1">
      <alignment horizontal="center" vertical="center" wrapText="1"/>
    </xf>
    <xf numFmtId="0" fontId="5" fillId="0" borderId="1" xfId="7" applyFont="1" applyBorder="1" applyAlignment="1">
      <alignment horizontal="center" vertical="top" wrapText="1"/>
    </xf>
    <xf numFmtId="168" fontId="7" fillId="0" borderId="7" xfId="7" applyNumberFormat="1" applyFont="1" applyBorder="1" applyAlignment="1">
      <alignment horizontal="right" vertical="center" wrapText="1"/>
    </xf>
    <xf numFmtId="166" fontId="7" fillId="0" borderId="7" xfId="7" applyNumberFormat="1" applyFont="1" applyBorder="1" applyAlignment="1">
      <alignment horizontal="right" vertical="center" wrapText="1"/>
    </xf>
    <xf numFmtId="170" fontId="7" fillId="0" borderId="1" xfId="0" applyNumberFormat="1" applyFont="1" applyBorder="1" applyAlignment="1">
      <alignment horizontal="center" vertical="center"/>
    </xf>
    <xf numFmtId="0" fontId="20" fillId="0" borderId="1" xfId="7" applyFont="1" applyBorder="1" applyAlignment="1">
      <alignment horizontal="center" vertical="top" wrapText="1"/>
    </xf>
    <xf numFmtId="168" fontId="5" fillId="0" borderId="1" xfId="7" applyNumberFormat="1" applyFont="1" applyBorder="1" applyAlignment="1">
      <alignment horizontal="right" vertical="center" wrapText="1"/>
    </xf>
    <xf numFmtId="166" fontId="5" fillId="0" borderId="1" xfId="7" applyNumberFormat="1" applyFont="1" applyBorder="1" applyAlignment="1">
      <alignment horizontal="right" vertical="center" wrapText="1"/>
    </xf>
    <xf numFmtId="0" fontId="7" fillId="0" borderId="0" xfId="7" applyFont="1" applyAlignment="1">
      <alignment vertical="center" wrapText="1"/>
    </xf>
    <xf numFmtId="0" fontId="8" fillId="0" borderId="1" xfId="7" applyFont="1" applyBorder="1" applyAlignment="1">
      <alignment horizontal="left" vertical="top" wrapText="1"/>
    </xf>
    <xf numFmtId="49" fontId="8" fillId="0" borderId="1" xfId="0" applyNumberFormat="1" applyFont="1" applyBorder="1" applyAlignment="1">
      <alignment vertical="top" wrapText="1"/>
    </xf>
    <xf numFmtId="49" fontId="5" fillId="0" borderId="0" xfId="0" applyNumberFormat="1" applyFont="1" applyAlignment="1">
      <alignment vertical="top" wrapText="1"/>
    </xf>
    <xf numFmtId="0" fontId="5" fillId="0" borderId="0" xfId="0" applyFont="1" applyAlignment="1">
      <alignment vertical="top" wrapText="1"/>
    </xf>
    <xf numFmtId="0" fontId="5" fillId="0" borderId="0" xfId="5" applyFont="1" applyAlignment="1">
      <alignment horizontal="right" vertical="center" wrapText="1"/>
    </xf>
    <xf numFmtId="166" fontId="5" fillId="0" borderId="0" xfId="7" applyNumberFormat="1" applyFont="1" applyAlignment="1">
      <alignment vertical="center" wrapText="1"/>
    </xf>
    <xf numFmtId="0" fontId="5" fillId="0" borderId="0" xfId="7" applyFont="1" applyAlignment="1">
      <alignment vertical="top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167" fontId="8" fillId="0" borderId="1" xfId="0" applyNumberFormat="1" applyFont="1" applyBorder="1" applyAlignment="1">
      <alignment horizontal="right"/>
    </xf>
    <xf numFmtId="0" fontId="6" fillId="0" borderId="0" xfId="0" applyFont="1" applyAlignment="1">
      <alignment vertical="top"/>
    </xf>
    <xf numFmtId="168" fontId="7" fillId="0" borderId="1" xfId="7" applyNumberFormat="1" applyFont="1" applyBorder="1" applyAlignment="1">
      <alignment horizontal="center" vertical="top" wrapText="1"/>
    </xf>
    <xf numFmtId="168" fontId="7" fillId="0" borderId="1" xfId="15" applyNumberFormat="1" applyFont="1" applyFill="1" applyBorder="1" applyAlignment="1">
      <alignment horizontal="center" vertical="center" wrapText="1"/>
    </xf>
    <xf numFmtId="168" fontId="7" fillId="0" borderId="1" xfId="9" applyNumberFormat="1" applyFont="1" applyFill="1" applyBorder="1" applyAlignment="1">
      <alignment horizontal="center" vertical="center" wrapText="1"/>
    </xf>
    <xf numFmtId="0" fontId="5" fillId="0" borderId="1" xfId="46" applyFont="1" applyFill="1" applyBorder="1" applyAlignment="1">
      <alignment horizontal="center" vertical="center"/>
    </xf>
    <xf numFmtId="173" fontId="5" fillId="0" borderId="1" xfId="9" applyNumberFormat="1" applyFont="1" applyFill="1" applyBorder="1" applyAlignment="1">
      <alignment horizontal="center" vertical="center"/>
    </xf>
    <xf numFmtId="168" fontId="5" fillId="0" borderId="1" xfId="9" applyNumberFormat="1" applyFont="1" applyFill="1" applyBorder="1" applyAlignment="1">
      <alignment vertical="center" wrapText="1"/>
    </xf>
    <xf numFmtId="168" fontId="7" fillId="0" borderId="1" xfId="9" applyNumberFormat="1" applyFont="1" applyFill="1" applyBorder="1" applyAlignment="1">
      <alignment vertical="center" wrapText="1"/>
    </xf>
    <xf numFmtId="168" fontId="5" fillId="0" borderId="0" xfId="15" applyNumberFormat="1" applyFont="1" applyFill="1" applyAlignment="1">
      <alignment vertical="center" wrapText="1"/>
    </xf>
    <xf numFmtId="43" fontId="7" fillId="0" borderId="0" xfId="7" applyNumberFormat="1" applyFont="1" applyAlignment="1">
      <alignment horizontal="center" vertical="center" wrapText="1"/>
    </xf>
    <xf numFmtId="168" fontId="8" fillId="0" borderId="1" xfId="4" applyNumberFormat="1" applyFont="1" applyFill="1" applyBorder="1" applyAlignment="1">
      <alignment horizontal="center" vertical="center" wrapText="1"/>
    </xf>
    <xf numFmtId="168" fontId="5" fillId="0" borderId="0" xfId="9" applyNumberFormat="1" applyFont="1" applyFill="1" applyBorder="1" applyAlignment="1">
      <alignment horizontal="right" vertical="center" wrapText="1"/>
    </xf>
    <xf numFmtId="168" fontId="7" fillId="0" borderId="0" xfId="9" applyNumberFormat="1" applyFont="1" applyFill="1" applyBorder="1" applyAlignment="1">
      <alignment horizontal="right" vertical="center" wrapText="1"/>
    </xf>
    <xf numFmtId="0" fontId="28" fillId="0" borderId="1" xfId="7" applyFont="1" applyBorder="1" applyAlignment="1">
      <alignment horizontal="center" vertical="center" wrapText="1"/>
    </xf>
    <xf numFmtId="0" fontId="28" fillId="0" borderId="1" xfId="0" applyFont="1" applyBorder="1" applyAlignment="1">
      <alignment vertical="top" wrapText="1"/>
    </xf>
    <xf numFmtId="168" fontId="7" fillId="0" borderId="1" xfId="4" applyNumberFormat="1" applyFont="1" applyBorder="1" applyAlignment="1">
      <alignment horizontal="left" vertical="top" wrapText="1"/>
    </xf>
    <xf numFmtId="168" fontId="8" fillId="0" borderId="1" xfId="9" applyNumberFormat="1" applyFont="1" applyFill="1" applyBorder="1" applyAlignment="1">
      <alignment horizontal="center" vertical="center" wrapText="1"/>
    </xf>
    <xf numFmtId="0" fontId="6" fillId="0" borderId="1" xfId="46" applyFont="1" applyFill="1" applyBorder="1" applyAlignment="1">
      <alignment horizontal="center" vertical="center"/>
    </xf>
    <xf numFmtId="173" fontId="6" fillId="0" borderId="1" xfId="9" applyNumberFormat="1" applyFont="1" applyFill="1" applyBorder="1" applyAlignment="1">
      <alignment horizontal="center" vertical="center"/>
    </xf>
    <xf numFmtId="168" fontId="6" fillId="0" borderId="1" xfId="9" applyNumberFormat="1" applyFont="1" applyFill="1" applyBorder="1" applyAlignment="1">
      <alignment vertical="center" wrapText="1"/>
    </xf>
    <xf numFmtId="167" fontId="6" fillId="0" borderId="1" xfId="2" applyFont="1" applyFill="1" applyBorder="1">
      <alignment horizontal="right" vertical="top"/>
    </xf>
    <xf numFmtId="49" fontId="5" fillId="0" borderId="1" xfId="0" applyNumberFormat="1" applyFont="1" applyBorder="1" applyAlignment="1">
      <alignment vertical="top" wrapText="1"/>
    </xf>
    <xf numFmtId="0" fontId="5" fillId="0" borderId="1" xfId="5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43" fontId="7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top" wrapText="1"/>
    </xf>
    <xf numFmtId="0" fontId="28" fillId="0" borderId="1" xfId="0" applyFont="1" applyBorder="1" applyAlignment="1">
      <alignment horizontal="left" vertical="top" wrapText="1"/>
    </xf>
    <xf numFmtId="168" fontId="7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43" fontId="5" fillId="0" borderId="0" xfId="4" applyFont="1" applyAlignment="1">
      <alignment vertical="center" wrapText="1"/>
    </xf>
    <xf numFmtId="168" fontId="22" fillId="0" borderId="1" xfId="7" applyNumberFormat="1" applyFont="1" applyBorder="1" applyAlignment="1">
      <alignment horizontal="center" vertical="top" wrapText="1"/>
    </xf>
    <xf numFmtId="173" fontId="8" fillId="0" borderId="1" xfId="4" applyNumberFormat="1" applyFont="1" applyBorder="1" applyAlignment="1">
      <alignment horizontal="right" vertical="top" wrapText="1"/>
    </xf>
    <xf numFmtId="49" fontId="5" fillId="0" borderId="1" xfId="7" applyNumberFormat="1" applyFont="1" applyBorder="1" applyAlignment="1">
      <alignment horizontal="center" vertical="center" wrapText="1"/>
    </xf>
    <xf numFmtId="172" fontId="5" fillId="0" borderId="0" xfId="7" applyNumberFormat="1" applyFont="1" applyAlignment="1">
      <alignment vertical="center" wrapText="1"/>
    </xf>
    <xf numFmtId="43" fontId="7" fillId="0" borderId="1" xfId="15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Continuous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right"/>
    </xf>
    <xf numFmtId="172" fontId="8" fillId="0" borderId="1" xfId="0" applyNumberFormat="1" applyFont="1" applyBorder="1"/>
    <xf numFmtId="0" fontId="8" fillId="0" borderId="1" xfId="0" applyFont="1" applyBorder="1" applyAlignment="1">
      <alignment horizontal="right" vertical="top" wrapText="1"/>
    </xf>
    <xf numFmtId="167" fontId="8" fillId="0" borderId="1" xfId="0" applyNumberFormat="1" applyFont="1" applyBorder="1" applyAlignment="1">
      <alignment horizontal="right" vertical="top"/>
    </xf>
    <xf numFmtId="0" fontId="6" fillId="0" borderId="4" xfId="0" applyFont="1" applyBorder="1" applyAlignment="1">
      <alignment vertical="top"/>
    </xf>
    <xf numFmtId="0" fontId="6" fillId="0" borderId="2" xfId="0" applyFont="1" applyBorder="1" applyAlignment="1">
      <alignment vertical="top"/>
    </xf>
    <xf numFmtId="0" fontId="6" fillId="0" borderId="2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right" vertical="top" wrapText="1"/>
    </xf>
    <xf numFmtId="174" fontId="8" fillId="0" borderId="1" xfId="0" applyNumberFormat="1" applyFont="1" applyBorder="1" applyAlignment="1">
      <alignment horizontal="right" vertical="top" wrapText="1"/>
    </xf>
    <xf numFmtId="174" fontId="8" fillId="0" borderId="3" xfId="0" applyNumberFormat="1" applyFont="1" applyBorder="1" applyAlignment="1">
      <alignment horizontal="right" vertical="top" wrapText="1"/>
    </xf>
    <xf numFmtId="43" fontId="6" fillId="0" borderId="1" xfId="0" applyNumberFormat="1" applyFont="1" applyBorder="1" applyAlignment="1">
      <alignment horizontal="right" vertical="top" wrapText="1"/>
    </xf>
    <xf numFmtId="168" fontId="6" fillId="0" borderId="1" xfId="4" applyNumberFormat="1" applyFont="1" applyFill="1" applyBorder="1" applyAlignment="1">
      <alignment horizontal="right" vertical="top" wrapText="1"/>
    </xf>
    <xf numFmtId="168" fontId="8" fillId="0" borderId="1" xfId="4" applyNumberFormat="1" applyFont="1" applyFill="1" applyBorder="1" applyAlignment="1">
      <alignment horizontal="right" vertical="top" wrapText="1"/>
    </xf>
    <xf numFmtId="0" fontId="8" fillId="0" borderId="0" xfId="0" applyFont="1" applyAlignment="1">
      <alignment horizontal="left" vertical="center" wrapText="1"/>
    </xf>
    <xf numFmtId="43" fontId="6" fillId="0" borderId="0" xfId="0" applyNumberFormat="1" applyFont="1" applyAlignment="1">
      <alignment horizontal="right" vertical="top" wrapText="1"/>
    </xf>
    <xf numFmtId="168" fontId="6" fillId="0" borderId="0" xfId="4" applyNumberFormat="1" applyFont="1" applyFill="1" applyBorder="1" applyAlignment="1">
      <alignment horizontal="right" vertical="top" wrapText="1"/>
    </xf>
    <xf numFmtId="0" fontId="5" fillId="0" borderId="0" xfId="12" applyFont="1" applyAlignment="1">
      <alignment vertical="top" wrapText="1"/>
    </xf>
    <xf numFmtId="0" fontId="5" fillId="0" borderId="0" xfId="13" applyFont="1" applyAlignment="1">
      <alignment horizontal="right"/>
    </xf>
    <xf numFmtId="0" fontId="5" fillId="0" borderId="0" xfId="14" applyFont="1" applyAlignment="1">
      <alignment vertical="center" wrapText="1"/>
    </xf>
    <xf numFmtId="0" fontId="7" fillId="0" borderId="0" xfId="14" applyFont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 wrapText="1"/>
    </xf>
    <xf numFmtId="168" fontId="7" fillId="0" borderId="1" xfId="0" applyNumberFormat="1" applyFont="1" applyBorder="1" applyAlignment="1">
      <alignment vertical="top" wrapText="1"/>
    </xf>
    <xf numFmtId="0" fontId="7" fillId="0" borderId="4" xfId="0" applyFont="1" applyBorder="1" applyAlignment="1">
      <alignment horizontal="right" vertical="center" wrapText="1"/>
    </xf>
    <xf numFmtId="0" fontId="29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75" fontId="7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14" applyFont="1" applyBorder="1" applyAlignment="1">
      <alignment horizontal="center" vertical="center" wrapText="1"/>
    </xf>
    <xf numFmtId="0" fontId="5" fillId="0" borderId="1" xfId="14" applyFont="1" applyBorder="1" applyAlignment="1">
      <alignment vertical="center" wrapText="1"/>
    </xf>
    <xf numFmtId="43" fontId="5" fillId="0" borderId="0" xfId="4" applyFont="1" applyFill="1" applyAlignment="1">
      <alignment vertical="center" wrapText="1"/>
    </xf>
    <xf numFmtId="168" fontId="7" fillId="0" borderId="1" xfId="0" applyNumberFormat="1" applyFont="1" applyBorder="1" applyAlignment="1">
      <alignment horizontal="right" vertical="top" wrapText="1"/>
    </xf>
    <xf numFmtId="43" fontId="5" fillId="0" borderId="0" xfId="14" applyNumberFormat="1" applyFont="1" applyAlignment="1">
      <alignment vertical="center" wrapText="1"/>
    </xf>
    <xf numFmtId="168" fontId="5" fillId="0" borderId="1" xfId="15" applyNumberFormat="1" applyFont="1" applyFill="1" applyBorder="1" applyAlignment="1">
      <alignment vertical="center" wrapText="1"/>
    </xf>
    <xf numFmtId="0" fontId="8" fillId="0" borderId="1" xfId="0" applyFont="1" applyBorder="1" applyAlignment="1">
      <alignment horizontal="right" vertical="center" wrapText="1"/>
    </xf>
    <xf numFmtId="0" fontId="8" fillId="0" borderId="1" xfId="0" applyFont="1" applyBorder="1" applyAlignment="1">
      <alignment vertical="center" wrapText="1"/>
    </xf>
    <xf numFmtId="0" fontId="7" fillId="0" borderId="0" xfId="14" applyFont="1" applyAlignment="1">
      <alignment vertical="center" wrapText="1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center"/>
    </xf>
    <xf numFmtId="0" fontId="5" fillId="0" borderId="0" xfId="14" applyFont="1" applyAlignment="1">
      <alignment horizontal="right" vertical="center" wrapText="1"/>
    </xf>
    <xf numFmtId="0" fontId="6" fillId="0" borderId="0" xfId="0" applyFont="1" applyAlignment="1">
      <alignment horizontal="right"/>
    </xf>
    <xf numFmtId="0" fontId="6" fillId="0" borderId="5" xfId="0" applyFont="1" applyBorder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vertical="center" textRotation="90" wrapText="1"/>
    </xf>
    <xf numFmtId="170" fontId="8" fillId="0" borderId="1" xfId="0" applyNumberFormat="1" applyFont="1" applyBorder="1" applyAlignment="1">
      <alignment horizontal="right" vertical="center" wrapText="1"/>
    </xf>
    <xf numFmtId="49" fontId="8" fillId="0" borderId="1" xfId="0" applyNumberFormat="1" applyFont="1" applyBorder="1" applyAlignment="1">
      <alignment vertical="center" wrapText="1"/>
    </xf>
    <xf numFmtId="49" fontId="6" fillId="0" borderId="1" xfId="0" applyNumberFormat="1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166" fontId="6" fillId="0" borderId="1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vertical="top" wrapText="1"/>
    </xf>
    <xf numFmtId="0" fontId="6" fillId="0" borderId="1" xfId="0" applyFont="1" applyBorder="1"/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0" fontId="27" fillId="0" borderId="1" xfId="0" applyFont="1" applyBorder="1" applyAlignment="1">
      <alignment horizontal="left" vertical="top" wrapText="1"/>
    </xf>
    <xf numFmtId="166" fontId="8" fillId="0" borderId="0" xfId="0" applyNumberFormat="1" applyFont="1"/>
    <xf numFmtId="167" fontId="8" fillId="0" borderId="1" xfId="2" applyFont="1" applyFill="1" applyBorder="1">
      <alignment horizontal="right" vertical="top"/>
    </xf>
    <xf numFmtId="0" fontId="6" fillId="0" borderId="1" xfId="0" applyFont="1" applyBorder="1" applyAlignment="1">
      <alignment horizontal="right" vertical="top" wrapText="1"/>
    </xf>
    <xf numFmtId="167" fontId="6" fillId="0" borderId="1" xfId="0" applyNumberFormat="1" applyFont="1" applyBorder="1" applyAlignment="1">
      <alignment horizontal="right" vertical="top" wrapText="1"/>
    </xf>
    <xf numFmtId="49" fontId="8" fillId="0" borderId="0" xfId="0" applyNumberFormat="1" applyFont="1" applyAlignment="1">
      <alignment vertical="center" wrapText="1"/>
    </xf>
    <xf numFmtId="49" fontId="6" fillId="0" borderId="0" xfId="0" applyNumberFormat="1" applyFont="1" applyAlignment="1">
      <alignment vertical="top" wrapText="1"/>
    </xf>
    <xf numFmtId="0" fontId="6" fillId="0" borderId="0" xfId="0" applyFont="1" applyAlignment="1">
      <alignment vertical="top" wrapText="1"/>
    </xf>
    <xf numFmtId="0" fontId="8" fillId="0" borderId="0" xfId="5" applyFont="1" applyAlignment="1">
      <alignment horizontal="center" vertical="center"/>
    </xf>
    <xf numFmtId="167" fontId="6" fillId="0" borderId="0" xfId="0" applyNumberFormat="1" applyFont="1" applyAlignment="1">
      <alignment horizontal="right" vertical="top" wrapText="1"/>
    </xf>
    <xf numFmtId="166" fontId="8" fillId="0" borderId="1" xfId="0" applyNumberFormat="1" applyFont="1" applyBorder="1" applyAlignment="1">
      <alignment horizontal="right" vertical="top" wrapText="1"/>
    </xf>
    <xf numFmtId="168" fontId="5" fillId="0" borderId="1" xfId="4" applyNumberFormat="1" applyFont="1" applyFill="1" applyBorder="1" applyAlignment="1">
      <alignment horizontal="right" vertical="center" wrapText="1"/>
    </xf>
    <xf numFmtId="0" fontId="26" fillId="0" borderId="1" xfId="0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171" fontId="8" fillId="0" borderId="0" xfId="4" applyNumberFormat="1" applyFont="1" applyFill="1" applyAlignment="1">
      <alignment horizontal="center" vertical="center"/>
    </xf>
    <xf numFmtId="0" fontId="7" fillId="0" borderId="0" xfId="7" applyFont="1" applyAlignment="1">
      <alignment horizontal="center" vertical="center" wrapText="1"/>
    </xf>
    <xf numFmtId="0" fontId="5" fillId="0" borderId="5" xfId="0" applyFont="1" applyBorder="1" applyAlignment="1">
      <alignment horizontal="right"/>
    </xf>
    <xf numFmtId="49" fontId="7" fillId="0" borderId="1" xfId="7" applyNumberFormat="1" applyFont="1" applyBorder="1" applyAlignment="1">
      <alignment horizontal="center" vertical="center" wrapText="1"/>
    </xf>
    <xf numFmtId="0" fontId="7" fillId="0" borderId="1" xfId="7" applyFont="1" applyBorder="1" applyAlignment="1">
      <alignment horizontal="center" vertical="center" wrapText="1"/>
    </xf>
    <xf numFmtId="166" fontId="7" fillId="0" borderId="1" xfId="7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168" fontId="7" fillId="0" borderId="1" xfId="4" applyNumberFormat="1" applyFont="1" applyFill="1" applyBorder="1" applyAlignment="1">
      <alignment horizontal="center" vertical="center" wrapText="1"/>
    </xf>
    <xf numFmtId="171" fontId="8" fillId="0" borderId="0" xfId="4" applyNumberFormat="1" applyFont="1" applyFill="1" applyAlignment="1">
      <alignment horizontal="center"/>
    </xf>
    <xf numFmtId="168" fontId="5" fillId="0" borderId="5" xfId="4" applyNumberFormat="1" applyFont="1" applyFill="1" applyBorder="1" applyAlignment="1">
      <alignment horizontal="right" vertical="center"/>
    </xf>
    <xf numFmtId="0" fontId="8" fillId="0" borderId="1" xfId="0" applyFont="1" applyBorder="1" applyAlignment="1">
      <alignment horizontal="left" vertical="top" wrapText="1"/>
    </xf>
    <xf numFmtId="0" fontId="8" fillId="0" borderId="0" xfId="0" applyFont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/>
    </xf>
    <xf numFmtId="0" fontId="8" fillId="0" borderId="4" xfId="0" applyFont="1" applyBorder="1" applyAlignment="1">
      <alignment horizontal="left" vertical="top"/>
    </xf>
    <xf numFmtId="0" fontId="8" fillId="0" borderId="2" xfId="0" applyFont="1" applyBorder="1" applyAlignment="1">
      <alignment horizontal="left" vertical="top"/>
    </xf>
    <xf numFmtId="0" fontId="8" fillId="0" borderId="3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14" applyFont="1" applyBorder="1" applyAlignment="1">
      <alignment horizontal="left" vertical="center" wrapText="1"/>
    </xf>
    <xf numFmtId="0" fontId="7" fillId="0" borderId="2" xfId="14" applyFont="1" applyBorder="1" applyAlignment="1">
      <alignment horizontal="left" vertical="center" wrapText="1"/>
    </xf>
    <xf numFmtId="0" fontId="7" fillId="0" borderId="3" xfId="14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14" applyFont="1" applyAlignment="1">
      <alignment horizontal="center" vertical="center" wrapText="1"/>
    </xf>
    <xf numFmtId="0" fontId="7" fillId="0" borderId="1" xfId="14" applyFont="1" applyBorder="1" applyAlignment="1">
      <alignment horizontal="center" vertical="center" wrapText="1"/>
    </xf>
    <xf numFmtId="168" fontId="7" fillId="0" borderId="1" xfId="15" applyNumberFormat="1" applyFont="1" applyFill="1" applyBorder="1" applyAlignment="1">
      <alignment horizontal="center" vertical="center" wrapText="1"/>
    </xf>
    <xf numFmtId="0" fontId="8" fillId="0" borderId="4" xfId="46" applyFont="1" applyFill="1" applyBorder="1" applyAlignment="1">
      <alignment horizontal="center" vertical="center"/>
    </xf>
    <xf numFmtId="0" fontId="8" fillId="0" borderId="2" xfId="46" applyFont="1" applyFill="1" applyBorder="1" applyAlignment="1">
      <alignment horizontal="center" vertical="center"/>
    </xf>
    <xf numFmtId="0" fontId="8" fillId="0" borderId="3" xfId="46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</cellXfs>
  <cellStyles count="49">
    <cellStyle name="Bad 3" xfId="11"/>
    <cellStyle name="Comma" xfId="4" builtinId="3"/>
    <cellStyle name="Comma 11" xfId="26"/>
    <cellStyle name="Comma 15" xfId="24"/>
    <cellStyle name="Comma 2" xfId="16"/>
    <cellStyle name="Comma 2 2" xfId="32"/>
    <cellStyle name="Comma 3" xfId="1"/>
    <cellStyle name="Comma 4" xfId="37"/>
    <cellStyle name="Comma 4 2" xfId="29"/>
    <cellStyle name="Comma 4 2 2" xfId="31"/>
    <cellStyle name="Comma 9" xfId="9"/>
    <cellStyle name="Hyperlink" xfId="46" builtinId="8"/>
    <cellStyle name="Neutral 2" xfId="45"/>
    <cellStyle name="Neutral 2 2" xfId="33"/>
    <cellStyle name="Normal" xfId="0" builtinId="0"/>
    <cellStyle name="Normal 11" xfId="41"/>
    <cellStyle name="Normal 11 2" xfId="28"/>
    <cellStyle name="Normal 12" xfId="5"/>
    <cellStyle name="Normal 12 2 2" xfId="36"/>
    <cellStyle name="Normal 12 3" xfId="30"/>
    <cellStyle name="Normal 13" xfId="39"/>
    <cellStyle name="Normal 14" xfId="40"/>
    <cellStyle name="Normal 17" xfId="48"/>
    <cellStyle name="Normal 19 3" xfId="10"/>
    <cellStyle name="Normal 2" xfId="13"/>
    <cellStyle name="Normal 2 2 2 3" xfId="23"/>
    <cellStyle name="Normal 2 4" xfId="18"/>
    <cellStyle name="Normal 4 7 4" xfId="43"/>
    <cellStyle name="Normal 5" xfId="27"/>
    <cellStyle name="Normal 5 10" xfId="35"/>
    <cellStyle name="Normal 5 2" xfId="6"/>
    <cellStyle name="Normal 5 2 3" xfId="21"/>
    <cellStyle name="Normal 5 3" xfId="7"/>
    <cellStyle name="Normal 5 3 7" xfId="34"/>
    <cellStyle name="Normal 6" xfId="19"/>
    <cellStyle name="Normal 8" xfId="8"/>
    <cellStyle name="Normal 8 2 3 3" xfId="25"/>
    <cellStyle name="Normal 8 3" xfId="12"/>
    <cellStyle name="Normal 8 3 3" xfId="42"/>
    <cellStyle name="Normal 8 6" xfId="47"/>
    <cellStyle name="SN_241" xfId="2"/>
    <cellStyle name="SN_b" xfId="3"/>
    <cellStyle name="SN_it" xfId="44"/>
    <cellStyle name="Нейтральный 5" xfId="17"/>
    <cellStyle name="Обычный 2" xfId="38"/>
    <cellStyle name="Обычный 2 2 4" xfId="14"/>
    <cellStyle name="Обычный 3" xfId="20"/>
    <cellStyle name="Обычный 3 3 3" xfId="22"/>
    <cellStyle name="Финансовый 4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95"/>
  <sheetViews>
    <sheetView topLeftCell="A49" zoomScaleNormal="100" workbookViewId="0">
      <selection activeCell="G29" sqref="G29"/>
    </sheetView>
  </sheetViews>
  <sheetFormatPr defaultRowHeight="17.25" x14ac:dyDescent="0.3"/>
  <cols>
    <col min="1" max="1" width="9.140625" style="1"/>
    <col min="2" max="2" width="12.28515625" style="1" customWidth="1"/>
    <col min="3" max="4" width="10.140625" style="1" customWidth="1"/>
    <col min="5" max="5" width="13.28515625" style="1" customWidth="1"/>
    <col min="6" max="6" width="14.5703125" style="134" customWidth="1"/>
    <col min="7" max="7" width="64.42578125" style="1" customWidth="1"/>
    <col min="8" max="8" width="18.5703125" style="1" customWidth="1"/>
    <col min="9" max="9" width="19.5703125" style="1" customWidth="1"/>
    <col min="10" max="10" width="18.5703125" style="1" bestFit="1" customWidth="1"/>
    <col min="11" max="11" width="23.140625" style="1" customWidth="1"/>
    <col min="12" max="12" width="16" style="1" customWidth="1"/>
    <col min="13" max="13" width="22.140625" style="1" customWidth="1"/>
    <col min="14" max="14" width="11.7109375" style="1" customWidth="1"/>
    <col min="15" max="15" width="10.5703125" style="1" customWidth="1"/>
    <col min="16" max="16" width="10.7109375" style="1" customWidth="1"/>
    <col min="17" max="17" width="10" style="1" customWidth="1"/>
    <col min="18" max="16384" width="9.140625" style="1"/>
  </cols>
  <sheetData>
    <row r="1" spans="2:10" x14ac:dyDescent="0.3">
      <c r="I1" s="184" t="s">
        <v>168</v>
      </c>
    </row>
    <row r="2" spans="2:10" x14ac:dyDescent="0.3">
      <c r="I2" s="11" t="s">
        <v>75</v>
      </c>
    </row>
    <row r="3" spans="2:10" x14ac:dyDescent="0.3">
      <c r="I3" s="11" t="s">
        <v>42</v>
      </c>
    </row>
    <row r="4" spans="2:10" x14ac:dyDescent="0.3">
      <c r="I4" s="184"/>
    </row>
    <row r="5" spans="2:10" ht="45" customHeight="1" x14ac:dyDescent="0.3">
      <c r="B5" s="213" t="s">
        <v>76</v>
      </c>
      <c r="C5" s="213"/>
      <c r="D5" s="213"/>
      <c r="E5" s="213"/>
      <c r="F5" s="213"/>
      <c r="G5" s="213"/>
      <c r="H5" s="213"/>
      <c r="I5" s="213"/>
    </row>
    <row r="6" spans="2:10" x14ac:dyDescent="0.3">
      <c r="I6" s="66"/>
    </row>
    <row r="7" spans="2:10" x14ac:dyDescent="0.3">
      <c r="I7" s="185" t="s">
        <v>25</v>
      </c>
    </row>
    <row r="8" spans="2:10" ht="75.75" customHeight="1" x14ac:dyDescent="0.3">
      <c r="B8" s="214" t="s">
        <v>30</v>
      </c>
      <c r="C8" s="215"/>
      <c r="D8" s="216"/>
      <c r="E8" s="214" t="s">
        <v>31</v>
      </c>
      <c r="F8" s="216"/>
      <c r="G8" s="217" t="s">
        <v>1</v>
      </c>
      <c r="H8" s="219" t="s">
        <v>70</v>
      </c>
      <c r="I8" s="220"/>
      <c r="J8" s="49"/>
    </row>
    <row r="9" spans="2:10" s="187" customFormat="1" ht="40.5" customHeight="1" x14ac:dyDescent="0.3">
      <c r="B9" s="186" t="s">
        <v>32</v>
      </c>
      <c r="C9" s="186" t="s">
        <v>33</v>
      </c>
      <c r="D9" s="186" t="s">
        <v>34</v>
      </c>
      <c r="E9" s="6" t="s">
        <v>21</v>
      </c>
      <c r="F9" s="6" t="s">
        <v>22</v>
      </c>
      <c r="G9" s="218"/>
      <c r="H9" s="6" t="s">
        <v>79</v>
      </c>
      <c r="I9" s="6" t="s">
        <v>9</v>
      </c>
    </row>
    <row r="10" spans="2:10" s="10" customFormat="1" x14ac:dyDescent="0.3">
      <c r="B10" s="188"/>
      <c r="C10" s="188"/>
      <c r="D10" s="188"/>
      <c r="E10" s="178"/>
      <c r="F10" s="186"/>
      <c r="G10" s="178" t="s">
        <v>29</v>
      </c>
      <c r="H10" s="67">
        <f t="shared" ref="H10:I10" si="0">H12</f>
        <v>0</v>
      </c>
      <c r="I10" s="67">
        <f t="shared" si="0"/>
        <v>0</v>
      </c>
    </row>
    <row r="11" spans="2:10" x14ac:dyDescent="0.3">
      <c r="B11" s="169"/>
      <c r="C11" s="169"/>
      <c r="D11" s="169"/>
      <c r="E11" s="169"/>
      <c r="F11" s="186"/>
      <c r="G11" s="169" t="s">
        <v>2</v>
      </c>
      <c r="H11" s="189"/>
      <c r="I11" s="189"/>
    </row>
    <row r="12" spans="2:10" s="10" customFormat="1" ht="34.5" x14ac:dyDescent="0.3">
      <c r="B12" s="178"/>
      <c r="C12" s="178"/>
      <c r="D12" s="178"/>
      <c r="E12" s="178"/>
      <c r="F12" s="186"/>
      <c r="G12" s="178" t="s">
        <v>0</v>
      </c>
      <c r="H12" s="67">
        <f t="shared" ref="H12:I12" si="1">H14</f>
        <v>0</v>
      </c>
      <c r="I12" s="67">
        <f t="shared" si="1"/>
        <v>0</v>
      </c>
    </row>
    <row r="13" spans="2:10" s="10" customFormat="1" x14ac:dyDescent="0.3">
      <c r="B13" s="178"/>
      <c r="C13" s="178"/>
      <c r="D13" s="178"/>
      <c r="E13" s="178"/>
      <c r="F13" s="186"/>
      <c r="G13" s="169" t="s">
        <v>2</v>
      </c>
      <c r="H13" s="67"/>
      <c r="I13" s="67"/>
    </row>
    <row r="14" spans="2:10" s="10" customFormat="1" ht="19.5" customHeight="1" x14ac:dyDescent="0.3">
      <c r="B14" s="6" t="s">
        <v>71</v>
      </c>
      <c r="C14" s="166"/>
      <c r="D14" s="166"/>
      <c r="E14" s="166"/>
      <c r="F14" s="6"/>
      <c r="G14" s="3" t="s">
        <v>72</v>
      </c>
      <c r="H14" s="67">
        <v>0</v>
      </c>
      <c r="I14" s="67">
        <v>0</v>
      </c>
    </row>
    <row r="15" spans="2:10" x14ac:dyDescent="0.3">
      <c r="B15" s="166"/>
      <c r="C15" s="166"/>
      <c r="D15" s="166"/>
      <c r="E15" s="166"/>
      <c r="F15" s="6"/>
      <c r="G15" s="14" t="s">
        <v>2</v>
      </c>
      <c r="H15" s="67"/>
      <c r="I15" s="67"/>
    </row>
    <row r="16" spans="2:10" s="10" customFormat="1" x14ac:dyDescent="0.3">
      <c r="B16" s="190"/>
      <c r="C16" s="190" t="s">
        <v>3</v>
      </c>
      <c r="D16" s="190"/>
      <c r="E16" s="178"/>
      <c r="F16" s="186"/>
      <c r="G16" s="178" t="s">
        <v>4</v>
      </c>
      <c r="H16" s="67">
        <v>0</v>
      </c>
      <c r="I16" s="67">
        <v>0</v>
      </c>
    </row>
    <row r="17" spans="2:9" x14ac:dyDescent="0.3">
      <c r="B17" s="190"/>
      <c r="C17" s="190"/>
      <c r="D17" s="190"/>
      <c r="E17" s="169"/>
      <c r="F17" s="186"/>
      <c r="G17" s="169" t="s">
        <v>2</v>
      </c>
      <c r="H17" s="67"/>
      <c r="I17" s="67"/>
    </row>
    <row r="18" spans="2:9" s="10" customFormat="1" x14ac:dyDescent="0.3">
      <c r="B18" s="190"/>
      <c r="C18" s="190"/>
      <c r="D18" s="190" t="s">
        <v>12</v>
      </c>
      <c r="E18" s="178"/>
      <c r="F18" s="186"/>
      <c r="G18" s="3" t="s">
        <v>23</v>
      </c>
      <c r="H18" s="67">
        <v>0</v>
      </c>
      <c r="I18" s="67">
        <v>0</v>
      </c>
    </row>
    <row r="19" spans="2:9" x14ac:dyDescent="0.3">
      <c r="B19" s="190"/>
      <c r="C19" s="190"/>
      <c r="D19" s="191"/>
      <c r="E19" s="169"/>
      <c r="F19" s="186"/>
      <c r="G19" s="169" t="s">
        <v>2</v>
      </c>
      <c r="H19" s="189"/>
      <c r="I19" s="189"/>
    </row>
    <row r="20" spans="2:9" s="10" customFormat="1" ht="34.5" x14ac:dyDescent="0.3">
      <c r="B20" s="190"/>
      <c r="C20" s="190"/>
      <c r="D20" s="190"/>
      <c r="E20" s="6"/>
      <c r="F20" s="186"/>
      <c r="G20" s="178" t="s">
        <v>0</v>
      </c>
      <c r="H20" s="67">
        <v>0</v>
      </c>
      <c r="I20" s="67">
        <v>0</v>
      </c>
    </row>
    <row r="21" spans="2:9" x14ac:dyDescent="0.3">
      <c r="B21" s="190"/>
      <c r="C21" s="190"/>
      <c r="D21" s="191"/>
      <c r="E21" s="166"/>
      <c r="F21" s="186"/>
      <c r="G21" s="169" t="s">
        <v>2</v>
      </c>
      <c r="H21" s="189"/>
      <c r="I21" s="189"/>
    </row>
    <row r="22" spans="2:9" s="10" customFormat="1" ht="19.5" customHeight="1" x14ac:dyDescent="0.3">
      <c r="B22" s="190"/>
      <c r="C22" s="190"/>
      <c r="D22" s="190"/>
      <c r="E22" s="6">
        <v>1049</v>
      </c>
      <c r="F22" s="186"/>
      <c r="G22" s="3" t="s">
        <v>10</v>
      </c>
      <c r="H22" s="67">
        <v>0</v>
      </c>
      <c r="I22" s="67">
        <v>0</v>
      </c>
    </row>
    <row r="23" spans="2:9" ht="21.75" customHeight="1" x14ac:dyDescent="0.3">
      <c r="B23" s="190"/>
      <c r="C23" s="190"/>
      <c r="D23" s="191"/>
      <c r="E23" s="166"/>
      <c r="F23" s="192"/>
      <c r="G23" s="169" t="s">
        <v>2</v>
      </c>
      <c r="H23" s="193"/>
      <c r="I23" s="193"/>
    </row>
    <row r="24" spans="2:9" s="10" customFormat="1" ht="36" customHeight="1" x14ac:dyDescent="0.3">
      <c r="B24" s="190"/>
      <c r="C24" s="190"/>
      <c r="D24" s="16"/>
      <c r="E24" s="16"/>
      <c r="F24" s="194" t="s">
        <v>111</v>
      </c>
      <c r="G24" s="3" t="s">
        <v>112</v>
      </c>
      <c r="H24" s="106">
        <v>0</v>
      </c>
      <c r="I24" s="106">
        <v>0</v>
      </c>
    </row>
    <row r="25" spans="2:9" ht="21" customHeight="1" x14ac:dyDescent="0.3">
      <c r="B25" s="190"/>
      <c r="C25" s="190"/>
      <c r="D25" s="195"/>
      <c r="E25" s="195"/>
      <c r="F25" s="196"/>
      <c r="G25" s="14" t="s">
        <v>81</v>
      </c>
      <c r="H25" s="197"/>
      <c r="I25" s="197"/>
    </row>
    <row r="26" spans="2:9" s="10" customFormat="1" ht="21" customHeight="1" x14ac:dyDescent="0.3">
      <c r="B26" s="190"/>
      <c r="C26" s="190"/>
      <c r="D26" s="16"/>
      <c r="E26" s="16"/>
      <c r="F26" s="186"/>
      <c r="G26" s="198" t="s">
        <v>113</v>
      </c>
      <c r="H26" s="208">
        <v>-1507553.0000000002</v>
      </c>
      <c r="I26" s="208">
        <v>-1507553.0000000002</v>
      </c>
    </row>
    <row r="27" spans="2:9" ht="34.5" customHeight="1" x14ac:dyDescent="0.3">
      <c r="B27" s="190"/>
      <c r="C27" s="190"/>
      <c r="D27" s="195"/>
      <c r="E27" s="195"/>
      <c r="F27" s="186"/>
      <c r="G27" s="14" t="s">
        <v>74</v>
      </c>
      <c r="H27" s="197"/>
      <c r="I27" s="197"/>
    </row>
    <row r="28" spans="2:9" ht="21" customHeight="1" x14ac:dyDescent="0.3">
      <c r="B28" s="190"/>
      <c r="C28" s="190"/>
      <c r="D28" s="195"/>
      <c r="E28" s="195"/>
      <c r="F28" s="186"/>
      <c r="G28" s="14" t="s">
        <v>61</v>
      </c>
      <c r="H28" s="50">
        <v>-1507553.0000000002</v>
      </c>
      <c r="I28" s="50">
        <v>-1507553.0000000002</v>
      </c>
    </row>
    <row r="29" spans="2:9" ht="21" customHeight="1" x14ac:dyDescent="0.3">
      <c r="B29" s="190"/>
      <c r="C29" s="190"/>
      <c r="D29" s="195"/>
      <c r="E29" s="195"/>
      <c r="F29" s="186"/>
      <c r="G29" s="14" t="s">
        <v>62</v>
      </c>
      <c r="H29" s="50">
        <v>-1507553.0000000002</v>
      </c>
      <c r="I29" s="50">
        <v>-1507553.0000000002</v>
      </c>
    </row>
    <row r="30" spans="2:9" ht="21" customHeight="1" x14ac:dyDescent="0.3">
      <c r="B30" s="190"/>
      <c r="C30" s="190"/>
      <c r="D30" s="195"/>
      <c r="E30" s="195"/>
      <c r="F30" s="186"/>
      <c r="G30" s="14" t="s">
        <v>63</v>
      </c>
      <c r="H30" s="50">
        <v>-1507553.0000000002</v>
      </c>
      <c r="I30" s="50">
        <v>-1507553.0000000002</v>
      </c>
    </row>
    <row r="31" spans="2:9" ht="21" customHeight="1" x14ac:dyDescent="0.3">
      <c r="B31" s="190"/>
      <c r="C31" s="190"/>
      <c r="D31" s="195"/>
      <c r="E31" s="195"/>
      <c r="F31" s="186"/>
      <c r="G31" s="14" t="s">
        <v>64</v>
      </c>
      <c r="H31" s="50">
        <v>-1507553.0000000002</v>
      </c>
      <c r="I31" s="50">
        <v>-1507553.0000000002</v>
      </c>
    </row>
    <row r="32" spans="2:9" ht="21" customHeight="1" x14ac:dyDescent="0.3">
      <c r="B32" s="190"/>
      <c r="C32" s="190"/>
      <c r="D32" s="195"/>
      <c r="E32" s="195"/>
      <c r="F32" s="186"/>
      <c r="G32" s="14" t="s">
        <v>65</v>
      </c>
      <c r="H32" s="50">
        <v>-1507553.0000000002</v>
      </c>
      <c r="I32" s="50">
        <v>-1507553.0000000002</v>
      </c>
    </row>
    <row r="33" spans="2:10" s="10" customFormat="1" ht="26.25" customHeight="1" x14ac:dyDescent="0.3">
      <c r="B33" s="190"/>
      <c r="C33" s="190"/>
      <c r="D33" s="16"/>
      <c r="E33" s="16"/>
      <c r="F33" s="186"/>
      <c r="G33" s="65" t="s">
        <v>97</v>
      </c>
      <c r="H33" s="24">
        <v>239828.5</v>
      </c>
      <c r="I33" s="24">
        <v>239828.5</v>
      </c>
      <c r="J33" s="199"/>
    </row>
    <row r="34" spans="2:10" ht="34.5" x14ac:dyDescent="0.3">
      <c r="B34" s="190"/>
      <c r="C34" s="190"/>
      <c r="D34" s="195"/>
      <c r="E34" s="195"/>
      <c r="F34" s="186"/>
      <c r="G34" s="14" t="s">
        <v>74</v>
      </c>
      <c r="H34" s="24"/>
      <c r="I34" s="24"/>
    </row>
    <row r="35" spans="2:10" x14ac:dyDescent="0.3">
      <c r="B35" s="190"/>
      <c r="C35" s="190"/>
      <c r="D35" s="195"/>
      <c r="E35" s="195"/>
      <c r="F35" s="186"/>
      <c r="G35" s="14" t="s">
        <v>61</v>
      </c>
      <c r="H35" s="50">
        <v>239828.5</v>
      </c>
      <c r="I35" s="50">
        <v>239828.5</v>
      </c>
    </row>
    <row r="36" spans="2:10" x14ac:dyDescent="0.3">
      <c r="B36" s="190"/>
      <c r="C36" s="190"/>
      <c r="D36" s="195"/>
      <c r="E36" s="195"/>
      <c r="F36" s="186"/>
      <c r="G36" s="14" t="s">
        <v>62</v>
      </c>
      <c r="H36" s="50">
        <v>239828.5</v>
      </c>
      <c r="I36" s="50">
        <v>239828.5</v>
      </c>
    </row>
    <row r="37" spans="2:10" x14ac:dyDescent="0.3">
      <c r="B37" s="190"/>
      <c r="C37" s="190"/>
      <c r="D37" s="195"/>
      <c r="E37" s="195"/>
      <c r="F37" s="186"/>
      <c r="G37" s="14" t="s">
        <v>63</v>
      </c>
      <c r="H37" s="50">
        <v>239828.5</v>
      </c>
      <c r="I37" s="50">
        <v>239828.5</v>
      </c>
    </row>
    <row r="38" spans="2:10" x14ac:dyDescent="0.3">
      <c r="B38" s="190"/>
      <c r="C38" s="190"/>
      <c r="D38" s="195"/>
      <c r="E38" s="195"/>
      <c r="F38" s="186"/>
      <c r="G38" s="14" t="s">
        <v>64</v>
      </c>
      <c r="H38" s="50">
        <v>239828.5</v>
      </c>
      <c r="I38" s="50">
        <v>239828.5</v>
      </c>
    </row>
    <row r="39" spans="2:10" ht="18.75" customHeight="1" x14ac:dyDescent="0.3">
      <c r="B39" s="190"/>
      <c r="C39" s="190"/>
      <c r="D39" s="195"/>
      <c r="E39" s="195"/>
      <c r="F39" s="186"/>
      <c r="G39" s="14" t="s">
        <v>65</v>
      </c>
      <c r="H39" s="50">
        <v>239828.5</v>
      </c>
      <c r="I39" s="50">
        <v>239828.5</v>
      </c>
    </row>
    <row r="40" spans="2:10" s="10" customFormat="1" ht="21.75" customHeight="1" x14ac:dyDescent="0.3">
      <c r="B40" s="190"/>
      <c r="C40" s="190"/>
      <c r="D40" s="16"/>
      <c r="E40" s="16"/>
      <c r="F40" s="186"/>
      <c r="G40" s="65" t="s">
        <v>94</v>
      </c>
      <c r="H40" s="24">
        <v>104641.7</v>
      </c>
      <c r="I40" s="24">
        <v>104641.7</v>
      </c>
    </row>
    <row r="41" spans="2:10" ht="18.75" customHeight="1" x14ac:dyDescent="0.3">
      <c r="B41" s="190"/>
      <c r="C41" s="190"/>
      <c r="D41" s="195"/>
      <c r="E41" s="195"/>
      <c r="F41" s="186"/>
      <c r="G41" s="14" t="s">
        <v>74</v>
      </c>
      <c r="H41" s="50"/>
      <c r="I41" s="50"/>
    </row>
    <row r="42" spans="2:10" ht="18.75" customHeight="1" x14ac:dyDescent="0.3">
      <c r="B42" s="190"/>
      <c r="C42" s="190"/>
      <c r="D42" s="195"/>
      <c r="E42" s="195"/>
      <c r="F42" s="186"/>
      <c r="G42" s="14" t="s">
        <v>61</v>
      </c>
      <c r="H42" s="50">
        <v>104641.7</v>
      </c>
      <c r="I42" s="50">
        <v>104641.7</v>
      </c>
    </row>
    <row r="43" spans="2:10" ht="18.75" customHeight="1" x14ac:dyDescent="0.3">
      <c r="B43" s="190"/>
      <c r="C43" s="190"/>
      <c r="D43" s="195"/>
      <c r="E43" s="195"/>
      <c r="F43" s="186"/>
      <c r="G43" s="14" t="s">
        <v>62</v>
      </c>
      <c r="H43" s="50">
        <v>104641.7</v>
      </c>
      <c r="I43" s="50">
        <v>104641.7</v>
      </c>
    </row>
    <row r="44" spans="2:10" ht="18.75" customHeight="1" x14ac:dyDescent="0.3">
      <c r="B44" s="190"/>
      <c r="C44" s="190"/>
      <c r="D44" s="195"/>
      <c r="E44" s="195"/>
      <c r="F44" s="186"/>
      <c r="G44" s="14" t="s">
        <v>63</v>
      </c>
      <c r="H44" s="50">
        <v>104641.7</v>
      </c>
      <c r="I44" s="50">
        <v>104641.7</v>
      </c>
    </row>
    <row r="45" spans="2:10" ht="18.75" customHeight="1" x14ac:dyDescent="0.3">
      <c r="B45" s="190"/>
      <c r="C45" s="190"/>
      <c r="D45" s="195"/>
      <c r="E45" s="195"/>
      <c r="F45" s="186"/>
      <c r="G45" s="14" t="s">
        <v>64</v>
      </c>
      <c r="H45" s="50">
        <v>104641.7</v>
      </c>
      <c r="I45" s="50">
        <v>104641.7</v>
      </c>
    </row>
    <row r="46" spans="2:10" ht="18.75" customHeight="1" x14ac:dyDescent="0.3">
      <c r="B46" s="190"/>
      <c r="C46" s="190"/>
      <c r="D46" s="195"/>
      <c r="E46" s="195"/>
      <c r="F46" s="186"/>
      <c r="G46" s="14" t="s">
        <v>65</v>
      </c>
      <c r="H46" s="50">
        <v>104641.7</v>
      </c>
      <c r="I46" s="50">
        <v>104641.7</v>
      </c>
    </row>
    <row r="47" spans="2:10" ht="18.75" customHeight="1" x14ac:dyDescent="0.3">
      <c r="B47" s="190"/>
      <c r="C47" s="190"/>
      <c r="D47" s="195"/>
      <c r="E47" s="195"/>
      <c r="F47" s="186"/>
      <c r="G47" s="61" t="s">
        <v>99</v>
      </c>
      <c r="H47" s="24">
        <v>544177.30000000005</v>
      </c>
      <c r="I47" s="24">
        <v>544177.30000000005</v>
      </c>
    </row>
    <row r="48" spans="2:10" ht="33.75" customHeight="1" x14ac:dyDescent="0.3">
      <c r="B48" s="190"/>
      <c r="C48" s="190"/>
      <c r="D48" s="195"/>
      <c r="E48" s="195"/>
      <c r="F48" s="186"/>
      <c r="G48" s="14" t="s">
        <v>74</v>
      </c>
      <c r="H48" s="50"/>
      <c r="I48" s="50"/>
    </row>
    <row r="49" spans="2:9" ht="18.75" customHeight="1" x14ac:dyDescent="0.3">
      <c r="B49" s="190"/>
      <c r="C49" s="190"/>
      <c r="D49" s="195"/>
      <c r="E49" s="195"/>
      <c r="F49" s="186"/>
      <c r="G49" s="14" t="s">
        <v>61</v>
      </c>
      <c r="H49" s="50">
        <v>544177.30000000005</v>
      </c>
      <c r="I49" s="50">
        <v>544177.30000000005</v>
      </c>
    </row>
    <row r="50" spans="2:9" ht="18.75" customHeight="1" x14ac:dyDescent="0.3">
      <c r="B50" s="190"/>
      <c r="C50" s="190"/>
      <c r="D50" s="195"/>
      <c r="E50" s="195"/>
      <c r="F50" s="186"/>
      <c r="G50" s="14" t="s">
        <v>62</v>
      </c>
      <c r="H50" s="50">
        <v>544177.30000000005</v>
      </c>
      <c r="I50" s="50">
        <v>544177.30000000005</v>
      </c>
    </row>
    <row r="51" spans="2:9" ht="18.75" customHeight="1" x14ac:dyDescent="0.3">
      <c r="B51" s="190"/>
      <c r="C51" s="190"/>
      <c r="D51" s="195"/>
      <c r="E51" s="195"/>
      <c r="F51" s="186"/>
      <c r="G51" s="14" t="s">
        <v>63</v>
      </c>
      <c r="H51" s="50">
        <v>544177.30000000005</v>
      </c>
      <c r="I51" s="50">
        <v>544177.30000000005</v>
      </c>
    </row>
    <row r="52" spans="2:9" ht="18.75" customHeight="1" x14ac:dyDescent="0.3">
      <c r="B52" s="190"/>
      <c r="C52" s="190"/>
      <c r="D52" s="195"/>
      <c r="E52" s="195"/>
      <c r="F52" s="186"/>
      <c r="G52" s="14" t="s">
        <v>64</v>
      </c>
      <c r="H52" s="50">
        <v>544177.30000000005</v>
      </c>
      <c r="I52" s="50">
        <v>544177.30000000005</v>
      </c>
    </row>
    <row r="53" spans="2:9" ht="18.75" customHeight="1" x14ac:dyDescent="0.3">
      <c r="B53" s="190"/>
      <c r="C53" s="190"/>
      <c r="D53" s="195"/>
      <c r="E53" s="195"/>
      <c r="F53" s="186"/>
      <c r="G53" s="14" t="s">
        <v>65</v>
      </c>
      <c r="H53" s="50">
        <v>544177.30000000005</v>
      </c>
      <c r="I53" s="50">
        <v>544177.30000000005</v>
      </c>
    </row>
    <row r="54" spans="2:9" ht="18.75" customHeight="1" x14ac:dyDescent="0.3">
      <c r="B54" s="190"/>
      <c r="C54" s="190"/>
      <c r="D54" s="195"/>
      <c r="E54" s="195"/>
      <c r="F54" s="186"/>
      <c r="G54" s="61" t="s">
        <v>159</v>
      </c>
      <c r="H54" s="24">
        <v>314558.8</v>
      </c>
      <c r="I54" s="24">
        <v>314558.8</v>
      </c>
    </row>
    <row r="55" spans="2:9" ht="18.75" customHeight="1" x14ac:dyDescent="0.3">
      <c r="B55" s="190"/>
      <c r="C55" s="190"/>
      <c r="D55" s="195"/>
      <c r="E55" s="195"/>
      <c r="F55" s="186"/>
      <c r="G55" s="14" t="s">
        <v>74</v>
      </c>
      <c r="H55" s="50"/>
      <c r="I55" s="50"/>
    </row>
    <row r="56" spans="2:9" ht="18.75" customHeight="1" x14ac:dyDescent="0.3">
      <c r="B56" s="190"/>
      <c r="C56" s="190"/>
      <c r="D56" s="195"/>
      <c r="E56" s="195"/>
      <c r="F56" s="186"/>
      <c r="G56" s="14" t="s">
        <v>61</v>
      </c>
      <c r="H56" s="50">
        <v>314558.8</v>
      </c>
      <c r="I56" s="50">
        <v>314558.8</v>
      </c>
    </row>
    <row r="57" spans="2:9" ht="18.75" customHeight="1" x14ac:dyDescent="0.3">
      <c r="B57" s="190"/>
      <c r="C57" s="190"/>
      <c r="D57" s="195"/>
      <c r="E57" s="195"/>
      <c r="F57" s="186"/>
      <c r="G57" s="14" t="s">
        <v>62</v>
      </c>
      <c r="H57" s="50">
        <v>314558.8</v>
      </c>
      <c r="I57" s="50">
        <v>314558.8</v>
      </c>
    </row>
    <row r="58" spans="2:9" ht="18.75" customHeight="1" x14ac:dyDescent="0.3">
      <c r="B58" s="190"/>
      <c r="C58" s="190"/>
      <c r="D58" s="195"/>
      <c r="E58" s="195"/>
      <c r="F58" s="186"/>
      <c r="G58" s="14" t="s">
        <v>63</v>
      </c>
      <c r="H58" s="50">
        <v>314558.8</v>
      </c>
      <c r="I58" s="50">
        <v>314558.8</v>
      </c>
    </row>
    <row r="59" spans="2:9" ht="18.75" customHeight="1" x14ac:dyDescent="0.3">
      <c r="B59" s="190"/>
      <c r="C59" s="190"/>
      <c r="D59" s="195"/>
      <c r="E59" s="195"/>
      <c r="F59" s="186"/>
      <c r="G59" s="14" t="s">
        <v>64</v>
      </c>
      <c r="H59" s="50">
        <v>314558.8</v>
      </c>
      <c r="I59" s="50">
        <v>314558.8</v>
      </c>
    </row>
    <row r="60" spans="2:9" ht="18.75" customHeight="1" x14ac:dyDescent="0.3">
      <c r="B60" s="190"/>
      <c r="C60" s="190"/>
      <c r="D60" s="195"/>
      <c r="E60" s="195"/>
      <c r="F60" s="186"/>
      <c r="G60" s="14" t="s">
        <v>65</v>
      </c>
      <c r="H60" s="50">
        <v>314558.8</v>
      </c>
      <c r="I60" s="50">
        <v>314558.8</v>
      </c>
    </row>
    <row r="61" spans="2:9" s="10" customFormat="1" ht="18.75" customHeight="1" x14ac:dyDescent="0.3">
      <c r="B61" s="190"/>
      <c r="C61" s="190"/>
      <c r="D61" s="16"/>
      <c r="E61" s="16"/>
      <c r="F61" s="186"/>
      <c r="G61" s="61" t="s">
        <v>104</v>
      </c>
      <c r="H61" s="24">
        <v>53889.599999999999</v>
      </c>
      <c r="I61" s="24">
        <v>53889.599999999999</v>
      </c>
    </row>
    <row r="62" spans="2:9" ht="34.5" customHeight="1" x14ac:dyDescent="0.3">
      <c r="B62" s="190"/>
      <c r="C62" s="190"/>
      <c r="D62" s="195"/>
      <c r="E62" s="195"/>
      <c r="F62" s="186"/>
      <c r="G62" s="14" t="s">
        <v>74</v>
      </c>
      <c r="H62" s="50"/>
      <c r="I62" s="50"/>
    </row>
    <row r="63" spans="2:9" ht="18.75" customHeight="1" x14ac:dyDescent="0.3">
      <c r="B63" s="190"/>
      <c r="C63" s="190"/>
      <c r="D63" s="195"/>
      <c r="E63" s="195"/>
      <c r="F63" s="186"/>
      <c r="G63" s="14" t="s">
        <v>61</v>
      </c>
      <c r="H63" s="50">
        <v>53889.599999999999</v>
      </c>
      <c r="I63" s="50">
        <v>53889.599999999999</v>
      </c>
    </row>
    <row r="64" spans="2:9" ht="18.75" customHeight="1" x14ac:dyDescent="0.3">
      <c r="B64" s="190"/>
      <c r="C64" s="190"/>
      <c r="D64" s="195"/>
      <c r="E64" s="195"/>
      <c r="F64" s="186"/>
      <c r="G64" s="14" t="s">
        <v>62</v>
      </c>
      <c r="H64" s="50">
        <v>53889.599999999999</v>
      </c>
      <c r="I64" s="50">
        <v>53889.599999999999</v>
      </c>
    </row>
    <row r="65" spans="2:9" ht="18.75" customHeight="1" x14ac:dyDescent="0.3">
      <c r="B65" s="190"/>
      <c r="C65" s="190"/>
      <c r="D65" s="195"/>
      <c r="E65" s="195"/>
      <c r="F65" s="186"/>
      <c r="G65" s="14" t="s">
        <v>63</v>
      </c>
      <c r="H65" s="50">
        <v>53889.599999999999</v>
      </c>
      <c r="I65" s="50">
        <v>53889.599999999999</v>
      </c>
    </row>
    <row r="66" spans="2:9" ht="18.75" customHeight="1" x14ac:dyDescent="0.3">
      <c r="B66" s="190"/>
      <c r="C66" s="190"/>
      <c r="D66" s="195"/>
      <c r="E66" s="195"/>
      <c r="F66" s="186"/>
      <c r="G66" s="14" t="s">
        <v>64</v>
      </c>
      <c r="H66" s="50">
        <v>53889.599999999999</v>
      </c>
      <c r="I66" s="50">
        <v>53889.599999999999</v>
      </c>
    </row>
    <row r="67" spans="2:9" ht="18.75" customHeight="1" x14ac:dyDescent="0.3">
      <c r="B67" s="190"/>
      <c r="C67" s="190"/>
      <c r="D67" s="195"/>
      <c r="E67" s="195"/>
      <c r="F67" s="186"/>
      <c r="G67" s="14" t="s">
        <v>65</v>
      </c>
      <c r="H67" s="50">
        <v>53889.599999999999</v>
      </c>
      <c r="I67" s="50">
        <v>53889.599999999999</v>
      </c>
    </row>
    <row r="68" spans="2:9" s="10" customFormat="1" ht="18.75" customHeight="1" x14ac:dyDescent="0.3">
      <c r="B68" s="190"/>
      <c r="C68" s="190"/>
      <c r="D68" s="16"/>
      <c r="E68" s="16"/>
      <c r="F68" s="186"/>
      <c r="G68" s="61" t="s">
        <v>96</v>
      </c>
      <c r="H68" s="24">
        <v>250457.1</v>
      </c>
      <c r="I68" s="24">
        <v>250457.1</v>
      </c>
    </row>
    <row r="69" spans="2:9" ht="36" customHeight="1" x14ac:dyDescent="0.3">
      <c r="B69" s="190"/>
      <c r="C69" s="190"/>
      <c r="D69" s="195"/>
      <c r="E69" s="195"/>
      <c r="F69" s="186"/>
      <c r="G69" s="14" t="s">
        <v>74</v>
      </c>
      <c r="H69" s="50"/>
      <c r="I69" s="50"/>
    </row>
    <row r="70" spans="2:9" ht="18.75" customHeight="1" x14ac:dyDescent="0.3">
      <c r="B70" s="190"/>
      <c r="C70" s="190"/>
      <c r="D70" s="195"/>
      <c r="E70" s="195"/>
      <c r="F70" s="186"/>
      <c r="G70" s="14" t="s">
        <v>61</v>
      </c>
      <c r="H70" s="50">
        <v>250457.1</v>
      </c>
      <c r="I70" s="50">
        <v>250457.1</v>
      </c>
    </row>
    <row r="71" spans="2:9" ht="18.75" customHeight="1" x14ac:dyDescent="0.3">
      <c r="B71" s="190"/>
      <c r="C71" s="190"/>
      <c r="D71" s="195"/>
      <c r="E71" s="195"/>
      <c r="F71" s="186"/>
      <c r="G71" s="14" t="s">
        <v>62</v>
      </c>
      <c r="H71" s="50">
        <v>250457.1</v>
      </c>
      <c r="I71" s="50">
        <v>250457.1</v>
      </c>
    </row>
    <row r="72" spans="2:9" ht="18.75" customHeight="1" x14ac:dyDescent="0.3">
      <c r="B72" s="190"/>
      <c r="C72" s="190"/>
      <c r="D72" s="195"/>
      <c r="E72" s="195"/>
      <c r="F72" s="186"/>
      <c r="G72" s="14" t="s">
        <v>63</v>
      </c>
      <c r="H72" s="50">
        <v>250457.1</v>
      </c>
      <c r="I72" s="50">
        <v>250457.1</v>
      </c>
    </row>
    <row r="73" spans="2:9" ht="18.75" customHeight="1" x14ac:dyDescent="0.3">
      <c r="B73" s="190"/>
      <c r="C73" s="190"/>
      <c r="D73" s="195"/>
      <c r="E73" s="195"/>
      <c r="F73" s="186"/>
      <c r="G73" s="14" t="s">
        <v>64</v>
      </c>
      <c r="H73" s="50">
        <v>250457.1</v>
      </c>
      <c r="I73" s="50">
        <v>250457.1</v>
      </c>
    </row>
    <row r="74" spans="2:9" ht="18.75" customHeight="1" x14ac:dyDescent="0.3">
      <c r="B74" s="190"/>
      <c r="C74" s="190"/>
      <c r="D74" s="195"/>
      <c r="E74" s="195"/>
      <c r="F74" s="186"/>
      <c r="G74" s="14" t="s">
        <v>65</v>
      </c>
      <c r="H74" s="50">
        <v>250457.1</v>
      </c>
      <c r="I74" s="50">
        <v>250457.1</v>
      </c>
    </row>
    <row r="75" spans="2:9" ht="34.5" x14ac:dyDescent="0.3">
      <c r="B75" s="190"/>
      <c r="C75" s="190"/>
      <c r="D75" s="195"/>
      <c r="E75" s="195"/>
      <c r="F75" s="3" t="s">
        <v>146</v>
      </c>
      <c r="G75" s="3" t="s">
        <v>145</v>
      </c>
      <c r="H75" s="200">
        <v>0</v>
      </c>
      <c r="I75" s="200">
        <v>0</v>
      </c>
    </row>
    <row r="76" spans="2:9" x14ac:dyDescent="0.3">
      <c r="B76" s="190"/>
      <c r="C76" s="190"/>
      <c r="D76" s="195"/>
      <c r="E76" s="195"/>
      <c r="F76" s="14"/>
      <c r="G76" s="14" t="s">
        <v>81</v>
      </c>
      <c r="H76" s="14"/>
      <c r="I76" s="14"/>
    </row>
    <row r="77" spans="2:9" x14ac:dyDescent="0.3">
      <c r="B77" s="190"/>
      <c r="C77" s="190"/>
      <c r="D77" s="195"/>
      <c r="E77" s="195"/>
      <c r="F77" s="3"/>
      <c r="G77" s="198" t="s">
        <v>179</v>
      </c>
      <c r="H77" s="55">
        <v>107790</v>
      </c>
      <c r="I77" s="55">
        <v>107790</v>
      </c>
    </row>
    <row r="78" spans="2:9" ht="34.5" x14ac:dyDescent="0.3">
      <c r="B78" s="190"/>
      <c r="C78" s="190"/>
      <c r="D78" s="195"/>
      <c r="E78" s="195"/>
      <c r="F78" s="14"/>
      <c r="G78" s="14" t="s">
        <v>74</v>
      </c>
      <c r="H78" s="201"/>
      <c r="I78" s="201"/>
    </row>
    <row r="79" spans="2:9" x14ac:dyDescent="0.3">
      <c r="B79" s="190"/>
      <c r="C79" s="190"/>
      <c r="D79" s="195"/>
      <c r="E79" s="195"/>
      <c r="F79" s="14"/>
      <c r="G79" s="14" t="s">
        <v>61</v>
      </c>
      <c r="H79" s="202">
        <v>107790</v>
      </c>
      <c r="I79" s="202">
        <v>107790</v>
      </c>
    </row>
    <row r="80" spans="2:9" x14ac:dyDescent="0.3">
      <c r="B80" s="190"/>
      <c r="C80" s="190"/>
      <c r="D80" s="195"/>
      <c r="E80" s="195"/>
      <c r="F80" s="14"/>
      <c r="G80" s="14" t="s">
        <v>62</v>
      </c>
      <c r="H80" s="202">
        <v>107790</v>
      </c>
      <c r="I80" s="202">
        <v>107790</v>
      </c>
    </row>
    <row r="81" spans="2:9" x14ac:dyDescent="0.3">
      <c r="B81" s="190"/>
      <c r="C81" s="190"/>
      <c r="D81" s="195"/>
      <c r="E81" s="195"/>
      <c r="F81" s="14"/>
      <c r="G81" s="14" t="s">
        <v>63</v>
      </c>
      <c r="H81" s="202">
        <v>107790</v>
      </c>
      <c r="I81" s="202">
        <v>107790</v>
      </c>
    </row>
    <row r="82" spans="2:9" x14ac:dyDescent="0.3">
      <c r="B82" s="190"/>
      <c r="C82" s="190"/>
      <c r="D82" s="195"/>
      <c r="E82" s="195"/>
      <c r="F82" s="14"/>
      <c r="G82" s="14" t="s">
        <v>64</v>
      </c>
      <c r="H82" s="202">
        <v>107790</v>
      </c>
      <c r="I82" s="202">
        <v>107790</v>
      </c>
    </row>
    <row r="83" spans="2:9" x14ac:dyDescent="0.3">
      <c r="B83" s="190"/>
      <c r="C83" s="190"/>
      <c r="D83" s="195"/>
      <c r="E83" s="195"/>
      <c r="F83" s="14"/>
      <c r="G83" s="14" t="s">
        <v>65</v>
      </c>
      <c r="H83" s="202">
        <v>107790</v>
      </c>
      <c r="I83" s="202">
        <v>107790</v>
      </c>
    </row>
    <row r="84" spans="2:9" x14ac:dyDescent="0.3">
      <c r="B84" s="190"/>
      <c r="C84" s="190"/>
      <c r="D84" s="195"/>
      <c r="E84" s="195"/>
      <c r="F84" s="3"/>
      <c r="G84" s="198" t="s">
        <v>113</v>
      </c>
      <c r="H84" s="24">
        <v>-107790</v>
      </c>
      <c r="I84" s="24">
        <v>-107790</v>
      </c>
    </row>
    <row r="85" spans="2:9" ht="34.5" x14ac:dyDescent="0.3">
      <c r="B85" s="190"/>
      <c r="C85" s="190"/>
      <c r="D85" s="195"/>
      <c r="E85" s="195"/>
      <c r="F85" s="14"/>
      <c r="G85" s="14" t="s">
        <v>74</v>
      </c>
      <c r="H85" s="14"/>
      <c r="I85" s="14"/>
    </row>
    <row r="86" spans="2:9" x14ac:dyDescent="0.3">
      <c r="B86" s="190"/>
      <c r="C86" s="190"/>
      <c r="D86" s="195"/>
      <c r="E86" s="195"/>
      <c r="F86" s="14"/>
      <c r="G86" s="14" t="s">
        <v>61</v>
      </c>
      <c r="H86" s="116">
        <v>-107790</v>
      </c>
      <c r="I86" s="116">
        <v>-107790</v>
      </c>
    </row>
    <row r="87" spans="2:9" x14ac:dyDescent="0.3">
      <c r="B87" s="190"/>
      <c r="C87" s="190"/>
      <c r="D87" s="195"/>
      <c r="E87" s="195"/>
      <c r="F87" s="14"/>
      <c r="G87" s="14" t="s">
        <v>62</v>
      </c>
      <c r="H87" s="116">
        <v>-107790</v>
      </c>
      <c r="I87" s="116">
        <v>-107790</v>
      </c>
    </row>
    <row r="88" spans="2:9" x14ac:dyDescent="0.3">
      <c r="B88" s="190"/>
      <c r="C88" s="190"/>
      <c r="D88" s="195"/>
      <c r="E88" s="195"/>
      <c r="F88" s="14"/>
      <c r="G88" s="14" t="s">
        <v>63</v>
      </c>
      <c r="H88" s="116">
        <v>-107790</v>
      </c>
      <c r="I88" s="116">
        <v>-107790</v>
      </c>
    </row>
    <row r="89" spans="2:9" x14ac:dyDescent="0.3">
      <c r="B89" s="190"/>
      <c r="C89" s="190"/>
      <c r="D89" s="195"/>
      <c r="E89" s="195"/>
      <c r="F89" s="14"/>
      <c r="G89" s="14" t="s">
        <v>64</v>
      </c>
      <c r="H89" s="116">
        <v>-107790</v>
      </c>
      <c r="I89" s="116">
        <v>-107790</v>
      </c>
    </row>
    <row r="90" spans="2:9" x14ac:dyDescent="0.3">
      <c r="B90" s="190"/>
      <c r="C90" s="190"/>
      <c r="D90" s="195"/>
      <c r="E90" s="195"/>
      <c r="F90" s="14"/>
      <c r="G90" s="14" t="s">
        <v>65</v>
      </c>
      <c r="H90" s="116">
        <v>-107790</v>
      </c>
      <c r="I90" s="116">
        <v>-107790</v>
      </c>
    </row>
    <row r="91" spans="2:9" x14ac:dyDescent="0.3">
      <c r="B91" s="203"/>
      <c r="C91" s="203"/>
      <c r="F91" s="133"/>
      <c r="G91" s="5"/>
      <c r="H91" s="5"/>
      <c r="I91" s="12"/>
    </row>
    <row r="92" spans="2:9" x14ac:dyDescent="0.3">
      <c r="B92" s="203"/>
      <c r="C92" s="203"/>
      <c r="F92" s="133"/>
      <c r="G92" s="5"/>
      <c r="H92" s="5"/>
      <c r="I92" s="12"/>
    </row>
    <row r="93" spans="2:9" s="5" customFormat="1" ht="67.5" customHeight="1" x14ac:dyDescent="0.3">
      <c r="D93" s="212" t="s">
        <v>67</v>
      </c>
      <c r="E93" s="212"/>
      <c r="F93" s="212"/>
      <c r="G93" s="15" t="s">
        <v>68</v>
      </c>
      <c r="H93" s="15"/>
    </row>
    <row r="94" spans="2:9" ht="19.5" customHeight="1" x14ac:dyDescent="0.3">
      <c r="B94" s="204"/>
      <c r="C94" s="204"/>
      <c r="D94" s="204"/>
      <c r="E94" s="205"/>
      <c r="F94" s="206"/>
      <c r="G94" s="5"/>
      <c r="H94" s="5"/>
      <c r="I94" s="207"/>
    </row>
    <row r="95" spans="2:9" ht="19.5" customHeight="1" x14ac:dyDescent="0.3">
      <c r="B95" s="204"/>
      <c r="E95" s="66"/>
      <c r="I95" s="207"/>
    </row>
  </sheetData>
  <mergeCells count="6">
    <mergeCell ref="D93:F93"/>
    <mergeCell ref="B5:I5"/>
    <mergeCell ref="B8:D8"/>
    <mergeCell ref="E8:F8"/>
    <mergeCell ref="G8:G9"/>
    <mergeCell ref="H8:I8"/>
  </mergeCells>
  <pageMargins left="0.70866141732283505" right="0.70866141732283505" top="0.74803149606299202" bottom="0.74803149606299202" header="0.31496062992126" footer="0.31496062992126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9"/>
  <sheetViews>
    <sheetView topLeftCell="A7" zoomScaleNormal="100" workbookViewId="0">
      <selection activeCell="D40" sqref="D40"/>
    </sheetView>
  </sheetViews>
  <sheetFormatPr defaultRowHeight="17.25" x14ac:dyDescent="0.25"/>
  <cols>
    <col min="1" max="1" width="9.140625" style="48"/>
    <col min="2" max="2" width="7.42578125" style="68" customWidth="1"/>
    <col min="3" max="3" width="10.7109375" style="68" customWidth="1"/>
    <col min="4" max="4" width="61.5703125" style="92" customWidth="1"/>
    <col min="5" max="5" width="16.42578125" style="91" customWidth="1"/>
    <col min="6" max="6" width="19.140625" style="91" customWidth="1"/>
    <col min="7" max="7" width="21" style="75" customWidth="1"/>
    <col min="8" max="8" width="21.7109375" style="91" customWidth="1"/>
    <col min="9" max="9" width="16.85546875" style="91" customWidth="1"/>
    <col min="10" max="10" width="29.42578125" style="48" customWidth="1"/>
    <col min="11" max="11" width="19.28515625" style="48" customWidth="1"/>
    <col min="12" max="12" width="23.28515625" style="48" customWidth="1"/>
    <col min="13" max="16384" width="9.140625" style="48"/>
  </cols>
  <sheetData>
    <row r="1" spans="2:10" x14ac:dyDescent="0.25">
      <c r="C1" s="69"/>
      <c r="D1" s="70"/>
      <c r="E1" s="69"/>
      <c r="F1" s="69"/>
      <c r="G1" s="71"/>
      <c r="H1" s="69"/>
      <c r="I1" s="27" t="s">
        <v>69</v>
      </c>
    </row>
    <row r="2" spans="2:10" x14ac:dyDescent="0.25">
      <c r="C2" s="69"/>
      <c r="D2" s="70"/>
      <c r="E2" s="69"/>
      <c r="F2" s="69"/>
      <c r="G2" s="71"/>
      <c r="H2" s="69"/>
      <c r="I2" s="27" t="s">
        <v>75</v>
      </c>
    </row>
    <row r="3" spans="2:10" x14ac:dyDescent="0.25">
      <c r="C3" s="69"/>
      <c r="D3" s="70"/>
      <c r="E3" s="69"/>
      <c r="F3" s="69"/>
      <c r="G3" s="71"/>
      <c r="H3" s="69"/>
      <c r="I3" s="27" t="s">
        <v>42</v>
      </c>
    </row>
    <row r="4" spans="2:10" x14ac:dyDescent="0.25">
      <c r="C4" s="69"/>
      <c r="D4" s="70"/>
      <c r="E4" s="69"/>
      <c r="F4" s="69"/>
      <c r="G4" s="71"/>
      <c r="H4" s="69"/>
      <c r="I4" s="27"/>
    </row>
    <row r="5" spans="2:10" ht="38.25" customHeight="1" x14ac:dyDescent="0.25">
      <c r="B5" s="222" t="s">
        <v>124</v>
      </c>
      <c r="C5" s="222"/>
      <c r="D5" s="222"/>
      <c r="E5" s="222"/>
      <c r="F5" s="222"/>
      <c r="G5" s="222"/>
      <c r="H5" s="222"/>
      <c r="I5" s="222"/>
    </row>
    <row r="6" spans="2:10" x14ac:dyDescent="0.3">
      <c r="B6" s="72"/>
      <c r="C6" s="72"/>
      <c r="D6" s="73"/>
      <c r="E6" s="74"/>
      <c r="F6" s="74"/>
      <c r="H6" s="223" t="s">
        <v>25</v>
      </c>
      <c r="I6" s="223"/>
      <c r="J6" s="26"/>
    </row>
    <row r="7" spans="2:10" s="68" customFormat="1" ht="42" customHeight="1" x14ac:dyDescent="0.25">
      <c r="B7" s="224" t="s">
        <v>43</v>
      </c>
      <c r="C7" s="224"/>
      <c r="D7" s="225" t="s">
        <v>44</v>
      </c>
      <c r="E7" s="226" t="s">
        <v>36</v>
      </c>
      <c r="F7" s="226"/>
      <c r="G7" s="226"/>
      <c r="H7" s="226"/>
      <c r="I7" s="226"/>
    </row>
    <row r="8" spans="2:10" s="68" customFormat="1" ht="15.75" customHeight="1" x14ac:dyDescent="0.25">
      <c r="B8" s="224"/>
      <c r="C8" s="224"/>
      <c r="D8" s="225"/>
      <c r="E8" s="226" t="s">
        <v>45</v>
      </c>
      <c r="F8" s="226" t="s">
        <v>46</v>
      </c>
      <c r="G8" s="226"/>
      <c r="H8" s="226"/>
      <c r="I8" s="226"/>
    </row>
    <row r="9" spans="2:10" s="68" customFormat="1" ht="101.25" customHeight="1" x14ac:dyDescent="0.25">
      <c r="B9" s="32" t="s">
        <v>21</v>
      </c>
      <c r="C9" s="32" t="s">
        <v>22</v>
      </c>
      <c r="D9" s="225"/>
      <c r="E9" s="226"/>
      <c r="F9" s="77" t="s">
        <v>47</v>
      </c>
      <c r="G9" s="77" t="s">
        <v>48</v>
      </c>
      <c r="H9" s="31" t="s">
        <v>66</v>
      </c>
      <c r="I9" s="77" t="s">
        <v>49</v>
      </c>
      <c r="J9" s="18"/>
    </row>
    <row r="10" spans="2:10" s="46" customFormat="1" ht="24" customHeight="1" x14ac:dyDescent="0.25">
      <c r="B10" s="32"/>
      <c r="C10" s="32"/>
      <c r="D10" s="37" t="s">
        <v>50</v>
      </c>
      <c r="E10" s="19">
        <f>F10+G10+H10+I10</f>
        <v>0</v>
      </c>
      <c r="F10" s="19">
        <v>0</v>
      </c>
      <c r="G10" s="19">
        <f>G12</f>
        <v>0</v>
      </c>
      <c r="H10" s="19">
        <f t="shared" ref="H10:I10" si="0">H12</f>
        <v>0</v>
      </c>
      <c r="I10" s="19">
        <f t="shared" si="0"/>
        <v>0</v>
      </c>
      <c r="J10" s="105"/>
    </row>
    <row r="11" spans="2:10" x14ac:dyDescent="0.25">
      <c r="B11" s="34"/>
      <c r="C11" s="34"/>
      <c r="D11" s="78" t="s">
        <v>51</v>
      </c>
      <c r="E11" s="19"/>
      <c r="F11" s="79"/>
      <c r="G11" s="79"/>
      <c r="H11" s="80"/>
      <c r="I11" s="81"/>
    </row>
    <row r="12" spans="2:10" s="46" customFormat="1" ht="39.75" customHeight="1" x14ac:dyDescent="0.25">
      <c r="B12" s="37"/>
      <c r="C12" s="38"/>
      <c r="D12" s="82" t="s">
        <v>52</v>
      </c>
      <c r="E12" s="19">
        <f>E14</f>
        <v>0</v>
      </c>
      <c r="F12" s="19">
        <f t="shared" ref="F12" si="1">F14</f>
        <v>0</v>
      </c>
      <c r="G12" s="19">
        <f>G14+G37</f>
        <v>0</v>
      </c>
      <c r="H12" s="19">
        <f t="shared" ref="H12:I12" si="2">H14+H37</f>
        <v>0</v>
      </c>
      <c r="I12" s="19">
        <f t="shared" si="2"/>
        <v>0</v>
      </c>
    </row>
    <row r="13" spans="2:10" s="68" customFormat="1" x14ac:dyDescent="0.25">
      <c r="B13" s="40"/>
      <c r="C13" s="40"/>
      <c r="D13" s="78" t="s">
        <v>53</v>
      </c>
      <c r="E13" s="19"/>
      <c r="F13" s="83"/>
      <c r="G13" s="83"/>
      <c r="H13" s="84"/>
      <c r="I13" s="81"/>
    </row>
    <row r="14" spans="2:10" s="85" customFormat="1" ht="33.75" customHeight="1" x14ac:dyDescent="0.25">
      <c r="B14" s="37">
        <v>1049</v>
      </c>
      <c r="C14" s="76" t="s">
        <v>114</v>
      </c>
      <c r="D14" s="39" t="s">
        <v>112</v>
      </c>
      <c r="E14" s="19">
        <f>F14+G14+H14+I14</f>
        <v>0</v>
      </c>
      <c r="F14" s="19">
        <f>F16+F18+F20+F25+F30+F32+F36</f>
        <v>0</v>
      </c>
      <c r="G14" s="19">
        <f t="shared" ref="G14:I14" si="3">G16+G18+G20+G25+G30+G32+G36</f>
        <v>0</v>
      </c>
      <c r="H14" s="19">
        <f t="shared" si="3"/>
        <v>0</v>
      </c>
      <c r="I14" s="19">
        <f t="shared" si="3"/>
        <v>0</v>
      </c>
    </row>
    <row r="15" spans="2:10" x14ac:dyDescent="0.25">
      <c r="B15" s="40"/>
      <c r="C15" s="40"/>
      <c r="D15" s="78" t="s">
        <v>53</v>
      </c>
      <c r="E15" s="20"/>
      <c r="F15" s="20"/>
      <c r="G15" s="20"/>
      <c r="H15" s="20"/>
      <c r="I15" s="81"/>
    </row>
    <row r="16" spans="2:10" x14ac:dyDescent="0.25">
      <c r="B16" s="40"/>
      <c r="C16" s="76"/>
      <c r="D16" s="3" t="s">
        <v>89</v>
      </c>
      <c r="E16" s="19">
        <v>239828.5</v>
      </c>
      <c r="F16" s="19">
        <v>0</v>
      </c>
      <c r="G16" s="19">
        <v>239828.5</v>
      </c>
      <c r="H16" s="19">
        <v>0</v>
      </c>
      <c r="I16" s="19">
        <f t="shared" ref="I16" si="4">I17</f>
        <v>0</v>
      </c>
    </row>
    <row r="17" spans="2:9" ht="93.75" customHeight="1" x14ac:dyDescent="0.25">
      <c r="B17" s="40"/>
      <c r="C17" s="130"/>
      <c r="D17" s="14" t="s">
        <v>187</v>
      </c>
      <c r="E17" s="20">
        <v>239828.5</v>
      </c>
      <c r="F17" s="20">
        <v>0</v>
      </c>
      <c r="G17" s="20">
        <v>239828.5</v>
      </c>
      <c r="H17" s="20">
        <v>0</v>
      </c>
      <c r="I17" s="20">
        <v>0</v>
      </c>
    </row>
    <row r="18" spans="2:9" s="85" customFormat="1" x14ac:dyDescent="0.25">
      <c r="B18" s="37"/>
      <c r="C18" s="37"/>
      <c r="D18" s="86" t="s">
        <v>90</v>
      </c>
      <c r="E18" s="19">
        <v>104641.7</v>
      </c>
      <c r="F18" s="19">
        <v>0</v>
      </c>
      <c r="G18" s="19">
        <v>104641.7</v>
      </c>
      <c r="H18" s="19">
        <f t="shared" ref="H18:I18" si="5">H19</f>
        <v>0</v>
      </c>
      <c r="I18" s="19">
        <f t="shared" si="5"/>
        <v>0</v>
      </c>
    </row>
    <row r="19" spans="2:9" ht="67.5" customHeight="1" x14ac:dyDescent="0.25">
      <c r="B19" s="40"/>
      <c r="C19" s="40"/>
      <c r="D19" s="210" t="s">
        <v>180</v>
      </c>
      <c r="E19" s="20">
        <v>104641.7</v>
      </c>
      <c r="F19" s="20">
        <v>0</v>
      </c>
      <c r="G19" s="20">
        <v>104641.7</v>
      </c>
      <c r="H19" s="20">
        <v>0</v>
      </c>
      <c r="I19" s="19">
        <v>0</v>
      </c>
    </row>
    <row r="20" spans="2:9" s="85" customFormat="1" ht="19.5" customHeight="1" x14ac:dyDescent="0.25">
      <c r="B20" s="37"/>
      <c r="C20" s="37"/>
      <c r="D20" s="87" t="s">
        <v>91</v>
      </c>
      <c r="E20" s="19">
        <v>544177.30000000005</v>
      </c>
      <c r="F20" s="19">
        <v>0</v>
      </c>
      <c r="G20" s="19">
        <v>544177.30000000005</v>
      </c>
      <c r="H20" s="19">
        <v>0</v>
      </c>
      <c r="I20" s="19">
        <v>0</v>
      </c>
    </row>
    <row r="21" spans="2:9" ht="84" customHeight="1" x14ac:dyDescent="0.25">
      <c r="B21" s="40"/>
      <c r="C21" s="40"/>
      <c r="D21" s="211" t="s">
        <v>188</v>
      </c>
      <c r="E21" s="20">
        <v>115975.6</v>
      </c>
      <c r="F21" s="20">
        <v>0</v>
      </c>
      <c r="G21" s="20">
        <v>115975.6</v>
      </c>
      <c r="H21" s="20">
        <v>0</v>
      </c>
      <c r="I21" s="19">
        <v>0</v>
      </c>
    </row>
    <row r="22" spans="2:9" ht="68.25" customHeight="1" x14ac:dyDescent="0.25">
      <c r="B22" s="40"/>
      <c r="C22" s="40"/>
      <c r="D22" s="211" t="s">
        <v>158</v>
      </c>
      <c r="E22" s="20">
        <v>73574.7</v>
      </c>
      <c r="F22" s="20">
        <v>0</v>
      </c>
      <c r="G22" s="20">
        <v>73574.7</v>
      </c>
      <c r="H22" s="20">
        <v>0</v>
      </c>
      <c r="I22" s="19">
        <v>0</v>
      </c>
    </row>
    <row r="23" spans="2:9" ht="85.5" customHeight="1" x14ac:dyDescent="0.25">
      <c r="B23" s="40"/>
      <c r="C23" s="40"/>
      <c r="D23" s="117" t="s">
        <v>181</v>
      </c>
      <c r="E23" s="20">
        <v>201411</v>
      </c>
      <c r="F23" s="20">
        <v>0</v>
      </c>
      <c r="G23" s="20">
        <v>201411</v>
      </c>
      <c r="H23" s="20">
        <v>0</v>
      </c>
      <c r="I23" s="19">
        <v>0</v>
      </c>
    </row>
    <row r="24" spans="2:9" ht="69.75" customHeight="1" x14ac:dyDescent="0.25">
      <c r="B24" s="40"/>
      <c r="C24" s="40"/>
      <c r="D24" s="117" t="s">
        <v>182</v>
      </c>
      <c r="E24" s="20">
        <v>153216</v>
      </c>
      <c r="F24" s="20">
        <v>0</v>
      </c>
      <c r="G24" s="20">
        <v>153216</v>
      </c>
      <c r="H24" s="20">
        <v>0</v>
      </c>
      <c r="I24" s="19">
        <v>0</v>
      </c>
    </row>
    <row r="25" spans="2:9" s="85" customFormat="1" ht="18.75" customHeight="1" x14ac:dyDescent="0.25">
      <c r="B25" s="37"/>
      <c r="C25" s="37"/>
      <c r="D25" s="87" t="s">
        <v>164</v>
      </c>
      <c r="E25" s="19">
        <v>314558.8</v>
      </c>
      <c r="F25" s="19">
        <v>0</v>
      </c>
      <c r="G25" s="19">
        <v>314558.8</v>
      </c>
      <c r="H25" s="19">
        <f t="shared" ref="H25:I25" si="6">H26+H27+H28+H29</f>
        <v>0</v>
      </c>
      <c r="I25" s="19">
        <f t="shared" si="6"/>
        <v>0</v>
      </c>
    </row>
    <row r="26" spans="2:9" ht="70.5" customHeight="1" x14ac:dyDescent="0.25">
      <c r="B26" s="40"/>
      <c r="C26" s="40"/>
      <c r="D26" s="211" t="s">
        <v>185</v>
      </c>
      <c r="E26" s="20">
        <v>109281.20000000001</v>
      </c>
      <c r="F26" s="20">
        <v>0</v>
      </c>
      <c r="G26" s="20">
        <v>109281.20000000001</v>
      </c>
      <c r="H26" s="20">
        <v>0</v>
      </c>
      <c r="I26" s="19">
        <v>0</v>
      </c>
    </row>
    <row r="27" spans="2:9" ht="87" customHeight="1" x14ac:dyDescent="0.25">
      <c r="B27" s="40"/>
      <c r="C27" s="40"/>
      <c r="D27" s="117" t="s">
        <v>183</v>
      </c>
      <c r="E27" s="20">
        <v>60635.3</v>
      </c>
      <c r="F27" s="20">
        <v>0</v>
      </c>
      <c r="G27" s="20">
        <v>60635.3</v>
      </c>
      <c r="H27" s="20">
        <v>0</v>
      </c>
      <c r="I27" s="19">
        <v>0</v>
      </c>
    </row>
    <row r="28" spans="2:9" ht="55.5" customHeight="1" x14ac:dyDescent="0.25">
      <c r="B28" s="40"/>
      <c r="C28" s="40"/>
      <c r="D28" s="117" t="s">
        <v>186</v>
      </c>
      <c r="E28" s="20">
        <v>58881.100000000006</v>
      </c>
      <c r="F28" s="20">
        <v>0</v>
      </c>
      <c r="G28" s="20">
        <v>58881.100000000006</v>
      </c>
      <c r="H28" s="20">
        <v>0</v>
      </c>
      <c r="I28" s="19">
        <v>0</v>
      </c>
    </row>
    <row r="29" spans="2:9" ht="72" customHeight="1" x14ac:dyDescent="0.25">
      <c r="B29" s="40"/>
      <c r="C29" s="40"/>
      <c r="D29" s="117" t="s">
        <v>184</v>
      </c>
      <c r="E29" s="20">
        <v>85761.2</v>
      </c>
      <c r="F29" s="20">
        <v>0</v>
      </c>
      <c r="G29" s="20">
        <v>85761.2</v>
      </c>
      <c r="H29" s="20">
        <v>0</v>
      </c>
      <c r="I29" s="19">
        <v>0</v>
      </c>
    </row>
    <row r="30" spans="2:9" s="85" customFormat="1" ht="19.5" customHeight="1" x14ac:dyDescent="0.25">
      <c r="B30" s="37"/>
      <c r="C30" s="37"/>
      <c r="D30" s="87" t="s">
        <v>92</v>
      </c>
      <c r="E30" s="19">
        <v>53889.599999999999</v>
      </c>
      <c r="F30" s="19">
        <v>0</v>
      </c>
      <c r="G30" s="19">
        <v>53889.599999999999</v>
      </c>
      <c r="H30" s="19">
        <f t="shared" ref="H30:I30" si="7">H31</f>
        <v>0</v>
      </c>
      <c r="I30" s="19">
        <f t="shared" si="7"/>
        <v>0</v>
      </c>
    </row>
    <row r="31" spans="2:9" ht="87" customHeight="1" x14ac:dyDescent="0.25">
      <c r="B31" s="40"/>
      <c r="C31" s="40"/>
      <c r="D31" s="93" t="s">
        <v>140</v>
      </c>
      <c r="E31" s="20">
        <v>53889.599999999999</v>
      </c>
      <c r="F31" s="20">
        <v>0</v>
      </c>
      <c r="G31" s="20">
        <v>53889.599999999999</v>
      </c>
      <c r="H31" s="20">
        <v>0</v>
      </c>
      <c r="I31" s="19">
        <v>0</v>
      </c>
    </row>
    <row r="32" spans="2:9" s="85" customFormat="1" ht="19.5" customHeight="1" x14ac:dyDescent="0.25">
      <c r="B32" s="37"/>
      <c r="C32" s="37"/>
      <c r="D32" s="87" t="s">
        <v>93</v>
      </c>
      <c r="E32" s="19">
        <v>250457.1</v>
      </c>
      <c r="F32" s="19">
        <v>0</v>
      </c>
      <c r="G32" s="19">
        <v>250457.1</v>
      </c>
      <c r="H32" s="19">
        <f t="shared" ref="H32:I32" si="8">H33+H34</f>
        <v>0</v>
      </c>
      <c r="I32" s="19">
        <f t="shared" si="8"/>
        <v>0</v>
      </c>
    </row>
    <row r="33" spans="2:10" ht="55.5" customHeight="1" x14ac:dyDescent="0.25">
      <c r="B33" s="40"/>
      <c r="C33" s="40"/>
      <c r="D33" s="47" t="s">
        <v>176</v>
      </c>
      <c r="E33" s="20">
        <v>45968.6</v>
      </c>
      <c r="F33" s="20">
        <v>0</v>
      </c>
      <c r="G33" s="20">
        <v>45968.6</v>
      </c>
      <c r="H33" s="20">
        <v>0</v>
      </c>
      <c r="I33" s="19">
        <v>0</v>
      </c>
    </row>
    <row r="34" spans="2:10" ht="55.5" customHeight="1" x14ac:dyDescent="0.25">
      <c r="B34" s="40"/>
      <c r="C34" s="40"/>
      <c r="D34" s="47" t="s">
        <v>175</v>
      </c>
      <c r="E34" s="20">
        <v>55216.9</v>
      </c>
      <c r="F34" s="20">
        <v>0</v>
      </c>
      <c r="G34" s="20">
        <v>55216.9</v>
      </c>
      <c r="H34" s="20">
        <v>0</v>
      </c>
      <c r="I34" s="19">
        <v>0</v>
      </c>
    </row>
    <row r="35" spans="2:10" ht="69" customHeight="1" x14ac:dyDescent="0.25">
      <c r="B35" s="40"/>
      <c r="C35" s="40"/>
      <c r="D35" s="47" t="s">
        <v>177</v>
      </c>
      <c r="E35" s="20">
        <v>149271.6</v>
      </c>
      <c r="F35" s="20">
        <v>0</v>
      </c>
      <c r="G35" s="20">
        <v>149271.6</v>
      </c>
      <c r="H35" s="20">
        <v>0</v>
      </c>
      <c r="I35" s="19">
        <v>0</v>
      </c>
      <c r="J35" s="127"/>
    </row>
    <row r="36" spans="2:10" ht="22.5" customHeight="1" x14ac:dyDescent="0.25">
      <c r="B36" s="40"/>
      <c r="C36" s="40"/>
      <c r="D36" s="13" t="s">
        <v>113</v>
      </c>
      <c r="E36" s="19">
        <v>-1507553</v>
      </c>
      <c r="F36" s="19">
        <v>0</v>
      </c>
      <c r="G36" s="19">
        <v>-1507553</v>
      </c>
      <c r="H36" s="19">
        <v>0</v>
      </c>
      <c r="I36" s="19">
        <v>0</v>
      </c>
      <c r="J36" s="131"/>
    </row>
    <row r="37" spans="2:10" ht="38.25" customHeight="1" x14ac:dyDescent="0.25">
      <c r="B37" s="62" t="s">
        <v>147</v>
      </c>
      <c r="C37" s="62" t="s">
        <v>146</v>
      </c>
      <c r="D37" s="3" t="s">
        <v>145</v>
      </c>
      <c r="E37" s="103">
        <v>0</v>
      </c>
      <c r="F37" s="103">
        <v>0</v>
      </c>
      <c r="G37" s="103">
        <v>0</v>
      </c>
      <c r="H37" s="103">
        <v>0</v>
      </c>
      <c r="I37" s="103">
        <v>0</v>
      </c>
    </row>
    <row r="38" spans="2:10" ht="18.75" customHeight="1" x14ac:dyDescent="0.25">
      <c r="B38" s="62"/>
      <c r="C38" s="62"/>
      <c r="D38" s="87" t="s">
        <v>93</v>
      </c>
      <c r="E38" s="103">
        <v>107790</v>
      </c>
      <c r="F38" s="103">
        <v>0</v>
      </c>
      <c r="G38" s="103">
        <v>107790</v>
      </c>
      <c r="H38" s="103">
        <f>H40</f>
        <v>0</v>
      </c>
      <c r="I38" s="103">
        <f>I40</f>
        <v>0</v>
      </c>
    </row>
    <row r="39" spans="2:10" ht="17.25" customHeight="1" x14ac:dyDescent="0.25">
      <c r="B39" s="40"/>
      <c r="C39" s="40"/>
      <c r="D39" s="78" t="s">
        <v>53</v>
      </c>
      <c r="E39" s="117"/>
      <c r="F39" s="20"/>
      <c r="G39" s="118"/>
      <c r="H39" s="20"/>
      <c r="I39" s="20"/>
    </row>
    <row r="40" spans="2:10" ht="69.75" customHeight="1" x14ac:dyDescent="0.25">
      <c r="B40" s="40"/>
      <c r="C40" s="40"/>
      <c r="D40" s="117" t="s">
        <v>174</v>
      </c>
      <c r="E40" s="102">
        <v>107790</v>
      </c>
      <c r="F40" s="20">
        <v>0</v>
      </c>
      <c r="G40" s="209">
        <v>107790</v>
      </c>
      <c r="H40" s="20">
        <v>0</v>
      </c>
      <c r="I40" s="20">
        <v>0</v>
      </c>
    </row>
    <row r="41" spans="2:10" s="85" customFormat="1" ht="20.25" customHeight="1" x14ac:dyDescent="0.25">
      <c r="B41" s="37"/>
      <c r="C41" s="37"/>
      <c r="D41" s="61" t="s">
        <v>113</v>
      </c>
      <c r="E41" s="19">
        <v>-107790</v>
      </c>
      <c r="F41" s="19">
        <v>0</v>
      </c>
      <c r="G41" s="19">
        <v>-107790</v>
      </c>
      <c r="H41" s="19">
        <v>0</v>
      </c>
      <c r="I41" s="19">
        <v>0</v>
      </c>
    </row>
    <row r="42" spans="2:10" ht="39.75" customHeight="1" x14ac:dyDescent="0.25">
      <c r="D42" s="63"/>
      <c r="E42" s="107"/>
      <c r="F42" s="107"/>
      <c r="G42" s="107"/>
      <c r="H42" s="107"/>
      <c r="I42" s="108"/>
    </row>
    <row r="43" spans="2:10" ht="39.75" customHeight="1" x14ac:dyDescent="0.25">
      <c r="D43" s="63"/>
      <c r="E43" s="107"/>
      <c r="F43" s="107"/>
      <c r="G43" s="107"/>
      <c r="H43" s="107"/>
      <c r="I43" s="108"/>
    </row>
    <row r="44" spans="2:10" ht="56.25" customHeight="1" x14ac:dyDescent="0.25">
      <c r="C44" s="5"/>
      <c r="D44" s="5"/>
      <c r="E44" s="212" t="s">
        <v>67</v>
      </c>
      <c r="F44" s="212"/>
      <c r="G44" s="212"/>
      <c r="H44" s="221" t="s">
        <v>68</v>
      </c>
      <c r="I44" s="221"/>
    </row>
    <row r="45" spans="2:10" ht="18.75" customHeight="1" x14ac:dyDescent="0.25">
      <c r="D45" s="88"/>
      <c r="E45" s="88"/>
      <c r="F45" s="89"/>
      <c r="G45" s="90"/>
      <c r="H45" s="30"/>
    </row>
    <row r="46" spans="2:10" ht="18.75" customHeight="1" x14ac:dyDescent="0.25">
      <c r="D46" s="88"/>
      <c r="E46" s="88"/>
      <c r="F46" s="89"/>
      <c r="G46" s="90"/>
      <c r="H46" s="30"/>
    </row>
    <row r="47" spans="2:10" x14ac:dyDescent="0.25">
      <c r="I47" s="48"/>
    </row>
    <row r="48" spans="2:10" x14ac:dyDescent="0.25">
      <c r="I48" s="48"/>
    </row>
    <row r="49" spans="9:9" x14ac:dyDescent="0.25">
      <c r="I49" s="48"/>
    </row>
  </sheetData>
  <mergeCells count="9">
    <mergeCell ref="E44:G44"/>
    <mergeCell ref="H44:I44"/>
    <mergeCell ref="B5:I5"/>
    <mergeCell ref="H6:I6"/>
    <mergeCell ref="B7:C8"/>
    <mergeCell ref="D7:D9"/>
    <mergeCell ref="E7:I7"/>
    <mergeCell ref="E8:E9"/>
    <mergeCell ref="F8:I8"/>
  </mergeCells>
  <pageMargins left="0.7" right="0.7" top="0.75" bottom="0.75" header="0.3" footer="0.3"/>
  <pageSetup paperSize="9" scale="6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2"/>
  <sheetViews>
    <sheetView zoomScaleNormal="100" workbookViewId="0">
      <selection activeCell="D47" sqref="D47"/>
    </sheetView>
  </sheetViews>
  <sheetFormatPr defaultRowHeight="17.25" x14ac:dyDescent="0.3"/>
  <cols>
    <col min="1" max="1" width="7.42578125" style="26" customWidth="1"/>
    <col min="2" max="2" width="12" style="26" customWidth="1"/>
    <col min="3" max="3" width="14.7109375" style="26" customWidth="1"/>
    <col min="4" max="4" width="65.140625" style="29" customWidth="1"/>
    <col min="5" max="5" width="17.5703125" style="29" customWidth="1"/>
    <col min="6" max="6" width="16.140625" style="23" customWidth="1"/>
    <col min="7" max="7" width="18.7109375" style="26" customWidth="1"/>
    <col min="8" max="8" width="19.85546875" style="26" customWidth="1"/>
    <col min="9" max="9" width="21.7109375" style="26" customWidth="1"/>
    <col min="10" max="11" width="18.5703125" style="26" customWidth="1"/>
    <col min="12" max="12" width="12.28515625" style="26" customWidth="1"/>
    <col min="13" max="13" width="11.28515625" style="26" customWidth="1"/>
    <col min="14" max="257" width="9.140625" style="26"/>
    <col min="258" max="258" width="7.28515625" style="26" customWidth="1"/>
    <col min="259" max="259" width="12" style="26" customWidth="1"/>
    <col min="260" max="260" width="11.85546875" style="26" customWidth="1"/>
    <col min="261" max="261" width="64.28515625" style="26" customWidth="1"/>
    <col min="262" max="262" width="16.85546875" style="26" customWidth="1"/>
    <col min="263" max="263" width="17.7109375" style="26" customWidth="1"/>
    <col min="264" max="264" width="12.85546875" style="26" customWidth="1"/>
    <col min="265" max="265" width="14.140625" style="26" customWidth="1"/>
    <col min="266" max="266" width="10.7109375" style="26" customWidth="1"/>
    <col min="267" max="513" width="9.140625" style="26"/>
    <col min="514" max="514" width="7.28515625" style="26" customWidth="1"/>
    <col min="515" max="515" width="12" style="26" customWidth="1"/>
    <col min="516" max="516" width="11.85546875" style="26" customWidth="1"/>
    <col min="517" max="517" width="64.28515625" style="26" customWidth="1"/>
    <col min="518" max="518" width="16.85546875" style="26" customWidth="1"/>
    <col min="519" max="519" width="17.7109375" style="26" customWidth="1"/>
    <col min="520" max="520" width="12.85546875" style="26" customWidth="1"/>
    <col min="521" max="521" width="14.140625" style="26" customWidth="1"/>
    <col min="522" max="522" width="10.7109375" style="26" customWidth="1"/>
    <col min="523" max="769" width="9.140625" style="26"/>
    <col min="770" max="770" width="7.28515625" style="26" customWidth="1"/>
    <col min="771" max="771" width="12" style="26" customWidth="1"/>
    <col min="772" max="772" width="11.85546875" style="26" customWidth="1"/>
    <col min="773" max="773" width="64.28515625" style="26" customWidth="1"/>
    <col min="774" max="774" width="16.85546875" style="26" customWidth="1"/>
    <col min="775" max="775" width="17.7109375" style="26" customWidth="1"/>
    <col min="776" max="776" width="12.85546875" style="26" customWidth="1"/>
    <col min="777" max="777" width="14.140625" style="26" customWidth="1"/>
    <col min="778" max="778" width="10.7109375" style="26" customWidth="1"/>
    <col min="779" max="1025" width="9.140625" style="26"/>
    <col min="1026" max="1026" width="7.28515625" style="26" customWidth="1"/>
    <col min="1027" max="1027" width="12" style="26" customWidth="1"/>
    <col min="1028" max="1028" width="11.85546875" style="26" customWidth="1"/>
    <col min="1029" max="1029" width="64.28515625" style="26" customWidth="1"/>
    <col min="1030" max="1030" width="16.85546875" style="26" customWidth="1"/>
    <col min="1031" max="1031" width="17.7109375" style="26" customWidth="1"/>
    <col min="1032" max="1032" width="12.85546875" style="26" customWidth="1"/>
    <col min="1033" max="1033" width="14.140625" style="26" customWidth="1"/>
    <col min="1034" max="1034" width="10.7109375" style="26" customWidth="1"/>
    <col min="1035" max="1281" width="9.140625" style="26"/>
    <col min="1282" max="1282" width="7.28515625" style="26" customWidth="1"/>
    <col min="1283" max="1283" width="12" style="26" customWidth="1"/>
    <col min="1284" max="1284" width="11.85546875" style="26" customWidth="1"/>
    <col min="1285" max="1285" width="64.28515625" style="26" customWidth="1"/>
    <col min="1286" max="1286" width="16.85546875" style="26" customWidth="1"/>
    <col min="1287" max="1287" width="17.7109375" style="26" customWidth="1"/>
    <col min="1288" max="1288" width="12.85546875" style="26" customWidth="1"/>
    <col min="1289" max="1289" width="14.140625" style="26" customWidth="1"/>
    <col min="1290" max="1290" width="10.7109375" style="26" customWidth="1"/>
    <col min="1291" max="1537" width="9.140625" style="26"/>
    <col min="1538" max="1538" width="7.28515625" style="26" customWidth="1"/>
    <col min="1539" max="1539" width="12" style="26" customWidth="1"/>
    <col min="1540" max="1540" width="11.85546875" style="26" customWidth="1"/>
    <col min="1541" max="1541" width="64.28515625" style="26" customWidth="1"/>
    <col min="1542" max="1542" width="16.85546875" style="26" customWidth="1"/>
    <col min="1543" max="1543" width="17.7109375" style="26" customWidth="1"/>
    <col min="1544" max="1544" width="12.85546875" style="26" customWidth="1"/>
    <col min="1545" max="1545" width="14.140625" style="26" customWidth="1"/>
    <col min="1546" max="1546" width="10.7109375" style="26" customWidth="1"/>
    <col min="1547" max="1793" width="9.140625" style="26"/>
    <col min="1794" max="1794" width="7.28515625" style="26" customWidth="1"/>
    <col min="1795" max="1795" width="12" style="26" customWidth="1"/>
    <col min="1796" max="1796" width="11.85546875" style="26" customWidth="1"/>
    <col min="1797" max="1797" width="64.28515625" style="26" customWidth="1"/>
    <col min="1798" max="1798" width="16.85546875" style="26" customWidth="1"/>
    <col min="1799" max="1799" width="17.7109375" style="26" customWidth="1"/>
    <col min="1800" max="1800" width="12.85546875" style="26" customWidth="1"/>
    <col min="1801" max="1801" width="14.140625" style="26" customWidth="1"/>
    <col min="1802" max="1802" width="10.7109375" style="26" customWidth="1"/>
    <col min="1803" max="2049" width="9.140625" style="26"/>
    <col min="2050" max="2050" width="7.28515625" style="26" customWidth="1"/>
    <col min="2051" max="2051" width="12" style="26" customWidth="1"/>
    <col min="2052" max="2052" width="11.85546875" style="26" customWidth="1"/>
    <col min="2053" max="2053" width="64.28515625" style="26" customWidth="1"/>
    <col min="2054" max="2054" width="16.85546875" style="26" customWidth="1"/>
    <col min="2055" max="2055" width="17.7109375" style="26" customWidth="1"/>
    <col min="2056" max="2056" width="12.85546875" style="26" customWidth="1"/>
    <col min="2057" max="2057" width="14.140625" style="26" customWidth="1"/>
    <col min="2058" max="2058" width="10.7109375" style="26" customWidth="1"/>
    <col min="2059" max="2305" width="9.140625" style="26"/>
    <col min="2306" max="2306" width="7.28515625" style="26" customWidth="1"/>
    <col min="2307" max="2307" width="12" style="26" customWidth="1"/>
    <col min="2308" max="2308" width="11.85546875" style="26" customWidth="1"/>
    <col min="2309" max="2309" width="64.28515625" style="26" customWidth="1"/>
    <col min="2310" max="2310" width="16.85546875" style="26" customWidth="1"/>
    <col min="2311" max="2311" width="17.7109375" style="26" customWidth="1"/>
    <col min="2312" max="2312" width="12.85546875" style="26" customWidth="1"/>
    <col min="2313" max="2313" width="14.140625" style="26" customWidth="1"/>
    <col min="2314" max="2314" width="10.7109375" style="26" customWidth="1"/>
    <col min="2315" max="2561" width="9.140625" style="26"/>
    <col min="2562" max="2562" width="7.28515625" style="26" customWidth="1"/>
    <col min="2563" max="2563" width="12" style="26" customWidth="1"/>
    <col min="2564" max="2564" width="11.85546875" style="26" customWidth="1"/>
    <col min="2565" max="2565" width="64.28515625" style="26" customWidth="1"/>
    <col min="2566" max="2566" width="16.85546875" style="26" customWidth="1"/>
    <col min="2567" max="2567" width="17.7109375" style="26" customWidth="1"/>
    <col min="2568" max="2568" width="12.85546875" style="26" customWidth="1"/>
    <col min="2569" max="2569" width="14.140625" style="26" customWidth="1"/>
    <col min="2570" max="2570" width="10.7109375" style="26" customWidth="1"/>
    <col min="2571" max="2817" width="9.140625" style="26"/>
    <col min="2818" max="2818" width="7.28515625" style="26" customWidth="1"/>
    <col min="2819" max="2819" width="12" style="26" customWidth="1"/>
    <col min="2820" max="2820" width="11.85546875" style="26" customWidth="1"/>
    <col min="2821" max="2821" width="64.28515625" style="26" customWidth="1"/>
    <col min="2822" max="2822" width="16.85546875" style="26" customWidth="1"/>
    <col min="2823" max="2823" width="17.7109375" style="26" customWidth="1"/>
    <col min="2824" max="2824" width="12.85546875" style="26" customWidth="1"/>
    <col min="2825" max="2825" width="14.140625" style="26" customWidth="1"/>
    <col min="2826" max="2826" width="10.7109375" style="26" customWidth="1"/>
    <col min="2827" max="3073" width="9.140625" style="26"/>
    <col min="3074" max="3074" width="7.28515625" style="26" customWidth="1"/>
    <col min="3075" max="3075" width="12" style="26" customWidth="1"/>
    <col min="3076" max="3076" width="11.85546875" style="26" customWidth="1"/>
    <col min="3077" max="3077" width="64.28515625" style="26" customWidth="1"/>
    <col min="3078" max="3078" width="16.85546875" style="26" customWidth="1"/>
    <col min="3079" max="3079" width="17.7109375" style="26" customWidth="1"/>
    <col min="3080" max="3080" width="12.85546875" style="26" customWidth="1"/>
    <col min="3081" max="3081" width="14.140625" style="26" customWidth="1"/>
    <col min="3082" max="3082" width="10.7109375" style="26" customWidth="1"/>
    <col min="3083" max="3329" width="9.140625" style="26"/>
    <col min="3330" max="3330" width="7.28515625" style="26" customWidth="1"/>
    <col min="3331" max="3331" width="12" style="26" customWidth="1"/>
    <col min="3332" max="3332" width="11.85546875" style="26" customWidth="1"/>
    <col min="3333" max="3333" width="64.28515625" style="26" customWidth="1"/>
    <col min="3334" max="3334" width="16.85546875" style="26" customWidth="1"/>
    <col min="3335" max="3335" width="17.7109375" style="26" customWidth="1"/>
    <col min="3336" max="3336" width="12.85546875" style="26" customWidth="1"/>
    <col min="3337" max="3337" width="14.140625" style="26" customWidth="1"/>
    <col min="3338" max="3338" width="10.7109375" style="26" customWidth="1"/>
    <col min="3339" max="3585" width="9.140625" style="26"/>
    <col min="3586" max="3586" width="7.28515625" style="26" customWidth="1"/>
    <col min="3587" max="3587" width="12" style="26" customWidth="1"/>
    <col min="3588" max="3588" width="11.85546875" style="26" customWidth="1"/>
    <col min="3589" max="3589" width="64.28515625" style="26" customWidth="1"/>
    <col min="3590" max="3590" width="16.85546875" style="26" customWidth="1"/>
    <col min="3591" max="3591" width="17.7109375" style="26" customWidth="1"/>
    <col min="3592" max="3592" width="12.85546875" style="26" customWidth="1"/>
    <col min="3593" max="3593" width="14.140625" style="26" customWidth="1"/>
    <col min="3594" max="3594" width="10.7109375" style="26" customWidth="1"/>
    <col min="3595" max="3841" width="9.140625" style="26"/>
    <col min="3842" max="3842" width="7.28515625" style="26" customWidth="1"/>
    <col min="3843" max="3843" width="12" style="26" customWidth="1"/>
    <col min="3844" max="3844" width="11.85546875" style="26" customWidth="1"/>
    <col min="3845" max="3845" width="64.28515625" style="26" customWidth="1"/>
    <col min="3846" max="3846" width="16.85546875" style="26" customWidth="1"/>
    <col min="3847" max="3847" width="17.7109375" style="26" customWidth="1"/>
    <col min="3848" max="3848" width="12.85546875" style="26" customWidth="1"/>
    <col min="3849" max="3849" width="14.140625" style="26" customWidth="1"/>
    <col min="3850" max="3850" width="10.7109375" style="26" customWidth="1"/>
    <col min="3851" max="4097" width="9.140625" style="26"/>
    <col min="4098" max="4098" width="7.28515625" style="26" customWidth="1"/>
    <col min="4099" max="4099" width="12" style="26" customWidth="1"/>
    <col min="4100" max="4100" width="11.85546875" style="26" customWidth="1"/>
    <col min="4101" max="4101" width="64.28515625" style="26" customWidth="1"/>
    <col min="4102" max="4102" width="16.85546875" style="26" customWidth="1"/>
    <col min="4103" max="4103" width="17.7109375" style="26" customWidth="1"/>
    <col min="4104" max="4104" width="12.85546875" style="26" customWidth="1"/>
    <col min="4105" max="4105" width="14.140625" style="26" customWidth="1"/>
    <col min="4106" max="4106" width="10.7109375" style="26" customWidth="1"/>
    <col min="4107" max="4353" width="9.140625" style="26"/>
    <col min="4354" max="4354" width="7.28515625" style="26" customWidth="1"/>
    <col min="4355" max="4355" width="12" style="26" customWidth="1"/>
    <col min="4356" max="4356" width="11.85546875" style="26" customWidth="1"/>
    <col min="4357" max="4357" width="64.28515625" style="26" customWidth="1"/>
    <col min="4358" max="4358" width="16.85546875" style="26" customWidth="1"/>
    <col min="4359" max="4359" width="17.7109375" style="26" customWidth="1"/>
    <col min="4360" max="4360" width="12.85546875" style="26" customWidth="1"/>
    <col min="4361" max="4361" width="14.140625" style="26" customWidth="1"/>
    <col min="4362" max="4362" width="10.7109375" style="26" customWidth="1"/>
    <col min="4363" max="4609" width="9.140625" style="26"/>
    <col min="4610" max="4610" width="7.28515625" style="26" customWidth="1"/>
    <col min="4611" max="4611" width="12" style="26" customWidth="1"/>
    <col min="4612" max="4612" width="11.85546875" style="26" customWidth="1"/>
    <col min="4613" max="4613" width="64.28515625" style="26" customWidth="1"/>
    <col min="4614" max="4614" width="16.85546875" style="26" customWidth="1"/>
    <col min="4615" max="4615" width="17.7109375" style="26" customWidth="1"/>
    <col min="4616" max="4616" width="12.85546875" style="26" customWidth="1"/>
    <col min="4617" max="4617" width="14.140625" style="26" customWidth="1"/>
    <col min="4618" max="4618" width="10.7109375" style="26" customWidth="1"/>
    <col min="4619" max="4865" width="9.140625" style="26"/>
    <col min="4866" max="4866" width="7.28515625" style="26" customWidth="1"/>
    <col min="4867" max="4867" width="12" style="26" customWidth="1"/>
    <col min="4868" max="4868" width="11.85546875" style="26" customWidth="1"/>
    <col min="4869" max="4869" width="64.28515625" style="26" customWidth="1"/>
    <col min="4870" max="4870" width="16.85546875" style="26" customWidth="1"/>
    <col min="4871" max="4871" width="17.7109375" style="26" customWidth="1"/>
    <col min="4872" max="4872" width="12.85546875" style="26" customWidth="1"/>
    <col min="4873" max="4873" width="14.140625" style="26" customWidth="1"/>
    <col min="4874" max="4874" width="10.7109375" style="26" customWidth="1"/>
    <col min="4875" max="5121" width="9.140625" style="26"/>
    <col min="5122" max="5122" width="7.28515625" style="26" customWidth="1"/>
    <col min="5123" max="5123" width="12" style="26" customWidth="1"/>
    <col min="5124" max="5124" width="11.85546875" style="26" customWidth="1"/>
    <col min="5125" max="5125" width="64.28515625" style="26" customWidth="1"/>
    <col min="5126" max="5126" width="16.85546875" style="26" customWidth="1"/>
    <col min="5127" max="5127" width="17.7109375" style="26" customWidth="1"/>
    <col min="5128" max="5128" width="12.85546875" style="26" customWidth="1"/>
    <col min="5129" max="5129" width="14.140625" style="26" customWidth="1"/>
    <col min="5130" max="5130" width="10.7109375" style="26" customWidth="1"/>
    <col min="5131" max="5377" width="9.140625" style="26"/>
    <col min="5378" max="5378" width="7.28515625" style="26" customWidth="1"/>
    <col min="5379" max="5379" width="12" style="26" customWidth="1"/>
    <col min="5380" max="5380" width="11.85546875" style="26" customWidth="1"/>
    <col min="5381" max="5381" width="64.28515625" style="26" customWidth="1"/>
    <col min="5382" max="5382" width="16.85546875" style="26" customWidth="1"/>
    <col min="5383" max="5383" width="17.7109375" style="26" customWidth="1"/>
    <col min="5384" max="5384" width="12.85546875" style="26" customWidth="1"/>
    <col min="5385" max="5385" width="14.140625" style="26" customWidth="1"/>
    <col min="5386" max="5386" width="10.7109375" style="26" customWidth="1"/>
    <col min="5387" max="5633" width="9.140625" style="26"/>
    <col min="5634" max="5634" width="7.28515625" style="26" customWidth="1"/>
    <col min="5635" max="5635" width="12" style="26" customWidth="1"/>
    <col min="5636" max="5636" width="11.85546875" style="26" customWidth="1"/>
    <col min="5637" max="5637" width="64.28515625" style="26" customWidth="1"/>
    <col min="5638" max="5638" width="16.85546875" style="26" customWidth="1"/>
    <col min="5639" max="5639" width="17.7109375" style="26" customWidth="1"/>
    <col min="5640" max="5640" width="12.85546875" style="26" customWidth="1"/>
    <col min="5641" max="5641" width="14.140625" style="26" customWidth="1"/>
    <col min="5642" max="5642" width="10.7109375" style="26" customWidth="1"/>
    <col min="5643" max="5889" width="9.140625" style="26"/>
    <col min="5890" max="5890" width="7.28515625" style="26" customWidth="1"/>
    <col min="5891" max="5891" width="12" style="26" customWidth="1"/>
    <col min="5892" max="5892" width="11.85546875" style="26" customWidth="1"/>
    <col min="5893" max="5893" width="64.28515625" style="26" customWidth="1"/>
    <col min="5894" max="5894" width="16.85546875" style="26" customWidth="1"/>
    <col min="5895" max="5895" width="17.7109375" style="26" customWidth="1"/>
    <col min="5896" max="5896" width="12.85546875" style="26" customWidth="1"/>
    <col min="5897" max="5897" width="14.140625" style="26" customWidth="1"/>
    <col min="5898" max="5898" width="10.7109375" style="26" customWidth="1"/>
    <col min="5899" max="6145" width="9.140625" style="26"/>
    <col min="6146" max="6146" width="7.28515625" style="26" customWidth="1"/>
    <col min="6147" max="6147" width="12" style="26" customWidth="1"/>
    <col min="6148" max="6148" width="11.85546875" style="26" customWidth="1"/>
    <col min="6149" max="6149" width="64.28515625" style="26" customWidth="1"/>
    <col min="6150" max="6150" width="16.85546875" style="26" customWidth="1"/>
    <col min="6151" max="6151" width="17.7109375" style="26" customWidth="1"/>
    <col min="6152" max="6152" width="12.85546875" style="26" customWidth="1"/>
    <col min="6153" max="6153" width="14.140625" style="26" customWidth="1"/>
    <col min="6154" max="6154" width="10.7109375" style="26" customWidth="1"/>
    <col min="6155" max="6401" width="9.140625" style="26"/>
    <col min="6402" max="6402" width="7.28515625" style="26" customWidth="1"/>
    <col min="6403" max="6403" width="12" style="26" customWidth="1"/>
    <col min="6404" max="6404" width="11.85546875" style="26" customWidth="1"/>
    <col min="6405" max="6405" width="64.28515625" style="26" customWidth="1"/>
    <col min="6406" max="6406" width="16.85546875" style="26" customWidth="1"/>
    <col min="6407" max="6407" width="17.7109375" style="26" customWidth="1"/>
    <col min="6408" max="6408" width="12.85546875" style="26" customWidth="1"/>
    <col min="6409" max="6409" width="14.140625" style="26" customWidth="1"/>
    <col min="6410" max="6410" width="10.7109375" style="26" customWidth="1"/>
    <col min="6411" max="6657" width="9.140625" style="26"/>
    <col min="6658" max="6658" width="7.28515625" style="26" customWidth="1"/>
    <col min="6659" max="6659" width="12" style="26" customWidth="1"/>
    <col min="6660" max="6660" width="11.85546875" style="26" customWidth="1"/>
    <col min="6661" max="6661" width="64.28515625" style="26" customWidth="1"/>
    <col min="6662" max="6662" width="16.85546875" style="26" customWidth="1"/>
    <col min="6663" max="6663" width="17.7109375" style="26" customWidth="1"/>
    <col min="6664" max="6664" width="12.85546875" style="26" customWidth="1"/>
    <col min="6665" max="6665" width="14.140625" style="26" customWidth="1"/>
    <col min="6666" max="6666" width="10.7109375" style="26" customWidth="1"/>
    <col min="6667" max="6913" width="9.140625" style="26"/>
    <col min="6914" max="6914" width="7.28515625" style="26" customWidth="1"/>
    <col min="6915" max="6915" width="12" style="26" customWidth="1"/>
    <col min="6916" max="6916" width="11.85546875" style="26" customWidth="1"/>
    <col min="6917" max="6917" width="64.28515625" style="26" customWidth="1"/>
    <col min="6918" max="6918" width="16.85546875" style="26" customWidth="1"/>
    <col min="6919" max="6919" width="17.7109375" style="26" customWidth="1"/>
    <col min="6920" max="6920" width="12.85546875" style="26" customWidth="1"/>
    <col min="6921" max="6921" width="14.140625" style="26" customWidth="1"/>
    <col min="6922" max="6922" width="10.7109375" style="26" customWidth="1"/>
    <col min="6923" max="7169" width="9.140625" style="26"/>
    <col min="7170" max="7170" width="7.28515625" style="26" customWidth="1"/>
    <col min="7171" max="7171" width="12" style="26" customWidth="1"/>
    <col min="7172" max="7172" width="11.85546875" style="26" customWidth="1"/>
    <col min="7173" max="7173" width="64.28515625" style="26" customWidth="1"/>
    <col min="7174" max="7174" width="16.85546875" style="26" customWidth="1"/>
    <col min="7175" max="7175" width="17.7109375" style="26" customWidth="1"/>
    <col min="7176" max="7176" width="12.85546875" style="26" customWidth="1"/>
    <col min="7177" max="7177" width="14.140625" style="26" customWidth="1"/>
    <col min="7178" max="7178" width="10.7109375" style="26" customWidth="1"/>
    <col min="7179" max="7425" width="9.140625" style="26"/>
    <col min="7426" max="7426" width="7.28515625" style="26" customWidth="1"/>
    <col min="7427" max="7427" width="12" style="26" customWidth="1"/>
    <col min="7428" max="7428" width="11.85546875" style="26" customWidth="1"/>
    <col min="7429" max="7429" width="64.28515625" style="26" customWidth="1"/>
    <col min="7430" max="7430" width="16.85546875" style="26" customWidth="1"/>
    <col min="7431" max="7431" width="17.7109375" style="26" customWidth="1"/>
    <col min="7432" max="7432" width="12.85546875" style="26" customWidth="1"/>
    <col min="7433" max="7433" width="14.140625" style="26" customWidth="1"/>
    <col min="7434" max="7434" width="10.7109375" style="26" customWidth="1"/>
    <col min="7435" max="7681" width="9.140625" style="26"/>
    <col min="7682" max="7682" width="7.28515625" style="26" customWidth="1"/>
    <col min="7683" max="7683" width="12" style="26" customWidth="1"/>
    <col min="7684" max="7684" width="11.85546875" style="26" customWidth="1"/>
    <col min="7685" max="7685" width="64.28515625" style="26" customWidth="1"/>
    <col min="7686" max="7686" width="16.85546875" style="26" customWidth="1"/>
    <col min="7687" max="7687" width="17.7109375" style="26" customWidth="1"/>
    <col min="7688" max="7688" width="12.85546875" style="26" customWidth="1"/>
    <col min="7689" max="7689" width="14.140625" style="26" customWidth="1"/>
    <col min="7690" max="7690" width="10.7109375" style="26" customWidth="1"/>
    <col min="7691" max="7937" width="9.140625" style="26"/>
    <col min="7938" max="7938" width="7.28515625" style="26" customWidth="1"/>
    <col min="7939" max="7939" width="12" style="26" customWidth="1"/>
    <col min="7940" max="7940" width="11.85546875" style="26" customWidth="1"/>
    <col min="7941" max="7941" width="64.28515625" style="26" customWidth="1"/>
    <col min="7942" max="7942" width="16.85546875" style="26" customWidth="1"/>
    <col min="7943" max="7943" width="17.7109375" style="26" customWidth="1"/>
    <col min="7944" max="7944" width="12.85546875" style="26" customWidth="1"/>
    <col min="7945" max="7945" width="14.140625" style="26" customWidth="1"/>
    <col min="7946" max="7946" width="10.7109375" style="26" customWidth="1"/>
    <col min="7947" max="8193" width="9.140625" style="26"/>
    <col min="8194" max="8194" width="7.28515625" style="26" customWidth="1"/>
    <col min="8195" max="8195" width="12" style="26" customWidth="1"/>
    <col min="8196" max="8196" width="11.85546875" style="26" customWidth="1"/>
    <col min="8197" max="8197" width="64.28515625" style="26" customWidth="1"/>
    <col min="8198" max="8198" width="16.85546875" style="26" customWidth="1"/>
    <col min="8199" max="8199" width="17.7109375" style="26" customWidth="1"/>
    <col min="8200" max="8200" width="12.85546875" style="26" customWidth="1"/>
    <col min="8201" max="8201" width="14.140625" style="26" customWidth="1"/>
    <col min="8202" max="8202" width="10.7109375" style="26" customWidth="1"/>
    <col min="8203" max="8449" width="9.140625" style="26"/>
    <col min="8450" max="8450" width="7.28515625" style="26" customWidth="1"/>
    <col min="8451" max="8451" width="12" style="26" customWidth="1"/>
    <col min="8452" max="8452" width="11.85546875" style="26" customWidth="1"/>
    <col min="8453" max="8453" width="64.28515625" style="26" customWidth="1"/>
    <col min="8454" max="8454" width="16.85546875" style="26" customWidth="1"/>
    <col min="8455" max="8455" width="17.7109375" style="26" customWidth="1"/>
    <col min="8456" max="8456" width="12.85546875" style="26" customWidth="1"/>
    <col min="8457" max="8457" width="14.140625" style="26" customWidth="1"/>
    <col min="8458" max="8458" width="10.7109375" style="26" customWidth="1"/>
    <col min="8459" max="8705" width="9.140625" style="26"/>
    <col min="8706" max="8706" width="7.28515625" style="26" customWidth="1"/>
    <col min="8707" max="8707" width="12" style="26" customWidth="1"/>
    <col min="8708" max="8708" width="11.85546875" style="26" customWidth="1"/>
    <col min="8709" max="8709" width="64.28515625" style="26" customWidth="1"/>
    <col min="8710" max="8710" width="16.85546875" style="26" customWidth="1"/>
    <col min="8711" max="8711" width="17.7109375" style="26" customWidth="1"/>
    <col min="8712" max="8712" width="12.85546875" style="26" customWidth="1"/>
    <col min="8713" max="8713" width="14.140625" style="26" customWidth="1"/>
    <col min="8714" max="8714" width="10.7109375" style="26" customWidth="1"/>
    <col min="8715" max="8961" width="9.140625" style="26"/>
    <col min="8962" max="8962" width="7.28515625" style="26" customWidth="1"/>
    <col min="8963" max="8963" width="12" style="26" customWidth="1"/>
    <col min="8964" max="8964" width="11.85546875" style="26" customWidth="1"/>
    <col min="8965" max="8965" width="64.28515625" style="26" customWidth="1"/>
    <col min="8966" max="8966" width="16.85546875" style="26" customWidth="1"/>
    <col min="8967" max="8967" width="17.7109375" style="26" customWidth="1"/>
    <col min="8968" max="8968" width="12.85546875" style="26" customWidth="1"/>
    <col min="8969" max="8969" width="14.140625" style="26" customWidth="1"/>
    <col min="8970" max="8970" width="10.7109375" style="26" customWidth="1"/>
    <col min="8971" max="9217" width="9.140625" style="26"/>
    <col min="9218" max="9218" width="7.28515625" style="26" customWidth="1"/>
    <col min="9219" max="9219" width="12" style="26" customWidth="1"/>
    <col min="9220" max="9220" width="11.85546875" style="26" customWidth="1"/>
    <col min="9221" max="9221" width="64.28515625" style="26" customWidth="1"/>
    <col min="9222" max="9222" width="16.85546875" style="26" customWidth="1"/>
    <col min="9223" max="9223" width="17.7109375" style="26" customWidth="1"/>
    <col min="9224" max="9224" width="12.85546875" style="26" customWidth="1"/>
    <col min="9225" max="9225" width="14.140625" style="26" customWidth="1"/>
    <col min="9226" max="9226" width="10.7109375" style="26" customWidth="1"/>
    <col min="9227" max="9473" width="9.140625" style="26"/>
    <col min="9474" max="9474" width="7.28515625" style="26" customWidth="1"/>
    <col min="9475" max="9475" width="12" style="26" customWidth="1"/>
    <col min="9476" max="9476" width="11.85546875" style="26" customWidth="1"/>
    <col min="9477" max="9477" width="64.28515625" style="26" customWidth="1"/>
    <col min="9478" max="9478" width="16.85546875" style="26" customWidth="1"/>
    <col min="9479" max="9479" width="17.7109375" style="26" customWidth="1"/>
    <col min="9480" max="9480" width="12.85546875" style="26" customWidth="1"/>
    <col min="9481" max="9481" width="14.140625" style="26" customWidth="1"/>
    <col min="9482" max="9482" width="10.7109375" style="26" customWidth="1"/>
    <col min="9483" max="9729" width="9.140625" style="26"/>
    <col min="9730" max="9730" width="7.28515625" style="26" customWidth="1"/>
    <col min="9731" max="9731" width="12" style="26" customWidth="1"/>
    <col min="9732" max="9732" width="11.85546875" style="26" customWidth="1"/>
    <col min="9733" max="9733" width="64.28515625" style="26" customWidth="1"/>
    <col min="9734" max="9734" width="16.85546875" style="26" customWidth="1"/>
    <col min="9735" max="9735" width="17.7109375" style="26" customWidth="1"/>
    <col min="9736" max="9736" width="12.85546875" style="26" customWidth="1"/>
    <col min="9737" max="9737" width="14.140625" style="26" customWidth="1"/>
    <col min="9738" max="9738" width="10.7109375" style="26" customWidth="1"/>
    <col min="9739" max="9985" width="9.140625" style="26"/>
    <col min="9986" max="9986" width="7.28515625" style="26" customWidth="1"/>
    <col min="9987" max="9987" width="12" style="26" customWidth="1"/>
    <col min="9988" max="9988" width="11.85546875" style="26" customWidth="1"/>
    <col min="9989" max="9989" width="64.28515625" style="26" customWidth="1"/>
    <col min="9990" max="9990" width="16.85546875" style="26" customWidth="1"/>
    <col min="9991" max="9991" width="17.7109375" style="26" customWidth="1"/>
    <col min="9992" max="9992" width="12.85546875" style="26" customWidth="1"/>
    <col min="9993" max="9993" width="14.140625" style="26" customWidth="1"/>
    <col min="9994" max="9994" width="10.7109375" style="26" customWidth="1"/>
    <col min="9995" max="10241" width="9.140625" style="26"/>
    <col min="10242" max="10242" width="7.28515625" style="26" customWidth="1"/>
    <col min="10243" max="10243" width="12" style="26" customWidth="1"/>
    <col min="10244" max="10244" width="11.85546875" style="26" customWidth="1"/>
    <col min="10245" max="10245" width="64.28515625" style="26" customWidth="1"/>
    <col min="10246" max="10246" width="16.85546875" style="26" customWidth="1"/>
    <col min="10247" max="10247" width="17.7109375" style="26" customWidth="1"/>
    <col min="10248" max="10248" width="12.85546875" style="26" customWidth="1"/>
    <col min="10249" max="10249" width="14.140625" style="26" customWidth="1"/>
    <col min="10250" max="10250" width="10.7109375" style="26" customWidth="1"/>
    <col min="10251" max="10497" width="9.140625" style="26"/>
    <col min="10498" max="10498" width="7.28515625" style="26" customWidth="1"/>
    <col min="10499" max="10499" width="12" style="26" customWidth="1"/>
    <col min="10500" max="10500" width="11.85546875" style="26" customWidth="1"/>
    <col min="10501" max="10501" width="64.28515625" style="26" customWidth="1"/>
    <col min="10502" max="10502" width="16.85546875" style="26" customWidth="1"/>
    <col min="10503" max="10503" width="17.7109375" style="26" customWidth="1"/>
    <col min="10504" max="10504" width="12.85546875" style="26" customWidth="1"/>
    <col min="10505" max="10505" width="14.140625" style="26" customWidth="1"/>
    <col min="10506" max="10506" width="10.7109375" style="26" customWidth="1"/>
    <col min="10507" max="10753" width="9.140625" style="26"/>
    <col min="10754" max="10754" width="7.28515625" style="26" customWidth="1"/>
    <col min="10755" max="10755" width="12" style="26" customWidth="1"/>
    <col min="10756" max="10756" width="11.85546875" style="26" customWidth="1"/>
    <col min="10757" max="10757" width="64.28515625" style="26" customWidth="1"/>
    <col min="10758" max="10758" width="16.85546875" style="26" customWidth="1"/>
    <col min="10759" max="10759" width="17.7109375" style="26" customWidth="1"/>
    <col min="10760" max="10760" width="12.85546875" style="26" customWidth="1"/>
    <col min="10761" max="10761" width="14.140625" style="26" customWidth="1"/>
    <col min="10762" max="10762" width="10.7109375" style="26" customWidth="1"/>
    <col min="10763" max="11009" width="9.140625" style="26"/>
    <col min="11010" max="11010" width="7.28515625" style="26" customWidth="1"/>
    <col min="11011" max="11011" width="12" style="26" customWidth="1"/>
    <col min="11012" max="11012" width="11.85546875" style="26" customWidth="1"/>
    <col min="11013" max="11013" width="64.28515625" style="26" customWidth="1"/>
    <col min="11014" max="11014" width="16.85546875" style="26" customWidth="1"/>
    <col min="11015" max="11015" width="17.7109375" style="26" customWidth="1"/>
    <col min="11016" max="11016" width="12.85546875" style="26" customWidth="1"/>
    <col min="11017" max="11017" width="14.140625" style="26" customWidth="1"/>
    <col min="11018" max="11018" width="10.7109375" style="26" customWidth="1"/>
    <col min="11019" max="11265" width="9.140625" style="26"/>
    <col min="11266" max="11266" width="7.28515625" style="26" customWidth="1"/>
    <col min="11267" max="11267" width="12" style="26" customWidth="1"/>
    <col min="11268" max="11268" width="11.85546875" style="26" customWidth="1"/>
    <col min="11269" max="11269" width="64.28515625" style="26" customWidth="1"/>
    <col min="11270" max="11270" width="16.85546875" style="26" customWidth="1"/>
    <col min="11271" max="11271" width="17.7109375" style="26" customWidth="1"/>
    <col min="11272" max="11272" width="12.85546875" style="26" customWidth="1"/>
    <col min="11273" max="11273" width="14.140625" style="26" customWidth="1"/>
    <col min="11274" max="11274" width="10.7109375" style="26" customWidth="1"/>
    <col min="11275" max="11521" width="9.140625" style="26"/>
    <col min="11522" max="11522" width="7.28515625" style="26" customWidth="1"/>
    <col min="11523" max="11523" width="12" style="26" customWidth="1"/>
    <col min="11524" max="11524" width="11.85546875" style="26" customWidth="1"/>
    <col min="11525" max="11525" width="64.28515625" style="26" customWidth="1"/>
    <col min="11526" max="11526" width="16.85546875" style="26" customWidth="1"/>
    <col min="11527" max="11527" width="17.7109375" style="26" customWidth="1"/>
    <col min="11528" max="11528" width="12.85546875" style="26" customWidth="1"/>
    <col min="11529" max="11529" width="14.140625" style="26" customWidth="1"/>
    <col min="11530" max="11530" width="10.7109375" style="26" customWidth="1"/>
    <col min="11531" max="11777" width="9.140625" style="26"/>
    <col min="11778" max="11778" width="7.28515625" style="26" customWidth="1"/>
    <col min="11779" max="11779" width="12" style="26" customWidth="1"/>
    <col min="11780" max="11780" width="11.85546875" style="26" customWidth="1"/>
    <col min="11781" max="11781" width="64.28515625" style="26" customWidth="1"/>
    <col min="11782" max="11782" width="16.85546875" style="26" customWidth="1"/>
    <col min="11783" max="11783" width="17.7109375" style="26" customWidth="1"/>
    <col min="11784" max="11784" width="12.85546875" style="26" customWidth="1"/>
    <col min="11785" max="11785" width="14.140625" style="26" customWidth="1"/>
    <col min="11786" max="11786" width="10.7109375" style="26" customWidth="1"/>
    <col min="11787" max="12033" width="9.140625" style="26"/>
    <col min="12034" max="12034" width="7.28515625" style="26" customWidth="1"/>
    <col min="12035" max="12035" width="12" style="26" customWidth="1"/>
    <col min="12036" max="12036" width="11.85546875" style="26" customWidth="1"/>
    <col min="12037" max="12037" width="64.28515625" style="26" customWidth="1"/>
    <col min="12038" max="12038" width="16.85546875" style="26" customWidth="1"/>
    <col min="12039" max="12039" width="17.7109375" style="26" customWidth="1"/>
    <col min="12040" max="12040" width="12.85546875" style="26" customWidth="1"/>
    <col min="12041" max="12041" width="14.140625" style="26" customWidth="1"/>
    <col min="12042" max="12042" width="10.7109375" style="26" customWidth="1"/>
    <col min="12043" max="12289" width="9.140625" style="26"/>
    <col min="12290" max="12290" width="7.28515625" style="26" customWidth="1"/>
    <col min="12291" max="12291" width="12" style="26" customWidth="1"/>
    <col min="12292" max="12292" width="11.85546875" style="26" customWidth="1"/>
    <col min="12293" max="12293" width="64.28515625" style="26" customWidth="1"/>
    <col min="12294" max="12294" width="16.85546875" style="26" customWidth="1"/>
    <col min="12295" max="12295" width="17.7109375" style="26" customWidth="1"/>
    <col min="12296" max="12296" width="12.85546875" style="26" customWidth="1"/>
    <col min="12297" max="12297" width="14.140625" style="26" customWidth="1"/>
    <col min="12298" max="12298" width="10.7109375" style="26" customWidth="1"/>
    <col min="12299" max="12545" width="9.140625" style="26"/>
    <col min="12546" max="12546" width="7.28515625" style="26" customWidth="1"/>
    <col min="12547" max="12547" width="12" style="26" customWidth="1"/>
    <col min="12548" max="12548" width="11.85546875" style="26" customWidth="1"/>
    <col min="12549" max="12549" width="64.28515625" style="26" customWidth="1"/>
    <col min="12550" max="12550" width="16.85546875" style="26" customWidth="1"/>
    <col min="12551" max="12551" width="17.7109375" style="26" customWidth="1"/>
    <col min="12552" max="12552" width="12.85546875" style="26" customWidth="1"/>
    <col min="12553" max="12553" width="14.140625" style="26" customWidth="1"/>
    <col min="12554" max="12554" width="10.7109375" style="26" customWidth="1"/>
    <col min="12555" max="12801" width="9.140625" style="26"/>
    <col min="12802" max="12802" width="7.28515625" style="26" customWidth="1"/>
    <col min="12803" max="12803" width="12" style="26" customWidth="1"/>
    <col min="12804" max="12804" width="11.85546875" style="26" customWidth="1"/>
    <col min="12805" max="12805" width="64.28515625" style="26" customWidth="1"/>
    <col min="12806" max="12806" width="16.85546875" style="26" customWidth="1"/>
    <col min="12807" max="12807" width="17.7109375" style="26" customWidth="1"/>
    <col min="12808" max="12808" width="12.85546875" style="26" customWidth="1"/>
    <col min="12809" max="12809" width="14.140625" style="26" customWidth="1"/>
    <col min="12810" max="12810" width="10.7109375" style="26" customWidth="1"/>
    <col min="12811" max="13057" width="9.140625" style="26"/>
    <col min="13058" max="13058" width="7.28515625" style="26" customWidth="1"/>
    <col min="13059" max="13059" width="12" style="26" customWidth="1"/>
    <col min="13060" max="13060" width="11.85546875" style="26" customWidth="1"/>
    <col min="13061" max="13061" width="64.28515625" style="26" customWidth="1"/>
    <col min="13062" max="13062" width="16.85546875" style="26" customWidth="1"/>
    <col min="13063" max="13063" width="17.7109375" style="26" customWidth="1"/>
    <col min="13064" max="13064" width="12.85546875" style="26" customWidth="1"/>
    <col min="13065" max="13065" width="14.140625" style="26" customWidth="1"/>
    <col min="13066" max="13066" width="10.7109375" style="26" customWidth="1"/>
    <col min="13067" max="13313" width="9.140625" style="26"/>
    <col min="13314" max="13314" width="7.28515625" style="26" customWidth="1"/>
    <col min="13315" max="13315" width="12" style="26" customWidth="1"/>
    <col min="13316" max="13316" width="11.85546875" style="26" customWidth="1"/>
    <col min="13317" max="13317" width="64.28515625" style="26" customWidth="1"/>
    <col min="13318" max="13318" width="16.85546875" style="26" customWidth="1"/>
    <col min="13319" max="13319" width="17.7109375" style="26" customWidth="1"/>
    <col min="13320" max="13320" width="12.85546875" style="26" customWidth="1"/>
    <col min="13321" max="13321" width="14.140625" style="26" customWidth="1"/>
    <col min="13322" max="13322" width="10.7109375" style="26" customWidth="1"/>
    <col min="13323" max="13569" width="9.140625" style="26"/>
    <col min="13570" max="13570" width="7.28515625" style="26" customWidth="1"/>
    <col min="13571" max="13571" width="12" style="26" customWidth="1"/>
    <col min="13572" max="13572" width="11.85546875" style="26" customWidth="1"/>
    <col min="13573" max="13573" width="64.28515625" style="26" customWidth="1"/>
    <col min="13574" max="13574" width="16.85546875" style="26" customWidth="1"/>
    <col min="13575" max="13575" width="17.7109375" style="26" customWidth="1"/>
    <col min="13576" max="13576" width="12.85546875" style="26" customWidth="1"/>
    <col min="13577" max="13577" width="14.140625" style="26" customWidth="1"/>
    <col min="13578" max="13578" width="10.7109375" style="26" customWidth="1"/>
    <col min="13579" max="13825" width="9.140625" style="26"/>
    <col min="13826" max="13826" width="7.28515625" style="26" customWidth="1"/>
    <col min="13827" max="13827" width="12" style="26" customWidth="1"/>
    <col min="13828" max="13828" width="11.85546875" style="26" customWidth="1"/>
    <col min="13829" max="13829" width="64.28515625" style="26" customWidth="1"/>
    <col min="13830" max="13830" width="16.85546875" style="26" customWidth="1"/>
    <col min="13831" max="13831" width="17.7109375" style="26" customWidth="1"/>
    <col min="13832" max="13832" width="12.85546875" style="26" customWidth="1"/>
    <col min="13833" max="13833" width="14.140625" style="26" customWidth="1"/>
    <col min="13834" max="13834" width="10.7109375" style="26" customWidth="1"/>
    <col min="13835" max="14081" width="9.140625" style="26"/>
    <col min="14082" max="14082" width="7.28515625" style="26" customWidth="1"/>
    <col min="14083" max="14083" width="12" style="26" customWidth="1"/>
    <col min="14084" max="14084" width="11.85546875" style="26" customWidth="1"/>
    <col min="14085" max="14085" width="64.28515625" style="26" customWidth="1"/>
    <col min="14086" max="14086" width="16.85546875" style="26" customWidth="1"/>
    <col min="14087" max="14087" width="17.7109375" style="26" customWidth="1"/>
    <col min="14088" max="14088" width="12.85546875" style="26" customWidth="1"/>
    <col min="14089" max="14089" width="14.140625" style="26" customWidth="1"/>
    <col min="14090" max="14090" width="10.7109375" style="26" customWidth="1"/>
    <col min="14091" max="14337" width="9.140625" style="26"/>
    <col min="14338" max="14338" width="7.28515625" style="26" customWidth="1"/>
    <col min="14339" max="14339" width="12" style="26" customWidth="1"/>
    <col min="14340" max="14340" width="11.85546875" style="26" customWidth="1"/>
    <col min="14341" max="14341" width="64.28515625" style="26" customWidth="1"/>
    <col min="14342" max="14342" width="16.85546875" style="26" customWidth="1"/>
    <col min="14343" max="14343" width="17.7109375" style="26" customWidth="1"/>
    <col min="14344" max="14344" width="12.85546875" style="26" customWidth="1"/>
    <col min="14345" max="14345" width="14.140625" style="26" customWidth="1"/>
    <col min="14346" max="14346" width="10.7109375" style="26" customWidth="1"/>
    <col min="14347" max="14593" width="9.140625" style="26"/>
    <col min="14594" max="14594" width="7.28515625" style="26" customWidth="1"/>
    <col min="14595" max="14595" width="12" style="26" customWidth="1"/>
    <col min="14596" max="14596" width="11.85546875" style="26" customWidth="1"/>
    <col min="14597" max="14597" width="64.28515625" style="26" customWidth="1"/>
    <col min="14598" max="14598" width="16.85546875" style="26" customWidth="1"/>
    <col min="14599" max="14599" width="17.7109375" style="26" customWidth="1"/>
    <col min="14600" max="14600" width="12.85546875" style="26" customWidth="1"/>
    <col min="14601" max="14601" width="14.140625" style="26" customWidth="1"/>
    <col min="14602" max="14602" width="10.7109375" style="26" customWidth="1"/>
    <col min="14603" max="14849" width="9.140625" style="26"/>
    <col min="14850" max="14850" width="7.28515625" style="26" customWidth="1"/>
    <col min="14851" max="14851" width="12" style="26" customWidth="1"/>
    <col min="14852" max="14852" width="11.85546875" style="26" customWidth="1"/>
    <col min="14853" max="14853" width="64.28515625" style="26" customWidth="1"/>
    <col min="14854" max="14854" width="16.85546875" style="26" customWidth="1"/>
    <col min="14855" max="14855" width="17.7109375" style="26" customWidth="1"/>
    <col min="14856" max="14856" width="12.85546875" style="26" customWidth="1"/>
    <col min="14857" max="14857" width="14.140625" style="26" customWidth="1"/>
    <col min="14858" max="14858" width="10.7109375" style="26" customWidth="1"/>
    <col min="14859" max="15105" width="9.140625" style="26"/>
    <col min="15106" max="15106" width="7.28515625" style="26" customWidth="1"/>
    <col min="15107" max="15107" width="12" style="26" customWidth="1"/>
    <col min="15108" max="15108" width="11.85546875" style="26" customWidth="1"/>
    <col min="15109" max="15109" width="64.28515625" style="26" customWidth="1"/>
    <col min="15110" max="15110" width="16.85546875" style="26" customWidth="1"/>
    <col min="15111" max="15111" width="17.7109375" style="26" customWidth="1"/>
    <col min="15112" max="15112" width="12.85546875" style="26" customWidth="1"/>
    <col min="15113" max="15113" width="14.140625" style="26" customWidth="1"/>
    <col min="15114" max="15114" width="10.7109375" style="26" customWidth="1"/>
    <col min="15115" max="15361" width="9.140625" style="26"/>
    <col min="15362" max="15362" width="7.28515625" style="26" customWidth="1"/>
    <col min="15363" max="15363" width="12" style="26" customWidth="1"/>
    <col min="15364" max="15364" width="11.85546875" style="26" customWidth="1"/>
    <col min="15365" max="15365" width="64.28515625" style="26" customWidth="1"/>
    <col min="15366" max="15366" width="16.85546875" style="26" customWidth="1"/>
    <col min="15367" max="15367" width="17.7109375" style="26" customWidth="1"/>
    <col min="15368" max="15368" width="12.85546875" style="26" customWidth="1"/>
    <col min="15369" max="15369" width="14.140625" style="26" customWidth="1"/>
    <col min="15370" max="15370" width="10.7109375" style="26" customWidth="1"/>
    <col min="15371" max="15617" width="9.140625" style="26"/>
    <col min="15618" max="15618" width="7.28515625" style="26" customWidth="1"/>
    <col min="15619" max="15619" width="12" style="26" customWidth="1"/>
    <col min="15620" max="15620" width="11.85546875" style="26" customWidth="1"/>
    <col min="15621" max="15621" width="64.28515625" style="26" customWidth="1"/>
    <col min="15622" max="15622" width="16.85546875" style="26" customWidth="1"/>
    <col min="15623" max="15623" width="17.7109375" style="26" customWidth="1"/>
    <col min="15624" max="15624" width="12.85546875" style="26" customWidth="1"/>
    <col min="15625" max="15625" width="14.140625" style="26" customWidth="1"/>
    <col min="15626" max="15626" width="10.7109375" style="26" customWidth="1"/>
    <col min="15627" max="15873" width="9.140625" style="26"/>
    <col min="15874" max="15874" width="7.28515625" style="26" customWidth="1"/>
    <col min="15875" max="15875" width="12" style="26" customWidth="1"/>
    <col min="15876" max="15876" width="11.85546875" style="26" customWidth="1"/>
    <col min="15877" max="15877" width="64.28515625" style="26" customWidth="1"/>
    <col min="15878" max="15878" width="16.85546875" style="26" customWidth="1"/>
    <col min="15879" max="15879" width="17.7109375" style="26" customWidth="1"/>
    <col min="15880" max="15880" width="12.85546875" style="26" customWidth="1"/>
    <col min="15881" max="15881" width="14.140625" style="26" customWidth="1"/>
    <col min="15882" max="15882" width="10.7109375" style="26" customWidth="1"/>
    <col min="15883" max="16129" width="9.140625" style="26"/>
    <col min="16130" max="16130" width="7.28515625" style="26" customWidth="1"/>
    <col min="16131" max="16131" width="12" style="26" customWidth="1"/>
    <col min="16132" max="16132" width="11.85546875" style="26" customWidth="1"/>
    <col min="16133" max="16133" width="64.28515625" style="26" customWidth="1"/>
    <col min="16134" max="16134" width="16.85546875" style="26" customWidth="1"/>
    <col min="16135" max="16135" width="17.7109375" style="26" customWidth="1"/>
    <col min="16136" max="16136" width="12.85546875" style="26" customWidth="1"/>
    <col min="16137" max="16137" width="14.140625" style="26" customWidth="1"/>
    <col min="16138" max="16138" width="10.7109375" style="26" customWidth="1"/>
    <col min="16139" max="16384" width="9.140625" style="26"/>
  </cols>
  <sheetData>
    <row r="1" spans="1:7" x14ac:dyDescent="0.3">
      <c r="D1" s="26"/>
      <c r="E1" s="26"/>
      <c r="F1" s="21" t="s">
        <v>116</v>
      </c>
    </row>
    <row r="2" spans="1:7" x14ac:dyDescent="0.3">
      <c r="D2" s="26"/>
      <c r="E2" s="26"/>
      <c r="F2" s="27" t="s">
        <v>75</v>
      </c>
    </row>
    <row r="3" spans="1:7" x14ac:dyDescent="0.3">
      <c r="D3" s="26"/>
      <c r="E3" s="26"/>
      <c r="F3" s="27" t="s">
        <v>42</v>
      </c>
    </row>
    <row r="5" spans="1:7" ht="48.75" customHeight="1" x14ac:dyDescent="0.3">
      <c r="A5" s="227" t="s">
        <v>123</v>
      </c>
      <c r="B5" s="227"/>
      <c r="C5" s="227"/>
      <c r="D5" s="227"/>
      <c r="E5" s="227"/>
      <c r="F5" s="227"/>
      <c r="G5" s="28"/>
    </row>
    <row r="7" spans="1:7" x14ac:dyDescent="0.3">
      <c r="E7" s="234" t="s">
        <v>25</v>
      </c>
      <c r="F7" s="234"/>
    </row>
    <row r="8" spans="1:7" s="30" customFormat="1" ht="105" customHeight="1" x14ac:dyDescent="0.25">
      <c r="B8" s="228" t="s">
        <v>31</v>
      </c>
      <c r="C8" s="229"/>
      <c r="D8" s="230" t="s">
        <v>54</v>
      </c>
      <c r="E8" s="232" t="s">
        <v>105</v>
      </c>
      <c r="F8" s="232"/>
    </row>
    <row r="9" spans="1:7" s="30" customFormat="1" ht="35.25" customHeight="1" x14ac:dyDescent="0.25">
      <c r="B9" s="31" t="s">
        <v>21</v>
      </c>
      <c r="C9" s="31" t="s">
        <v>22</v>
      </c>
      <c r="D9" s="231"/>
      <c r="E9" s="31" t="s">
        <v>79</v>
      </c>
      <c r="F9" s="31" t="s">
        <v>9</v>
      </c>
    </row>
    <row r="10" spans="1:7" s="36" customFormat="1" ht="17.25" customHeight="1" x14ac:dyDescent="0.25">
      <c r="B10" s="32"/>
      <c r="C10" s="32"/>
      <c r="D10" s="33" t="s">
        <v>50</v>
      </c>
      <c r="E10" s="97" t="str">
        <f t="shared" ref="E10:F10" si="0">E12</f>
        <v>-</v>
      </c>
      <c r="F10" s="97" t="str">
        <f t="shared" si="0"/>
        <v>-</v>
      </c>
    </row>
    <row r="11" spans="1:7" s="30" customFormat="1" ht="21" customHeight="1" x14ac:dyDescent="0.25">
      <c r="B11" s="34"/>
      <c r="C11" s="34"/>
      <c r="D11" s="35" t="s">
        <v>51</v>
      </c>
      <c r="E11" s="128"/>
      <c r="F11" s="128"/>
    </row>
    <row r="12" spans="1:7" s="36" customFormat="1" ht="34.5" x14ac:dyDescent="0.25">
      <c r="B12" s="37"/>
      <c r="C12" s="38"/>
      <c r="D12" s="39" t="s">
        <v>52</v>
      </c>
      <c r="E12" s="97" t="str">
        <f t="shared" ref="E12:F12" si="1">E14</f>
        <v>-</v>
      </c>
      <c r="F12" s="97" t="str">
        <f t="shared" si="1"/>
        <v>-</v>
      </c>
    </row>
    <row r="13" spans="1:7" s="30" customFormat="1" x14ac:dyDescent="0.25">
      <c r="B13" s="40"/>
      <c r="C13" s="40"/>
      <c r="D13" s="35" t="s">
        <v>53</v>
      </c>
      <c r="E13" s="128"/>
      <c r="F13" s="128"/>
    </row>
    <row r="14" spans="1:7" s="36" customFormat="1" ht="34.5" x14ac:dyDescent="0.25">
      <c r="B14" s="37">
        <v>1049</v>
      </c>
      <c r="C14" s="37">
        <v>21001</v>
      </c>
      <c r="D14" s="33" t="s">
        <v>117</v>
      </c>
      <c r="E14" s="97" t="s">
        <v>178</v>
      </c>
      <c r="F14" s="97" t="s">
        <v>178</v>
      </c>
    </row>
    <row r="15" spans="1:7" s="30" customFormat="1" x14ac:dyDescent="0.25">
      <c r="B15" s="41"/>
      <c r="C15" s="41"/>
      <c r="D15" s="35" t="s">
        <v>5</v>
      </c>
      <c r="E15" s="35"/>
      <c r="F15" s="22"/>
    </row>
    <row r="16" spans="1:7" s="30" customFormat="1" x14ac:dyDescent="0.25">
      <c r="B16" s="109"/>
      <c r="C16" s="109"/>
      <c r="D16" s="110" t="s">
        <v>113</v>
      </c>
      <c r="E16" s="111">
        <v>-1507553.0000000002</v>
      </c>
      <c r="F16" s="111">
        <v>-1507553.0000000002</v>
      </c>
    </row>
    <row r="17" spans="2:6" s="2" customFormat="1" ht="21.75" customHeight="1" x14ac:dyDescent="0.3">
      <c r="B17" s="43"/>
      <c r="C17" s="37"/>
      <c r="D17" s="65" t="s">
        <v>97</v>
      </c>
      <c r="E17" s="44">
        <v>239828.5</v>
      </c>
      <c r="F17" s="44">
        <v>239828.5</v>
      </c>
    </row>
    <row r="18" spans="2:6" x14ac:dyDescent="0.3">
      <c r="B18" s="42"/>
      <c r="C18" s="42"/>
      <c r="D18" s="47" t="s">
        <v>95</v>
      </c>
      <c r="E18" s="45"/>
      <c r="F18" s="45"/>
    </row>
    <row r="19" spans="2:6" ht="81" customHeight="1" x14ac:dyDescent="0.3">
      <c r="B19" s="42"/>
      <c r="C19" s="42"/>
      <c r="D19" s="47" t="str">
        <f>'2'!D17</f>
        <v>ՀՀ Արագածոտնի մարզի Գետափի հմ/դ0.2կմ, Վերին Սասնաշենի Մ․ Մանուկյանի անվան հիմնական դպրոցից 0.1կմ և մարզային  նշանակության  Տ-1-41, 1.5կմ ավտոճանապարհների ասֆալտապատման աշխատանքներ</v>
      </c>
      <c r="E19" s="45">
        <v>239828.5</v>
      </c>
      <c r="F19" s="45">
        <v>239828.5</v>
      </c>
    </row>
    <row r="20" spans="2:6" s="2" customFormat="1" x14ac:dyDescent="0.3">
      <c r="B20" s="43"/>
      <c r="C20" s="43"/>
      <c r="D20" s="61" t="s">
        <v>94</v>
      </c>
      <c r="E20" s="44">
        <v>104641.7</v>
      </c>
      <c r="F20" s="44">
        <v>104641.7</v>
      </c>
    </row>
    <row r="21" spans="2:6" x14ac:dyDescent="0.3">
      <c r="B21" s="42"/>
      <c r="C21" s="42"/>
      <c r="D21" s="47" t="s">
        <v>95</v>
      </c>
      <c r="E21" s="25"/>
      <c r="F21" s="25"/>
    </row>
    <row r="22" spans="2:6" ht="73.5" customHeight="1" x14ac:dyDescent="0.3">
      <c r="B22" s="42"/>
      <c r="C22" s="42"/>
      <c r="D22" s="210" t="str">
        <f>'2'!D19</f>
        <v>Տ-4-82,/Հ-7/-Ծափաթաղ մարզային նշանակության ավտոճանապարհի կմ 0+00-կմ0+800 հատվածի հիմնանորոգման աշխատանքներ /Հ․ Աբրահամյանի անվան միջնակարգ դպրոց տանող ճանապարհ/</v>
      </c>
      <c r="E22" s="25">
        <v>104641.7</v>
      </c>
      <c r="F22" s="25">
        <v>104641.7</v>
      </c>
    </row>
    <row r="23" spans="2:6" s="2" customFormat="1" x14ac:dyDescent="0.3">
      <c r="B23" s="43"/>
      <c r="C23" s="43"/>
      <c r="D23" s="61" t="s">
        <v>99</v>
      </c>
      <c r="E23" s="44">
        <v>544177.30000000005</v>
      </c>
      <c r="F23" s="44">
        <v>544177.30000000005</v>
      </c>
    </row>
    <row r="24" spans="2:6" x14ac:dyDescent="0.3">
      <c r="B24" s="42"/>
      <c r="C24" s="42"/>
      <c r="D24" s="47" t="s">
        <v>95</v>
      </c>
      <c r="E24" s="25"/>
      <c r="F24" s="25"/>
    </row>
    <row r="25" spans="2:6" ht="69.75" customHeight="1" x14ac:dyDescent="0.3">
      <c r="B25" s="42"/>
      <c r="C25" s="42"/>
      <c r="D25" s="211" t="s">
        <v>188</v>
      </c>
      <c r="E25" s="25">
        <f>'2'!E21</f>
        <v>115975.6</v>
      </c>
      <c r="F25" s="25">
        <v>115975.6</v>
      </c>
    </row>
    <row r="26" spans="2:6" ht="69.75" customHeight="1" x14ac:dyDescent="0.3">
      <c r="B26" s="42"/>
      <c r="C26" s="42"/>
      <c r="D26" s="211" t="s">
        <v>158</v>
      </c>
      <c r="E26" s="25">
        <f>'2'!E22</f>
        <v>73574.7</v>
      </c>
      <c r="F26" s="25">
        <v>73574.7</v>
      </c>
    </row>
    <row r="27" spans="2:6" ht="87.75" customHeight="1" x14ac:dyDescent="0.3">
      <c r="B27" s="42"/>
      <c r="C27" s="42"/>
      <c r="D27" s="117" t="s">
        <v>181</v>
      </c>
      <c r="E27" s="25">
        <f>'2'!E23</f>
        <v>201411</v>
      </c>
      <c r="F27" s="25">
        <v>201411</v>
      </c>
    </row>
    <row r="28" spans="2:6" ht="69.75" customHeight="1" x14ac:dyDescent="0.3">
      <c r="B28" s="42"/>
      <c r="C28" s="42"/>
      <c r="D28" s="117" t="s">
        <v>189</v>
      </c>
      <c r="E28" s="25">
        <f>'2'!E24</f>
        <v>153216</v>
      </c>
      <c r="F28" s="25">
        <v>153216</v>
      </c>
    </row>
    <row r="29" spans="2:6" ht="22.5" customHeight="1" x14ac:dyDescent="0.3">
      <c r="B29" s="42"/>
      <c r="C29" s="42"/>
      <c r="D29" s="61" t="s">
        <v>159</v>
      </c>
      <c r="E29" s="25">
        <v>314558.8</v>
      </c>
      <c r="F29" s="25">
        <v>314558.8</v>
      </c>
    </row>
    <row r="30" spans="2:6" ht="14.25" customHeight="1" x14ac:dyDescent="0.3">
      <c r="B30" s="42"/>
      <c r="C30" s="42"/>
      <c r="D30" s="47" t="s">
        <v>95</v>
      </c>
      <c r="E30" s="25"/>
      <c r="F30" s="25"/>
    </row>
    <row r="31" spans="2:6" ht="69" x14ac:dyDescent="0.3">
      <c r="B31" s="42"/>
      <c r="C31" s="42"/>
      <c r="D31" s="211" t="s">
        <v>190</v>
      </c>
      <c r="E31" s="25">
        <f>'2'!E26</f>
        <v>109281.20000000001</v>
      </c>
      <c r="F31" s="25">
        <v>109281.20000000001</v>
      </c>
    </row>
    <row r="32" spans="2:6" ht="86.25" x14ac:dyDescent="0.3">
      <c r="B32" s="42"/>
      <c r="C32" s="42"/>
      <c r="D32" s="117" t="s">
        <v>183</v>
      </c>
      <c r="E32" s="25">
        <f>'2'!E27</f>
        <v>60635.3</v>
      </c>
      <c r="F32" s="25">
        <v>60635.3</v>
      </c>
    </row>
    <row r="33" spans="2:6" ht="51.75" x14ac:dyDescent="0.3">
      <c r="B33" s="42"/>
      <c r="C33" s="42"/>
      <c r="D33" s="117" t="s">
        <v>191</v>
      </c>
      <c r="E33" s="25">
        <f>'2'!E28</f>
        <v>58881.100000000006</v>
      </c>
      <c r="F33" s="25">
        <v>58881.100000000006</v>
      </c>
    </row>
    <row r="34" spans="2:6" ht="57" customHeight="1" x14ac:dyDescent="0.3">
      <c r="B34" s="42"/>
      <c r="C34" s="42"/>
      <c r="D34" s="117" t="s">
        <v>192</v>
      </c>
      <c r="E34" s="25">
        <f>'2'!E29</f>
        <v>85761.2</v>
      </c>
      <c r="F34" s="25">
        <v>85761.2</v>
      </c>
    </row>
    <row r="35" spans="2:6" s="2" customFormat="1" x14ac:dyDescent="0.3">
      <c r="B35" s="43"/>
      <c r="C35" s="43"/>
      <c r="D35" s="61" t="s">
        <v>104</v>
      </c>
      <c r="E35" s="44">
        <v>53889.599999999999</v>
      </c>
      <c r="F35" s="44">
        <v>53889.599999999999</v>
      </c>
    </row>
    <row r="36" spans="2:6" x14ac:dyDescent="0.3">
      <c r="B36" s="42"/>
      <c r="C36" s="42"/>
      <c r="D36" s="47" t="s">
        <v>95</v>
      </c>
      <c r="E36" s="25"/>
      <c r="F36" s="25"/>
    </row>
    <row r="37" spans="2:6" ht="69" x14ac:dyDescent="0.3">
      <c r="B37" s="42"/>
      <c r="C37" s="42"/>
      <c r="D37" s="93" t="s">
        <v>140</v>
      </c>
      <c r="E37" s="25">
        <v>53889.599999999999</v>
      </c>
      <c r="F37" s="25">
        <v>53889.599999999999</v>
      </c>
    </row>
    <row r="38" spans="2:6" s="2" customFormat="1" x14ac:dyDescent="0.3">
      <c r="B38" s="43"/>
      <c r="C38" s="43"/>
      <c r="D38" s="61" t="s">
        <v>96</v>
      </c>
      <c r="E38" s="44">
        <v>250457.1</v>
      </c>
      <c r="F38" s="44">
        <v>250457.1</v>
      </c>
    </row>
    <row r="39" spans="2:6" x14ac:dyDescent="0.3">
      <c r="B39" s="42"/>
      <c r="C39" s="42"/>
      <c r="D39" s="47" t="s">
        <v>95</v>
      </c>
      <c r="E39" s="25"/>
      <c r="F39" s="25"/>
    </row>
    <row r="40" spans="2:6" ht="51.75" x14ac:dyDescent="0.3">
      <c r="B40" s="42"/>
      <c r="C40" s="42"/>
      <c r="D40" s="47" t="s">
        <v>176</v>
      </c>
      <c r="E40" s="25">
        <v>45968.6</v>
      </c>
      <c r="F40" s="25">
        <v>45968.6</v>
      </c>
    </row>
    <row r="41" spans="2:6" ht="51.75" x14ac:dyDescent="0.3">
      <c r="B41" s="42"/>
      <c r="C41" s="42"/>
      <c r="D41" s="47" t="s">
        <v>175</v>
      </c>
      <c r="E41" s="25">
        <v>55216.9</v>
      </c>
      <c r="F41" s="25">
        <v>55216.9</v>
      </c>
    </row>
    <row r="42" spans="2:6" ht="69" x14ac:dyDescent="0.3">
      <c r="B42" s="42"/>
      <c r="C42" s="42"/>
      <c r="D42" s="47" t="s">
        <v>177</v>
      </c>
      <c r="E42" s="25">
        <v>149271.6</v>
      </c>
      <c r="F42" s="25">
        <v>149271.6</v>
      </c>
    </row>
    <row r="43" spans="2:6" ht="34.5" x14ac:dyDescent="0.3">
      <c r="B43" s="119" t="s">
        <v>147</v>
      </c>
      <c r="C43" s="119" t="s">
        <v>146</v>
      </c>
      <c r="D43" s="120" t="s">
        <v>145</v>
      </c>
      <c r="E43" s="121">
        <v>0</v>
      </c>
      <c r="F43" s="121">
        <v>0</v>
      </c>
    </row>
    <row r="44" spans="2:6" x14ac:dyDescent="0.3">
      <c r="B44" s="40"/>
      <c r="C44" s="122"/>
      <c r="D44" s="123" t="s">
        <v>81</v>
      </c>
      <c r="E44" s="22"/>
      <c r="F44" s="22"/>
    </row>
    <row r="45" spans="2:6" x14ac:dyDescent="0.3">
      <c r="B45" s="40"/>
      <c r="C45" s="122"/>
      <c r="D45" s="124" t="s">
        <v>113</v>
      </c>
      <c r="E45" s="125">
        <v>-107790</v>
      </c>
      <c r="F45" s="125">
        <v>-107790</v>
      </c>
    </row>
    <row r="46" spans="2:6" x14ac:dyDescent="0.3">
      <c r="B46" s="40"/>
      <c r="C46" s="122"/>
      <c r="D46" s="87" t="s">
        <v>179</v>
      </c>
      <c r="E46" s="125">
        <v>107790</v>
      </c>
      <c r="F46" s="125">
        <v>107790</v>
      </c>
    </row>
    <row r="47" spans="2:6" ht="69" x14ac:dyDescent="0.3">
      <c r="B47" s="40"/>
      <c r="C47" s="122"/>
      <c r="D47" s="117" t="s">
        <v>153</v>
      </c>
      <c r="E47" s="22">
        <v>107790</v>
      </c>
      <c r="F47" s="22">
        <v>107790</v>
      </c>
    </row>
    <row r="48" spans="2:6" x14ac:dyDescent="0.3">
      <c r="B48" s="48"/>
      <c r="C48" s="48"/>
      <c r="D48" s="63"/>
      <c r="E48" s="64"/>
      <c r="F48" s="64"/>
    </row>
    <row r="49" spans="2:6" x14ac:dyDescent="0.3">
      <c r="B49" s="48"/>
      <c r="C49" s="48"/>
      <c r="D49" s="63"/>
      <c r="E49" s="64"/>
      <c r="F49" s="64"/>
    </row>
    <row r="50" spans="2:6" x14ac:dyDescent="0.3">
      <c r="B50" s="48"/>
      <c r="C50" s="48"/>
      <c r="D50" s="63"/>
      <c r="E50" s="64"/>
      <c r="F50" s="64"/>
    </row>
    <row r="51" spans="2:6" x14ac:dyDescent="0.3">
      <c r="B51" s="48"/>
      <c r="C51" s="48"/>
      <c r="D51" s="63"/>
      <c r="E51" s="64"/>
      <c r="F51" s="64"/>
    </row>
    <row r="52" spans="2:6" x14ac:dyDescent="0.3">
      <c r="B52" s="48"/>
      <c r="C52" s="48"/>
      <c r="D52" s="63"/>
      <c r="E52" s="64"/>
      <c r="F52" s="64"/>
    </row>
    <row r="53" spans="2:6" ht="54" customHeight="1" x14ac:dyDescent="0.3">
      <c r="B53" s="48"/>
      <c r="C53" s="48"/>
      <c r="D53" s="126" t="s">
        <v>109</v>
      </c>
      <c r="E53" s="233"/>
      <c r="F53" s="233"/>
    </row>
    <row r="54" spans="2:6" x14ac:dyDescent="0.3">
      <c r="B54" s="48"/>
      <c r="C54" s="48"/>
      <c r="D54" s="63"/>
      <c r="E54" s="64"/>
      <c r="F54" s="64"/>
    </row>
    <row r="55" spans="2:6" x14ac:dyDescent="0.3">
      <c r="B55" s="48"/>
      <c r="C55" s="48"/>
      <c r="D55" s="63"/>
      <c r="E55" s="64"/>
      <c r="F55" s="64"/>
    </row>
    <row r="56" spans="2:6" x14ac:dyDescent="0.3">
      <c r="B56" s="48"/>
      <c r="C56" s="48"/>
      <c r="D56" s="63"/>
      <c r="E56" s="64"/>
      <c r="F56" s="64"/>
    </row>
    <row r="57" spans="2:6" x14ac:dyDescent="0.3">
      <c r="B57" s="48"/>
      <c r="C57" s="48"/>
      <c r="D57" s="63"/>
      <c r="E57" s="64"/>
      <c r="F57" s="64"/>
    </row>
    <row r="58" spans="2:6" x14ac:dyDescent="0.3">
      <c r="B58" s="48"/>
      <c r="C58" s="48"/>
      <c r="D58" s="63"/>
      <c r="E58" s="64"/>
      <c r="F58" s="64"/>
    </row>
    <row r="59" spans="2:6" x14ac:dyDescent="0.3">
      <c r="B59" s="48"/>
      <c r="C59" s="48"/>
      <c r="D59" s="63"/>
      <c r="E59" s="64"/>
      <c r="F59" s="64"/>
    </row>
    <row r="60" spans="2:6" x14ac:dyDescent="0.3">
      <c r="B60" s="48"/>
      <c r="C60" s="48"/>
      <c r="D60" s="63"/>
      <c r="E60" s="64"/>
      <c r="F60" s="64"/>
    </row>
    <row r="61" spans="2:6" x14ac:dyDescent="0.3">
      <c r="B61" s="48"/>
      <c r="C61" s="48"/>
      <c r="D61" s="63"/>
      <c r="E61" s="64"/>
      <c r="F61" s="64"/>
    </row>
    <row r="62" spans="2:6" x14ac:dyDescent="0.3">
      <c r="B62" s="48"/>
      <c r="C62" s="48"/>
      <c r="D62" s="63"/>
      <c r="E62" s="64"/>
      <c r="F62" s="64"/>
    </row>
    <row r="63" spans="2:6" x14ac:dyDescent="0.3">
      <c r="B63" s="48"/>
      <c r="C63" s="48"/>
      <c r="D63" s="63"/>
      <c r="E63" s="64"/>
      <c r="F63" s="64"/>
    </row>
    <row r="64" spans="2:6" x14ac:dyDescent="0.3">
      <c r="B64" s="48"/>
      <c r="C64" s="48"/>
      <c r="D64" s="63"/>
      <c r="E64" s="64"/>
      <c r="F64" s="64"/>
    </row>
    <row r="65" spans="2:6" x14ac:dyDescent="0.3">
      <c r="B65" s="48"/>
      <c r="C65" s="48"/>
      <c r="D65" s="63"/>
      <c r="E65" s="64"/>
      <c r="F65" s="64"/>
    </row>
    <row r="66" spans="2:6" x14ac:dyDescent="0.3">
      <c r="B66" s="48"/>
      <c r="C66" s="48"/>
      <c r="D66" s="63"/>
      <c r="E66" s="64"/>
      <c r="F66" s="64"/>
    </row>
    <row r="67" spans="2:6" x14ac:dyDescent="0.3">
      <c r="B67" s="48"/>
      <c r="C67" s="48"/>
      <c r="D67" s="63"/>
      <c r="E67" s="64"/>
      <c r="F67" s="64"/>
    </row>
    <row r="68" spans="2:6" x14ac:dyDescent="0.3">
      <c r="B68" s="48"/>
      <c r="C68" s="48"/>
      <c r="D68" s="63"/>
      <c r="E68" s="64"/>
      <c r="F68" s="64"/>
    </row>
    <row r="69" spans="2:6" x14ac:dyDescent="0.3">
      <c r="B69" s="48"/>
      <c r="C69" s="48"/>
      <c r="D69" s="63"/>
      <c r="E69" s="64"/>
      <c r="F69" s="64"/>
    </row>
    <row r="70" spans="2:6" x14ac:dyDescent="0.3">
      <c r="B70" s="48"/>
      <c r="C70" s="48"/>
      <c r="D70" s="63"/>
      <c r="E70" s="64"/>
      <c r="F70" s="64"/>
    </row>
    <row r="71" spans="2:6" x14ac:dyDescent="0.3">
      <c r="B71" s="48"/>
      <c r="C71" s="48"/>
      <c r="D71" s="63"/>
      <c r="E71" s="64"/>
      <c r="F71" s="64"/>
    </row>
    <row r="72" spans="2:6" x14ac:dyDescent="0.3">
      <c r="B72" s="48"/>
      <c r="C72" s="48"/>
      <c r="D72" s="63"/>
      <c r="E72" s="64"/>
      <c r="F72" s="64"/>
    </row>
    <row r="73" spans="2:6" x14ac:dyDescent="0.3">
      <c r="B73" s="48"/>
      <c r="C73" s="48"/>
      <c r="D73" s="63"/>
      <c r="E73" s="64"/>
      <c r="F73" s="64"/>
    </row>
    <row r="74" spans="2:6" x14ac:dyDescent="0.3">
      <c r="B74" s="48"/>
      <c r="C74" s="48"/>
      <c r="D74" s="63"/>
      <c r="E74" s="64"/>
      <c r="F74" s="64"/>
    </row>
    <row r="75" spans="2:6" x14ac:dyDescent="0.3">
      <c r="B75" s="48"/>
      <c r="C75" s="48"/>
      <c r="D75" s="63"/>
      <c r="E75" s="64"/>
      <c r="F75" s="64"/>
    </row>
    <row r="76" spans="2:6" x14ac:dyDescent="0.3">
      <c r="B76" s="48"/>
      <c r="C76" s="48"/>
      <c r="D76" s="63"/>
      <c r="E76" s="64"/>
      <c r="F76" s="64"/>
    </row>
    <row r="77" spans="2:6" x14ac:dyDescent="0.3">
      <c r="B77" s="48"/>
      <c r="C77" s="48"/>
      <c r="D77" s="63"/>
      <c r="E77" s="64"/>
      <c r="F77" s="64"/>
    </row>
    <row r="78" spans="2:6" x14ac:dyDescent="0.3">
      <c r="B78" s="48"/>
      <c r="C78" s="48"/>
      <c r="D78" s="63"/>
      <c r="E78" s="64"/>
      <c r="F78" s="64"/>
    </row>
    <row r="79" spans="2:6" x14ac:dyDescent="0.3">
      <c r="B79" s="48"/>
      <c r="C79" s="48"/>
      <c r="D79" s="63"/>
      <c r="E79" s="64"/>
      <c r="F79" s="64"/>
    </row>
    <row r="80" spans="2:6" x14ac:dyDescent="0.3">
      <c r="B80" s="48"/>
      <c r="C80" s="48"/>
      <c r="D80" s="63"/>
      <c r="E80" s="64"/>
      <c r="F80" s="64"/>
    </row>
    <row r="81" spans="2:6" x14ac:dyDescent="0.3">
      <c r="B81" s="48"/>
      <c r="C81" s="48"/>
      <c r="D81" s="63"/>
      <c r="E81" s="64"/>
      <c r="F81" s="64"/>
    </row>
    <row r="82" spans="2:6" x14ac:dyDescent="0.3">
      <c r="B82" s="48"/>
      <c r="C82" s="48"/>
      <c r="D82" s="63"/>
      <c r="E82" s="64"/>
      <c r="F82" s="64"/>
    </row>
    <row r="83" spans="2:6" x14ac:dyDescent="0.3">
      <c r="B83" s="48"/>
      <c r="C83" s="48"/>
      <c r="D83" s="63"/>
      <c r="E83" s="64"/>
      <c r="F83" s="64"/>
    </row>
    <row r="84" spans="2:6" x14ac:dyDescent="0.3">
      <c r="B84" s="48"/>
      <c r="C84" s="48"/>
      <c r="D84" s="63"/>
      <c r="E84" s="64"/>
      <c r="F84" s="64"/>
    </row>
    <row r="85" spans="2:6" x14ac:dyDescent="0.3">
      <c r="B85" s="48"/>
      <c r="C85" s="48"/>
      <c r="D85" s="63"/>
      <c r="E85" s="64"/>
      <c r="F85" s="64"/>
    </row>
    <row r="86" spans="2:6" x14ac:dyDescent="0.3">
      <c r="B86" s="48"/>
      <c r="C86" s="48"/>
      <c r="D86" s="63"/>
      <c r="E86" s="64"/>
      <c r="F86" s="64"/>
    </row>
    <row r="87" spans="2:6" x14ac:dyDescent="0.3">
      <c r="B87" s="48"/>
      <c r="C87" s="48"/>
      <c r="D87" s="63"/>
      <c r="E87" s="64"/>
      <c r="F87" s="64"/>
    </row>
    <row r="88" spans="2:6" x14ac:dyDescent="0.3">
      <c r="B88" s="48"/>
      <c r="C88" s="48"/>
      <c r="D88" s="63"/>
      <c r="E88" s="64"/>
      <c r="F88" s="64"/>
    </row>
    <row r="89" spans="2:6" x14ac:dyDescent="0.3">
      <c r="B89" s="48"/>
      <c r="C89" s="48"/>
      <c r="D89" s="63"/>
      <c r="E89" s="64"/>
      <c r="F89" s="64"/>
    </row>
    <row r="90" spans="2:6" x14ac:dyDescent="0.3">
      <c r="B90" s="48"/>
      <c r="C90" s="48"/>
      <c r="D90" s="63"/>
      <c r="E90" s="64"/>
      <c r="F90" s="64"/>
    </row>
    <row r="91" spans="2:6" x14ac:dyDescent="0.3">
      <c r="B91" s="48"/>
      <c r="C91" s="48"/>
      <c r="D91" s="63"/>
      <c r="E91" s="64"/>
      <c r="F91" s="64"/>
    </row>
    <row r="92" spans="2:6" x14ac:dyDescent="0.3">
      <c r="B92" s="48"/>
      <c r="C92" s="48"/>
      <c r="D92" s="63"/>
      <c r="E92" s="64"/>
      <c r="F92" s="64"/>
    </row>
    <row r="93" spans="2:6" x14ac:dyDescent="0.3">
      <c r="B93" s="48"/>
      <c r="C93" s="48"/>
      <c r="D93" s="63"/>
      <c r="E93" s="64"/>
      <c r="F93" s="64"/>
    </row>
    <row r="94" spans="2:6" x14ac:dyDescent="0.3">
      <c r="B94" s="48"/>
      <c r="C94" s="48"/>
      <c r="D94" s="63"/>
      <c r="E94" s="64"/>
      <c r="F94" s="64"/>
    </row>
    <row r="95" spans="2:6" x14ac:dyDescent="0.3">
      <c r="B95" s="48"/>
      <c r="C95" s="48"/>
      <c r="D95" s="63"/>
      <c r="E95" s="64"/>
      <c r="F95" s="64"/>
    </row>
    <row r="96" spans="2:6" x14ac:dyDescent="0.3">
      <c r="B96" s="48"/>
      <c r="C96" s="48"/>
      <c r="D96" s="63"/>
      <c r="E96" s="64"/>
      <c r="F96" s="64"/>
    </row>
    <row r="97" spans="2:6" x14ac:dyDescent="0.3">
      <c r="B97" s="48"/>
      <c r="C97" s="48"/>
      <c r="D97" s="63"/>
      <c r="E97" s="64"/>
      <c r="F97" s="64"/>
    </row>
    <row r="98" spans="2:6" x14ac:dyDescent="0.3">
      <c r="B98" s="48"/>
      <c r="C98" s="48"/>
      <c r="D98" s="63"/>
      <c r="E98" s="64"/>
      <c r="F98" s="64"/>
    </row>
    <row r="99" spans="2:6" x14ac:dyDescent="0.3">
      <c r="B99" s="48"/>
      <c r="C99" s="48"/>
      <c r="D99" s="63"/>
      <c r="E99" s="64"/>
      <c r="F99" s="64"/>
    </row>
    <row r="100" spans="2:6" x14ac:dyDescent="0.3">
      <c r="B100" s="48"/>
      <c r="C100" s="48"/>
      <c r="D100" s="63"/>
      <c r="E100" s="64"/>
      <c r="F100" s="64"/>
    </row>
    <row r="101" spans="2:6" x14ac:dyDescent="0.3">
      <c r="B101" s="48"/>
      <c r="C101" s="48"/>
      <c r="D101" s="63"/>
      <c r="E101" s="64"/>
      <c r="F101" s="64"/>
    </row>
    <row r="102" spans="2:6" x14ac:dyDescent="0.3">
      <c r="B102" s="48"/>
      <c r="C102" s="48"/>
      <c r="D102" s="63"/>
      <c r="E102" s="64"/>
      <c r="F102" s="64"/>
    </row>
    <row r="103" spans="2:6" x14ac:dyDescent="0.3">
      <c r="B103" s="48"/>
      <c r="C103" s="48"/>
      <c r="D103" s="63"/>
      <c r="E103" s="64"/>
      <c r="F103" s="64"/>
    </row>
    <row r="104" spans="2:6" x14ac:dyDescent="0.3">
      <c r="B104" s="48"/>
      <c r="C104" s="48"/>
      <c r="D104" s="63"/>
      <c r="E104" s="64"/>
      <c r="F104" s="64"/>
    </row>
    <row r="105" spans="2:6" x14ac:dyDescent="0.3">
      <c r="B105" s="48"/>
      <c r="C105" s="48"/>
      <c r="D105" s="63"/>
      <c r="E105" s="64"/>
      <c r="F105" s="64"/>
    </row>
    <row r="106" spans="2:6" x14ac:dyDescent="0.3">
      <c r="B106" s="48"/>
      <c r="C106" s="48"/>
      <c r="D106" s="63"/>
      <c r="E106" s="64"/>
      <c r="F106" s="64"/>
    </row>
    <row r="107" spans="2:6" x14ac:dyDescent="0.3">
      <c r="B107" s="48"/>
      <c r="C107" s="48"/>
      <c r="D107" s="63"/>
      <c r="E107" s="64"/>
      <c r="F107" s="64"/>
    </row>
    <row r="108" spans="2:6" x14ac:dyDescent="0.3">
      <c r="B108" s="48"/>
      <c r="C108" s="48"/>
      <c r="D108" s="63"/>
      <c r="E108" s="64"/>
      <c r="F108" s="64"/>
    </row>
    <row r="109" spans="2:6" x14ac:dyDescent="0.3">
      <c r="B109" s="48"/>
      <c r="C109" s="48"/>
      <c r="D109" s="63"/>
      <c r="E109" s="64"/>
      <c r="F109" s="64"/>
    </row>
    <row r="110" spans="2:6" x14ac:dyDescent="0.3">
      <c r="B110" s="48"/>
      <c r="C110" s="48"/>
      <c r="D110" s="63"/>
      <c r="E110" s="64"/>
      <c r="F110" s="64"/>
    </row>
    <row r="111" spans="2:6" x14ac:dyDescent="0.3">
      <c r="B111" s="48"/>
      <c r="C111" s="48"/>
      <c r="D111" s="63"/>
      <c r="E111" s="64"/>
      <c r="F111" s="64"/>
    </row>
    <row r="112" spans="2:6" x14ac:dyDescent="0.3">
      <c r="B112" s="48"/>
      <c r="C112" s="48"/>
      <c r="D112" s="63"/>
      <c r="E112" s="64"/>
      <c r="F112" s="64"/>
    </row>
    <row r="113" spans="2:6" x14ac:dyDescent="0.3">
      <c r="B113" s="48"/>
      <c r="C113" s="48"/>
      <c r="D113" s="63"/>
      <c r="E113" s="64"/>
      <c r="F113" s="64"/>
    </row>
    <row r="114" spans="2:6" x14ac:dyDescent="0.3">
      <c r="B114" s="48"/>
      <c r="C114" s="48"/>
      <c r="D114" s="63"/>
      <c r="E114" s="64"/>
      <c r="F114" s="64"/>
    </row>
    <row r="115" spans="2:6" x14ac:dyDescent="0.3">
      <c r="B115" s="48"/>
      <c r="C115" s="48"/>
      <c r="D115" s="63"/>
      <c r="E115" s="64"/>
      <c r="F115" s="64"/>
    </row>
    <row r="116" spans="2:6" x14ac:dyDescent="0.3">
      <c r="B116" s="48"/>
      <c r="C116" s="48"/>
      <c r="D116" s="63"/>
      <c r="E116" s="64"/>
      <c r="F116" s="64"/>
    </row>
    <row r="117" spans="2:6" x14ac:dyDescent="0.3">
      <c r="B117" s="48"/>
      <c r="C117" s="48"/>
      <c r="D117" s="63"/>
      <c r="E117" s="64"/>
      <c r="F117" s="64"/>
    </row>
    <row r="118" spans="2:6" x14ac:dyDescent="0.3">
      <c r="B118" s="48"/>
      <c r="C118" s="48"/>
      <c r="D118" s="63"/>
      <c r="E118" s="64"/>
      <c r="F118" s="64"/>
    </row>
    <row r="119" spans="2:6" x14ac:dyDescent="0.3">
      <c r="B119" s="48"/>
      <c r="C119" s="48"/>
      <c r="D119" s="63"/>
      <c r="E119" s="64"/>
      <c r="F119" s="64"/>
    </row>
    <row r="120" spans="2:6" x14ac:dyDescent="0.3">
      <c r="B120" s="48"/>
      <c r="C120" s="48"/>
      <c r="D120" s="63"/>
      <c r="E120" s="64"/>
      <c r="F120" s="64"/>
    </row>
    <row r="121" spans="2:6" x14ac:dyDescent="0.3">
      <c r="B121" s="48"/>
      <c r="C121" s="48"/>
      <c r="D121" s="63"/>
      <c r="E121" s="64"/>
      <c r="F121" s="64"/>
    </row>
    <row r="122" spans="2:6" x14ac:dyDescent="0.3">
      <c r="B122" s="48"/>
      <c r="C122" s="48"/>
      <c r="D122" s="63"/>
      <c r="E122" s="64"/>
      <c r="F122" s="64"/>
    </row>
    <row r="123" spans="2:6" x14ac:dyDescent="0.3">
      <c r="B123" s="48"/>
      <c r="C123" s="48"/>
      <c r="D123" s="63"/>
      <c r="E123" s="64"/>
      <c r="F123" s="64"/>
    </row>
    <row r="124" spans="2:6" x14ac:dyDescent="0.3">
      <c r="B124" s="48"/>
      <c r="C124" s="48"/>
      <c r="D124" s="63"/>
      <c r="E124" s="64"/>
      <c r="F124" s="64"/>
    </row>
    <row r="125" spans="2:6" x14ac:dyDescent="0.3">
      <c r="B125" s="48"/>
      <c r="C125" s="48"/>
      <c r="D125" s="63"/>
      <c r="E125" s="64"/>
      <c r="F125" s="64"/>
    </row>
    <row r="126" spans="2:6" x14ac:dyDescent="0.3">
      <c r="B126" s="48"/>
      <c r="C126" s="48"/>
      <c r="D126" s="63"/>
      <c r="E126" s="64"/>
      <c r="F126" s="64"/>
    </row>
    <row r="127" spans="2:6" x14ac:dyDescent="0.3">
      <c r="B127" s="48"/>
      <c r="C127" s="48"/>
      <c r="D127" s="63"/>
      <c r="E127" s="64"/>
      <c r="F127" s="64"/>
    </row>
    <row r="128" spans="2:6" x14ac:dyDescent="0.3">
      <c r="B128" s="48"/>
      <c r="C128" s="48"/>
      <c r="D128" s="63"/>
      <c r="E128" s="64"/>
      <c r="F128" s="64"/>
    </row>
    <row r="129" spans="2:6" x14ac:dyDescent="0.3">
      <c r="B129" s="48"/>
      <c r="C129" s="48"/>
      <c r="D129" s="63"/>
      <c r="E129" s="64"/>
      <c r="F129" s="64"/>
    </row>
    <row r="130" spans="2:6" x14ac:dyDescent="0.3">
      <c r="B130" s="48"/>
      <c r="C130" s="48"/>
      <c r="D130" s="63"/>
      <c r="E130" s="64"/>
      <c r="F130" s="64"/>
    </row>
    <row r="131" spans="2:6" x14ac:dyDescent="0.3">
      <c r="B131" s="48"/>
      <c r="C131" s="48"/>
      <c r="D131" s="63"/>
      <c r="E131" s="64"/>
      <c r="F131" s="64"/>
    </row>
    <row r="132" spans="2:6" s="2" customFormat="1" ht="69" customHeight="1" x14ac:dyDescent="0.3">
      <c r="B132" s="46"/>
      <c r="C132" s="36"/>
      <c r="D132" s="59" t="s">
        <v>67</v>
      </c>
      <c r="E132" s="59"/>
      <c r="F132" s="60"/>
    </row>
  </sheetData>
  <mergeCells count="6">
    <mergeCell ref="A5:F5"/>
    <mergeCell ref="B8:C8"/>
    <mergeCell ref="D8:D9"/>
    <mergeCell ref="E8:F8"/>
    <mergeCell ref="E53:F53"/>
    <mergeCell ref="E7:F7"/>
  </mergeCells>
  <phoneticPr fontId="14" type="noConversion"/>
  <pageMargins left="0.25" right="0.25" top="0.75" bottom="0.75" header="0.3" footer="0.3"/>
  <pageSetup paperSize="9" scale="82" orientation="landscape" verticalDpi="300" r:id="rId1"/>
  <colBreaks count="1" manualBreakCount="1">
    <brk id="7" max="7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B41"/>
  <sheetViews>
    <sheetView zoomScaleNormal="100" workbookViewId="0">
      <selection activeCell="J18" sqref="J18"/>
    </sheetView>
  </sheetViews>
  <sheetFormatPr defaultRowHeight="33.75" customHeight="1" x14ac:dyDescent="0.3"/>
  <cols>
    <col min="1" max="1" width="9.140625" style="1"/>
    <col min="2" max="2" width="8.140625" style="1" customWidth="1"/>
    <col min="3" max="3" width="10.5703125" style="1" customWidth="1"/>
    <col min="4" max="4" width="15" style="1" customWidth="1"/>
    <col min="5" max="5" width="16" style="1" customWidth="1"/>
    <col min="6" max="6" width="13.7109375" style="1" customWidth="1"/>
    <col min="7" max="7" width="22.42578125" style="1" customWidth="1"/>
    <col min="8" max="8" width="10.7109375" style="1" customWidth="1"/>
    <col min="9" max="9" width="21" style="1" customWidth="1"/>
    <col min="10" max="10" width="48.140625" style="1" customWidth="1"/>
    <col min="11" max="11" width="16.7109375" style="1" customWidth="1"/>
    <col min="12" max="12" width="18.7109375" style="1" customWidth="1"/>
    <col min="13" max="13" width="19.140625" style="1" customWidth="1"/>
    <col min="14" max="14" width="17.42578125" style="1" customWidth="1"/>
    <col min="15" max="16384" width="9.140625" style="1"/>
  </cols>
  <sheetData>
    <row r="1" spans="2:80" ht="17.25" x14ac:dyDescent="0.3">
      <c r="L1" s="51" t="s">
        <v>171</v>
      </c>
    </row>
    <row r="2" spans="2:80" ht="17.25" x14ac:dyDescent="0.3">
      <c r="L2" s="11" t="s">
        <v>75</v>
      </c>
    </row>
    <row r="3" spans="2:80" ht="17.25" x14ac:dyDescent="0.3">
      <c r="D3" s="94"/>
      <c r="H3" s="52"/>
      <c r="I3" s="52"/>
      <c r="J3" s="52"/>
      <c r="K3" s="52"/>
      <c r="L3" s="11" t="s">
        <v>42</v>
      </c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</row>
    <row r="4" spans="2:80" ht="30" customHeight="1" x14ac:dyDescent="0.3"/>
    <row r="5" spans="2:80" ht="52.5" customHeight="1" x14ac:dyDescent="0.3">
      <c r="B5" s="236" t="s">
        <v>77</v>
      </c>
      <c r="C5" s="236"/>
      <c r="D5" s="236"/>
      <c r="E5" s="236"/>
      <c r="F5" s="236"/>
      <c r="G5" s="236"/>
      <c r="H5" s="236"/>
      <c r="I5" s="236"/>
      <c r="J5" s="236"/>
      <c r="K5" s="236"/>
      <c r="L5" s="236"/>
    </row>
    <row r="6" spans="2:80" ht="22.5" customHeight="1" x14ac:dyDescent="0.3"/>
    <row r="7" spans="2:80" ht="19.5" customHeight="1" x14ac:dyDescent="0.3">
      <c r="B7" s="5"/>
      <c r="C7" s="5"/>
      <c r="D7" s="5"/>
      <c r="E7" s="5"/>
      <c r="F7" s="5"/>
      <c r="G7" s="5"/>
      <c r="H7" s="5"/>
      <c r="I7" s="5"/>
      <c r="J7" s="5"/>
      <c r="K7" s="5"/>
      <c r="L7" s="21" t="s">
        <v>25</v>
      </c>
    </row>
    <row r="8" spans="2:80" s="10" customFormat="1" ht="68.25" customHeight="1" x14ac:dyDescent="0.3">
      <c r="B8" s="237" t="s">
        <v>13</v>
      </c>
      <c r="C8" s="237" t="s">
        <v>14</v>
      </c>
      <c r="D8" s="237"/>
      <c r="E8" s="237" t="s">
        <v>15</v>
      </c>
      <c r="F8" s="237"/>
      <c r="G8" s="237"/>
      <c r="H8" s="237"/>
      <c r="I8" s="237" t="s">
        <v>16</v>
      </c>
      <c r="J8" s="237" t="s">
        <v>17</v>
      </c>
      <c r="K8" s="215" t="s">
        <v>105</v>
      </c>
      <c r="L8" s="216"/>
    </row>
    <row r="9" spans="2:80" s="10" customFormat="1" ht="48.75" customHeight="1" x14ac:dyDescent="0.3">
      <c r="B9" s="237"/>
      <c r="C9" s="6" t="s">
        <v>37</v>
      </c>
      <c r="D9" s="6" t="s">
        <v>38</v>
      </c>
      <c r="E9" s="6" t="s">
        <v>18</v>
      </c>
      <c r="F9" s="6" t="s">
        <v>38</v>
      </c>
      <c r="G9" s="6" t="s">
        <v>39</v>
      </c>
      <c r="H9" s="6" t="s">
        <v>19</v>
      </c>
      <c r="I9" s="237"/>
      <c r="J9" s="237"/>
      <c r="K9" s="6" t="s">
        <v>79</v>
      </c>
      <c r="L9" s="6" t="s">
        <v>9</v>
      </c>
    </row>
    <row r="10" spans="2:80" s="10" customFormat="1" ht="19.5" customHeight="1" x14ac:dyDescent="0.3">
      <c r="B10" s="238" t="s">
        <v>20</v>
      </c>
      <c r="C10" s="238"/>
      <c r="D10" s="238"/>
      <c r="E10" s="238"/>
      <c r="F10" s="238"/>
      <c r="G10" s="238"/>
      <c r="H10" s="238"/>
      <c r="I10" s="16"/>
      <c r="J10" s="16"/>
      <c r="K10" s="95">
        <f t="shared" ref="K10:L10" si="0">K11</f>
        <v>0</v>
      </c>
      <c r="L10" s="95">
        <f t="shared" si="0"/>
        <v>0</v>
      </c>
    </row>
    <row r="11" spans="2:80" s="10" customFormat="1" ht="21.75" customHeight="1" x14ac:dyDescent="0.3">
      <c r="B11" s="239" t="s">
        <v>11</v>
      </c>
      <c r="C11" s="240"/>
      <c r="D11" s="240"/>
      <c r="E11" s="240"/>
      <c r="F11" s="240"/>
      <c r="G11" s="240"/>
      <c r="H11" s="240"/>
      <c r="I11" s="240"/>
      <c r="J11" s="241"/>
      <c r="K11" s="53">
        <f t="shared" ref="K11:L11" si="1">K12</f>
        <v>0</v>
      </c>
      <c r="L11" s="53">
        <f t="shared" si="1"/>
        <v>0</v>
      </c>
    </row>
    <row r="12" spans="2:80" s="10" customFormat="1" ht="20.25" customHeight="1" x14ac:dyDescent="0.3">
      <c r="B12" s="54"/>
      <c r="C12" s="6">
        <v>1049</v>
      </c>
      <c r="D12" s="235" t="s">
        <v>24</v>
      </c>
      <c r="E12" s="235"/>
      <c r="F12" s="235"/>
      <c r="G12" s="235"/>
      <c r="H12" s="235"/>
      <c r="I12" s="235"/>
      <c r="J12" s="235"/>
      <c r="K12" s="55">
        <v>0</v>
      </c>
      <c r="L12" s="55">
        <v>0</v>
      </c>
    </row>
    <row r="13" spans="2:80" ht="24" customHeight="1" x14ac:dyDescent="0.3">
      <c r="B13" s="57"/>
      <c r="C13" s="57"/>
      <c r="D13" s="57"/>
      <c r="E13" s="3" t="s">
        <v>118</v>
      </c>
      <c r="F13" s="235" t="s">
        <v>117</v>
      </c>
      <c r="G13" s="235"/>
      <c r="H13" s="235"/>
      <c r="I13" s="235"/>
      <c r="J13" s="235"/>
      <c r="K13" s="55">
        <v>0</v>
      </c>
      <c r="L13" s="55">
        <v>0</v>
      </c>
    </row>
    <row r="14" spans="2:80" ht="21" customHeight="1" x14ac:dyDescent="0.3">
      <c r="B14" s="57"/>
      <c r="C14" s="57"/>
      <c r="D14" s="57"/>
      <c r="E14" s="3"/>
      <c r="F14" s="3"/>
      <c r="G14" s="235" t="s">
        <v>119</v>
      </c>
      <c r="H14" s="235"/>
      <c r="I14" s="235"/>
      <c r="J14" s="235"/>
      <c r="K14" s="235"/>
      <c r="L14" s="235"/>
    </row>
    <row r="15" spans="2:80" ht="24.75" customHeight="1" x14ac:dyDescent="0.3">
      <c r="B15" s="57"/>
      <c r="C15" s="57"/>
      <c r="D15" s="57"/>
      <c r="E15" s="3"/>
      <c r="F15" s="3"/>
      <c r="G15" s="3"/>
      <c r="H15" s="235" t="s">
        <v>41</v>
      </c>
      <c r="I15" s="235"/>
      <c r="J15" s="235"/>
      <c r="K15" s="235"/>
      <c r="L15" s="235"/>
    </row>
    <row r="16" spans="2:80" ht="17.25" customHeight="1" x14ac:dyDescent="0.3">
      <c r="B16" s="57"/>
      <c r="C16" s="57"/>
      <c r="D16" s="57"/>
      <c r="E16" s="3"/>
      <c r="F16" s="3"/>
      <c r="G16" s="3"/>
      <c r="H16" s="3"/>
      <c r="I16" s="235" t="s">
        <v>120</v>
      </c>
      <c r="J16" s="235"/>
      <c r="K16" s="235"/>
      <c r="L16" s="235"/>
    </row>
    <row r="17" spans="2:12" ht="33.75" customHeight="1" x14ac:dyDescent="0.3">
      <c r="B17" s="57"/>
      <c r="C17" s="57"/>
      <c r="D17" s="57"/>
      <c r="E17" s="14"/>
      <c r="F17" s="14"/>
      <c r="G17" s="14"/>
      <c r="H17" s="14"/>
      <c r="I17" s="3"/>
      <c r="J17" s="3" t="s">
        <v>108</v>
      </c>
      <c r="K17" s="3"/>
      <c r="L17" s="129">
        <f>L18</f>
        <v>1</v>
      </c>
    </row>
    <row r="18" spans="2:12" ht="33.75" customHeight="1" x14ac:dyDescent="0.3">
      <c r="B18" s="57"/>
      <c r="C18" s="57"/>
      <c r="D18" s="57"/>
      <c r="E18" s="14"/>
      <c r="F18" s="14"/>
      <c r="G18" s="14"/>
      <c r="H18" s="14"/>
      <c r="I18" s="3"/>
      <c r="J18" s="3" t="s">
        <v>107</v>
      </c>
      <c r="K18" s="3"/>
      <c r="L18" s="129">
        <v>1</v>
      </c>
    </row>
    <row r="19" spans="2:12" ht="33.75" customHeight="1" x14ac:dyDescent="0.3">
      <c r="B19" s="96"/>
      <c r="C19" s="96"/>
      <c r="D19" s="96"/>
      <c r="E19" s="5"/>
      <c r="F19" s="5"/>
      <c r="G19" s="5"/>
      <c r="H19" s="5"/>
      <c r="I19" s="58"/>
      <c r="J19" s="58"/>
      <c r="K19" s="58"/>
      <c r="L19" s="58"/>
    </row>
    <row r="20" spans="2:12" ht="33.75" customHeight="1" x14ac:dyDescent="0.3">
      <c r="B20" s="96"/>
      <c r="C20" s="96"/>
      <c r="D20" s="96"/>
      <c r="E20" s="5"/>
      <c r="F20" s="5"/>
      <c r="G20" s="5"/>
      <c r="H20" s="5"/>
      <c r="I20" s="58"/>
      <c r="J20" s="58"/>
      <c r="K20" s="58"/>
      <c r="L20" s="58"/>
    </row>
    <row r="21" spans="2:12" ht="76.5" customHeight="1" x14ac:dyDescent="0.3">
      <c r="B21" s="96"/>
      <c r="C21" s="96"/>
      <c r="D21" s="213" t="s">
        <v>109</v>
      </c>
      <c r="E21" s="213"/>
      <c r="F21" s="213"/>
      <c r="G21" s="213"/>
      <c r="H21" s="5"/>
      <c r="I21" s="58"/>
      <c r="J21" s="58"/>
      <c r="K21" s="58"/>
      <c r="L21" s="58"/>
    </row>
    <row r="22" spans="2:12" ht="33.75" customHeight="1" x14ac:dyDescent="0.3">
      <c r="B22" s="96"/>
      <c r="C22" s="96"/>
      <c r="D22" s="96"/>
      <c r="E22" s="5"/>
      <c r="F22" s="5"/>
      <c r="G22" s="5"/>
      <c r="H22" s="5"/>
      <c r="I22" s="58"/>
      <c r="J22" s="58"/>
      <c r="K22" s="58"/>
      <c r="L22" s="58"/>
    </row>
    <row r="23" spans="2:12" ht="33.75" customHeight="1" x14ac:dyDescent="0.3">
      <c r="B23" s="96"/>
      <c r="C23" s="96"/>
      <c r="D23" s="96"/>
      <c r="E23" s="5"/>
      <c r="F23" s="5"/>
      <c r="G23" s="5"/>
      <c r="H23" s="5"/>
      <c r="I23" s="58"/>
      <c r="J23" s="58"/>
      <c r="K23" s="58"/>
      <c r="L23" s="58"/>
    </row>
    <row r="24" spans="2:12" ht="33.75" customHeight="1" x14ac:dyDescent="0.3">
      <c r="B24" s="96"/>
      <c r="C24" s="96"/>
      <c r="D24" s="96"/>
      <c r="E24" s="5"/>
      <c r="F24" s="5"/>
      <c r="G24" s="5"/>
      <c r="H24" s="5"/>
      <c r="I24" s="58"/>
      <c r="J24" s="58"/>
      <c r="K24" s="58"/>
      <c r="L24" s="58"/>
    </row>
    <row r="25" spans="2:12" ht="33.75" customHeight="1" x14ac:dyDescent="0.3">
      <c r="B25" s="96"/>
      <c r="C25" s="96"/>
      <c r="D25" s="96"/>
      <c r="E25" s="5"/>
      <c r="F25" s="5"/>
      <c r="G25" s="5"/>
      <c r="H25" s="5"/>
      <c r="I25" s="58"/>
      <c r="J25" s="58"/>
      <c r="K25" s="58"/>
      <c r="L25" s="58"/>
    </row>
    <row r="26" spans="2:12" ht="33.75" customHeight="1" x14ac:dyDescent="0.3">
      <c r="B26" s="96"/>
      <c r="C26" s="96"/>
      <c r="D26" s="96"/>
      <c r="E26" s="5"/>
      <c r="F26" s="5"/>
      <c r="G26" s="5"/>
      <c r="H26" s="5"/>
      <c r="I26" s="58"/>
      <c r="J26" s="58"/>
      <c r="K26" s="58"/>
      <c r="L26" s="58"/>
    </row>
    <row r="27" spans="2:12" ht="33.75" customHeight="1" x14ac:dyDescent="0.3">
      <c r="B27" s="96"/>
      <c r="C27" s="96"/>
      <c r="D27" s="96"/>
      <c r="E27" s="5"/>
      <c r="F27" s="5"/>
      <c r="G27" s="5"/>
      <c r="H27" s="5"/>
      <c r="I27" s="58"/>
      <c r="J27" s="58"/>
      <c r="K27" s="58"/>
      <c r="L27" s="58"/>
    </row>
    <row r="28" spans="2:12" ht="33.75" customHeight="1" x14ac:dyDescent="0.3">
      <c r="B28" s="96"/>
      <c r="C28" s="96"/>
      <c r="D28" s="96"/>
      <c r="E28" s="5"/>
      <c r="F28" s="5"/>
      <c r="G28" s="5"/>
      <c r="H28" s="5"/>
      <c r="I28" s="58"/>
      <c r="J28" s="58"/>
      <c r="K28" s="58"/>
      <c r="L28" s="58"/>
    </row>
    <row r="29" spans="2:12" ht="33.75" customHeight="1" x14ac:dyDescent="0.3">
      <c r="B29" s="96"/>
      <c r="C29" s="96"/>
      <c r="D29" s="96"/>
      <c r="E29" s="5"/>
      <c r="F29" s="5"/>
      <c r="G29" s="5"/>
      <c r="H29" s="5"/>
      <c r="I29" s="58"/>
      <c r="J29" s="58"/>
      <c r="K29" s="58"/>
      <c r="L29" s="58"/>
    </row>
    <row r="30" spans="2:12" ht="33.75" customHeight="1" x14ac:dyDescent="0.3">
      <c r="B30" s="96"/>
      <c r="C30" s="96"/>
      <c r="D30" s="96"/>
      <c r="E30" s="5"/>
      <c r="F30" s="5"/>
      <c r="G30" s="5"/>
      <c r="H30" s="5"/>
      <c r="I30" s="58"/>
      <c r="J30" s="58"/>
      <c r="K30" s="58"/>
      <c r="L30" s="58"/>
    </row>
    <row r="31" spans="2:12" ht="33.75" customHeight="1" x14ac:dyDescent="0.3">
      <c r="B31" s="96"/>
      <c r="C31" s="96"/>
      <c r="D31" s="96"/>
      <c r="E31" s="5"/>
      <c r="F31" s="5"/>
      <c r="G31" s="5"/>
      <c r="H31" s="5"/>
      <c r="I31" s="58"/>
      <c r="J31" s="58"/>
      <c r="K31" s="58"/>
      <c r="L31" s="58"/>
    </row>
    <row r="32" spans="2:12" ht="33.75" customHeight="1" x14ac:dyDescent="0.3">
      <c r="B32" s="96"/>
      <c r="C32" s="96"/>
      <c r="D32" s="96"/>
      <c r="E32" s="5"/>
      <c r="F32" s="5"/>
      <c r="G32" s="5"/>
      <c r="H32" s="5"/>
      <c r="I32" s="58"/>
      <c r="J32" s="58"/>
      <c r="K32" s="58"/>
      <c r="L32" s="58"/>
    </row>
    <row r="33" spans="2:12" ht="33.75" customHeight="1" x14ac:dyDescent="0.3">
      <c r="B33" s="96"/>
      <c r="C33" s="96"/>
      <c r="D33" s="96"/>
      <c r="E33" s="5"/>
      <c r="F33" s="5"/>
      <c r="G33" s="5"/>
      <c r="H33" s="5"/>
      <c r="I33" s="58"/>
      <c r="J33" s="58"/>
      <c r="K33" s="58"/>
      <c r="L33" s="58"/>
    </row>
    <row r="34" spans="2:12" ht="33.75" customHeight="1" x14ac:dyDescent="0.3">
      <c r="B34" s="96"/>
      <c r="C34" s="96"/>
      <c r="D34" s="96"/>
      <c r="E34" s="5"/>
      <c r="F34" s="5"/>
      <c r="G34" s="5"/>
      <c r="H34" s="5"/>
      <c r="I34" s="58"/>
      <c r="J34" s="58"/>
      <c r="K34" s="58"/>
      <c r="L34" s="58"/>
    </row>
    <row r="35" spans="2:12" ht="33.75" customHeight="1" x14ac:dyDescent="0.3">
      <c r="B35" s="96"/>
      <c r="C35" s="96"/>
      <c r="D35" s="96"/>
      <c r="E35" s="5"/>
      <c r="F35" s="5"/>
      <c r="G35" s="5"/>
      <c r="H35" s="5"/>
      <c r="I35" s="58"/>
      <c r="J35" s="58"/>
      <c r="K35" s="58"/>
      <c r="L35" s="58"/>
    </row>
    <row r="36" spans="2:12" ht="33.75" customHeight="1" x14ac:dyDescent="0.3">
      <c r="B36" s="96"/>
      <c r="C36" s="96"/>
      <c r="D36" s="96"/>
      <c r="E36" s="5"/>
      <c r="F36" s="5"/>
      <c r="G36" s="5"/>
      <c r="H36" s="5"/>
      <c r="I36" s="58"/>
      <c r="J36" s="58"/>
      <c r="K36" s="58"/>
      <c r="L36" s="58"/>
    </row>
    <row r="38" spans="2:12" ht="21.75" customHeight="1" x14ac:dyDescent="0.3">
      <c r="D38" s="7" t="s">
        <v>26</v>
      </c>
      <c r="E38" s="4"/>
      <c r="F38" s="8"/>
    </row>
    <row r="39" spans="2:12" ht="21.75" customHeight="1" x14ac:dyDescent="0.3">
      <c r="D39" s="7" t="s">
        <v>27</v>
      </c>
      <c r="E39" s="4"/>
      <c r="F39" s="8"/>
    </row>
    <row r="40" spans="2:12" ht="21.75" customHeight="1" x14ac:dyDescent="0.3">
      <c r="D40" s="2"/>
      <c r="E40" s="9" t="s">
        <v>28</v>
      </c>
      <c r="F40" s="8"/>
    </row>
    <row r="41" spans="2:12" ht="33.75" customHeight="1" x14ac:dyDescent="0.3">
      <c r="F41" s="66"/>
    </row>
  </sheetData>
  <mergeCells count="15">
    <mergeCell ref="D21:G21"/>
    <mergeCell ref="F13:J13"/>
    <mergeCell ref="G14:L14"/>
    <mergeCell ref="B5:L5"/>
    <mergeCell ref="B8:B9"/>
    <mergeCell ref="C8:D8"/>
    <mergeCell ref="E8:H8"/>
    <mergeCell ref="I8:I9"/>
    <mergeCell ref="J8:J9"/>
    <mergeCell ref="K8:L8"/>
    <mergeCell ref="B10:H10"/>
    <mergeCell ref="B11:J11"/>
    <mergeCell ref="D12:J12"/>
    <mergeCell ref="H15:L15"/>
    <mergeCell ref="I16:L16"/>
  </mergeCells>
  <pageMargins left="0.7" right="0.7" top="0.75" bottom="0.75" header="0.3" footer="0.3"/>
  <pageSetup paperSize="9" scale="40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F89"/>
  <sheetViews>
    <sheetView topLeftCell="A4" zoomScaleNormal="100" workbookViewId="0">
      <selection activeCell="L51" sqref="L51"/>
    </sheetView>
  </sheetViews>
  <sheetFormatPr defaultRowHeight="17.25" x14ac:dyDescent="0.3"/>
  <cols>
    <col min="1" max="1" width="4.42578125" style="10" customWidth="1"/>
    <col min="2" max="2" width="8.140625" style="10" customWidth="1"/>
    <col min="3" max="3" width="10.5703125" style="10" customWidth="1"/>
    <col min="4" max="4" width="13.140625" style="10" customWidth="1"/>
    <col min="5" max="5" width="17.7109375" style="10" customWidth="1"/>
    <col min="6" max="6" width="13.7109375" style="10" customWidth="1"/>
    <col min="7" max="7" width="21.140625" style="10" customWidth="1"/>
    <col min="8" max="8" width="10.7109375" style="10" customWidth="1"/>
    <col min="9" max="9" width="21" style="10" customWidth="1"/>
    <col min="10" max="10" width="50" style="10" customWidth="1"/>
    <col min="11" max="11" width="16" style="10" customWidth="1"/>
    <col min="12" max="12" width="15.7109375" style="10" customWidth="1"/>
    <col min="13" max="13" width="13.5703125" style="10" bestFit="1" customWidth="1"/>
    <col min="14" max="14" width="18.5703125" style="10" bestFit="1" customWidth="1"/>
    <col min="15" max="15" width="17" style="10" bestFit="1" customWidth="1"/>
    <col min="16" max="16384" width="9.140625" style="10"/>
  </cols>
  <sheetData>
    <row r="1" spans="2:84" x14ac:dyDescent="0.3">
      <c r="K1" s="1"/>
      <c r="L1" s="51" t="s">
        <v>170</v>
      </c>
    </row>
    <row r="2" spans="2:84" x14ac:dyDescent="0.3">
      <c r="K2" s="1"/>
      <c r="L2" s="11" t="s">
        <v>75</v>
      </c>
    </row>
    <row r="3" spans="2:84" x14ac:dyDescent="0.3">
      <c r="D3" s="134"/>
      <c r="H3" s="135"/>
      <c r="I3" s="135"/>
      <c r="J3" s="135"/>
      <c r="K3" s="52"/>
      <c r="L3" s="11" t="s">
        <v>42</v>
      </c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5"/>
      <c r="AD3" s="135"/>
      <c r="AE3" s="135"/>
      <c r="AF3" s="135"/>
      <c r="AG3" s="135"/>
      <c r="AH3" s="135"/>
      <c r="AI3" s="135"/>
      <c r="AJ3" s="135"/>
      <c r="AK3" s="135"/>
      <c r="AL3" s="135"/>
      <c r="AM3" s="135"/>
      <c r="AN3" s="135"/>
      <c r="AO3" s="135"/>
      <c r="AP3" s="135"/>
      <c r="AQ3" s="135"/>
      <c r="AR3" s="135"/>
      <c r="AS3" s="135"/>
      <c r="AT3" s="135"/>
      <c r="AU3" s="135"/>
      <c r="AV3" s="135"/>
      <c r="AW3" s="135"/>
      <c r="AX3" s="135"/>
      <c r="AY3" s="135"/>
      <c r="AZ3" s="135"/>
      <c r="BA3" s="135"/>
      <c r="BB3" s="135"/>
      <c r="BC3" s="135"/>
      <c r="BD3" s="135"/>
      <c r="BE3" s="135"/>
      <c r="BF3" s="135"/>
      <c r="BG3" s="135"/>
      <c r="BH3" s="135"/>
      <c r="BI3" s="135"/>
      <c r="BJ3" s="135"/>
      <c r="BK3" s="135"/>
      <c r="BL3" s="135"/>
      <c r="BM3" s="135"/>
      <c r="BN3" s="135"/>
      <c r="BO3" s="135"/>
      <c r="BP3" s="135"/>
      <c r="BQ3" s="135"/>
      <c r="BR3" s="135"/>
      <c r="BS3" s="135"/>
      <c r="BT3" s="135"/>
      <c r="BU3" s="135"/>
      <c r="BV3" s="135"/>
      <c r="BW3" s="135"/>
      <c r="BX3" s="135"/>
      <c r="BY3" s="135"/>
      <c r="BZ3" s="135"/>
      <c r="CA3" s="135"/>
      <c r="CB3" s="135"/>
      <c r="CC3" s="135"/>
      <c r="CD3" s="135"/>
      <c r="CE3" s="135"/>
      <c r="CF3" s="135"/>
    </row>
    <row r="4" spans="2:84" x14ac:dyDescent="0.3">
      <c r="K4" s="1"/>
      <c r="L4" s="1"/>
    </row>
    <row r="5" spans="2:84" s="136" customFormat="1" ht="46.5" customHeight="1" x14ac:dyDescent="0.25">
      <c r="B5" s="213" t="s">
        <v>82</v>
      </c>
      <c r="C5" s="213"/>
      <c r="D5" s="213"/>
      <c r="E5" s="213"/>
      <c r="F5" s="213"/>
      <c r="G5" s="213"/>
      <c r="H5" s="213"/>
      <c r="I5" s="213"/>
      <c r="J5" s="213"/>
      <c r="K5" s="213"/>
      <c r="L5" s="213"/>
    </row>
    <row r="6" spans="2:84" ht="17.25" customHeight="1" x14ac:dyDescent="0.3">
      <c r="L6" s="137" t="s">
        <v>25</v>
      </c>
    </row>
    <row r="7" spans="2:84" ht="120" customHeight="1" x14ac:dyDescent="0.3">
      <c r="B7" s="237" t="s">
        <v>35</v>
      </c>
      <c r="C7" s="237" t="s">
        <v>14</v>
      </c>
      <c r="D7" s="237"/>
      <c r="E7" s="237" t="s">
        <v>15</v>
      </c>
      <c r="F7" s="237"/>
      <c r="G7" s="237"/>
      <c r="H7" s="237"/>
      <c r="I7" s="237" t="s">
        <v>16</v>
      </c>
      <c r="J7" s="237" t="s">
        <v>17</v>
      </c>
      <c r="K7" s="215" t="s">
        <v>36</v>
      </c>
      <c r="L7" s="216"/>
    </row>
    <row r="8" spans="2:84" ht="30.75" customHeight="1" x14ac:dyDescent="0.3">
      <c r="B8" s="237"/>
      <c r="C8" s="6" t="s">
        <v>37</v>
      </c>
      <c r="D8" s="6" t="s">
        <v>38</v>
      </c>
      <c r="E8" s="6" t="s">
        <v>18</v>
      </c>
      <c r="F8" s="6" t="s">
        <v>38</v>
      </c>
      <c r="G8" s="6" t="s">
        <v>39</v>
      </c>
      <c r="H8" s="6" t="s">
        <v>19</v>
      </c>
      <c r="I8" s="237"/>
      <c r="J8" s="237"/>
      <c r="K8" s="6" t="s">
        <v>79</v>
      </c>
      <c r="L8" s="6" t="s">
        <v>9</v>
      </c>
    </row>
    <row r="9" spans="2:84" ht="23.25" customHeight="1" x14ac:dyDescent="0.3">
      <c r="B9" s="238" t="s">
        <v>20</v>
      </c>
      <c r="C9" s="238"/>
      <c r="D9" s="238"/>
      <c r="E9" s="238"/>
      <c r="F9" s="238"/>
      <c r="G9" s="238"/>
      <c r="H9" s="238"/>
      <c r="I9" s="16"/>
      <c r="J9" s="16"/>
      <c r="K9" s="138">
        <v>0</v>
      </c>
      <c r="L9" s="138">
        <v>0</v>
      </c>
      <c r="M9" s="199"/>
      <c r="N9" s="17"/>
    </row>
    <row r="10" spans="2:84" ht="23.25" customHeight="1" x14ac:dyDescent="0.3">
      <c r="B10" s="239" t="s">
        <v>97</v>
      </c>
      <c r="C10" s="240"/>
      <c r="D10" s="240"/>
      <c r="E10" s="240"/>
      <c r="F10" s="240"/>
      <c r="G10" s="240"/>
      <c r="H10" s="240"/>
      <c r="I10" s="240"/>
      <c r="J10" s="241"/>
      <c r="K10" s="53">
        <v>239828.5</v>
      </c>
      <c r="L10" s="53">
        <v>239828.5</v>
      </c>
      <c r="N10" s="17"/>
    </row>
    <row r="11" spans="2:84" x14ac:dyDescent="0.3">
      <c r="B11" s="54"/>
      <c r="C11" s="6">
        <v>1049</v>
      </c>
      <c r="D11" s="235" t="s">
        <v>24</v>
      </c>
      <c r="E11" s="235"/>
      <c r="F11" s="235"/>
      <c r="G11" s="235"/>
      <c r="H11" s="235"/>
      <c r="I11" s="235"/>
      <c r="J11" s="235"/>
      <c r="K11" s="55">
        <v>239828.5</v>
      </c>
      <c r="L11" s="55">
        <v>239828.5</v>
      </c>
      <c r="N11" s="17"/>
    </row>
    <row r="12" spans="2:84" x14ac:dyDescent="0.3">
      <c r="B12" s="57"/>
      <c r="C12" s="57"/>
      <c r="D12" s="57"/>
      <c r="E12" s="3" t="s">
        <v>118</v>
      </c>
      <c r="F12" s="235" t="s">
        <v>117</v>
      </c>
      <c r="G12" s="235"/>
      <c r="H12" s="235"/>
      <c r="I12" s="235"/>
      <c r="J12" s="235"/>
      <c r="K12" s="56">
        <v>239828.5</v>
      </c>
      <c r="L12" s="56">
        <v>239828.5</v>
      </c>
      <c r="N12" s="17"/>
    </row>
    <row r="13" spans="2:84" x14ac:dyDescent="0.3">
      <c r="B13" s="57"/>
      <c r="C13" s="57"/>
      <c r="D13" s="57"/>
      <c r="E13" s="14"/>
      <c r="F13" s="14"/>
      <c r="G13" s="235" t="s">
        <v>119</v>
      </c>
      <c r="H13" s="235"/>
      <c r="I13" s="235"/>
      <c r="J13" s="235"/>
      <c r="K13" s="235"/>
      <c r="L13" s="235"/>
      <c r="N13" s="17"/>
    </row>
    <row r="14" spans="2:84" x14ac:dyDescent="0.3">
      <c r="B14" s="57"/>
      <c r="C14" s="57"/>
      <c r="D14" s="57"/>
      <c r="E14" s="14"/>
      <c r="F14" s="14"/>
      <c r="G14" s="3"/>
      <c r="H14" s="235" t="s">
        <v>41</v>
      </c>
      <c r="I14" s="235"/>
      <c r="J14" s="235"/>
      <c r="K14" s="235"/>
      <c r="L14" s="235"/>
      <c r="N14" s="17"/>
    </row>
    <row r="15" spans="2:84" x14ac:dyDescent="0.3">
      <c r="B15" s="57"/>
      <c r="C15" s="57"/>
      <c r="D15" s="57"/>
      <c r="E15" s="14"/>
      <c r="F15" s="14"/>
      <c r="G15" s="3"/>
      <c r="H15" s="3"/>
      <c r="I15" s="235" t="s">
        <v>120</v>
      </c>
      <c r="J15" s="235"/>
      <c r="K15" s="235"/>
      <c r="L15" s="235"/>
      <c r="N15" s="17"/>
    </row>
    <row r="16" spans="2:84" ht="34.5" x14ac:dyDescent="0.3">
      <c r="B16" s="57"/>
      <c r="C16" s="57"/>
      <c r="D16" s="57"/>
      <c r="E16" s="14"/>
      <c r="F16" s="14"/>
      <c r="G16" s="3"/>
      <c r="H16" s="3"/>
      <c r="I16" s="3"/>
      <c r="J16" s="3" t="s">
        <v>172</v>
      </c>
      <c r="K16" s="3"/>
      <c r="L16" s="139">
        <f>L17</f>
        <v>1.8</v>
      </c>
      <c r="N16" s="17"/>
    </row>
    <row r="17" spans="2:14" ht="34.5" x14ac:dyDescent="0.3">
      <c r="B17" s="57"/>
      <c r="C17" s="57"/>
      <c r="D17" s="57"/>
      <c r="E17" s="14"/>
      <c r="F17" s="14"/>
      <c r="G17" s="3"/>
      <c r="H17" s="3"/>
      <c r="I17" s="3"/>
      <c r="J17" s="3" t="s">
        <v>107</v>
      </c>
      <c r="K17" s="3"/>
      <c r="L17" s="139">
        <v>1.8</v>
      </c>
      <c r="N17" s="17"/>
    </row>
    <row r="18" spans="2:14" x14ac:dyDescent="0.3">
      <c r="B18" s="242" t="s">
        <v>94</v>
      </c>
      <c r="C18" s="242"/>
      <c r="D18" s="242"/>
      <c r="E18" s="242"/>
      <c r="F18" s="242"/>
      <c r="G18" s="242"/>
      <c r="H18" s="242"/>
      <c r="I18" s="242"/>
      <c r="J18" s="242"/>
      <c r="K18" s="140">
        <f t="shared" ref="K18:L19" si="0">K19</f>
        <v>104641.7</v>
      </c>
      <c r="L18" s="140">
        <f t="shared" si="0"/>
        <v>104641.7</v>
      </c>
      <c r="N18" s="17"/>
    </row>
    <row r="19" spans="2:14" x14ac:dyDescent="0.3">
      <c r="B19" s="54"/>
      <c r="C19" s="6">
        <v>1049</v>
      </c>
      <c r="D19" s="235" t="s">
        <v>24</v>
      </c>
      <c r="E19" s="235"/>
      <c r="F19" s="235"/>
      <c r="G19" s="235"/>
      <c r="H19" s="235"/>
      <c r="I19" s="235"/>
      <c r="J19" s="235"/>
      <c r="K19" s="55">
        <f t="shared" si="0"/>
        <v>104641.7</v>
      </c>
      <c r="L19" s="55">
        <f t="shared" si="0"/>
        <v>104641.7</v>
      </c>
      <c r="N19" s="17"/>
    </row>
    <row r="20" spans="2:14" x14ac:dyDescent="0.3">
      <c r="B20" s="57"/>
      <c r="C20" s="57"/>
      <c r="D20" s="57"/>
      <c r="E20" s="3" t="s">
        <v>118</v>
      </c>
      <c r="F20" s="235" t="s">
        <v>117</v>
      </c>
      <c r="G20" s="235"/>
      <c r="H20" s="235"/>
      <c r="I20" s="235"/>
      <c r="J20" s="235"/>
      <c r="K20" s="56">
        <f>'1'!H40</f>
        <v>104641.7</v>
      </c>
      <c r="L20" s="56">
        <f>'1'!I40</f>
        <v>104641.7</v>
      </c>
      <c r="N20" s="17"/>
    </row>
    <row r="21" spans="2:14" x14ac:dyDescent="0.3">
      <c r="B21" s="57"/>
      <c r="C21" s="57"/>
      <c r="D21" s="57"/>
      <c r="E21" s="14"/>
      <c r="F21" s="14"/>
      <c r="G21" s="235" t="s">
        <v>119</v>
      </c>
      <c r="H21" s="235"/>
      <c r="I21" s="235"/>
      <c r="J21" s="235"/>
      <c r="K21" s="235"/>
      <c r="L21" s="235"/>
      <c r="N21" s="17"/>
    </row>
    <row r="22" spans="2:14" x14ac:dyDescent="0.3">
      <c r="B22" s="57"/>
      <c r="C22" s="57"/>
      <c r="D22" s="57"/>
      <c r="E22" s="14"/>
      <c r="F22" s="14"/>
      <c r="G22" s="3"/>
      <c r="H22" s="235" t="s">
        <v>41</v>
      </c>
      <c r="I22" s="235"/>
      <c r="J22" s="235"/>
      <c r="K22" s="235"/>
      <c r="L22" s="235"/>
      <c r="N22" s="17"/>
    </row>
    <row r="23" spans="2:14" x14ac:dyDescent="0.3">
      <c r="B23" s="57"/>
      <c r="C23" s="57"/>
      <c r="D23" s="57"/>
      <c r="E23" s="14"/>
      <c r="F23" s="14"/>
      <c r="G23" s="3"/>
      <c r="H23" s="3"/>
      <c r="I23" s="235" t="s">
        <v>120</v>
      </c>
      <c r="J23" s="235"/>
      <c r="K23" s="235"/>
      <c r="L23" s="235"/>
      <c r="N23" s="17"/>
    </row>
    <row r="24" spans="2:14" ht="34.5" x14ac:dyDescent="0.3">
      <c r="B24" s="141"/>
      <c r="C24" s="142"/>
      <c r="D24" s="142"/>
      <c r="E24" s="143"/>
      <c r="F24" s="143"/>
      <c r="G24" s="144"/>
      <c r="H24" s="144"/>
      <c r="I24" s="144"/>
      <c r="J24" s="3" t="s">
        <v>172</v>
      </c>
      <c r="K24" s="145"/>
      <c r="L24" s="146">
        <f>L25</f>
        <v>0.8</v>
      </c>
      <c r="N24" s="17"/>
    </row>
    <row r="25" spans="2:14" ht="34.5" x14ac:dyDescent="0.3">
      <c r="B25" s="141"/>
      <c r="C25" s="142"/>
      <c r="D25" s="142"/>
      <c r="E25" s="143"/>
      <c r="F25" s="143"/>
      <c r="G25" s="144"/>
      <c r="H25" s="144"/>
      <c r="I25" s="144"/>
      <c r="J25" s="3" t="s">
        <v>107</v>
      </c>
      <c r="K25" s="145"/>
      <c r="L25" s="146">
        <v>0.8</v>
      </c>
      <c r="N25" s="17"/>
    </row>
    <row r="26" spans="2:14" x14ac:dyDescent="0.3">
      <c r="B26" s="239" t="s">
        <v>99</v>
      </c>
      <c r="C26" s="240"/>
      <c r="D26" s="240"/>
      <c r="E26" s="240"/>
      <c r="F26" s="240"/>
      <c r="G26" s="240"/>
      <c r="H26" s="240"/>
      <c r="I26" s="240"/>
      <c r="J26" s="241"/>
      <c r="K26" s="53">
        <f t="shared" ref="K26:L27" si="1">K27</f>
        <v>544177.30000000005</v>
      </c>
      <c r="L26" s="53">
        <f t="shared" si="1"/>
        <v>544177.30000000005</v>
      </c>
      <c r="N26" s="17"/>
    </row>
    <row r="27" spans="2:14" x14ac:dyDescent="0.3">
      <c r="B27" s="54"/>
      <c r="C27" s="6">
        <v>1049</v>
      </c>
      <c r="D27" s="235" t="s">
        <v>24</v>
      </c>
      <c r="E27" s="235"/>
      <c r="F27" s="235"/>
      <c r="G27" s="235"/>
      <c r="H27" s="235"/>
      <c r="I27" s="235"/>
      <c r="J27" s="235"/>
      <c r="K27" s="55">
        <f t="shared" si="1"/>
        <v>544177.30000000005</v>
      </c>
      <c r="L27" s="55">
        <f t="shared" si="1"/>
        <v>544177.30000000005</v>
      </c>
      <c r="N27" s="17"/>
    </row>
    <row r="28" spans="2:14" x14ac:dyDescent="0.3">
      <c r="B28" s="57"/>
      <c r="C28" s="57"/>
      <c r="D28" s="57"/>
      <c r="E28" s="3" t="s">
        <v>118</v>
      </c>
      <c r="F28" s="235" t="s">
        <v>117</v>
      </c>
      <c r="G28" s="235"/>
      <c r="H28" s="235"/>
      <c r="I28" s="235"/>
      <c r="J28" s="235"/>
      <c r="K28" s="56">
        <f>'1'!H47</f>
        <v>544177.30000000005</v>
      </c>
      <c r="L28" s="56">
        <f>'1'!I47</f>
        <v>544177.30000000005</v>
      </c>
      <c r="N28" s="17"/>
    </row>
    <row r="29" spans="2:14" ht="35.25" customHeight="1" x14ac:dyDescent="0.3">
      <c r="B29" s="57"/>
      <c r="C29" s="57"/>
      <c r="D29" s="57"/>
      <c r="E29" s="14"/>
      <c r="F29" s="14"/>
      <c r="G29" s="235" t="s">
        <v>119</v>
      </c>
      <c r="H29" s="235"/>
      <c r="I29" s="235"/>
      <c r="J29" s="235"/>
      <c r="K29" s="235"/>
      <c r="L29" s="235"/>
      <c r="N29" s="17"/>
    </row>
    <row r="30" spans="2:14" ht="21.75" customHeight="1" x14ac:dyDescent="0.3">
      <c r="B30" s="57"/>
      <c r="C30" s="57"/>
      <c r="D30" s="57"/>
      <c r="E30" s="14"/>
      <c r="F30" s="14"/>
      <c r="G30" s="3"/>
      <c r="H30" s="235" t="s">
        <v>41</v>
      </c>
      <c r="I30" s="235"/>
      <c r="J30" s="235"/>
      <c r="K30" s="235"/>
      <c r="L30" s="235"/>
      <c r="N30" s="17"/>
    </row>
    <row r="31" spans="2:14" ht="23.25" customHeight="1" x14ac:dyDescent="0.3">
      <c r="B31" s="57"/>
      <c r="C31" s="57"/>
      <c r="D31" s="57"/>
      <c r="E31" s="14"/>
      <c r="F31" s="14"/>
      <c r="G31" s="3"/>
      <c r="H31" s="3"/>
      <c r="I31" s="235" t="s">
        <v>120</v>
      </c>
      <c r="J31" s="235"/>
      <c r="K31" s="235"/>
      <c r="L31" s="235"/>
      <c r="N31" s="17"/>
    </row>
    <row r="32" spans="2:14" ht="34.5" x14ac:dyDescent="0.3">
      <c r="B32" s="141"/>
      <c r="C32" s="142"/>
      <c r="D32" s="142"/>
      <c r="E32" s="143"/>
      <c r="F32" s="143"/>
      <c r="G32" s="144"/>
      <c r="H32" s="144"/>
      <c r="I32" s="144"/>
      <c r="J32" s="3" t="s">
        <v>172</v>
      </c>
      <c r="K32" s="145"/>
      <c r="L32" s="146">
        <f>L33</f>
        <v>3</v>
      </c>
      <c r="N32" s="17"/>
    </row>
    <row r="33" spans="2:14" ht="34.5" x14ac:dyDescent="0.3">
      <c r="B33" s="141"/>
      <c r="C33" s="142"/>
      <c r="D33" s="142"/>
      <c r="E33" s="143"/>
      <c r="F33" s="143"/>
      <c r="G33" s="144"/>
      <c r="H33" s="144"/>
      <c r="I33" s="144"/>
      <c r="J33" s="3" t="s">
        <v>107</v>
      </c>
      <c r="K33" s="145"/>
      <c r="L33" s="146">
        <v>3</v>
      </c>
      <c r="N33" s="17"/>
    </row>
    <row r="34" spans="2:14" x14ac:dyDescent="0.3">
      <c r="B34" s="239" t="s">
        <v>159</v>
      </c>
      <c r="C34" s="240"/>
      <c r="D34" s="240"/>
      <c r="E34" s="240"/>
      <c r="F34" s="240"/>
      <c r="G34" s="240"/>
      <c r="H34" s="240"/>
      <c r="I34" s="240"/>
      <c r="J34" s="241"/>
      <c r="K34" s="53">
        <f t="shared" ref="K34:L35" si="2">K35</f>
        <v>314558.8</v>
      </c>
      <c r="L34" s="53">
        <f t="shared" si="2"/>
        <v>314558.8</v>
      </c>
      <c r="N34" s="17"/>
    </row>
    <row r="35" spans="2:14" x14ac:dyDescent="0.3">
      <c r="B35" s="54"/>
      <c r="C35" s="6">
        <v>1049</v>
      </c>
      <c r="D35" s="235" t="s">
        <v>24</v>
      </c>
      <c r="E35" s="235"/>
      <c r="F35" s="235"/>
      <c r="G35" s="235"/>
      <c r="H35" s="235"/>
      <c r="I35" s="235"/>
      <c r="J35" s="235"/>
      <c r="K35" s="55">
        <f t="shared" si="2"/>
        <v>314558.8</v>
      </c>
      <c r="L35" s="55">
        <f t="shared" si="2"/>
        <v>314558.8</v>
      </c>
      <c r="N35" s="17"/>
    </row>
    <row r="36" spans="2:14" x14ac:dyDescent="0.3">
      <c r="B36" s="57"/>
      <c r="C36" s="57"/>
      <c r="D36" s="57"/>
      <c r="E36" s="3" t="s">
        <v>118</v>
      </c>
      <c r="F36" s="235" t="s">
        <v>117</v>
      </c>
      <c r="G36" s="235"/>
      <c r="H36" s="235"/>
      <c r="I36" s="235"/>
      <c r="J36" s="235"/>
      <c r="K36" s="56">
        <f>'1'!H57</f>
        <v>314558.8</v>
      </c>
      <c r="L36" s="56">
        <f>'1'!I57</f>
        <v>314558.8</v>
      </c>
      <c r="N36" s="17"/>
    </row>
    <row r="37" spans="2:14" ht="39.75" customHeight="1" x14ac:dyDescent="0.3">
      <c r="B37" s="57"/>
      <c r="C37" s="57"/>
      <c r="D37" s="57"/>
      <c r="E37" s="14"/>
      <c r="F37" s="14"/>
      <c r="G37" s="235" t="s">
        <v>119</v>
      </c>
      <c r="H37" s="235"/>
      <c r="I37" s="235"/>
      <c r="J37" s="235"/>
      <c r="K37" s="235"/>
      <c r="L37" s="235"/>
      <c r="N37" s="17"/>
    </row>
    <row r="38" spans="2:14" ht="33" customHeight="1" x14ac:dyDescent="0.3">
      <c r="B38" s="57"/>
      <c r="C38" s="57"/>
      <c r="D38" s="57"/>
      <c r="E38" s="14"/>
      <c r="F38" s="14"/>
      <c r="G38" s="3"/>
      <c r="H38" s="235" t="s">
        <v>41</v>
      </c>
      <c r="I38" s="235"/>
      <c r="J38" s="235"/>
      <c r="K38" s="235"/>
      <c r="L38" s="235"/>
      <c r="N38" s="17"/>
    </row>
    <row r="39" spans="2:14" ht="23.25" customHeight="1" x14ac:dyDescent="0.3">
      <c r="B39" s="57"/>
      <c r="C39" s="57"/>
      <c r="D39" s="57"/>
      <c r="E39" s="14"/>
      <c r="F39" s="14"/>
      <c r="G39" s="3"/>
      <c r="H39" s="3"/>
      <c r="I39" s="235" t="s">
        <v>120</v>
      </c>
      <c r="J39" s="235"/>
      <c r="K39" s="235"/>
      <c r="L39" s="235"/>
      <c r="N39" s="17"/>
    </row>
    <row r="40" spans="2:14" ht="34.5" x14ac:dyDescent="0.3">
      <c r="B40" s="57"/>
      <c r="C40" s="57"/>
      <c r="D40" s="57"/>
      <c r="E40" s="14"/>
      <c r="F40" s="14"/>
      <c r="G40" s="3"/>
      <c r="H40" s="3"/>
      <c r="I40" s="3"/>
      <c r="J40" s="3" t="s">
        <v>172</v>
      </c>
      <c r="K40" s="145"/>
      <c r="L40" s="146">
        <f>L41</f>
        <v>1.3</v>
      </c>
      <c r="N40" s="17"/>
    </row>
    <row r="41" spans="2:14" ht="34.5" x14ac:dyDescent="0.3">
      <c r="B41" s="57"/>
      <c r="C41" s="57"/>
      <c r="D41" s="57"/>
      <c r="E41" s="14"/>
      <c r="F41" s="14"/>
      <c r="G41" s="3"/>
      <c r="H41" s="3"/>
      <c r="I41" s="3"/>
      <c r="J41" s="3" t="s">
        <v>107</v>
      </c>
      <c r="K41" s="145"/>
      <c r="L41" s="146">
        <v>1.3</v>
      </c>
      <c r="N41" s="17"/>
    </row>
    <row r="42" spans="2:14" x14ac:dyDescent="0.3">
      <c r="B42" s="239" t="s">
        <v>104</v>
      </c>
      <c r="C42" s="240"/>
      <c r="D42" s="240"/>
      <c r="E42" s="240"/>
      <c r="F42" s="240"/>
      <c r="G42" s="240"/>
      <c r="H42" s="240"/>
      <c r="I42" s="240"/>
      <c r="J42" s="241"/>
      <c r="K42" s="53">
        <f t="shared" ref="K42:L43" si="3">K43</f>
        <v>53889.599999999999</v>
      </c>
      <c r="L42" s="53">
        <f t="shared" si="3"/>
        <v>53889.599999999999</v>
      </c>
      <c r="N42" s="17"/>
    </row>
    <row r="43" spans="2:14" ht="23.25" customHeight="1" x14ac:dyDescent="0.3">
      <c r="B43" s="54"/>
      <c r="C43" s="6">
        <v>1049</v>
      </c>
      <c r="D43" s="235" t="s">
        <v>24</v>
      </c>
      <c r="E43" s="235"/>
      <c r="F43" s="235"/>
      <c r="G43" s="235"/>
      <c r="H43" s="235"/>
      <c r="I43" s="235"/>
      <c r="J43" s="235"/>
      <c r="K43" s="55">
        <f t="shared" si="3"/>
        <v>53889.599999999999</v>
      </c>
      <c r="L43" s="55">
        <f t="shared" si="3"/>
        <v>53889.599999999999</v>
      </c>
      <c r="N43" s="17"/>
    </row>
    <row r="44" spans="2:14" ht="18.75" customHeight="1" x14ac:dyDescent="0.3">
      <c r="B44" s="57"/>
      <c r="C44" s="57"/>
      <c r="D44" s="57"/>
      <c r="E44" s="3" t="s">
        <v>118</v>
      </c>
      <c r="F44" s="235" t="s">
        <v>117</v>
      </c>
      <c r="G44" s="235"/>
      <c r="H44" s="235"/>
      <c r="I44" s="235"/>
      <c r="J44" s="235"/>
      <c r="K44" s="56">
        <f>'1'!H61</f>
        <v>53889.599999999999</v>
      </c>
      <c r="L44" s="56">
        <f>'1'!I61</f>
        <v>53889.599999999999</v>
      </c>
      <c r="N44" s="17"/>
    </row>
    <row r="45" spans="2:14" ht="38.25" customHeight="1" x14ac:dyDescent="0.3">
      <c r="B45" s="57"/>
      <c r="C45" s="57"/>
      <c r="D45" s="57"/>
      <c r="E45" s="14"/>
      <c r="F45" s="14"/>
      <c r="G45" s="235" t="s">
        <v>119</v>
      </c>
      <c r="H45" s="235"/>
      <c r="I45" s="235"/>
      <c r="J45" s="235"/>
      <c r="K45" s="235"/>
      <c r="L45" s="235"/>
      <c r="N45" s="17"/>
    </row>
    <row r="46" spans="2:14" ht="18.75" customHeight="1" x14ac:dyDescent="0.3">
      <c r="B46" s="57"/>
      <c r="C46" s="57"/>
      <c r="D46" s="57"/>
      <c r="E46" s="14"/>
      <c r="F46" s="14"/>
      <c r="G46" s="3"/>
      <c r="H46" s="235" t="s">
        <v>41</v>
      </c>
      <c r="I46" s="235"/>
      <c r="J46" s="235"/>
      <c r="K46" s="235"/>
      <c r="L46" s="235"/>
      <c r="N46" s="17"/>
    </row>
    <row r="47" spans="2:14" x14ac:dyDescent="0.3">
      <c r="B47" s="57"/>
      <c r="C47" s="57"/>
      <c r="D47" s="57"/>
      <c r="E47" s="14"/>
      <c r="F47" s="14"/>
      <c r="G47" s="3"/>
      <c r="H47" s="3"/>
      <c r="I47" s="235" t="s">
        <v>120</v>
      </c>
      <c r="J47" s="235"/>
      <c r="K47" s="235"/>
      <c r="L47" s="235"/>
      <c r="N47" s="17"/>
    </row>
    <row r="48" spans="2:14" ht="34.5" x14ac:dyDescent="0.3">
      <c r="B48" s="57"/>
      <c r="C48" s="57"/>
      <c r="D48" s="57"/>
      <c r="E48" s="14"/>
      <c r="F48" s="14"/>
      <c r="G48" s="3"/>
      <c r="H48" s="3"/>
      <c r="I48" s="3"/>
      <c r="J48" s="3" t="s">
        <v>172</v>
      </c>
      <c r="K48" s="3"/>
      <c r="L48" s="147">
        <f>L49</f>
        <v>0.28499999999999998</v>
      </c>
      <c r="N48" s="17"/>
    </row>
    <row r="49" spans="2:14" ht="34.5" x14ac:dyDescent="0.3">
      <c r="B49" s="57"/>
      <c r="C49" s="57"/>
      <c r="D49" s="57"/>
      <c r="E49" s="14"/>
      <c r="F49" s="14"/>
      <c r="G49" s="3"/>
      <c r="H49" s="3"/>
      <c r="I49" s="3"/>
      <c r="J49" s="3" t="s">
        <v>107</v>
      </c>
      <c r="K49" s="3"/>
      <c r="L49" s="147">
        <v>0.28499999999999998</v>
      </c>
      <c r="N49" s="17"/>
    </row>
    <row r="50" spans="2:14" x14ac:dyDescent="0.3">
      <c r="B50" s="242" t="s">
        <v>96</v>
      </c>
      <c r="C50" s="242"/>
      <c r="D50" s="242"/>
      <c r="E50" s="242"/>
      <c r="F50" s="242"/>
      <c r="G50" s="242"/>
      <c r="H50" s="242"/>
      <c r="I50" s="242"/>
      <c r="J50" s="242"/>
      <c r="K50" s="140">
        <f t="shared" ref="K50:L50" si="4">K51</f>
        <v>358247.1</v>
      </c>
      <c r="L50" s="140">
        <f t="shared" si="4"/>
        <v>358247.1</v>
      </c>
      <c r="M50" s="17"/>
    </row>
    <row r="51" spans="2:14" ht="39" customHeight="1" x14ac:dyDescent="0.3">
      <c r="B51" s="54"/>
      <c r="C51" s="6">
        <v>1049</v>
      </c>
      <c r="D51" s="235" t="s">
        <v>24</v>
      </c>
      <c r="E51" s="235"/>
      <c r="F51" s="235"/>
      <c r="G51" s="235"/>
      <c r="H51" s="235"/>
      <c r="I51" s="235"/>
      <c r="J51" s="235"/>
      <c r="K51" s="55">
        <f>K52+K58</f>
        <v>358247.1</v>
      </c>
      <c r="L51" s="55">
        <f t="shared" ref="L51" si="5">L52+L58</f>
        <v>358247.1</v>
      </c>
      <c r="M51" s="17"/>
    </row>
    <row r="52" spans="2:14" ht="33" customHeight="1" x14ac:dyDescent="0.3">
      <c r="B52" s="57"/>
      <c r="C52" s="57"/>
      <c r="D52" s="57"/>
      <c r="E52" s="3" t="s">
        <v>118</v>
      </c>
      <c r="F52" s="235" t="s">
        <v>117</v>
      </c>
      <c r="G52" s="235"/>
      <c r="H52" s="235"/>
      <c r="I52" s="235"/>
      <c r="J52" s="235"/>
      <c r="K52" s="56">
        <f>'1'!H68</f>
        <v>250457.1</v>
      </c>
      <c r="L52" s="56">
        <f>'1'!I68</f>
        <v>250457.1</v>
      </c>
      <c r="N52" s="17"/>
    </row>
    <row r="53" spans="2:14" ht="17.25" customHeight="1" x14ac:dyDescent="0.3">
      <c r="B53" s="57"/>
      <c r="C53" s="57"/>
      <c r="D53" s="57"/>
      <c r="E53" s="14"/>
      <c r="F53" s="14"/>
      <c r="G53" s="235" t="s">
        <v>119</v>
      </c>
      <c r="H53" s="235"/>
      <c r="I53" s="235"/>
      <c r="J53" s="235"/>
      <c r="K53" s="235"/>
      <c r="L53" s="235"/>
      <c r="N53" s="17"/>
    </row>
    <row r="54" spans="2:14" ht="17.25" customHeight="1" x14ac:dyDescent="0.3">
      <c r="B54" s="57"/>
      <c r="C54" s="57"/>
      <c r="D54" s="57"/>
      <c r="E54" s="14"/>
      <c r="F54" s="14"/>
      <c r="G54" s="3"/>
      <c r="H54" s="235" t="s">
        <v>41</v>
      </c>
      <c r="I54" s="235"/>
      <c r="J54" s="235"/>
      <c r="K54" s="235"/>
      <c r="L54" s="235"/>
      <c r="N54" s="17"/>
    </row>
    <row r="55" spans="2:14" ht="17.25" customHeight="1" x14ac:dyDescent="0.3">
      <c r="B55" s="57"/>
      <c r="C55" s="57"/>
      <c r="D55" s="57"/>
      <c r="E55" s="14"/>
      <c r="F55" s="14"/>
      <c r="G55" s="3"/>
      <c r="H55" s="3"/>
      <c r="I55" s="235" t="s">
        <v>120</v>
      </c>
      <c r="J55" s="235"/>
      <c r="K55" s="235"/>
      <c r="L55" s="235"/>
      <c r="N55" s="17"/>
    </row>
    <row r="56" spans="2:14" ht="37.5" customHeight="1" x14ac:dyDescent="0.3">
      <c r="B56" s="57"/>
      <c r="C56" s="57"/>
      <c r="D56" s="57"/>
      <c r="E56" s="14"/>
      <c r="F56" s="14"/>
      <c r="G56" s="3"/>
      <c r="H56" s="3"/>
      <c r="I56" s="3"/>
      <c r="J56" s="3" t="s">
        <v>172</v>
      </c>
      <c r="K56" s="145"/>
      <c r="L56" s="148">
        <f>L57</f>
        <v>1.91</v>
      </c>
      <c r="N56" s="17"/>
    </row>
    <row r="57" spans="2:14" ht="37.5" customHeight="1" x14ac:dyDescent="0.3">
      <c r="B57" s="57"/>
      <c r="C57" s="57"/>
      <c r="D57" s="57"/>
      <c r="E57" s="14"/>
      <c r="F57" s="14"/>
      <c r="G57" s="3"/>
      <c r="H57" s="3"/>
      <c r="I57" s="3"/>
      <c r="J57" s="3" t="s">
        <v>107</v>
      </c>
      <c r="K57" s="145"/>
      <c r="L57" s="148">
        <v>1.91</v>
      </c>
      <c r="N57" s="17"/>
    </row>
    <row r="58" spans="2:14" ht="24.75" customHeight="1" x14ac:dyDescent="0.3">
      <c r="B58" s="57"/>
      <c r="C58" s="57"/>
      <c r="D58" s="57"/>
      <c r="E58" s="3" t="s">
        <v>148</v>
      </c>
      <c r="F58" s="235" t="s">
        <v>145</v>
      </c>
      <c r="G58" s="235"/>
      <c r="H58" s="235"/>
      <c r="I58" s="235"/>
      <c r="J58" s="235"/>
      <c r="K58" s="56">
        <f>'1'!H77</f>
        <v>107790</v>
      </c>
      <c r="L58" s="56">
        <f>'1'!I77</f>
        <v>107790</v>
      </c>
      <c r="N58" s="17"/>
    </row>
    <row r="59" spans="2:14" ht="51" customHeight="1" x14ac:dyDescent="0.3">
      <c r="B59" s="57"/>
      <c r="C59" s="57"/>
      <c r="D59" s="57"/>
      <c r="E59" s="14"/>
      <c r="F59" s="14"/>
      <c r="G59" s="235" t="s">
        <v>149</v>
      </c>
      <c r="H59" s="235"/>
      <c r="I59" s="235"/>
      <c r="J59" s="235"/>
      <c r="K59" s="235"/>
      <c r="L59" s="235"/>
      <c r="N59" s="17"/>
    </row>
    <row r="60" spans="2:14" ht="40.5" customHeight="1" x14ac:dyDescent="0.3">
      <c r="B60" s="57"/>
      <c r="C60" s="57"/>
      <c r="D60" s="57"/>
      <c r="E60" s="14"/>
      <c r="F60" s="14"/>
      <c r="G60" s="14"/>
      <c r="H60" s="235" t="s">
        <v>41</v>
      </c>
      <c r="I60" s="235"/>
      <c r="J60" s="235"/>
      <c r="K60" s="235"/>
      <c r="L60" s="235"/>
      <c r="N60" s="17"/>
    </row>
    <row r="61" spans="2:14" ht="40.5" customHeight="1" x14ac:dyDescent="0.3">
      <c r="B61" s="57"/>
      <c r="C61" s="57"/>
      <c r="D61" s="57"/>
      <c r="E61" s="14"/>
      <c r="F61" s="14"/>
      <c r="G61" s="14"/>
      <c r="H61" s="14"/>
      <c r="I61" s="235" t="s">
        <v>150</v>
      </c>
      <c r="J61" s="235"/>
      <c r="K61" s="235"/>
      <c r="L61" s="235"/>
      <c r="N61" s="17"/>
    </row>
    <row r="62" spans="2:14" ht="34.5" x14ac:dyDescent="0.3">
      <c r="B62" s="57"/>
      <c r="C62" s="57"/>
      <c r="D62" s="57"/>
      <c r="E62" s="14"/>
      <c r="F62" s="14"/>
      <c r="G62" s="14"/>
      <c r="H62" s="14"/>
      <c r="I62" s="14"/>
      <c r="J62" s="14" t="s">
        <v>151</v>
      </c>
      <c r="K62" s="149" t="s">
        <v>152</v>
      </c>
      <c r="L62" s="150">
        <v>1.5</v>
      </c>
      <c r="N62" s="17"/>
    </row>
    <row r="63" spans="2:14" ht="21.75" customHeight="1" x14ac:dyDescent="0.3">
      <c r="B63" s="242" t="s">
        <v>73</v>
      </c>
      <c r="C63" s="242"/>
      <c r="D63" s="242"/>
      <c r="E63" s="242"/>
      <c r="F63" s="242"/>
      <c r="G63" s="242"/>
      <c r="H63" s="242"/>
      <c r="I63" s="242"/>
      <c r="J63" s="242"/>
      <c r="K63" s="56">
        <v>-1615343.0000000002</v>
      </c>
      <c r="L63" s="56">
        <v>-1615343.0000000002</v>
      </c>
    </row>
    <row r="64" spans="2:14" ht="18.75" customHeight="1" x14ac:dyDescent="0.3">
      <c r="B64" s="14"/>
      <c r="C64" s="3" t="s">
        <v>121</v>
      </c>
      <c r="D64" s="235" t="s">
        <v>24</v>
      </c>
      <c r="E64" s="235"/>
      <c r="F64" s="235"/>
      <c r="G64" s="235"/>
      <c r="H64" s="235"/>
      <c r="I64" s="235"/>
      <c r="J64" s="235"/>
      <c r="K64" s="56">
        <v>-1615343.0000000002</v>
      </c>
      <c r="L64" s="56">
        <v>-1615343.0000000002</v>
      </c>
    </row>
    <row r="65" spans="2:12" ht="21.75" customHeight="1" x14ac:dyDescent="0.3">
      <c r="B65" s="14"/>
      <c r="C65" s="14"/>
      <c r="D65" s="14"/>
      <c r="E65" s="3" t="s">
        <v>118</v>
      </c>
      <c r="F65" s="235" t="s">
        <v>117</v>
      </c>
      <c r="G65" s="235"/>
      <c r="H65" s="235"/>
      <c r="I65" s="235"/>
      <c r="J65" s="235"/>
      <c r="K65" s="56">
        <v>-1507553.0000000002</v>
      </c>
      <c r="L65" s="56">
        <v>-1507553.0000000002</v>
      </c>
    </row>
    <row r="66" spans="2:12" ht="20.25" customHeight="1" x14ac:dyDescent="0.3">
      <c r="B66" s="14"/>
      <c r="C66" s="14"/>
      <c r="D66" s="14"/>
      <c r="E66" s="14"/>
      <c r="F66" s="14"/>
      <c r="G66" s="235" t="s">
        <v>119</v>
      </c>
      <c r="H66" s="235"/>
      <c r="I66" s="235"/>
      <c r="J66" s="235"/>
      <c r="K66" s="235"/>
      <c r="L66" s="235"/>
    </row>
    <row r="67" spans="2:12" ht="17.25" customHeight="1" x14ac:dyDescent="0.3">
      <c r="B67" s="14"/>
      <c r="C67" s="14"/>
      <c r="D67" s="14"/>
      <c r="E67" s="14"/>
      <c r="F67" s="14"/>
      <c r="G67" s="14"/>
      <c r="H67" s="235" t="s">
        <v>41</v>
      </c>
      <c r="I67" s="235"/>
      <c r="J67" s="235"/>
      <c r="K67" s="235"/>
      <c r="L67" s="235"/>
    </row>
    <row r="68" spans="2:12" ht="18" customHeight="1" x14ac:dyDescent="0.3">
      <c r="B68" s="14"/>
      <c r="C68" s="14"/>
      <c r="D68" s="14"/>
      <c r="E68" s="14"/>
      <c r="F68" s="14"/>
      <c r="G68" s="14"/>
      <c r="H68" s="14"/>
      <c r="I68" s="235" t="s">
        <v>80</v>
      </c>
      <c r="J68" s="235"/>
      <c r="K68" s="235"/>
      <c r="L68" s="235"/>
    </row>
    <row r="69" spans="2:12" ht="42" customHeight="1" x14ac:dyDescent="0.3">
      <c r="B69" s="16"/>
      <c r="C69" s="13"/>
      <c r="D69" s="3"/>
      <c r="E69" s="3"/>
      <c r="F69" s="3"/>
      <c r="G69" s="3"/>
      <c r="H69" s="3"/>
      <c r="I69" s="3"/>
      <c r="J69" s="3" t="s">
        <v>108</v>
      </c>
      <c r="K69" s="3"/>
      <c r="L69" s="151">
        <f>L70</f>
        <v>-8.1</v>
      </c>
    </row>
    <row r="70" spans="2:12" ht="36" customHeight="1" x14ac:dyDescent="0.3">
      <c r="B70" s="16"/>
      <c r="C70" s="13"/>
      <c r="D70" s="3"/>
      <c r="E70" s="3"/>
      <c r="F70" s="3"/>
      <c r="G70" s="3"/>
      <c r="H70" s="3"/>
      <c r="I70" s="3"/>
      <c r="J70" s="3" t="s">
        <v>107</v>
      </c>
      <c r="K70" s="3"/>
      <c r="L70" s="151">
        <v>-8.1</v>
      </c>
    </row>
    <row r="71" spans="2:12" x14ac:dyDescent="0.3">
      <c r="B71" s="16"/>
      <c r="C71" s="13"/>
      <c r="D71" s="3"/>
      <c r="E71" s="3" t="s">
        <v>148</v>
      </c>
      <c r="F71" s="235" t="s">
        <v>145</v>
      </c>
      <c r="G71" s="235"/>
      <c r="H71" s="235"/>
      <c r="I71" s="235"/>
      <c r="J71" s="235"/>
      <c r="K71" s="56">
        <f>'1'!H84</f>
        <v>-107790</v>
      </c>
      <c r="L71" s="56">
        <f>'1'!I84</f>
        <v>-107790</v>
      </c>
    </row>
    <row r="72" spans="2:12" x14ac:dyDescent="0.3">
      <c r="B72" s="16"/>
      <c r="C72" s="13"/>
      <c r="D72" s="3"/>
      <c r="E72" s="14"/>
      <c r="F72" s="14"/>
      <c r="G72" s="235" t="s">
        <v>149</v>
      </c>
      <c r="H72" s="235"/>
      <c r="I72" s="235"/>
      <c r="J72" s="235"/>
      <c r="K72" s="235"/>
      <c r="L72" s="235"/>
    </row>
    <row r="73" spans="2:12" x14ac:dyDescent="0.3">
      <c r="B73" s="16"/>
      <c r="C73" s="13"/>
      <c r="D73" s="3"/>
      <c r="E73" s="14"/>
      <c r="F73" s="14"/>
      <c r="G73" s="14"/>
      <c r="H73" s="235" t="s">
        <v>41</v>
      </c>
      <c r="I73" s="235"/>
      <c r="J73" s="235"/>
      <c r="K73" s="235"/>
      <c r="L73" s="235"/>
    </row>
    <row r="74" spans="2:12" x14ac:dyDescent="0.3">
      <c r="B74" s="16"/>
      <c r="C74" s="13"/>
      <c r="D74" s="3"/>
      <c r="E74" s="14"/>
      <c r="F74" s="14"/>
      <c r="G74" s="14"/>
      <c r="H74" s="14"/>
      <c r="I74" s="235" t="s">
        <v>150</v>
      </c>
      <c r="J74" s="235"/>
      <c r="K74" s="235"/>
      <c r="L74" s="235"/>
    </row>
    <row r="75" spans="2:12" ht="34.5" x14ac:dyDescent="0.3">
      <c r="B75" s="16"/>
      <c r="C75" s="13"/>
      <c r="D75" s="3"/>
      <c r="E75" s="14"/>
      <c r="F75" s="14"/>
      <c r="G75" s="14"/>
      <c r="H75" s="14"/>
      <c r="I75" s="14"/>
      <c r="J75" s="14" t="s">
        <v>151</v>
      </c>
      <c r="K75" s="149" t="s">
        <v>152</v>
      </c>
      <c r="L75" s="150">
        <f>-1.5</f>
        <v>-1.5</v>
      </c>
    </row>
    <row r="76" spans="2:12" x14ac:dyDescent="0.3">
      <c r="C76" s="152"/>
      <c r="D76" s="58"/>
      <c r="E76" s="5"/>
      <c r="F76" s="5"/>
      <c r="G76" s="5"/>
      <c r="H76" s="5"/>
      <c r="I76" s="5"/>
      <c r="J76" s="5"/>
      <c r="K76" s="153"/>
      <c r="L76" s="154"/>
    </row>
    <row r="77" spans="2:12" x14ac:dyDescent="0.3">
      <c r="C77" s="152"/>
      <c r="D77" s="58"/>
      <c r="E77" s="5"/>
      <c r="F77" s="5"/>
      <c r="G77" s="5"/>
      <c r="H77" s="5"/>
      <c r="I77" s="5"/>
      <c r="J77" s="5"/>
      <c r="K77" s="153"/>
      <c r="L77" s="154"/>
    </row>
    <row r="78" spans="2:12" x14ac:dyDescent="0.3">
      <c r="C78" s="152"/>
      <c r="D78" s="58"/>
      <c r="E78" s="5"/>
      <c r="F78" s="5"/>
      <c r="G78" s="5"/>
      <c r="H78" s="5"/>
      <c r="I78" s="5"/>
      <c r="J78" s="5"/>
      <c r="K78" s="153"/>
      <c r="L78" s="154"/>
    </row>
    <row r="79" spans="2:12" x14ac:dyDescent="0.3">
      <c r="C79" s="152"/>
      <c r="D79" s="58"/>
      <c r="E79" s="5"/>
      <c r="F79" s="5"/>
      <c r="G79" s="5"/>
      <c r="H79" s="5"/>
      <c r="I79" s="5"/>
      <c r="J79" s="5"/>
      <c r="K79" s="153"/>
      <c r="L79" s="154"/>
    </row>
    <row r="80" spans="2:12" x14ac:dyDescent="0.3">
      <c r="D80" s="7" t="s">
        <v>26</v>
      </c>
      <c r="E80" s="4"/>
      <c r="F80" s="8"/>
    </row>
    <row r="81" spans="4:6" x14ac:dyDescent="0.3">
      <c r="D81" s="7" t="s">
        <v>27</v>
      </c>
      <c r="E81" s="4"/>
      <c r="F81" s="8"/>
    </row>
    <row r="82" spans="4:6" x14ac:dyDescent="0.3">
      <c r="D82" s="2"/>
      <c r="E82" s="9" t="s">
        <v>28</v>
      </c>
      <c r="F82" s="8"/>
    </row>
    <row r="86" spans="4:6" x14ac:dyDescent="0.3">
      <c r="D86" s="7"/>
      <c r="E86" s="4"/>
      <c r="F86" s="8"/>
    </row>
    <row r="87" spans="4:6" x14ac:dyDescent="0.3">
      <c r="D87" s="7"/>
      <c r="E87" s="4"/>
      <c r="F87" s="8"/>
    </row>
    <row r="88" spans="4:6" x14ac:dyDescent="0.3">
      <c r="D88" s="2"/>
      <c r="E88" s="9"/>
      <c r="F88" s="8"/>
    </row>
    <row r="89" spans="4:6" x14ac:dyDescent="0.3">
      <c r="F89" s="8"/>
    </row>
  </sheetData>
  <mergeCells count="58">
    <mergeCell ref="I39:L39"/>
    <mergeCell ref="F71:J71"/>
    <mergeCell ref="G72:L72"/>
    <mergeCell ref="H73:L73"/>
    <mergeCell ref="I74:L74"/>
    <mergeCell ref="B63:J63"/>
    <mergeCell ref="D51:J51"/>
    <mergeCell ref="F52:J52"/>
    <mergeCell ref="G53:L53"/>
    <mergeCell ref="H54:L54"/>
    <mergeCell ref="I55:L55"/>
    <mergeCell ref="F58:J58"/>
    <mergeCell ref="G59:L59"/>
    <mergeCell ref="H60:L60"/>
    <mergeCell ref="I61:L61"/>
    <mergeCell ref="I47:L47"/>
    <mergeCell ref="B34:J34"/>
    <mergeCell ref="D35:J35"/>
    <mergeCell ref="F36:J36"/>
    <mergeCell ref="G37:L37"/>
    <mergeCell ref="H38:L38"/>
    <mergeCell ref="B50:J50"/>
    <mergeCell ref="B42:J42"/>
    <mergeCell ref="D43:J43"/>
    <mergeCell ref="F44:J44"/>
    <mergeCell ref="G45:L45"/>
    <mergeCell ref="H46:L46"/>
    <mergeCell ref="G13:L13"/>
    <mergeCell ref="H14:L14"/>
    <mergeCell ref="I15:L15"/>
    <mergeCell ref="B18:J18"/>
    <mergeCell ref="D19:J19"/>
    <mergeCell ref="F20:J20"/>
    <mergeCell ref="G21:L21"/>
    <mergeCell ref="H22:L22"/>
    <mergeCell ref="I23:L23"/>
    <mergeCell ref="B26:J26"/>
    <mergeCell ref="D27:J27"/>
    <mergeCell ref="F28:J28"/>
    <mergeCell ref="G29:L29"/>
    <mergeCell ref="H30:L30"/>
    <mergeCell ref="I31:L31"/>
    <mergeCell ref="D64:J64"/>
    <mergeCell ref="H67:L67"/>
    <mergeCell ref="I68:L68"/>
    <mergeCell ref="B5:L5"/>
    <mergeCell ref="B7:B8"/>
    <mergeCell ref="C7:D7"/>
    <mergeCell ref="E7:H7"/>
    <mergeCell ref="I7:I8"/>
    <mergeCell ref="J7:J8"/>
    <mergeCell ref="K7:L7"/>
    <mergeCell ref="F65:J65"/>
    <mergeCell ref="G66:L66"/>
    <mergeCell ref="B9:H9"/>
    <mergeCell ref="D11:J11"/>
    <mergeCell ref="B10:J10"/>
    <mergeCell ref="F12:J12"/>
  </mergeCells>
  <pageMargins left="0.7" right="0.7" top="0.75" bottom="0.75" header="0.3" footer="0.3"/>
  <pageSetup scale="6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J101"/>
  <sheetViews>
    <sheetView tabSelected="1" topLeftCell="A64" zoomScaleNormal="100" workbookViewId="0">
      <selection activeCell="I89" sqref="I89"/>
    </sheetView>
  </sheetViews>
  <sheetFormatPr defaultRowHeight="17.25" x14ac:dyDescent="0.25"/>
  <cols>
    <col min="1" max="2" width="4.85546875" style="157" customWidth="1"/>
    <col min="3" max="3" width="16" style="183" customWidth="1"/>
    <col min="4" max="4" width="60.140625" style="157" customWidth="1"/>
    <col min="5" max="5" width="13" style="157" customWidth="1"/>
    <col min="6" max="6" width="11.7109375" style="157" customWidth="1"/>
    <col min="7" max="7" width="18.5703125" style="104" customWidth="1"/>
    <col min="8" max="8" width="13.5703125" style="104" customWidth="1"/>
    <col min="9" max="9" width="20.5703125" style="104" customWidth="1"/>
    <col min="10" max="10" width="26.7109375" style="157" customWidth="1"/>
    <col min="11" max="11" width="21.42578125" style="157" bestFit="1" customWidth="1"/>
    <col min="12" max="12" width="17.7109375" style="157" bestFit="1" customWidth="1"/>
    <col min="13" max="13" width="20.7109375" style="157" customWidth="1"/>
    <col min="14" max="14" width="16.140625" style="157" customWidth="1"/>
    <col min="15" max="15" width="9.140625" style="157"/>
    <col min="16" max="16" width="11.28515625" style="157" bestFit="1" customWidth="1"/>
    <col min="17" max="16384" width="9.140625" style="157"/>
  </cols>
  <sheetData>
    <row r="1" spans="3:9" x14ac:dyDescent="0.3">
      <c r="C1" s="155"/>
      <c r="D1" s="155"/>
      <c r="E1" s="155"/>
      <c r="F1" s="155"/>
      <c r="G1" s="155"/>
      <c r="H1" s="155"/>
      <c r="I1" s="156" t="s">
        <v>169</v>
      </c>
    </row>
    <row r="2" spans="3:9" x14ac:dyDescent="0.3">
      <c r="C2" s="155"/>
      <c r="D2" s="155"/>
      <c r="E2" s="155"/>
      <c r="F2" s="155"/>
      <c r="G2" s="155"/>
      <c r="H2" s="155"/>
      <c r="I2" s="156" t="s">
        <v>78</v>
      </c>
    </row>
    <row r="3" spans="3:9" x14ac:dyDescent="0.3">
      <c r="C3" s="155"/>
      <c r="D3" s="155"/>
      <c r="E3" s="155"/>
      <c r="F3" s="155"/>
      <c r="G3" s="155"/>
      <c r="H3" s="155"/>
      <c r="I3" s="156" t="s">
        <v>42</v>
      </c>
    </row>
    <row r="5" spans="3:9" ht="54" customHeight="1" x14ac:dyDescent="0.25">
      <c r="C5" s="254" t="s">
        <v>88</v>
      </c>
      <c r="D5" s="254"/>
      <c r="E5" s="254"/>
      <c r="F5" s="254"/>
      <c r="G5" s="254"/>
      <c r="H5" s="254"/>
      <c r="I5" s="254"/>
    </row>
    <row r="6" spans="3:9" x14ac:dyDescent="0.25">
      <c r="C6" s="158"/>
      <c r="D6" s="158"/>
      <c r="E6" s="158"/>
      <c r="F6" s="158"/>
      <c r="G6" s="158"/>
      <c r="H6" s="158"/>
      <c r="I6" s="158"/>
    </row>
    <row r="7" spans="3:9" ht="83.25" customHeight="1" x14ac:dyDescent="0.25">
      <c r="C7" s="255" t="s">
        <v>6</v>
      </c>
      <c r="D7" s="255" t="s">
        <v>7</v>
      </c>
      <c r="E7" s="255" t="s">
        <v>8</v>
      </c>
      <c r="F7" s="255" t="s">
        <v>55</v>
      </c>
      <c r="G7" s="256" t="s">
        <v>40</v>
      </c>
      <c r="H7" s="256" t="s">
        <v>122</v>
      </c>
      <c r="I7" s="256"/>
    </row>
    <row r="8" spans="3:9" ht="39.75" customHeight="1" x14ac:dyDescent="0.25">
      <c r="C8" s="255"/>
      <c r="D8" s="255"/>
      <c r="E8" s="255"/>
      <c r="F8" s="255"/>
      <c r="G8" s="256"/>
      <c r="H8" s="98" t="s">
        <v>56</v>
      </c>
      <c r="I8" s="98" t="s">
        <v>57</v>
      </c>
    </row>
    <row r="9" spans="3:9" ht="21" customHeight="1" x14ac:dyDescent="0.25">
      <c r="C9" s="246" t="s">
        <v>106</v>
      </c>
      <c r="D9" s="247"/>
      <c r="E9" s="247"/>
      <c r="F9" s="247"/>
      <c r="G9" s="247"/>
      <c r="H9" s="248"/>
      <c r="I9" s="132">
        <v>1615343</v>
      </c>
    </row>
    <row r="10" spans="3:9" x14ac:dyDescent="0.25">
      <c r="C10" s="243" t="s">
        <v>97</v>
      </c>
      <c r="D10" s="244"/>
      <c r="E10" s="244"/>
      <c r="F10" s="244"/>
      <c r="G10" s="244"/>
      <c r="H10" s="245"/>
      <c r="I10" s="99">
        <v>239828.5</v>
      </c>
    </row>
    <row r="11" spans="3:9" x14ac:dyDescent="0.25">
      <c r="C11" s="162" t="s">
        <v>58</v>
      </c>
      <c r="D11" s="31" t="s">
        <v>59</v>
      </c>
      <c r="E11" s="31" t="s">
        <v>60</v>
      </c>
      <c r="F11" s="249" t="s">
        <v>23</v>
      </c>
      <c r="G11" s="249"/>
      <c r="H11" s="249"/>
      <c r="I11" s="99">
        <v>239828.5</v>
      </c>
    </row>
    <row r="12" spans="3:9" x14ac:dyDescent="0.25">
      <c r="C12" s="162" t="s">
        <v>115</v>
      </c>
      <c r="D12" s="250" t="s">
        <v>112</v>
      </c>
      <c r="E12" s="251"/>
      <c r="F12" s="251"/>
      <c r="G12" s="251"/>
      <c r="H12" s="252"/>
      <c r="I12" s="163">
        <v>239828.5</v>
      </c>
    </row>
    <row r="13" spans="3:9" x14ac:dyDescent="0.25">
      <c r="C13" s="164"/>
      <c r="D13" s="244" t="s">
        <v>125</v>
      </c>
      <c r="E13" s="244"/>
      <c r="F13" s="244"/>
      <c r="G13" s="244"/>
      <c r="H13" s="245"/>
      <c r="I13" s="163">
        <v>237158.1</v>
      </c>
    </row>
    <row r="14" spans="3:9" x14ac:dyDescent="0.25">
      <c r="C14" s="165" t="s">
        <v>128</v>
      </c>
      <c r="D14" s="93" t="s">
        <v>129</v>
      </c>
      <c r="E14" s="31" t="s">
        <v>86</v>
      </c>
      <c r="F14" s="166" t="s">
        <v>85</v>
      </c>
      <c r="G14" s="167">
        <f>I14*1000</f>
        <v>237158100</v>
      </c>
      <c r="H14" s="168">
        <v>1</v>
      </c>
      <c r="I14" s="163">
        <v>237158.1</v>
      </c>
    </row>
    <row r="15" spans="3:9" x14ac:dyDescent="0.25">
      <c r="C15" s="243" t="s">
        <v>83</v>
      </c>
      <c r="D15" s="244"/>
      <c r="E15" s="244"/>
      <c r="F15" s="244"/>
      <c r="G15" s="244"/>
      <c r="H15" s="245"/>
      <c r="I15" s="99">
        <v>2670.4</v>
      </c>
    </row>
    <row r="16" spans="3:9" x14ac:dyDescent="0.25">
      <c r="C16" s="113" t="s">
        <v>161</v>
      </c>
      <c r="D16" s="169" t="s">
        <v>102</v>
      </c>
      <c r="E16" s="166" t="s">
        <v>87</v>
      </c>
      <c r="F16" s="166" t="s">
        <v>85</v>
      </c>
      <c r="G16" s="101">
        <f>I16*1000</f>
        <v>1100000</v>
      </c>
      <c r="H16" s="168">
        <v>1</v>
      </c>
      <c r="I16" s="102">
        <v>1100</v>
      </c>
    </row>
    <row r="17" spans="3:9" x14ac:dyDescent="0.25">
      <c r="C17" s="113" t="s">
        <v>173</v>
      </c>
      <c r="D17" s="169" t="s">
        <v>103</v>
      </c>
      <c r="E17" s="166" t="s">
        <v>98</v>
      </c>
      <c r="F17" s="166" t="s">
        <v>85</v>
      </c>
      <c r="G17" s="101">
        <f>I17*1000</f>
        <v>1570400</v>
      </c>
      <c r="H17" s="168">
        <v>1</v>
      </c>
      <c r="I17" s="102">
        <v>1570.4</v>
      </c>
    </row>
    <row r="18" spans="3:9" x14ac:dyDescent="0.25">
      <c r="C18" s="253" t="s">
        <v>94</v>
      </c>
      <c r="D18" s="253"/>
      <c r="E18" s="253"/>
      <c r="F18" s="253"/>
      <c r="G18" s="253"/>
      <c r="H18" s="253"/>
      <c r="I18" s="99">
        <v>104641.7</v>
      </c>
    </row>
    <row r="19" spans="3:9" x14ac:dyDescent="0.25">
      <c r="C19" s="162" t="s">
        <v>58</v>
      </c>
      <c r="D19" s="31" t="s">
        <v>59</v>
      </c>
      <c r="E19" s="31" t="s">
        <v>60</v>
      </c>
      <c r="F19" s="249" t="s">
        <v>23</v>
      </c>
      <c r="G19" s="249"/>
      <c r="H19" s="249"/>
      <c r="I19" s="99">
        <v>104641.7</v>
      </c>
    </row>
    <row r="20" spans="3:9" ht="17.25" customHeight="1" x14ac:dyDescent="0.25">
      <c r="C20" s="162" t="s">
        <v>115</v>
      </c>
      <c r="D20" s="250" t="s">
        <v>112</v>
      </c>
      <c r="E20" s="251"/>
      <c r="F20" s="251"/>
      <c r="G20" s="251"/>
      <c r="H20" s="252"/>
      <c r="I20" s="163">
        <v>104641.7</v>
      </c>
    </row>
    <row r="21" spans="3:9" ht="21" customHeight="1" x14ac:dyDescent="0.25">
      <c r="C21" s="164"/>
      <c r="D21" s="244" t="s">
        <v>125</v>
      </c>
      <c r="E21" s="244"/>
      <c r="F21" s="244"/>
      <c r="G21" s="244"/>
      <c r="H21" s="245"/>
      <c r="I21" s="163">
        <v>103200</v>
      </c>
    </row>
    <row r="22" spans="3:9" ht="17.25" customHeight="1" x14ac:dyDescent="0.25">
      <c r="C22" s="165" t="s">
        <v>110</v>
      </c>
      <c r="D22" s="93" t="s">
        <v>126</v>
      </c>
      <c r="E22" s="31" t="s">
        <v>86</v>
      </c>
      <c r="F22" s="166" t="s">
        <v>85</v>
      </c>
      <c r="G22" s="167">
        <f>I22*1000</f>
        <v>103200000</v>
      </c>
      <c r="H22" s="168">
        <v>1</v>
      </c>
      <c r="I22" s="163">
        <v>103200</v>
      </c>
    </row>
    <row r="23" spans="3:9" x14ac:dyDescent="0.25">
      <c r="C23" s="243" t="s">
        <v>83</v>
      </c>
      <c r="D23" s="244"/>
      <c r="E23" s="244"/>
      <c r="F23" s="244"/>
      <c r="G23" s="244"/>
      <c r="H23" s="245"/>
      <c r="I23" s="99">
        <v>1441.7</v>
      </c>
    </row>
    <row r="24" spans="3:9" x14ac:dyDescent="0.25">
      <c r="C24" s="100" t="s">
        <v>134</v>
      </c>
      <c r="D24" s="170" t="s">
        <v>102</v>
      </c>
      <c r="E24" s="31" t="s">
        <v>86</v>
      </c>
      <c r="F24" s="168" t="s">
        <v>85</v>
      </c>
      <c r="G24" s="101">
        <f>I24*1000</f>
        <v>650000</v>
      </c>
      <c r="H24" s="168">
        <v>1</v>
      </c>
      <c r="I24" s="102">
        <v>650</v>
      </c>
    </row>
    <row r="25" spans="3:9" x14ac:dyDescent="0.25">
      <c r="C25" s="100" t="s">
        <v>127</v>
      </c>
      <c r="D25" s="170" t="s">
        <v>103</v>
      </c>
      <c r="E25" s="168" t="s">
        <v>98</v>
      </c>
      <c r="F25" s="168" t="s">
        <v>85</v>
      </c>
      <c r="G25" s="101">
        <f>I25*1000</f>
        <v>791700</v>
      </c>
      <c r="H25" s="168">
        <v>1</v>
      </c>
      <c r="I25" s="102">
        <v>791.7</v>
      </c>
    </row>
    <row r="26" spans="3:9" x14ac:dyDescent="0.25">
      <c r="C26" s="253" t="s">
        <v>99</v>
      </c>
      <c r="D26" s="253"/>
      <c r="E26" s="253"/>
      <c r="F26" s="253"/>
      <c r="G26" s="253"/>
      <c r="H26" s="253"/>
      <c r="I26" s="99">
        <v>544177.30000000005</v>
      </c>
    </row>
    <row r="27" spans="3:9" x14ac:dyDescent="0.25">
      <c r="C27" s="162" t="s">
        <v>58</v>
      </c>
      <c r="D27" s="31" t="s">
        <v>59</v>
      </c>
      <c r="E27" s="31" t="s">
        <v>60</v>
      </c>
      <c r="F27" s="249" t="s">
        <v>23</v>
      </c>
      <c r="G27" s="249"/>
      <c r="H27" s="249"/>
      <c r="I27" s="99">
        <v>544177.30000000005</v>
      </c>
    </row>
    <row r="28" spans="3:9" ht="17.25" customHeight="1" x14ac:dyDescent="0.25">
      <c r="C28" s="162" t="s">
        <v>115</v>
      </c>
      <c r="D28" s="250" t="s">
        <v>112</v>
      </c>
      <c r="E28" s="251"/>
      <c r="F28" s="251"/>
      <c r="G28" s="251"/>
      <c r="H28" s="252"/>
      <c r="I28" s="163">
        <v>544177.30000000005</v>
      </c>
    </row>
    <row r="29" spans="3:9" x14ac:dyDescent="0.25">
      <c r="C29" s="243" t="s">
        <v>100</v>
      </c>
      <c r="D29" s="244" t="s">
        <v>100</v>
      </c>
      <c r="E29" s="244"/>
      <c r="F29" s="244"/>
      <c r="G29" s="244"/>
      <c r="H29" s="245"/>
      <c r="I29" s="99">
        <v>537706.5</v>
      </c>
    </row>
    <row r="30" spans="3:9" x14ac:dyDescent="0.25">
      <c r="C30" s="171" t="s">
        <v>132</v>
      </c>
      <c r="D30" s="172" t="s">
        <v>143</v>
      </c>
      <c r="E30" s="31" t="s">
        <v>86</v>
      </c>
      <c r="F30" s="168" t="s">
        <v>85</v>
      </c>
      <c r="G30" s="101">
        <f>I30*1000</f>
        <v>199578000</v>
      </c>
      <c r="H30" s="168">
        <v>1</v>
      </c>
      <c r="I30" s="102">
        <v>199578</v>
      </c>
    </row>
    <row r="31" spans="3:9" x14ac:dyDescent="0.25">
      <c r="C31" s="171" t="s">
        <v>133</v>
      </c>
      <c r="D31" s="172" t="s">
        <v>143</v>
      </c>
      <c r="E31" s="31" t="s">
        <v>86</v>
      </c>
      <c r="F31" s="168" t="s">
        <v>85</v>
      </c>
      <c r="G31" s="101">
        <f>I31*1000</f>
        <v>114450000</v>
      </c>
      <c r="H31" s="168">
        <v>1</v>
      </c>
      <c r="I31" s="102">
        <v>114450</v>
      </c>
    </row>
    <row r="32" spans="3:9" x14ac:dyDescent="0.25">
      <c r="C32" s="171" t="s">
        <v>138</v>
      </c>
      <c r="D32" s="172" t="s">
        <v>143</v>
      </c>
      <c r="E32" s="31" t="s">
        <v>86</v>
      </c>
      <c r="F32" s="168" t="s">
        <v>85</v>
      </c>
      <c r="G32" s="101">
        <f>I32*1000</f>
        <v>72562500</v>
      </c>
      <c r="H32" s="168">
        <v>1</v>
      </c>
      <c r="I32" s="102">
        <v>72562.5</v>
      </c>
    </row>
    <row r="33" spans="3:10" x14ac:dyDescent="0.25">
      <c r="C33" s="171" t="s">
        <v>139</v>
      </c>
      <c r="D33" s="172" t="s">
        <v>143</v>
      </c>
      <c r="E33" s="31" t="s">
        <v>86</v>
      </c>
      <c r="F33" s="168" t="s">
        <v>85</v>
      </c>
      <c r="G33" s="101">
        <f>I33*1000</f>
        <v>151116000</v>
      </c>
      <c r="H33" s="168">
        <v>1</v>
      </c>
      <c r="I33" s="102">
        <v>151116</v>
      </c>
    </row>
    <row r="34" spans="3:10" x14ac:dyDescent="0.25">
      <c r="C34" s="253" t="s">
        <v>83</v>
      </c>
      <c r="D34" s="253"/>
      <c r="E34" s="253"/>
      <c r="F34" s="253"/>
      <c r="G34" s="253"/>
      <c r="H34" s="253"/>
      <c r="I34" s="99">
        <v>6470.8</v>
      </c>
    </row>
    <row r="35" spans="3:10" x14ac:dyDescent="0.25">
      <c r="C35" s="168" t="s">
        <v>134</v>
      </c>
      <c r="D35" s="170" t="s">
        <v>102</v>
      </c>
      <c r="E35" s="168" t="s">
        <v>87</v>
      </c>
      <c r="F35" s="168" t="s">
        <v>85</v>
      </c>
      <c r="G35" s="101">
        <f t="shared" ref="G35:G40" si="0">I35*1000</f>
        <v>495000</v>
      </c>
      <c r="H35" s="168">
        <v>1</v>
      </c>
      <c r="I35" s="102">
        <v>495</v>
      </c>
    </row>
    <row r="36" spans="3:10" ht="18" customHeight="1" x14ac:dyDescent="0.25">
      <c r="C36" s="168" t="s">
        <v>135</v>
      </c>
      <c r="D36" s="170" t="s">
        <v>102</v>
      </c>
      <c r="E36" s="168" t="s">
        <v>87</v>
      </c>
      <c r="F36" s="168" t="s">
        <v>85</v>
      </c>
      <c r="G36" s="101">
        <f>I36*1000</f>
        <v>771000</v>
      </c>
      <c r="H36" s="168">
        <v>1</v>
      </c>
      <c r="I36" s="102">
        <v>771</v>
      </c>
    </row>
    <row r="37" spans="3:10" ht="18" customHeight="1" x14ac:dyDescent="0.25">
      <c r="C37" s="168" t="s">
        <v>136</v>
      </c>
      <c r="D37" s="170" t="s">
        <v>102</v>
      </c>
      <c r="E37" s="168" t="s">
        <v>87</v>
      </c>
      <c r="F37" s="168" t="s">
        <v>85</v>
      </c>
      <c r="G37" s="101">
        <f>I37*1000</f>
        <v>507000</v>
      </c>
      <c r="H37" s="168">
        <v>1</v>
      </c>
      <c r="I37" s="102">
        <v>507</v>
      </c>
    </row>
    <row r="38" spans="3:10" ht="18" customHeight="1" x14ac:dyDescent="0.25">
      <c r="C38" s="168" t="s">
        <v>137</v>
      </c>
      <c r="D38" s="170" t="s">
        <v>102</v>
      </c>
      <c r="E38" s="168" t="s">
        <v>87</v>
      </c>
      <c r="F38" s="168" t="s">
        <v>85</v>
      </c>
      <c r="G38" s="101">
        <f>I38*1000</f>
        <v>960000</v>
      </c>
      <c r="H38" s="168">
        <v>1</v>
      </c>
      <c r="I38" s="102">
        <v>960</v>
      </c>
    </row>
    <row r="39" spans="3:10" x14ac:dyDescent="0.25">
      <c r="C39" s="168" t="s">
        <v>127</v>
      </c>
      <c r="D39" s="170" t="s">
        <v>103</v>
      </c>
      <c r="E39" s="168" t="s">
        <v>98</v>
      </c>
      <c r="F39" s="168" t="s">
        <v>85</v>
      </c>
      <c r="G39" s="101">
        <f t="shared" si="0"/>
        <v>1338000</v>
      </c>
      <c r="H39" s="168">
        <v>1</v>
      </c>
      <c r="I39" s="102">
        <v>1338</v>
      </c>
    </row>
    <row r="40" spans="3:10" x14ac:dyDescent="0.25">
      <c r="C40" s="168" t="s">
        <v>127</v>
      </c>
      <c r="D40" s="170" t="s">
        <v>103</v>
      </c>
      <c r="E40" s="168" t="s">
        <v>98</v>
      </c>
      <c r="F40" s="168" t="s">
        <v>85</v>
      </c>
      <c r="G40" s="101">
        <f t="shared" si="0"/>
        <v>754600</v>
      </c>
      <c r="H40" s="168">
        <v>1</v>
      </c>
      <c r="I40" s="102">
        <v>754.6</v>
      </c>
    </row>
    <row r="41" spans="3:10" x14ac:dyDescent="0.25">
      <c r="C41" s="168" t="s">
        <v>127</v>
      </c>
      <c r="D41" s="170" t="s">
        <v>103</v>
      </c>
      <c r="E41" s="168" t="s">
        <v>98</v>
      </c>
      <c r="F41" s="168" t="s">
        <v>85</v>
      </c>
      <c r="G41" s="101">
        <f t="shared" ref="G41" si="1">I41*1000</f>
        <v>505200</v>
      </c>
      <c r="H41" s="168">
        <v>1</v>
      </c>
      <c r="I41" s="102">
        <v>505.2</v>
      </c>
    </row>
    <row r="42" spans="3:10" x14ac:dyDescent="0.25">
      <c r="C42" s="168" t="s">
        <v>127</v>
      </c>
      <c r="D42" s="170" t="s">
        <v>103</v>
      </c>
      <c r="E42" s="168" t="s">
        <v>98</v>
      </c>
      <c r="F42" s="168" t="s">
        <v>85</v>
      </c>
      <c r="G42" s="101">
        <f t="shared" ref="G42" si="2">I42*1000</f>
        <v>1140000</v>
      </c>
      <c r="H42" s="168">
        <v>1</v>
      </c>
      <c r="I42" s="102">
        <v>1140</v>
      </c>
    </row>
    <row r="43" spans="3:10" x14ac:dyDescent="0.25">
      <c r="C43" s="253" t="s">
        <v>159</v>
      </c>
      <c r="D43" s="253"/>
      <c r="E43" s="253"/>
      <c r="F43" s="253"/>
      <c r="G43" s="253"/>
      <c r="H43" s="253"/>
      <c r="I43" s="19">
        <v>314558.8</v>
      </c>
      <c r="J43" s="173"/>
    </row>
    <row r="44" spans="3:10" x14ac:dyDescent="0.25">
      <c r="C44" s="162" t="s">
        <v>58</v>
      </c>
      <c r="D44" s="31" t="s">
        <v>59</v>
      </c>
      <c r="E44" s="31" t="s">
        <v>60</v>
      </c>
      <c r="F44" s="249" t="s">
        <v>23</v>
      </c>
      <c r="G44" s="249"/>
      <c r="H44" s="249"/>
      <c r="I44" s="19">
        <v>314558.8</v>
      </c>
    </row>
    <row r="45" spans="3:10" ht="17.25" customHeight="1" x14ac:dyDescent="0.25">
      <c r="C45" s="162" t="s">
        <v>115</v>
      </c>
      <c r="D45" s="250" t="s">
        <v>112</v>
      </c>
      <c r="E45" s="251"/>
      <c r="F45" s="251"/>
      <c r="G45" s="251"/>
      <c r="H45" s="252"/>
      <c r="I45" s="174">
        <v>314558.8</v>
      </c>
    </row>
    <row r="46" spans="3:10" ht="17.25" customHeight="1" x14ac:dyDescent="0.25">
      <c r="C46" s="243" t="s">
        <v>100</v>
      </c>
      <c r="D46" s="244" t="s">
        <v>100</v>
      </c>
      <c r="E46" s="244"/>
      <c r="F46" s="244"/>
      <c r="G46" s="244"/>
      <c r="H46" s="245"/>
      <c r="I46" s="99">
        <v>308049.59999999998</v>
      </c>
    </row>
    <row r="47" spans="3:10" ht="17.25" customHeight="1" x14ac:dyDescent="0.25">
      <c r="C47" s="171" t="s">
        <v>160</v>
      </c>
      <c r="D47" s="172" t="s">
        <v>101</v>
      </c>
      <c r="E47" s="168" t="s">
        <v>86</v>
      </c>
      <c r="F47" s="168" t="s">
        <v>85</v>
      </c>
      <c r="G47" s="101">
        <f>I47*1000</f>
        <v>84000000</v>
      </c>
      <c r="H47" s="168">
        <v>1</v>
      </c>
      <c r="I47" s="102">
        <v>84000</v>
      </c>
    </row>
    <row r="48" spans="3:10" ht="17.25" customHeight="1" x14ac:dyDescent="0.25">
      <c r="C48" s="171" t="s">
        <v>142</v>
      </c>
      <c r="D48" s="172" t="s">
        <v>101</v>
      </c>
      <c r="E48" s="168" t="s">
        <v>86</v>
      </c>
      <c r="F48" s="168" t="s">
        <v>85</v>
      </c>
      <c r="G48" s="101">
        <f>I48*1000</f>
        <v>57600000</v>
      </c>
      <c r="H48" s="168">
        <v>1</v>
      </c>
      <c r="I48" s="102">
        <v>57600</v>
      </c>
    </row>
    <row r="49" spans="3:9" ht="17.25" customHeight="1" x14ac:dyDescent="0.25">
      <c r="C49" s="171" t="s">
        <v>110</v>
      </c>
      <c r="D49" s="172" t="s">
        <v>101</v>
      </c>
      <c r="E49" s="168" t="s">
        <v>86</v>
      </c>
      <c r="F49" s="168" t="s">
        <v>85</v>
      </c>
      <c r="G49" s="101">
        <f>I49*1000</f>
        <v>107049600</v>
      </c>
      <c r="H49" s="168">
        <v>1</v>
      </c>
      <c r="I49" s="102">
        <v>107049.60000000001</v>
      </c>
    </row>
    <row r="50" spans="3:9" ht="17.25" customHeight="1" x14ac:dyDescent="0.25">
      <c r="C50" s="171" t="s">
        <v>132</v>
      </c>
      <c r="D50" s="172" t="s">
        <v>101</v>
      </c>
      <c r="E50" s="168" t="s">
        <v>86</v>
      </c>
      <c r="F50" s="168" t="s">
        <v>85</v>
      </c>
      <c r="G50" s="101">
        <f>I50*1000</f>
        <v>59400000</v>
      </c>
      <c r="H50" s="168">
        <v>1</v>
      </c>
      <c r="I50" s="102">
        <v>59400</v>
      </c>
    </row>
    <row r="51" spans="3:9" x14ac:dyDescent="0.25">
      <c r="C51" s="243" t="s">
        <v>83</v>
      </c>
      <c r="D51" s="244"/>
      <c r="E51" s="244"/>
      <c r="F51" s="244"/>
      <c r="G51" s="244"/>
      <c r="H51" s="245"/>
      <c r="I51" s="99">
        <v>6509.2000000000007</v>
      </c>
    </row>
    <row r="52" spans="3:9" x14ac:dyDescent="0.25">
      <c r="C52" s="168" t="s">
        <v>161</v>
      </c>
      <c r="D52" s="170" t="s">
        <v>102</v>
      </c>
      <c r="E52" s="168" t="s">
        <v>87</v>
      </c>
      <c r="F52" s="168" t="s">
        <v>85</v>
      </c>
      <c r="G52" s="101">
        <f t="shared" ref="G52" si="3">I52*1000</f>
        <v>1320900</v>
      </c>
      <c r="H52" s="168">
        <v>1</v>
      </c>
      <c r="I52" s="102">
        <v>1320.9</v>
      </c>
    </row>
    <row r="53" spans="3:9" x14ac:dyDescent="0.25">
      <c r="C53" s="168" t="s">
        <v>162</v>
      </c>
      <c r="D53" s="170" t="s">
        <v>102</v>
      </c>
      <c r="E53" s="168" t="s">
        <v>87</v>
      </c>
      <c r="F53" s="168" t="s">
        <v>85</v>
      </c>
      <c r="G53" s="101">
        <f t="shared" ref="G53" si="4">I53*1000</f>
        <v>960800</v>
      </c>
      <c r="H53" s="168">
        <v>1</v>
      </c>
      <c r="I53" s="102">
        <v>960.8</v>
      </c>
    </row>
    <row r="54" spans="3:9" x14ac:dyDescent="0.25">
      <c r="C54" s="168" t="s">
        <v>163</v>
      </c>
      <c r="D54" s="170" t="s">
        <v>102</v>
      </c>
      <c r="E54" s="168" t="s">
        <v>87</v>
      </c>
      <c r="F54" s="168" t="s">
        <v>85</v>
      </c>
      <c r="G54" s="101">
        <f t="shared" ref="G54" si="5">I54*1000</f>
        <v>1594000</v>
      </c>
      <c r="H54" s="168">
        <v>1</v>
      </c>
      <c r="I54" s="102">
        <v>1594</v>
      </c>
    </row>
    <row r="55" spans="3:9" x14ac:dyDescent="0.25">
      <c r="C55" s="168" t="s">
        <v>135</v>
      </c>
      <c r="D55" s="170" t="s">
        <v>102</v>
      </c>
      <c r="E55" s="168" t="s">
        <v>87</v>
      </c>
      <c r="F55" s="168" t="s">
        <v>85</v>
      </c>
      <c r="G55" s="101">
        <f>I55*1000</f>
        <v>926500</v>
      </c>
      <c r="H55" s="168">
        <v>1</v>
      </c>
      <c r="I55" s="102">
        <v>926.5</v>
      </c>
    </row>
    <row r="56" spans="3:9" x14ac:dyDescent="0.25">
      <c r="C56" s="168" t="s">
        <v>127</v>
      </c>
      <c r="D56" s="170" t="s">
        <v>103</v>
      </c>
      <c r="E56" s="168" t="s">
        <v>98</v>
      </c>
      <c r="F56" s="168" t="s">
        <v>85</v>
      </c>
      <c r="G56" s="101">
        <f t="shared" ref="G56" si="6">I56*1000</f>
        <v>440300</v>
      </c>
      <c r="H56" s="168">
        <v>1</v>
      </c>
      <c r="I56" s="102">
        <v>440.3</v>
      </c>
    </row>
    <row r="57" spans="3:9" x14ac:dyDescent="0.25">
      <c r="C57" s="168" t="s">
        <v>127</v>
      </c>
      <c r="D57" s="170" t="s">
        <v>103</v>
      </c>
      <c r="E57" s="168" t="s">
        <v>98</v>
      </c>
      <c r="F57" s="168" t="s">
        <v>85</v>
      </c>
      <c r="G57" s="101">
        <f t="shared" ref="G57" si="7">I57*1000</f>
        <v>320300</v>
      </c>
      <c r="H57" s="168">
        <v>1</v>
      </c>
      <c r="I57" s="102">
        <v>320.3</v>
      </c>
    </row>
    <row r="58" spans="3:9" x14ac:dyDescent="0.25">
      <c r="C58" s="168" t="s">
        <v>127</v>
      </c>
      <c r="D58" s="170" t="s">
        <v>103</v>
      </c>
      <c r="E58" s="168" t="s">
        <v>98</v>
      </c>
      <c r="F58" s="168" t="s">
        <v>85</v>
      </c>
      <c r="G58" s="101">
        <f t="shared" ref="G58" si="8">I58*1000</f>
        <v>637600</v>
      </c>
      <c r="H58" s="168">
        <v>1</v>
      </c>
      <c r="I58" s="102">
        <v>637.6</v>
      </c>
    </row>
    <row r="59" spans="3:9" x14ac:dyDescent="0.25">
      <c r="C59" s="168" t="s">
        <v>127</v>
      </c>
      <c r="D59" s="170" t="s">
        <v>103</v>
      </c>
      <c r="E59" s="168" t="s">
        <v>98</v>
      </c>
      <c r="F59" s="168" t="s">
        <v>85</v>
      </c>
      <c r="G59" s="101">
        <f>I59*1000</f>
        <v>308800</v>
      </c>
      <c r="H59" s="168">
        <v>1</v>
      </c>
      <c r="I59" s="102">
        <v>308.8</v>
      </c>
    </row>
    <row r="60" spans="3:9" x14ac:dyDescent="0.25">
      <c r="C60" s="243" t="s">
        <v>104</v>
      </c>
      <c r="D60" s="244"/>
      <c r="E60" s="244"/>
      <c r="F60" s="244"/>
      <c r="G60" s="244"/>
      <c r="H60" s="245"/>
      <c r="I60" s="99">
        <v>53889.599999999999</v>
      </c>
    </row>
    <row r="61" spans="3:9" x14ac:dyDescent="0.25">
      <c r="C61" s="162" t="s">
        <v>58</v>
      </c>
      <c r="D61" s="31" t="s">
        <v>59</v>
      </c>
      <c r="E61" s="31" t="s">
        <v>60</v>
      </c>
      <c r="F61" s="250" t="s">
        <v>23</v>
      </c>
      <c r="G61" s="251"/>
      <c r="H61" s="252"/>
      <c r="I61" s="99">
        <v>53889.599999999999</v>
      </c>
    </row>
    <row r="62" spans="3:9" ht="17.25" customHeight="1" x14ac:dyDescent="0.25">
      <c r="C62" s="162" t="s">
        <v>115</v>
      </c>
      <c r="D62" s="250" t="s">
        <v>112</v>
      </c>
      <c r="E62" s="251"/>
      <c r="F62" s="251"/>
      <c r="G62" s="251"/>
      <c r="H62" s="252"/>
      <c r="I62" s="163">
        <v>53889.599999999999</v>
      </c>
    </row>
    <row r="63" spans="3:9" ht="17.25" customHeight="1" x14ac:dyDescent="0.25">
      <c r="C63" s="159"/>
      <c r="D63" s="160" t="s">
        <v>100</v>
      </c>
      <c r="E63" s="160"/>
      <c r="F63" s="160"/>
      <c r="G63" s="160"/>
      <c r="H63" s="161"/>
      <c r="I63" s="99">
        <v>52598.6</v>
      </c>
    </row>
    <row r="64" spans="3:9" ht="17.25" customHeight="1" x14ac:dyDescent="0.25">
      <c r="C64" s="171" t="s">
        <v>142</v>
      </c>
      <c r="D64" s="172" t="s">
        <v>101</v>
      </c>
      <c r="E64" s="168" t="s">
        <v>87</v>
      </c>
      <c r="F64" s="168" t="s">
        <v>85</v>
      </c>
      <c r="G64" s="101">
        <f>I64*1000</f>
        <v>52598600</v>
      </c>
      <c r="H64" s="168">
        <v>1</v>
      </c>
      <c r="I64" s="102">
        <v>52598.6</v>
      </c>
    </row>
    <row r="65" spans="3:10" x14ac:dyDescent="0.25">
      <c r="C65" s="243" t="s">
        <v>83</v>
      </c>
      <c r="D65" s="244"/>
      <c r="E65" s="244"/>
      <c r="F65" s="244"/>
      <c r="G65" s="244"/>
      <c r="H65" s="245"/>
      <c r="I65" s="99">
        <v>1291</v>
      </c>
    </row>
    <row r="66" spans="3:10" x14ac:dyDescent="0.25">
      <c r="C66" s="168" t="s">
        <v>134</v>
      </c>
      <c r="D66" s="170" t="s">
        <v>102</v>
      </c>
      <c r="E66" s="168" t="s">
        <v>87</v>
      </c>
      <c r="F66" s="168" t="s">
        <v>85</v>
      </c>
      <c r="G66" s="101">
        <f t="shared" ref="G66:G67" si="9">I66*1000</f>
        <v>984000</v>
      </c>
      <c r="H66" s="168">
        <v>1</v>
      </c>
      <c r="I66" s="102">
        <v>984</v>
      </c>
    </row>
    <row r="67" spans="3:10" x14ac:dyDescent="0.25">
      <c r="C67" s="168" t="s">
        <v>141</v>
      </c>
      <c r="D67" s="170" t="s">
        <v>103</v>
      </c>
      <c r="E67" s="168" t="s">
        <v>98</v>
      </c>
      <c r="F67" s="168" t="s">
        <v>85</v>
      </c>
      <c r="G67" s="101">
        <f t="shared" si="9"/>
        <v>307000</v>
      </c>
      <c r="H67" s="168">
        <v>1</v>
      </c>
      <c r="I67" s="102">
        <v>307</v>
      </c>
    </row>
    <row r="68" spans="3:10" x14ac:dyDescent="0.25">
      <c r="C68" s="253" t="s">
        <v>96</v>
      </c>
      <c r="D68" s="253"/>
      <c r="E68" s="253"/>
      <c r="F68" s="253"/>
      <c r="G68" s="253"/>
      <c r="H68" s="253"/>
      <c r="I68" s="99">
        <v>358247.1</v>
      </c>
    </row>
    <row r="69" spans="3:10" x14ac:dyDescent="0.25">
      <c r="C69" s="162" t="s">
        <v>58</v>
      </c>
      <c r="D69" s="31" t="s">
        <v>59</v>
      </c>
      <c r="E69" s="31" t="s">
        <v>60</v>
      </c>
      <c r="F69" s="249" t="s">
        <v>23</v>
      </c>
      <c r="G69" s="249"/>
      <c r="H69" s="249"/>
      <c r="I69" s="99">
        <v>358247.1</v>
      </c>
    </row>
    <row r="70" spans="3:10" ht="17.25" customHeight="1" x14ac:dyDescent="0.25">
      <c r="C70" s="162" t="s">
        <v>115</v>
      </c>
      <c r="D70" s="250" t="s">
        <v>112</v>
      </c>
      <c r="E70" s="251"/>
      <c r="F70" s="251"/>
      <c r="G70" s="251"/>
      <c r="H70" s="252"/>
      <c r="I70" s="163">
        <v>250457.1</v>
      </c>
    </row>
    <row r="71" spans="3:10" ht="17.25" customHeight="1" x14ac:dyDescent="0.25">
      <c r="C71" s="243" t="s">
        <v>100</v>
      </c>
      <c r="D71" s="244" t="s">
        <v>100</v>
      </c>
      <c r="E71" s="244"/>
      <c r="F71" s="244"/>
      <c r="G71" s="244"/>
      <c r="H71" s="245"/>
      <c r="I71" s="99">
        <v>246942</v>
      </c>
    </row>
    <row r="72" spans="3:10" ht="17.25" customHeight="1" x14ac:dyDescent="0.25">
      <c r="C72" s="171" t="s">
        <v>142</v>
      </c>
      <c r="D72" s="172" t="s">
        <v>143</v>
      </c>
      <c r="E72" s="168" t="s">
        <v>84</v>
      </c>
      <c r="F72" s="168" t="s">
        <v>85</v>
      </c>
      <c r="G72" s="101">
        <f>I72*1000</f>
        <v>147000000</v>
      </c>
      <c r="H72" s="168">
        <v>1</v>
      </c>
      <c r="I72" s="102">
        <v>147000</v>
      </c>
      <c r="J72" s="175"/>
    </row>
    <row r="73" spans="3:10" ht="17.25" customHeight="1" x14ac:dyDescent="0.25">
      <c r="C73" s="171" t="s">
        <v>157</v>
      </c>
      <c r="D73" s="172" t="s">
        <v>143</v>
      </c>
      <c r="E73" s="168" t="s">
        <v>86</v>
      </c>
      <c r="F73" s="168" t="s">
        <v>85</v>
      </c>
      <c r="G73" s="101">
        <f>I73*1000</f>
        <v>54492000</v>
      </c>
      <c r="H73" s="168">
        <v>1</v>
      </c>
      <c r="I73" s="102">
        <v>54492</v>
      </c>
    </row>
    <row r="74" spans="3:10" ht="17.25" customHeight="1" x14ac:dyDescent="0.25">
      <c r="C74" s="171" t="s">
        <v>133</v>
      </c>
      <c r="D74" s="172" t="s">
        <v>143</v>
      </c>
      <c r="E74" s="168" t="s">
        <v>86</v>
      </c>
      <c r="F74" s="168" t="s">
        <v>85</v>
      </c>
      <c r="G74" s="101">
        <f>I74*1000</f>
        <v>45450000</v>
      </c>
      <c r="H74" s="168">
        <v>1</v>
      </c>
      <c r="I74" s="102">
        <v>45450</v>
      </c>
    </row>
    <row r="75" spans="3:10" x14ac:dyDescent="0.25">
      <c r="C75" s="253" t="s">
        <v>83</v>
      </c>
      <c r="D75" s="253"/>
      <c r="E75" s="253"/>
      <c r="F75" s="253"/>
      <c r="G75" s="253"/>
      <c r="H75" s="253"/>
      <c r="I75" s="99">
        <v>3515.1</v>
      </c>
    </row>
    <row r="76" spans="3:10" ht="18" customHeight="1" x14ac:dyDescent="0.25">
      <c r="C76" s="168" t="s">
        <v>137</v>
      </c>
      <c r="D76" s="170" t="s">
        <v>102</v>
      </c>
      <c r="E76" s="168" t="s">
        <v>86</v>
      </c>
      <c r="F76" s="168" t="s">
        <v>85</v>
      </c>
      <c r="G76" s="101">
        <f t="shared" ref="G76:G82" si="10">I76*1000</f>
        <v>240000</v>
      </c>
      <c r="H76" s="168">
        <v>1</v>
      </c>
      <c r="I76" s="102">
        <v>240</v>
      </c>
    </row>
    <row r="77" spans="3:10" x14ac:dyDescent="0.25">
      <c r="C77" s="168" t="s">
        <v>154</v>
      </c>
      <c r="D77" s="170" t="s">
        <v>102</v>
      </c>
      <c r="E77" s="168" t="s">
        <v>86</v>
      </c>
      <c r="F77" s="168" t="s">
        <v>85</v>
      </c>
      <c r="G77" s="101">
        <f t="shared" si="10"/>
        <v>190000</v>
      </c>
      <c r="H77" s="168">
        <v>1</v>
      </c>
      <c r="I77" s="102">
        <v>190</v>
      </c>
    </row>
    <row r="78" spans="3:10" ht="18" customHeight="1" x14ac:dyDescent="0.25">
      <c r="C78" s="168" t="s">
        <v>165</v>
      </c>
      <c r="D78" s="170" t="s">
        <v>102</v>
      </c>
      <c r="E78" s="168" t="s">
        <v>86</v>
      </c>
      <c r="F78" s="168" t="s">
        <v>85</v>
      </c>
      <c r="G78" s="101">
        <f t="shared" si="10"/>
        <v>1300000</v>
      </c>
      <c r="H78" s="168">
        <v>1</v>
      </c>
      <c r="I78" s="102">
        <v>1300</v>
      </c>
    </row>
    <row r="79" spans="3:10" x14ac:dyDescent="0.25">
      <c r="C79" s="168" t="s">
        <v>156</v>
      </c>
      <c r="D79" s="170" t="s">
        <v>103</v>
      </c>
      <c r="E79" s="168" t="s">
        <v>98</v>
      </c>
      <c r="F79" s="168" t="s">
        <v>85</v>
      </c>
      <c r="G79" s="101">
        <f t="shared" si="10"/>
        <v>484900</v>
      </c>
      <c r="H79" s="168">
        <v>1</v>
      </c>
      <c r="I79" s="102">
        <v>484.9</v>
      </c>
    </row>
    <row r="80" spans="3:10" x14ac:dyDescent="0.25">
      <c r="C80" s="168" t="s">
        <v>155</v>
      </c>
      <c r="D80" s="170" t="s">
        <v>103</v>
      </c>
      <c r="E80" s="168" t="s">
        <v>98</v>
      </c>
      <c r="F80" s="168" t="s">
        <v>85</v>
      </c>
      <c r="G80" s="101">
        <f t="shared" si="10"/>
        <v>328600</v>
      </c>
      <c r="H80" s="168">
        <v>1</v>
      </c>
      <c r="I80" s="102">
        <v>328.6</v>
      </c>
    </row>
    <row r="81" spans="3:9" x14ac:dyDescent="0.25">
      <c r="C81" s="168" t="s">
        <v>166</v>
      </c>
      <c r="D81" s="170" t="s">
        <v>103</v>
      </c>
      <c r="E81" s="168" t="s">
        <v>98</v>
      </c>
      <c r="F81" s="168" t="s">
        <v>85</v>
      </c>
      <c r="G81" s="101">
        <f t="shared" si="10"/>
        <v>472900</v>
      </c>
      <c r="H81" s="168">
        <v>1</v>
      </c>
      <c r="I81" s="102">
        <v>472.9</v>
      </c>
    </row>
    <row r="82" spans="3:9" x14ac:dyDescent="0.25">
      <c r="C82" s="168" t="s">
        <v>167</v>
      </c>
      <c r="D82" s="170" t="s">
        <v>103</v>
      </c>
      <c r="E82" s="168" t="s">
        <v>98</v>
      </c>
      <c r="F82" s="168" t="s">
        <v>85</v>
      </c>
      <c r="G82" s="101">
        <f t="shared" si="10"/>
        <v>498700</v>
      </c>
      <c r="H82" s="168">
        <v>1</v>
      </c>
      <c r="I82" s="176">
        <v>498.7</v>
      </c>
    </row>
    <row r="83" spans="3:9" s="179" customFormat="1" ht="36" customHeight="1" x14ac:dyDescent="0.25">
      <c r="C83" s="177" t="s">
        <v>144</v>
      </c>
      <c r="D83" s="260" t="s">
        <v>145</v>
      </c>
      <c r="E83" s="260"/>
      <c r="F83" s="260"/>
      <c r="G83" s="260"/>
      <c r="H83" s="260"/>
      <c r="I83" s="112">
        <v>107790</v>
      </c>
    </row>
    <row r="84" spans="3:9" x14ac:dyDescent="0.25">
      <c r="C84" s="257" t="s">
        <v>100</v>
      </c>
      <c r="D84" s="258"/>
      <c r="E84" s="258"/>
      <c r="F84" s="258"/>
      <c r="G84" s="258"/>
      <c r="H84" s="259"/>
      <c r="I84" s="112">
        <v>107790</v>
      </c>
    </row>
    <row r="85" spans="3:9" ht="33" customHeight="1" x14ac:dyDescent="0.25">
      <c r="C85" s="113" t="s">
        <v>110</v>
      </c>
      <c r="D85" s="93" t="s">
        <v>126</v>
      </c>
      <c r="E85" s="166" t="s">
        <v>86</v>
      </c>
      <c r="F85" s="166" t="s">
        <v>85</v>
      </c>
      <c r="G85" s="114">
        <f>I85*1000</f>
        <v>107790000</v>
      </c>
      <c r="H85" s="166">
        <v>1</v>
      </c>
      <c r="I85" s="115">
        <v>107790</v>
      </c>
    </row>
    <row r="88" spans="3:9" x14ac:dyDescent="0.3">
      <c r="C88" s="180" t="s">
        <v>26</v>
      </c>
      <c r="D88" s="181"/>
      <c r="E88" s="182"/>
      <c r="F88" s="2"/>
      <c r="G88" s="2"/>
      <c r="H88" s="2"/>
      <c r="I88" s="2"/>
    </row>
    <row r="89" spans="3:9" x14ac:dyDescent="0.3">
      <c r="C89" s="180" t="s">
        <v>27</v>
      </c>
      <c r="D89" s="181"/>
      <c r="E89" s="182"/>
      <c r="F89" s="2"/>
      <c r="G89" s="2"/>
      <c r="H89" s="2"/>
      <c r="I89" s="2"/>
    </row>
    <row r="90" spans="3:9" x14ac:dyDescent="0.3">
      <c r="C90" s="2"/>
      <c r="D90" s="9" t="s">
        <v>28</v>
      </c>
      <c r="E90" s="182"/>
      <c r="F90" s="2"/>
      <c r="G90" s="2"/>
      <c r="H90" s="2"/>
      <c r="I90" s="2"/>
    </row>
    <row r="91" spans="3:9" x14ac:dyDescent="0.3">
      <c r="C91" s="2"/>
      <c r="D91" s="2"/>
      <c r="E91" s="2"/>
      <c r="F91" s="2"/>
      <c r="G91" s="2"/>
      <c r="H91" s="2"/>
      <c r="I91" s="2"/>
    </row>
    <row r="100" spans="3:3" x14ac:dyDescent="0.25">
      <c r="C100" s="183" t="s">
        <v>130</v>
      </c>
    </row>
    <row r="101" spans="3:3" x14ac:dyDescent="0.25">
      <c r="C101" s="183" t="s">
        <v>131</v>
      </c>
    </row>
  </sheetData>
  <mergeCells count="39">
    <mergeCell ref="C23:H23"/>
    <mergeCell ref="C26:H26"/>
    <mergeCell ref="F27:H27"/>
    <mergeCell ref="D28:H28"/>
    <mergeCell ref="C84:H84"/>
    <mergeCell ref="C75:H75"/>
    <mergeCell ref="C60:H60"/>
    <mergeCell ref="F61:H61"/>
    <mergeCell ref="D62:H62"/>
    <mergeCell ref="C65:H65"/>
    <mergeCell ref="C68:H68"/>
    <mergeCell ref="D83:H83"/>
    <mergeCell ref="C43:H43"/>
    <mergeCell ref="F44:H44"/>
    <mergeCell ref="D45:H45"/>
    <mergeCell ref="C46:H46"/>
    <mergeCell ref="C5:I5"/>
    <mergeCell ref="C7:C8"/>
    <mergeCell ref="D7:D8"/>
    <mergeCell ref="E7:E8"/>
    <mergeCell ref="F7:F8"/>
    <mergeCell ref="G7:G8"/>
    <mergeCell ref="H7:I7"/>
    <mergeCell ref="C51:H51"/>
    <mergeCell ref="D21:H21"/>
    <mergeCell ref="C71:H71"/>
    <mergeCell ref="C9:H9"/>
    <mergeCell ref="F19:H19"/>
    <mergeCell ref="D20:H20"/>
    <mergeCell ref="C10:H10"/>
    <mergeCell ref="F11:H11"/>
    <mergeCell ref="D12:H12"/>
    <mergeCell ref="C15:H15"/>
    <mergeCell ref="C18:H18"/>
    <mergeCell ref="D13:H13"/>
    <mergeCell ref="F69:H69"/>
    <mergeCell ref="D70:H70"/>
    <mergeCell ref="C34:H34"/>
    <mergeCell ref="C29:H29"/>
  </mergeCells>
  <phoneticPr fontId="14" type="noConversion"/>
  <pageMargins left="0.7" right="0.7" top="0.75" bottom="0.75" header="0.3" footer="0.3"/>
  <pageSetup paperSize="9" scale="52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'1'!Print_Area</vt:lpstr>
      <vt:lpstr>'2'!Print_Area</vt:lpstr>
      <vt:lpstr>'3'!Print_Area</vt:lpstr>
      <vt:lpstr>'4'!Print_Area</vt:lpstr>
      <vt:lpstr>'5'!Print_Area</vt:lpstr>
      <vt:lpstr>'6'!Print_Area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https:/mul2-mta.gov.am/tasks/1750587/oneclick?token=ff1b9134a3c71453d276fc3f154a6b6b</cp:keywords>
  <cp:lastModifiedBy>Arpine Martirosyan</cp:lastModifiedBy>
  <cp:lastPrinted>2026-07-01T06:25:46Z</cp:lastPrinted>
  <dcterms:created xsi:type="dcterms:W3CDTF">2020-09-30T12:11:39Z</dcterms:created>
  <dcterms:modified xsi:type="dcterms:W3CDTF">2026-07-22T09:28:22Z</dcterms:modified>
</cp:coreProperties>
</file>