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pinem\Desktop\downlods\նոր\"/>
    </mc:Choice>
  </mc:AlternateContent>
  <bookViews>
    <workbookView xWindow="0" yWindow="0" windowWidth="28800" windowHeight="11880" activeTab="3"/>
  </bookViews>
  <sheets>
    <sheet name="ծրագիր միջոցառում" sheetId="5" r:id="rId1"/>
    <sheet name="Տնտեսագիտական ծրագիր միջոցառում" sheetId="1" r:id="rId2"/>
    <sheet name="Արդյունքային ԲՍԿ" sheetId="2" r:id="rId3"/>
    <sheet name="Գնումներ" sheetId="4" r:id="rId4"/>
  </sheets>
  <definedNames>
    <definedName name="_xlnm._FilterDatabase" localSheetId="2" hidden="1">'Արդյունքային ԲՍԿ'!$A$7:$K$19</definedName>
    <definedName name="_xlnm.Print_Area" localSheetId="0">'ծրագիր միջոցառում'!$A$4:$H$7</definedName>
  </definedNames>
  <calcPr calcId="162913"/>
</workbook>
</file>

<file path=xl/calcChain.xml><?xml version="1.0" encoding="utf-8"?>
<calcChain xmlns="http://schemas.openxmlformats.org/spreadsheetml/2006/main">
  <c r="G11" i="4" l="1"/>
  <c r="J10" i="2"/>
  <c r="J19" i="2" s="1"/>
  <c r="J16" i="2" s="1"/>
  <c r="J15" i="2" s="1"/>
  <c r="J14" i="2" s="1"/>
  <c r="K10" i="2"/>
  <c r="K19" i="2" s="1"/>
  <c r="K16" i="2" s="1"/>
  <c r="K15" i="2" s="1"/>
  <c r="K14" i="2" s="1"/>
  <c r="G27" i="1"/>
  <c r="G45" i="1" s="1"/>
  <c r="G44" i="1" s="1"/>
  <c r="G43" i="1" s="1"/>
  <c r="G42" i="1" s="1"/>
  <c r="G40" i="1" s="1"/>
  <c r="G38" i="1" s="1"/>
  <c r="G36" i="1" s="1"/>
  <c r="G34" i="1" s="1"/>
  <c r="G32" i="1" s="1"/>
  <c r="G30" i="1" s="1"/>
  <c r="G28" i="1" s="1"/>
  <c r="H27" i="1"/>
  <c r="H45" i="1" s="1"/>
  <c r="H44" i="1" s="1"/>
  <c r="H43" i="1" s="1"/>
  <c r="H42" i="1" s="1"/>
  <c r="H40" i="1" s="1"/>
  <c r="H38" i="1" s="1"/>
  <c r="H36" i="1" s="1"/>
  <c r="H34" i="1" s="1"/>
  <c r="H32" i="1" s="1"/>
  <c r="H30" i="1" s="1"/>
  <c r="H28" i="1" s="1"/>
  <c r="G10" i="5"/>
  <c r="G9" i="5" s="1"/>
  <c r="H10" i="5"/>
  <c r="H14" i="5" s="1"/>
  <c r="H13" i="5" s="1"/>
  <c r="H12" i="5" s="1"/>
  <c r="G14" i="5" l="1"/>
  <c r="G13" i="5" s="1"/>
  <c r="H9" i="5"/>
  <c r="H8" i="5" s="1"/>
  <c r="G12" i="5" l="1"/>
  <c r="G8" i="5" s="1"/>
  <c r="I11" i="4"/>
  <c r="I10" i="4" s="1"/>
  <c r="I9" i="4" s="1"/>
  <c r="I8" i="4" s="1"/>
  <c r="I7" i="4" s="1"/>
  <c r="J9" i="2" l="1"/>
  <c r="J8" i="2" s="1"/>
  <c r="J7" i="2" s="1"/>
  <c r="K9" i="2"/>
  <c r="K8" i="2" s="1"/>
  <c r="K7" i="2" s="1"/>
  <c r="H26" i="1" l="1"/>
  <c r="H25" i="1" s="1"/>
  <c r="H24" i="1" s="1"/>
  <c r="H23" i="1" s="1"/>
  <c r="H21" i="1" s="1"/>
  <c r="H19" i="1" s="1"/>
  <c r="G26" i="1"/>
  <c r="G25" i="1" s="1"/>
  <c r="G24" i="1" s="1"/>
  <c r="G23" i="1" s="1"/>
  <c r="G21" i="1" s="1"/>
  <c r="G19" i="1" s="1"/>
  <c r="H17" i="1" l="1"/>
  <c r="G17" i="1"/>
  <c r="G15" i="1" l="1"/>
  <c r="G13" i="1" s="1"/>
  <c r="G11" i="1" s="1"/>
  <c r="G9" i="1" s="1"/>
  <c r="G7" i="1" s="1"/>
  <c r="H15" i="1"/>
  <c r="H13" i="1" s="1"/>
  <c r="H11" i="1" s="1"/>
  <c r="H9" i="1" s="1"/>
  <c r="H7" i="1" s="1"/>
</calcChain>
</file>

<file path=xl/sharedStrings.xml><?xml version="1.0" encoding="utf-8"?>
<sst xmlns="http://schemas.openxmlformats.org/spreadsheetml/2006/main" count="155" uniqueCount="110">
  <si>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</si>
  <si>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</si>
  <si>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Ինն ամիս</t>
  </si>
  <si>
    <t xml:space="preserve"> Տարի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</si>
  <si>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</si>
  <si>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</si>
  <si>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</si>
  <si>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</si>
  <si>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</si>
  <si>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</si>
  <si>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հազար դրամներով</t>
  </si>
  <si>
    <t>Ծրագիր</t>
  </si>
  <si>
    <t>Միջոցառում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</si>
  <si>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</si>
  <si>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</si>
  <si>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</si>
  <si>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11005</t>
  </si>
  <si>
    <t xml:space="preserve"> ՀՀ կառավարություն</t>
  </si>
  <si>
    <t xml:space="preserve"> ՀՀ շրջակա միջավայրի նախարարություն</t>
  </si>
  <si>
    <t xml:space="preserve"> 1071</t>
  </si>
  <si>
    <t xml:space="preserve"> Շրջակա միջավայրի ոլորտում պետական քաղաքականության մշակում, ծրագրերի համակարգում և մոնիտորինգ</t>
  </si>
  <si>
    <t xml:space="preserve"> Կենսաբազմազանության մասին կոնվենցիայի կողմերի 17-րդ համաժողովի (COP 17) կազմակերպում և անցկացում</t>
  </si>
  <si>
    <r>
      <t>Հավելված 1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</si>
  <si>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ՀԱՅԱՍՏԱՆԻ ՀԱՆՐԱՊԵՏՈՒԹՅԱՆ ԿԱՌԱՎԱՐՈՒԹՅԱՆ 2025 ԹՎԱԿԱՆԻ ԴԵԿՏԵՄԲԵՐԻ 25-Ի N 1910-Ն ՈՐՈՇՄԱՆ N 3 ԵՎ N 4 ՀԱՎԵԼՎԱԾՆԵՐՈՒՄ ԿԱՏԱՐՎՈՂ ՓՈՓՈԽՈՒԹՅՈՒՆՆԵՐԸ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</si>
  <si>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</si>
  <si>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</si>
  <si>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>Բաժին</t>
  </si>
  <si>
    <t>Խումբ</t>
  </si>
  <si>
    <t xml:space="preserve"> Դաս</t>
  </si>
  <si>
    <t xml:space="preserve"> 05</t>
  </si>
  <si>
    <t xml:space="preserve"> ՇՐՋԱԿԱ  ՄԻՋԱՎԱՅՐԻ ՊԱՇՏՊԱՆՈՒԹՅՈՒՆ</t>
  </si>
  <si>
    <t xml:space="preserve"> 01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</si>
  <si>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</si>
  <si>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</si>
  <si>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</si>
  <si>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</si>
  <si>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</si>
  <si>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</si>
  <si>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</si>
  <si>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</si>
  <si>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</si>
  <si>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</si>
  <si>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</si>
  <si>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Ծառայությունների մատուցում </t>
  </si>
  <si>
    <t xml:space="preserve"> Ծառայությունը մատուցողի անվանումը`  Մասնագիտացված միավոր </t>
  </si>
  <si>
    <t xml:space="preserve"> 1071 </t>
  </si>
  <si>
    <t xml:space="preserve"> Շրջակա միջավայրի ոլորտում պետական քաղաքականության մշակում, ծրագրերի համակարգում և մոնիտորինգ </t>
  </si>
  <si>
    <t xml:space="preserve"> 1071 - 11005 </t>
  </si>
  <si>
    <t>Կենսաբազմազանության մասին կոնվենցիայի կողմերի 17-րդ համաժողովի (COP 17) կազմակերպում և անցկացում</t>
  </si>
  <si>
    <t xml:space="preserve"> Կենսաբազմազանության մասին կոնվենցիայի կողմերի 17-րդ համաժողովի (COP 17) կազմակերպման և անցկացման աշխատանքներ </t>
  </si>
  <si>
    <r>
      <t>Հավելված 2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</si>
  <si>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3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</si>
  <si>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ԲԳԿ/ԲՍԿ </t>
  </si>
  <si>
    <t xml:space="preserve"> Անվա-նումը </t>
  </si>
  <si>
    <t xml:space="preserve"> Նկարագրու-թյունը </t>
  </si>
  <si>
    <t>ՀԱՅԱՍՏԱՆԻ ՀԱՆՐԱՊԵՏՈՒԹՅԱՆ ԿԱՌԱՎԱՐՈՒԹՅԱՆ 2025 ԹՎԱԿԱՆԻ ԴԵԿՏԵՄԲԵՐԻ 25-Ի N 1910-Ն ՈՐՈՇՄԱՆ N10 ՀԱՎԵԼՎԱԾՈՒՄ ԿԱՏԱՐՎՈՂ ՓՈՓՈԽՈՒԹՅՈՒՆՆԵՐԸ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</si>
  <si>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</si>
  <si>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</si>
  <si>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</si>
  <si>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</si>
  <si>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</si>
  <si>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</si>
  <si>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Գումարը
(հազար դրամով)</t>
  </si>
  <si>
    <t xml:space="preserve"> </t>
  </si>
  <si>
    <t xml:space="preserve"> դրամ</t>
  </si>
  <si>
    <t xml:space="preserve"> ՄԱՍ III. ԾԱՌԱՅՈՒԹՅՈՒՆՆԵՐ</t>
  </si>
  <si>
    <t xml:space="preserve"> ՄԱ</t>
  </si>
  <si>
    <t xml:space="preserve"> Բաժին N 05</t>
  </si>
  <si>
    <t xml:space="preserve"> Խումբ N 04</t>
  </si>
  <si>
    <t xml:space="preserve"> Դաս N 01</t>
  </si>
  <si>
    <t xml:space="preserve"> Կենսաբազմազանության և բնության պաշտպանություն</t>
  </si>
  <si>
    <t xml:space="preserve"> 1071  11005</t>
  </si>
  <si>
    <t xml:space="preserve"> 79951112-1</t>
  </si>
  <si>
    <t xml:space="preserve">  համաժողովների կազմակերպման ծառայություններ</t>
  </si>
  <si>
    <t>04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</si>
  <si>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</si>
  <si>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</si>
  <si>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</si>
  <si>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</si>
  <si>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</si>
  <si>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</si>
  <si>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Ծառայությունների մատուցում</t>
  </si>
  <si>
    <t>ՀՀ շրջակա միջավայրի նախարարություն</t>
  </si>
  <si>
    <t>1071</t>
  </si>
  <si>
    <t>Շրջակա միջավայրի ոլորտում պետական քաղաքականության մշակում, ծրագրերի համակարգում և մոնիտորինգ</t>
  </si>
  <si>
    <t>Շրջակա միջավայրի պահպանությանն ուղղված պետական քաղաքականության մշակում և իրականացում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</si>
  <si>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</si>
  <si>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1071 - 11005</t>
  </si>
  <si>
    <t>Կենսաբազմազանության մասին կոնվենցիայի կողմերի 17-րդ համաժողովի (COP 17) կազմակերպման և անցկացման աշխատանքներ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</si>
  <si>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</si>
  <si>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</si>
  <si>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</si>
  <si>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</si>
  <si>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</si>
  <si>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</si>
  <si>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</si>
  <si>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ՀԱՅԱՍՏԱՆԻ ՀԱՆՐԱՊԵՏՈՒԹՅԱՆ ԿԱՌԱՎԱՐՈՒԹՅԱՆ 2025 ԹՎԱԿԱՆԻ ԴԵԿՏԵՄԲԵՐԻ 25-Ի N 1910-Ն ՈՐՈՇՄԱՆ NN 9 ԵՎ 9.1 ՀԱՎԵԼՎԱԾՆԵՐՈՒՄ ԿԱՏԱՐՎՈՂ ՓՈՓՈԽՈՒԹՅՈՒՆՆԵՐԸ</t>
  </si>
  <si>
    <t xml:space="preserve"> 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</si>
  <si>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</si>
  <si>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</si>
  <si>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</si>
  <si>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</si>
  <si>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</si>
  <si>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</si>
  <si>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</si>
  <si>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1139 - 11001 </t>
  </si>
  <si>
    <t xml:space="preserve"> Ծառայությունը մատուցողի անվանումը` ՀՀ կառավարություն</t>
  </si>
  <si>
    <t>Ցուցանիշների փոփոխությունը (ավելացումները նշված են դրական նշանով)</t>
  </si>
  <si>
    <r>
      <t>Հավելված 4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</si>
  <si>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«ՀԱՅԱՍՏԱՆԻ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</si>
</sst>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#,##0.0;\(##,##0.0\);\-"/>
    <numFmt numFmtId="165" formatCode="#,##0.0_);\(#,##0.0\)"/>
    <numFmt numFmtId="166" formatCode="##,##0;\(##,##0\);\-"/>
    <numFmt numFmtId="167" formatCode="_(* #,##0.0_);_(* \(#,##0.0\);_(* &quot;-&quot;??_);_(@_)"/>
  </numFmts>
  <fonts count="42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sz val="10"/>
      <name val="Arial"/>
      <family val="2"/>
      <charset val="204"/>
    </font>
    <font>
      <sz val="12"/>
      <name val="GHEA Grapalat"/>
      <family val="3"/>
    </font>
    <font>
      <b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b/>
      <sz val="9"/>
      <name val="GHEA Grapalat"/>
      <family val="2"/>
    </font>
    <font>
      <sz val="10"/>
      <name val="GHEA Grapalat"/>
      <family val="3"/>
    </font>
    <font>
      <i/>
      <sz val="10"/>
      <name val="GHEA Grapalat"/>
      <family val="3"/>
    </font>
    <font>
      <sz val="12"/>
      <name val="GHEA Grapalat"/>
      <family val="2"/>
    </font>
    <font>
      <b/>
      <sz val="10"/>
      <name val="GHEA Grapalat"/>
      <family val="2"/>
    </font>
    <font>
      <sz val="10"/>
      <name val="GHEA Grapalat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3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164" fontId="20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164" fontId="21" fillId="0" borderId="0" applyFill="0" applyBorder="0" applyProtection="0">
      <alignment horizontal="right" vertical="top"/>
    </xf>
    <xf numFmtId="0" fontId="28" fillId="0" borderId="0"/>
    <xf numFmtId="0" fontId="2" fillId="0" borderId="0"/>
    <xf numFmtId="0" fontId="34" fillId="0" borderId="0"/>
    <xf numFmtId="164" fontId="36" fillId="0" borderId="0" applyFill="0" applyBorder="0" applyProtection="0">
      <alignment horizontal="right" vertical="top"/>
    </xf>
    <xf numFmtId="0" fontId="1" fillId="0" borderId="0"/>
    <xf numFmtId="43" fontId="20" fillId="0" borderId="0" applyFont="0" applyFill="0" applyBorder="0" applyAlignment="0" applyProtection="0"/>
    <xf numFmtId="164" fontId="40" fillId="0" borderId="0" applyFill="0" applyBorder="0" applyProtection="0">
      <alignment horizontal="right" vertical="top"/>
    </xf>
    <xf numFmtId="164" fontId="41" fillId="0" borderId="0" applyFill="0" applyBorder="0" applyProtection="0">
      <alignment horizontal="right" vertical="top"/>
    </xf>
  </cellStyleXfs>
  <cellXfs count="80">
    <xf numFmtId="0" fontId="0" fillId="0" borderId="0" xfId="0">
      <alignment horizontal="left" vertical="top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>
      <alignment horizontal="left" vertical="top" wrapText="1"/>
    </xf>
    <xf numFmtId="0" fontId="24" fillId="0" borderId="0" xfId="0" applyFont="1" applyAlignment="1">
      <alignment horizontal="right"/>
    </xf>
    <xf numFmtId="0" fontId="25" fillId="0" borderId="10" xfId="0" applyFont="1" applyBorder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164" fontId="26" fillId="0" borderId="10" xfId="44" applyNumberFormat="1" applyFont="1" applyBorder="1" applyAlignment="1">
      <alignment horizontal="right" vertical="top"/>
    </xf>
    <xf numFmtId="0" fontId="25" fillId="0" borderId="10" xfId="0" applyFont="1" applyBorder="1" applyAlignment="1">
      <alignment horizontal="left" vertical="top" wrapText="1"/>
    </xf>
    <xf numFmtId="164" fontId="25" fillId="0" borderId="10" xfId="42" applyNumberFormat="1" applyFont="1" applyBorder="1" applyAlignment="1">
      <alignment horizontal="right" vertical="top"/>
    </xf>
    <xf numFmtId="0" fontId="27" fillId="0" borderId="10" xfId="0" applyFont="1" applyBorder="1" applyAlignment="1">
      <alignment horizontal="left" vertical="top" wrapText="1"/>
    </xf>
    <xf numFmtId="164" fontId="27" fillId="0" borderId="10" xfId="43" applyNumberFormat="1" applyFont="1" applyBorder="1" applyAlignment="1">
      <alignment horizontal="right" vertical="top"/>
    </xf>
    <xf numFmtId="0" fontId="23" fillId="0" borderId="10" xfId="0" applyFont="1" applyBorder="1" applyAlignment="1">
      <alignment horizontal="center" vertical="center" wrapText="1"/>
    </xf>
    <xf numFmtId="0" fontId="29" fillId="0" borderId="0" xfId="45" applyFont="1"/>
    <xf numFmtId="0" fontId="32" fillId="0" borderId="0" xfId="46" applyFont="1"/>
    <xf numFmtId="0" fontId="33" fillId="0" borderId="0" xfId="45" applyFont="1" applyAlignment="1">
      <alignment horizontal="center" wrapText="1"/>
    </xf>
    <xf numFmtId="165" fontId="32" fillId="0" borderId="0" xfId="46" applyNumberFormat="1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>
      <alignment horizontal="left" vertical="top" wrapText="1"/>
    </xf>
    <xf numFmtId="0" fontId="35" fillId="0" borderId="10" xfId="0" applyFont="1" applyBorder="1" applyAlignment="1">
      <alignment horizontal="left" vertical="top" wrapText="1"/>
    </xf>
    <xf numFmtId="0" fontId="35" fillId="0" borderId="10" xfId="0" applyFont="1" applyBorder="1">
      <alignment horizontal="left" vertical="top" wrapText="1"/>
    </xf>
    <xf numFmtId="0" fontId="24" fillId="0" borderId="0" xfId="0" applyFont="1" applyAlignment="1">
      <alignment horizontal="right" vertical="center"/>
    </xf>
    <xf numFmtId="164" fontId="26" fillId="0" borderId="10" xfId="48" applyNumberFormat="1" applyFont="1" applyBorder="1" applyAlignment="1">
      <alignment horizontal="right" vertical="top"/>
    </xf>
    <xf numFmtId="0" fontId="23" fillId="0" borderId="0" xfId="0" applyFont="1" applyAlignment="1">
      <alignment horizontal="left" vertical="top" wrapText="1"/>
    </xf>
    <xf numFmtId="0" fontId="30" fillId="0" borderId="0" xfId="45" applyFont="1" applyAlignment="1">
      <alignment vertical="top" wrapText="1"/>
    </xf>
    <xf numFmtId="0" fontId="32" fillId="0" borderId="0" xfId="49" applyFont="1"/>
    <xf numFmtId="165" fontId="32" fillId="0" borderId="0" xfId="49" applyNumberFormat="1" applyFont="1"/>
    <xf numFmtId="0" fontId="37" fillId="0" borderId="0" xfId="0" applyFont="1" applyBorder="1" applyAlignment="1">
      <alignment horizontal="center" vertical="top" wrapText="1"/>
    </xf>
    <xf numFmtId="0" fontId="38" fillId="0" borderId="0" xfId="0" applyFont="1" applyBorder="1" applyAlignment="1">
      <alignment horizontal="right" vertical="center"/>
    </xf>
    <xf numFmtId="0" fontId="37" fillId="0" borderId="0" xfId="0" applyFont="1">
      <alignment horizontal="left" vertical="top" wrapText="1"/>
    </xf>
    <xf numFmtId="0" fontId="32" fillId="0" borderId="10" xfId="49" applyFont="1" applyBorder="1" applyAlignment="1">
      <alignment horizontal="center" vertical="center" wrapText="1"/>
    </xf>
    <xf numFmtId="39" fontId="32" fillId="0" borderId="10" xfId="49" applyNumberFormat="1" applyFont="1" applyBorder="1" applyAlignment="1">
      <alignment horizontal="center" vertical="center" wrapText="1"/>
    </xf>
    <xf numFmtId="164" fontId="39" fillId="0" borderId="10" xfId="42" applyNumberFormat="1" applyFont="1" applyBorder="1" applyAlignment="1">
      <alignment horizontal="right" vertical="top"/>
    </xf>
    <xf numFmtId="0" fontId="39" fillId="0" borderId="10" xfId="0" applyFont="1" applyBorder="1" applyAlignment="1">
      <alignment horizontal="left" vertical="top" wrapText="1"/>
    </xf>
    <xf numFmtId="0" fontId="39" fillId="0" borderId="10" xfId="0" applyFont="1" applyBorder="1" applyAlignment="1">
      <alignment horizontal="center" vertical="top" wrapText="1"/>
    </xf>
    <xf numFmtId="166" fontId="39" fillId="0" borderId="10" xfId="42" applyNumberFormat="1" applyFont="1" applyBorder="1" applyAlignment="1">
      <alignment horizontal="center" vertical="top"/>
    </xf>
    <xf numFmtId="49" fontId="35" fillId="0" borderId="10" xfId="0" applyNumberFormat="1" applyFont="1" applyBorder="1" applyAlignment="1">
      <alignment horizontal="left" vertical="top" wrapText="1"/>
    </xf>
    <xf numFmtId="0" fontId="23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left" vertical="top" wrapText="1"/>
    </xf>
    <xf numFmtId="0" fontId="25" fillId="0" borderId="0" xfId="0" applyFont="1">
      <alignment horizontal="left" vertical="top" wrapText="1"/>
    </xf>
    <xf numFmtId="0" fontId="25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top"/>
    </xf>
    <xf numFmtId="0" fontId="26" fillId="0" borderId="10" xfId="0" applyFont="1" applyBorder="1" applyAlignment="1">
      <alignment horizontal="center" vertical="center" wrapText="1"/>
    </xf>
    <xf numFmtId="164" fontId="26" fillId="0" borderId="10" xfId="51" applyNumberFormat="1" applyFont="1" applyBorder="1" applyAlignment="1">
      <alignment horizontal="right" vertical="top"/>
    </xf>
    <xf numFmtId="0" fontId="26" fillId="0" borderId="10" xfId="0" applyFont="1" applyBorder="1" applyAlignment="1">
      <alignment horizontal="center" vertical="top" wrapText="1"/>
    </xf>
    <xf numFmtId="164" fontId="25" fillId="0" borderId="10" xfId="52" applyNumberFormat="1" applyFont="1" applyBorder="1" applyAlignment="1">
      <alignment horizontal="right" vertical="top"/>
    </xf>
    <xf numFmtId="0" fontId="41" fillId="0" borderId="0" xfId="0" applyFont="1" applyAlignment="1">
      <alignment horizontal="left" vertical="top" wrapText="1"/>
    </xf>
    <xf numFmtId="0" fontId="25" fillId="0" borderId="0" xfId="0" applyFont="1" applyBorder="1">
      <alignment horizontal="left" vertical="top" wrapText="1"/>
    </xf>
    <xf numFmtId="0" fontId="25" fillId="0" borderId="0" xfId="0" applyFont="1" applyBorder="1" applyAlignment="1">
      <alignment horizontal="center" vertical="top" wrapText="1"/>
    </xf>
    <xf numFmtId="0" fontId="25" fillId="0" borderId="0" xfId="0" applyFont="1" applyBorder="1" applyAlignment="1">
      <alignment horizontal="left" vertical="top" wrapText="1"/>
    </xf>
    <xf numFmtId="164" fontId="25" fillId="0" borderId="0" xfId="52" applyNumberFormat="1" applyFont="1" applyBorder="1" applyAlignment="1">
      <alignment horizontal="right" vertical="top"/>
    </xf>
    <xf numFmtId="167" fontId="23" fillId="0" borderId="10" xfId="50" applyNumberFormat="1" applyFont="1" applyBorder="1" applyAlignment="1">
      <alignment horizontal="right" vertical="top"/>
    </xf>
    <xf numFmtId="167" fontId="35" fillId="0" borderId="10" xfId="50" applyNumberFormat="1" applyFont="1" applyBorder="1" applyAlignment="1">
      <alignment horizontal="right" vertical="top"/>
    </xf>
    <xf numFmtId="164" fontId="35" fillId="0" borderId="10" xfId="52" applyNumberFormat="1" applyFont="1" applyBorder="1" applyAlignment="1">
      <alignment horizontal="right" vertical="top"/>
    </xf>
    <xf numFmtId="0" fontId="23" fillId="0" borderId="10" xfId="0" applyFont="1" applyBorder="1" applyAlignment="1">
      <alignment horizontal="left" vertical="top" wrapText="1"/>
    </xf>
    <xf numFmtId="164" fontId="25" fillId="0" borderId="10" xfId="0" applyNumberFormat="1" applyFont="1" applyBorder="1" applyAlignment="1">
      <alignment horizontal="left" vertical="top" wrapText="1"/>
    </xf>
    <xf numFmtId="164" fontId="26" fillId="0" borderId="10" xfId="0" applyNumberFormat="1" applyFont="1" applyBorder="1" applyAlignment="1">
      <alignment vertical="top" wrapText="1"/>
    </xf>
    <xf numFmtId="166" fontId="39" fillId="0" borderId="10" xfId="42" applyNumberFormat="1" applyFont="1" applyBorder="1" applyAlignment="1">
      <alignment horizontal="right" vertical="top"/>
    </xf>
    <xf numFmtId="0" fontId="23" fillId="0" borderId="10" xfId="0" applyFont="1" applyBorder="1" applyAlignment="1">
      <alignment horizontal="center" vertical="center" wrapText="1"/>
    </xf>
    <xf numFmtId="0" fontId="30" fillId="0" borderId="0" xfId="45" applyFont="1" applyAlignment="1">
      <alignment horizontal="right" vertical="top" wrapText="1"/>
    </xf>
    <xf numFmtId="0" fontId="30" fillId="0" borderId="0" xfId="47" applyFont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top" wrapText="1"/>
    </xf>
    <xf numFmtId="0" fontId="26" fillId="0" borderId="16" xfId="0" applyFont="1" applyBorder="1" applyAlignment="1">
      <alignment horizontal="left" vertical="top"/>
    </xf>
    <xf numFmtId="0" fontId="26" fillId="0" borderId="14" xfId="0" applyFont="1" applyBorder="1" applyAlignment="1">
      <alignment horizontal="left" vertical="top"/>
    </xf>
    <xf numFmtId="0" fontId="26" fillId="0" borderId="15" xfId="0" applyFont="1" applyBorder="1" applyAlignment="1">
      <alignment horizontal="left" vertical="top"/>
    </xf>
    <xf numFmtId="0" fontId="26" fillId="0" borderId="16" xfId="0" applyFont="1" applyBorder="1" applyAlignment="1">
      <alignment horizontal="center" vertical="top" wrapText="1"/>
    </xf>
    <xf numFmtId="0" fontId="26" fillId="0" borderId="15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left" vertical="top"/>
    </xf>
    <xf numFmtId="0" fontId="32" fillId="0" borderId="10" xfId="49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left" vertical="top" wrapText="1"/>
    </xf>
  </cellXfs>
  <cellStyles count="5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0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3 2 7" xfId="45"/>
    <cellStyle name="Normal 52 2 2" xfId="46"/>
    <cellStyle name="Normal 52 2 2 2" xfId="49"/>
    <cellStyle name="Normal_General 17.02.04 2" xfId="47"/>
    <cellStyle name="Note" xfId="15" builtinId="10" customBuiltin="1"/>
    <cellStyle name="Output" xfId="10" builtinId="21" customBuiltin="1"/>
    <cellStyle name="SN_241" xfId="42"/>
    <cellStyle name="SN_241 2" xfId="52"/>
    <cellStyle name="SN_b" xfId="44"/>
    <cellStyle name="SN_b 2" xfId="48"/>
    <cellStyle name="SN_b 3" xfId="51"/>
    <cellStyle name="SN_it" xfId="43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zoomScaleNormal="100" workbookViewId="0">
      <selection activeCell="D13" sqref="D13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6" width="51.42578125" style="46" customWidth="1"/>
    <col min="7" max="8" width="18.28515625" style="46" customWidth="1"/>
  </cols>
  <sheetData>
    <row r="1" spans="1:8" s="13" customFormat="1" ht="63.75" customHeight="1" x14ac:dyDescent="0.3">
      <c r="A1" s="12"/>
      <c r="B1" s="12"/>
      <c r="C1" s="12"/>
      <c r="D1" s="12"/>
      <c r="E1" s="12"/>
      <c r="F1" s="59" t="s">
        <v>22</v>
      </c>
      <c r="G1" s="59"/>
      <c r="H1" s="59"/>
    </row>
    <row r="2" spans="1:8" s="13" customFormat="1" ht="17.25" customHeight="1" x14ac:dyDescent="0.3">
      <c r="A2" s="12"/>
      <c r="B2" s="12"/>
      <c r="C2" s="12"/>
      <c r="D2" s="12"/>
      <c r="E2" s="12"/>
      <c r="F2" s="12"/>
      <c r="G2" s="14"/>
      <c r="H2" s="14"/>
    </row>
    <row r="3" spans="1:8" s="13" customFormat="1" ht="45.75" customHeight="1" x14ac:dyDescent="0.3">
      <c r="A3" s="60" t="s">
        <v>109</v>
      </c>
      <c r="B3" s="60"/>
      <c r="C3" s="60"/>
      <c r="D3" s="60"/>
      <c r="E3" s="60"/>
      <c r="F3" s="60"/>
      <c r="G3" s="60"/>
      <c r="H3" s="60"/>
    </row>
    <row r="4" spans="1:8" s="39" customFormat="1" ht="16.5" x14ac:dyDescent="0.25"/>
    <row r="5" spans="1:8" s="39" customFormat="1" ht="16.5" x14ac:dyDescent="0.25">
      <c r="A5" s="40"/>
      <c r="B5" s="40"/>
      <c r="C5" s="40"/>
      <c r="D5" s="40"/>
      <c r="E5" s="40"/>
      <c r="F5" s="40"/>
      <c r="H5" s="41" t="s">
        <v>75</v>
      </c>
    </row>
    <row r="6" spans="1:8" s="39" customFormat="1" ht="69" customHeight="1" x14ac:dyDescent="0.25">
      <c r="A6" s="64" t="s">
        <v>76</v>
      </c>
      <c r="B6" s="64" t="s">
        <v>0</v>
      </c>
      <c r="C6" s="64"/>
      <c r="D6" s="64" t="s">
        <v>77</v>
      </c>
      <c r="E6" s="64" t="s">
        <v>78</v>
      </c>
      <c r="F6" s="64" t="s">
        <v>79</v>
      </c>
      <c r="G6" s="61" t="s">
        <v>25</v>
      </c>
      <c r="H6" s="62"/>
    </row>
    <row r="7" spans="1:8" s="39" customFormat="1" ht="32.25" customHeight="1" x14ac:dyDescent="0.25">
      <c r="A7" s="64"/>
      <c r="B7" s="42" t="s">
        <v>11</v>
      </c>
      <c r="C7" s="42" t="s">
        <v>12</v>
      </c>
      <c r="D7" s="64"/>
      <c r="E7" s="64"/>
      <c r="F7" s="64"/>
      <c r="G7" s="42" t="s">
        <v>2</v>
      </c>
      <c r="H7" s="42" t="s">
        <v>3</v>
      </c>
    </row>
    <row r="8" spans="1:8" ht="16.5" x14ac:dyDescent="0.25">
      <c r="A8" s="63" t="s">
        <v>80</v>
      </c>
      <c r="B8" s="63"/>
      <c r="C8" s="63"/>
      <c r="D8" s="63"/>
      <c r="E8" s="63"/>
      <c r="F8" s="63"/>
      <c r="G8" s="43">
        <f t="shared" ref="G8" si="0">G9+G12</f>
        <v>0</v>
      </c>
      <c r="H8" s="43">
        <f>H9+H12</f>
        <v>0</v>
      </c>
    </row>
    <row r="9" spans="1:8" ht="16.5" x14ac:dyDescent="0.25">
      <c r="A9" s="63" t="s">
        <v>82</v>
      </c>
      <c r="B9" s="63"/>
      <c r="C9" s="63"/>
      <c r="D9" s="63"/>
      <c r="E9" s="63"/>
      <c r="F9" s="63"/>
      <c r="G9" s="43">
        <f t="shared" ref="G9" si="1">G10</f>
        <v>3152700</v>
      </c>
      <c r="H9" s="43">
        <f>H10</f>
        <v>3503709.7</v>
      </c>
    </row>
    <row r="10" spans="1:8" ht="66" x14ac:dyDescent="0.25">
      <c r="A10" s="4"/>
      <c r="B10" s="44" t="s">
        <v>83</v>
      </c>
      <c r="C10" s="4"/>
      <c r="D10" s="38" t="s">
        <v>84</v>
      </c>
      <c r="E10" s="38" t="s">
        <v>85</v>
      </c>
      <c r="F10" s="38" t="s">
        <v>86</v>
      </c>
      <c r="G10" s="43">
        <f t="shared" ref="G10" si="2">G11</f>
        <v>3152700</v>
      </c>
      <c r="H10" s="43">
        <f>H11</f>
        <v>3503709.7</v>
      </c>
    </row>
    <row r="11" spans="1:8" ht="49.5" x14ac:dyDescent="0.25">
      <c r="A11" s="4"/>
      <c r="B11" s="4"/>
      <c r="C11" s="37" t="s">
        <v>87</v>
      </c>
      <c r="D11" s="7" t="s">
        <v>48</v>
      </c>
      <c r="E11" s="7" t="s">
        <v>88</v>
      </c>
      <c r="F11" s="7" t="s">
        <v>81</v>
      </c>
      <c r="G11" s="45">
        <v>3152700</v>
      </c>
      <c r="H11" s="45">
        <v>3503709.7</v>
      </c>
    </row>
    <row r="12" spans="1:8" ht="16.5" x14ac:dyDescent="0.25">
      <c r="A12" s="63" t="s">
        <v>89</v>
      </c>
      <c r="B12" s="63"/>
      <c r="C12" s="63"/>
      <c r="D12" s="63"/>
      <c r="E12" s="63"/>
      <c r="F12" s="63"/>
      <c r="G12" s="52">
        <f t="shared" ref="G12:H13" si="3">G13</f>
        <v>-3152700</v>
      </c>
      <c r="H12" s="52">
        <f t="shared" si="3"/>
        <v>-3503709.7</v>
      </c>
    </row>
    <row r="13" spans="1:8" ht="66" x14ac:dyDescent="0.25">
      <c r="A13" s="4"/>
      <c r="B13" s="44" t="s">
        <v>90</v>
      </c>
      <c r="C13" s="4"/>
      <c r="D13" s="38" t="s">
        <v>91</v>
      </c>
      <c r="E13" s="38" t="s">
        <v>92</v>
      </c>
      <c r="F13" s="38" t="s">
        <v>93</v>
      </c>
      <c r="G13" s="51">
        <f t="shared" si="3"/>
        <v>-3152700</v>
      </c>
      <c r="H13" s="51">
        <f t="shared" si="3"/>
        <v>-3503709.7</v>
      </c>
    </row>
    <row r="14" spans="1:8" ht="82.5" x14ac:dyDescent="0.25">
      <c r="A14" s="4"/>
      <c r="B14" s="4"/>
      <c r="C14" s="37" t="s">
        <v>94</v>
      </c>
      <c r="D14" s="7" t="s">
        <v>91</v>
      </c>
      <c r="E14" s="7" t="s">
        <v>95</v>
      </c>
      <c r="F14" s="7" t="s">
        <v>81</v>
      </c>
      <c r="G14" s="51">
        <f t="shared" ref="G14" si="4">-G10</f>
        <v>-3152700</v>
      </c>
      <c r="H14" s="51">
        <f>-H10</f>
        <v>-3503709.7</v>
      </c>
    </row>
    <row r="15" spans="1:8" ht="16.5" x14ac:dyDescent="0.25">
      <c r="A15" s="47"/>
      <c r="B15" s="47"/>
      <c r="C15" s="48"/>
      <c r="D15" s="49"/>
      <c r="E15" s="49"/>
      <c r="F15" s="49"/>
      <c r="G15" s="50"/>
      <c r="H15" s="50"/>
    </row>
  </sheetData>
  <mergeCells count="11">
    <mergeCell ref="F1:H1"/>
    <mergeCell ref="A3:H3"/>
    <mergeCell ref="G6:H6"/>
    <mergeCell ref="A12:F12"/>
    <mergeCell ref="A9:F9"/>
    <mergeCell ref="A8:F8"/>
    <mergeCell ref="A6:A7"/>
    <mergeCell ref="B6:C6"/>
    <mergeCell ref="D6:D7"/>
    <mergeCell ref="E6:E7"/>
    <mergeCell ref="F6:F7"/>
  </mergeCells>
  <pageMargins left="0.2" right="0.2" top="0.26" bottom="0.32" header="0.2" footer="0.2"/>
  <pageSetup paperSize="9" scale="6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19" zoomScaleNormal="100" workbookViewId="0">
      <selection activeCell="H10" sqref="H10"/>
    </sheetView>
  </sheetViews>
  <sheetFormatPr defaultColWidth="9.140625" defaultRowHeight="16.5" x14ac:dyDescent="0.25"/>
  <cols>
    <col min="1" max="3" width="9.140625" style="2"/>
    <col min="4" max="4" width="11" style="2" customWidth="1"/>
    <col min="5" max="5" width="15" style="2" customWidth="1"/>
    <col min="6" max="6" width="76.140625" style="2" customWidth="1"/>
    <col min="7" max="8" width="18.140625" style="2" customWidth="1"/>
    <col min="9" max="16384" width="9.140625" style="2"/>
  </cols>
  <sheetData>
    <row r="1" spans="1:8" s="13" customFormat="1" ht="63.75" customHeight="1" x14ac:dyDescent="0.3">
      <c r="A1" s="12"/>
      <c r="B1" s="12"/>
      <c r="C1" s="12"/>
      <c r="D1" s="12"/>
      <c r="E1" s="12"/>
      <c r="F1" s="59" t="s">
        <v>50</v>
      </c>
      <c r="G1" s="59"/>
      <c r="H1" s="59"/>
    </row>
    <row r="2" spans="1:8" s="13" customFormat="1" ht="17.25" customHeight="1" x14ac:dyDescent="0.3">
      <c r="A2" s="12"/>
      <c r="B2" s="12"/>
      <c r="C2" s="12"/>
      <c r="D2" s="12"/>
      <c r="E2" s="12"/>
      <c r="F2" s="12"/>
      <c r="G2" s="14"/>
      <c r="H2" s="14"/>
    </row>
    <row r="3" spans="1:8" s="13" customFormat="1" ht="45.75" customHeight="1" x14ac:dyDescent="0.3">
      <c r="A3" s="60" t="s">
        <v>23</v>
      </c>
      <c r="B3" s="60"/>
      <c r="C3" s="60"/>
      <c r="D3" s="60"/>
      <c r="E3" s="60"/>
      <c r="F3" s="60"/>
      <c r="G3" s="60"/>
      <c r="H3" s="60"/>
    </row>
    <row r="4" spans="1:8" ht="21" customHeight="1" x14ac:dyDescent="0.3">
      <c r="A4" s="1"/>
      <c r="B4" s="1"/>
      <c r="C4" s="1"/>
      <c r="D4" s="1"/>
      <c r="E4" s="1"/>
      <c r="H4" s="3" t="s">
        <v>10</v>
      </c>
    </row>
    <row r="5" spans="1:8" ht="72.95" customHeight="1" x14ac:dyDescent="0.25">
      <c r="A5" s="65" t="s">
        <v>24</v>
      </c>
      <c r="B5" s="66"/>
      <c r="C5" s="67"/>
      <c r="D5" s="68" t="s">
        <v>0</v>
      </c>
      <c r="E5" s="68"/>
      <c r="F5" s="68" t="s">
        <v>1</v>
      </c>
      <c r="G5" s="69" t="s">
        <v>25</v>
      </c>
      <c r="H5" s="69"/>
    </row>
    <row r="6" spans="1:8" ht="20.45" customHeight="1" x14ac:dyDescent="0.25">
      <c r="A6" s="11" t="s">
        <v>26</v>
      </c>
      <c r="B6" s="11" t="s">
        <v>27</v>
      </c>
      <c r="C6" s="11" t="s">
        <v>28</v>
      </c>
      <c r="D6" s="11" t="s">
        <v>11</v>
      </c>
      <c r="E6" s="11" t="s">
        <v>12</v>
      </c>
      <c r="F6" s="68"/>
      <c r="G6" s="58" t="s">
        <v>2</v>
      </c>
      <c r="H6" s="58" t="s">
        <v>3</v>
      </c>
    </row>
    <row r="7" spans="1:8" x14ac:dyDescent="0.25">
      <c r="A7" s="4"/>
      <c r="B7" s="4"/>
      <c r="C7" s="4"/>
      <c r="D7" s="4"/>
      <c r="E7" s="4"/>
      <c r="F7" s="5" t="s">
        <v>4</v>
      </c>
      <c r="G7" s="6">
        <f t="shared" ref="G7:H7" si="0">G9+G28</f>
        <v>0</v>
      </c>
      <c r="H7" s="6">
        <f t="shared" si="0"/>
        <v>0</v>
      </c>
    </row>
    <row r="8" spans="1:8" x14ac:dyDescent="0.25">
      <c r="A8" s="5"/>
      <c r="B8" s="4"/>
      <c r="C8" s="4"/>
      <c r="D8" s="4"/>
      <c r="E8" s="4"/>
      <c r="F8" s="7" t="s">
        <v>5</v>
      </c>
      <c r="G8" s="7"/>
      <c r="H8" s="7"/>
    </row>
    <row r="9" spans="1:8" x14ac:dyDescent="0.25">
      <c r="A9" s="18" t="s">
        <v>29</v>
      </c>
      <c r="B9" s="19"/>
      <c r="C9" s="19"/>
      <c r="D9" s="4"/>
      <c r="E9" s="4"/>
      <c r="F9" s="5" t="s">
        <v>30</v>
      </c>
      <c r="G9" s="6">
        <f t="shared" ref="G9:H13" si="1">G11</f>
        <v>3152700</v>
      </c>
      <c r="H9" s="6">
        <f t="shared" si="1"/>
        <v>3503709.7</v>
      </c>
    </row>
    <row r="10" spans="1:8" x14ac:dyDescent="0.25">
      <c r="A10" s="18"/>
      <c r="B10" s="19"/>
      <c r="C10" s="19"/>
      <c r="D10" s="4"/>
      <c r="E10" s="4"/>
      <c r="F10" s="7" t="s">
        <v>5</v>
      </c>
      <c r="G10" s="7"/>
      <c r="H10" s="7"/>
    </row>
    <row r="11" spans="1:8" x14ac:dyDescent="0.25">
      <c r="A11" s="18"/>
      <c r="B11" s="35" t="s">
        <v>74</v>
      </c>
      <c r="C11" s="19"/>
      <c r="D11" s="4"/>
      <c r="E11" s="4"/>
      <c r="F11" s="5" t="s">
        <v>70</v>
      </c>
      <c r="G11" s="6">
        <f t="shared" si="1"/>
        <v>3152700</v>
      </c>
      <c r="H11" s="6">
        <f t="shared" si="1"/>
        <v>3503709.7</v>
      </c>
    </row>
    <row r="12" spans="1:8" x14ac:dyDescent="0.25">
      <c r="A12" s="19"/>
      <c r="B12" s="18"/>
      <c r="C12" s="19"/>
      <c r="D12" s="4"/>
      <c r="E12" s="4"/>
      <c r="F12" s="7" t="s">
        <v>5</v>
      </c>
      <c r="G12" s="7"/>
      <c r="H12" s="7"/>
    </row>
    <row r="13" spans="1:8" x14ac:dyDescent="0.25">
      <c r="A13" s="18"/>
      <c r="B13" s="18"/>
      <c r="C13" s="18" t="s">
        <v>31</v>
      </c>
      <c r="D13" s="4"/>
      <c r="E13" s="4"/>
      <c r="F13" s="5" t="s">
        <v>70</v>
      </c>
      <c r="G13" s="6">
        <f t="shared" si="1"/>
        <v>3152700</v>
      </c>
      <c r="H13" s="6">
        <f t="shared" si="1"/>
        <v>3503709.7</v>
      </c>
    </row>
    <row r="14" spans="1:8" x14ac:dyDescent="0.25">
      <c r="A14" s="4"/>
      <c r="B14" s="5"/>
      <c r="C14" s="4"/>
      <c r="D14" s="4"/>
      <c r="E14" s="4"/>
      <c r="F14" s="7" t="s">
        <v>5</v>
      </c>
      <c r="G14" s="7"/>
      <c r="H14" s="7"/>
    </row>
    <row r="15" spans="1:8" x14ac:dyDescent="0.25">
      <c r="A15" s="4"/>
      <c r="B15" s="4"/>
      <c r="C15" s="4"/>
      <c r="D15" s="4"/>
      <c r="E15" s="4"/>
      <c r="F15" s="5" t="s">
        <v>18</v>
      </c>
      <c r="G15" s="6">
        <f t="shared" ref="G15:H15" si="2">G17</f>
        <v>3152700</v>
      </c>
      <c r="H15" s="6">
        <f t="shared" si="2"/>
        <v>3503709.7</v>
      </c>
    </row>
    <row r="16" spans="1:8" x14ac:dyDescent="0.25">
      <c r="A16" s="4"/>
      <c r="B16" s="4"/>
      <c r="C16" s="5"/>
      <c r="D16" s="7"/>
      <c r="E16" s="4"/>
      <c r="F16" s="7" t="s">
        <v>5</v>
      </c>
      <c r="G16" s="7"/>
      <c r="H16" s="7"/>
    </row>
    <row r="17" spans="1:8" ht="33" x14ac:dyDescent="0.25">
      <c r="A17" s="17"/>
      <c r="B17" s="17"/>
      <c r="C17" s="17"/>
      <c r="D17" s="7" t="s">
        <v>19</v>
      </c>
      <c r="E17" s="4"/>
      <c r="F17" s="7" t="s">
        <v>20</v>
      </c>
      <c r="G17" s="8">
        <f t="shared" ref="G17:H17" si="3">G19</f>
        <v>3152700</v>
      </c>
      <c r="H17" s="8">
        <f t="shared" si="3"/>
        <v>3503709.7</v>
      </c>
    </row>
    <row r="18" spans="1:8" x14ac:dyDescent="0.25">
      <c r="A18" s="17"/>
      <c r="B18" s="17"/>
      <c r="C18" s="17"/>
      <c r="D18" s="4"/>
      <c r="E18" s="4"/>
      <c r="F18" s="7" t="s">
        <v>5</v>
      </c>
      <c r="G18" s="7"/>
      <c r="H18" s="7"/>
    </row>
    <row r="19" spans="1:8" ht="33" x14ac:dyDescent="0.25">
      <c r="A19" s="17"/>
      <c r="B19" s="17"/>
      <c r="C19" s="17"/>
      <c r="D19" s="4"/>
      <c r="E19" s="7" t="s">
        <v>16</v>
      </c>
      <c r="F19" s="7" t="s">
        <v>21</v>
      </c>
      <c r="G19" s="8">
        <f t="shared" ref="G19" si="4">G21</f>
        <v>3152700</v>
      </c>
      <c r="H19" s="8">
        <f>H21</f>
        <v>3503709.7</v>
      </c>
    </row>
    <row r="20" spans="1:8" x14ac:dyDescent="0.25">
      <c r="A20" s="17"/>
      <c r="B20" s="17"/>
      <c r="C20" s="17"/>
      <c r="D20" s="4"/>
      <c r="E20" s="4"/>
      <c r="F20" s="7" t="s">
        <v>6</v>
      </c>
      <c r="G20" s="7"/>
      <c r="H20" s="7"/>
    </row>
    <row r="21" spans="1:8" x14ac:dyDescent="0.25">
      <c r="A21" s="17"/>
      <c r="B21" s="17"/>
      <c r="C21" s="17"/>
      <c r="D21" s="4"/>
      <c r="E21" s="4"/>
      <c r="F21" s="9" t="s">
        <v>18</v>
      </c>
      <c r="G21" s="10">
        <f t="shared" ref="G21:H21" si="5">G23</f>
        <v>3152700</v>
      </c>
      <c r="H21" s="10">
        <f t="shared" si="5"/>
        <v>3503709.7</v>
      </c>
    </row>
    <row r="22" spans="1:8" ht="33" x14ac:dyDescent="0.25">
      <c r="A22" s="17"/>
      <c r="B22" s="17"/>
      <c r="C22" s="17"/>
      <c r="D22" s="4"/>
      <c r="E22" s="4"/>
      <c r="F22" s="7" t="s">
        <v>7</v>
      </c>
      <c r="G22" s="7"/>
      <c r="H22" s="7"/>
    </row>
    <row r="23" spans="1:8" x14ac:dyDescent="0.25">
      <c r="A23" s="17"/>
      <c r="B23" s="17"/>
      <c r="C23" s="17"/>
      <c r="D23" s="4"/>
      <c r="E23" s="4"/>
      <c r="F23" s="7" t="s">
        <v>8</v>
      </c>
      <c r="G23" s="8">
        <f t="shared" ref="G23:G26" si="6">G24</f>
        <v>3152700</v>
      </c>
      <c r="H23" s="8">
        <f t="shared" ref="H23:H26" si="7">H24</f>
        <v>3503709.7</v>
      </c>
    </row>
    <row r="24" spans="1:8" x14ac:dyDescent="0.25">
      <c r="A24" s="17"/>
      <c r="B24" s="17"/>
      <c r="C24" s="17"/>
      <c r="D24" s="4"/>
      <c r="E24" s="4"/>
      <c r="F24" s="7" t="s">
        <v>9</v>
      </c>
      <c r="G24" s="8">
        <f t="shared" si="6"/>
        <v>3152700</v>
      </c>
      <c r="H24" s="8">
        <f t="shared" si="7"/>
        <v>3503709.7</v>
      </c>
    </row>
    <row r="25" spans="1:8" x14ac:dyDescent="0.25">
      <c r="A25" s="17"/>
      <c r="B25" s="17"/>
      <c r="C25" s="17"/>
      <c r="D25" s="4"/>
      <c r="E25" s="4"/>
      <c r="F25" s="7" t="s">
        <v>13</v>
      </c>
      <c r="G25" s="8">
        <f t="shared" si="6"/>
        <v>3152700</v>
      </c>
      <c r="H25" s="8">
        <f t="shared" si="7"/>
        <v>3503709.7</v>
      </c>
    </row>
    <row r="26" spans="1:8" x14ac:dyDescent="0.25">
      <c r="A26" s="17"/>
      <c r="B26" s="17"/>
      <c r="C26" s="17"/>
      <c r="D26" s="4"/>
      <c r="E26" s="4"/>
      <c r="F26" s="7" t="s">
        <v>14</v>
      </c>
      <c r="G26" s="8">
        <f t="shared" si="6"/>
        <v>3152700</v>
      </c>
      <c r="H26" s="8">
        <f t="shared" si="7"/>
        <v>3503709.7</v>
      </c>
    </row>
    <row r="27" spans="1:8" x14ac:dyDescent="0.25">
      <c r="A27" s="17"/>
      <c r="B27" s="17"/>
      <c r="C27" s="17"/>
      <c r="D27" s="4"/>
      <c r="E27" s="4"/>
      <c r="F27" s="7" t="s">
        <v>15</v>
      </c>
      <c r="G27" s="8">
        <f>'ծրագիր միջոցառում'!G11</f>
        <v>3152700</v>
      </c>
      <c r="H27" s="8">
        <f>'ծրագիր միջոցառում'!H11</f>
        <v>3503709.7</v>
      </c>
    </row>
    <row r="28" spans="1:8" x14ac:dyDescent="0.25">
      <c r="A28" s="38" t="s">
        <v>97</v>
      </c>
      <c r="B28" s="4"/>
      <c r="C28" s="4"/>
      <c r="D28" s="4"/>
      <c r="E28" s="4"/>
      <c r="F28" s="38" t="s">
        <v>98</v>
      </c>
      <c r="G28" s="53">
        <f t="shared" ref="G28" si="8">G30</f>
        <v>-3152700</v>
      </c>
      <c r="H28" s="53">
        <f>H30</f>
        <v>-3503709.7</v>
      </c>
    </row>
    <row r="29" spans="1:8" x14ac:dyDescent="0.25">
      <c r="A29" s="4"/>
      <c r="B29" s="4"/>
      <c r="C29" s="4"/>
      <c r="D29" s="4"/>
      <c r="E29" s="4"/>
      <c r="F29" s="7" t="s">
        <v>5</v>
      </c>
      <c r="G29" s="21"/>
      <c r="H29" s="21"/>
    </row>
    <row r="30" spans="1:8" x14ac:dyDescent="0.25">
      <c r="A30" s="4"/>
      <c r="B30" s="38" t="s">
        <v>31</v>
      </c>
      <c r="C30" s="4"/>
      <c r="D30" s="4"/>
      <c r="E30" s="4"/>
      <c r="F30" s="38" t="s">
        <v>99</v>
      </c>
      <c r="G30" s="53">
        <f t="shared" ref="G30:H30" si="9">G32</f>
        <v>-3152700</v>
      </c>
      <c r="H30" s="53">
        <f t="shared" si="9"/>
        <v>-3503709.7</v>
      </c>
    </row>
    <row r="31" spans="1:8" x14ac:dyDescent="0.25">
      <c r="A31" s="4"/>
      <c r="B31" s="4"/>
      <c r="C31" s="4"/>
      <c r="D31" s="4"/>
      <c r="E31" s="4"/>
      <c r="F31" s="7" t="s">
        <v>5</v>
      </c>
      <c r="G31" s="21"/>
      <c r="H31" s="21"/>
    </row>
    <row r="32" spans="1:8" x14ac:dyDescent="0.25">
      <c r="A32" s="4"/>
      <c r="B32" s="4"/>
      <c r="C32" s="38" t="s">
        <v>31</v>
      </c>
      <c r="D32" s="4"/>
      <c r="E32" s="4"/>
      <c r="F32" s="18" t="s">
        <v>100</v>
      </c>
      <c r="G32" s="53">
        <f t="shared" ref="G32:H32" si="10">G34</f>
        <v>-3152700</v>
      </c>
      <c r="H32" s="53">
        <f t="shared" si="10"/>
        <v>-3503709.7</v>
      </c>
    </row>
    <row r="33" spans="1:8" x14ac:dyDescent="0.25">
      <c r="A33" s="4"/>
      <c r="B33" s="4"/>
      <c r="C33" s="4"/>
      <c r="D33" s="4"/>
      <c r="E33" s="4"/>
      <c r="F33" s="7" t="s">
        <v>5</v>
      </c>
      <c r="G33" s="21"/>
      <c r="H33" s="21"/>
    </row>
    <row r="34" spans="1:8" x14ac:dyDescent="0.25">
      <c r="A34" s="38"/>
      <c r="B34" s="4"/>
      <c r="C34" s="4"/>
      <c r="D34" s="4"/>
      <c r="E34" s="4"/>
      <c r="F34" s="54" t="s">
        <v>17</v>
      </c>
      <c r="G34" s="45">
        <f t="shared" ref="G34:H34" si="11">G36</f>
        <v>-3152700</v>
      </c>
      <c r="H34" s="45">
        <f t="shared" si="11"/>
        <v>-3503709.7</v>
      </c>
    </row>
    <row r="35" spans="1:8" x14ac:dyDescent="0.25">
      <c r="A35" s="4"/>
      <c r="B35" s="4"/>
      <c r="C35" s="4"/>
      <c r="D35" s="4"/>
      <c r="E35" s="4"/>
      <c r="F35" s="7" t="s">
        <v>5</v>
      </c>
      <c r="G35" s="21"/>
      <c r="H35" s="21"/>
    </row>
    <row r="36" spans="1:8" x14ac:dyDescent="0.25">
      <c r="A36" s="4"/>
      <c r="B36" s="38"/>
      <c r="C36" s="4"/>
      <c r="D36" s="7" t="s">
        <v>101</v>
      </c>
      <c r="E36" s="4"/>
      <c r="F36" s="7" t="s">
        <v>100</v>
      </c>
      <c r="G36" s="45">
        <f t="shared" ref="G36:H36" si="12">G38</f>
        <v>-3152700</v>
      </c>
      <c r="H36" s="45">
        <f t="shared" si="12"/>
        <v>-3503709.7</v>
      </c>
    </row>
    <row r="37" spans="1:8" x14ac:dyDescent="0.25">
      <c r="A37" s="4"/>
      <c r="B37" s="4"/>
      <c r="C37" s="4"/>
      <c r="D37" s="4"/>
      <c r="E37" s="4"/>
      <c r="F37" s="7" t="s">
        <v>5</v>
      </c>
      <c r="G37" s="55"/>
      <c r="H37" s="55"/>
    </row>
    <row r="38" spans="1:8" x14ac:dyDescent="0.25">
      <c r="A38" s="4"/>
      <c r="B38" s="4"/>
      <c r="C38" s="38"/>
      <c r="D38" s="4"/>
      <c r="E38" s="7" t="s">
        <v>102</v>
      </c>
      <c r="F38" s="7" t="s">
        <v>100</v>
      </c>
      <c r="G38" s="45">
        <f t="shared" ref="G38:H38" si="13">G40</f>
        <v>-3152700</v>
      </c>
      <c r="H38" s="45">
        <f t="shared" si="13"/>
        <v>-3503709.7</v>
      </c>
    </row>
    <row r="39" spans="1:8" x14ac:dyDescent="0.25">
      <c r="A39" s="4"/>
      <c r="B39" s="4"/>
      <c r="C39" s="4"/>
      <c r="D39" s="4"/>
      <c r="E39" s="4"/>
      <c r="F39" s="7" t="s">
        <v>6</v>
      </c>
      <c r="G39" s="55"/>
      <c r="H39" s="55"/>
    </row>
    <row r="40" spans="1:8" x14ac:dyDescent="0.25">
      <c r="A40" s="4"/>
      <c r="B40" s="4"/>
      <c r="C40" s="4"/>
      <c r="D40" s="4"/>
      <c r="E40" s="4"/>
      <c r="F40" s="9" t="s">
        <v>17</v>
      </c>
      <c r="G40" s="10">
        <f t="shared" ref="G40:H40" si="14">G42</f>
        <v>-3152700</v>
      </c>
      <c r="H40" s="10">
        <f t="shared" si="14"/>
        <v>-3503709.7</v>
      </c>
    </row>
    <row r="41" spans="1:8" ht="33" x14ac:dyDescent="0.25">
      <c r="A41" s="4"/>
      <c r="B41" s="4"/>
      <c r="C41" s="4"/>
      <c r="D41" s="4"/>
      <c r="E41" s="4"/>
      <c r="F41" s="7" t="s">
        <v>7</v>
      </c>
      <c r="G41" s="55"/>
      <c r="H41" s="55"/>
    </row>
    <row r="42" spans="1:8" x14ac:dyDescent="0.25">
      <c r="A42" s="36"/>
      <c r="B42" s="36"/>
      <c r="C42" s="36"/>
      <c r="D42" s="4"/>
      <c r="E42" s="4"/>
      <c r="F42" s="7" t="s">
        <v>8</v>
      </c>
      <c r="G42" s="45">
        <f t="shared" ref="G42:H44" si="15">G43</f>
        <v>-3152700</v>
      </c>
      <c r="H42" s="45">
        <f t="shared" si="15"/>
        <v>-3503709.7</v>
      </c>
    </row>
    <row r="43" spans="1:8" x14ac:dyDescent="0.25">
      <c r="A43" s="36"/>
      <c r="B43" s="36"/>
      <c r="C43" s="36"/>
      <c r="D43" s="4"/>
      <c r="E43" s="4"/>
      <c r="F43" s="7" t="s">
        <v>9</v>
      </c>
      <c r="G43" s="45">
        <f t="shared" si="15"/>
        <v>-3152700</v>
      </c>
      <c r="H43" s="45">
        <f t="shared" si="15"/>
        <v>-3503709.7</v>
      </c>
    </row>
    <row r="44" spans="1:8" x14ac:dyDescent="0.25">
      <c r="A44" s="36"/>
      <c r="B44" s="36"/>
      <c r="C44" s="36"/>
      <c r="D44" s="4"/>
      <c r="E44" s="4"/>
      <c r="F44" s="7" t="s">
        <v>103</v>
      </c>
      <c r="G44" s="45">
        <f t="shared" si="15"/>
        <v>-3152700</v>
      </c>
      <c r="H44" s="45">
        <f t="shared" si="15"/>
        <v>-3503709.7</v>
      </c>
    </row>
    <row r="45" spans="1:8" x14ac:dyDescent="0.25">
      <c r="A45" s="36"/>
      <c r="B45" s="36"/>
      <c r="C45" s="36"/>
      <c r="D45" s="4"/>
      <c r="E45" s="4"/>
      <c r="F45" s="7" t="s">
        <v>104</v>
      </c>
      <c r="G45" s="45">
        <f t="shared" ref="G45" si="16">-G27</f>
        <v>-3152700</v>
      </c>
      <c r="H45" s="45">
        <f>-H27</f>
        <v>-3503709.7</v>
      </c>
    </row>
  </sheetData>
  <mergeCells count="6">
    <mergeCell ref="F1:H1"/>
    <mergeCell ref="A3:H3"/>
    <mergeCell ref="A5:C5"/>
    <mergeCell ref="D5:E5"/>
    <mergeCell ref="F5:F6"/>
    <mergeCell ref="G5:H5"/>
  </mergeCells>
  <printOptions horizontalCentered="1"/>
  <pageMargins left="0" right="0" top="0" bottom="0" header="0" footer="0"/>
  <pageSetup paperSize="9" scale="7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A7" workbookViewId="0">
      <selection activeCell="C15" sqref="C15:I15"/>
    </sheetView>
  </sheetViews>
  <sheetFormatPr defaultColWidth="9.140625" defaultRowHeight="16.5" x14ac:dyDescent="0.25"/>
  <cols>
    <col min="1" max="1" width="6.28515625" style="2" customWidth="1"/>
    <col min="2" max="2" width="10.85546875" style="2" customWidth="1"/>
    <col min="3" max="3" width="8.5703125" style="22" customWidth="1"/>
    <col min="4" max="4" width="20.5703125" style="22" customWidth="1"/>
    <col min="5" max="5" width="12.28515625" style="22" customWidth="1"/>
    <col min="6" max="6" width="11.42578125" style="22" customWidth="1"/>
    <col min="7" max="7" width="9.5703125" style="22" customWidth="1"/>
    <col min="8" max="8" width="20.7109375" style="22" customWidth="1"/>
    <col min="9" max="9" width="51.42578125" style="22" customWidth="1"/>
    <col min="10" max="11" width="17.28515625" style="2" customWidth="1"/>
    <col min="12" max="16384" width="9.140625" style="2"/>
  </cols>
  <sheetData>
    <row r="1" spans="1:11" s="13" customFormat="1" ht="63.75" customHeight="1" x14ac:dyDescent="0.3">
      <c r="A1" s="12"/>
      <c r="B1" s="12"/>
      <c r="C1" s="12"/>
      <c r="D1" s="23"/>
      <c r="E1" s="23"/>
      <c r="F1" s="23"/>
      <c r="G1" s="23"/>
      <c r="H1" s="23"/>
      <c r="I1" s="59" t="s">
        <v>51</v>
      </c>
      <c r="J1" s="59"/>
      <c r="K1" s="59"/>
    </row>
    <row r="2" spans="1:11" s="13" customFormat="1" ht="17.25" customHeight="1" x14ac:dyDescent="0.3">
      <c r="A2" s="12"/>
      <c r="B2" s="12"/>
      <c r="C2" s="12"/>
      <c r="D2" s="14"/>
      <c r="E2" s="14"/>
      <c r="F2" s="14"/>
      <c r="G2" s="14"/>
      <c r="H2" s="14"/>
      <c r="I2" s="15"/>
    </row>
    <row r="3" spans="1:11" s="13" customFormat="1" ht="45.75" customHeight="1" x14ac:dyDescent="0.3">
      <c r="A3" s="60" t="s">
        <v>96</v>
      </c>
      <c r="B3" s="60"/>
      <c r="C3" s="60"/>
      <c r="D3" s="60"/>
      <c r="E3" s="60"/>
      <c r="F3" s="60"/>
      <c r="G3" s="60"/>
      <c r="H3" s="60"/>
      <c r="I3" s="60"/>
      <c r="J3" s="60"/>
      <c r="K3" s="60"/>
    </row>
    <row r="4" spans="1:11" x14ac:dyDescent="0.25">
      <c r="C4" s="2"/>
      <c r="D4" s="2"/>
      <c r="E4" s="2"/>
      <c r="F4" s="2"/>
      <c r="G4" s="2"/>
      <c r="H4" s="2"/>
      <c r="I4" s="2"/>
      <c r="K4" s="20" t="s">
        <v>32</v>
      </c>
    </row>
    <row r="5" spans="1:11" ht="74.099999999999994" customHeight="1" x14ac:dyDescent="0.25">
      <c r="A5" s="68" t="s">
        <v>52</v>
      </c>
      <c r="B5" s="68" t="s">
        <v>33</v>
      </c>
      <c r="C5" s="68"/>
      <c r="D5" s="68" t="s">
        <v>34</v>
      </c>
      <c r="E5" s="68"/>
      <c r="F5" s="68"/>
      <c r="G5" s="68"/>
      <c r="H5" s="68" t="s">
        <v>35</v>
      </c>
      <c r="I5" s="68" t="s">
        <v>36</v>
      </c>
      <c r="J5" s="68" t="s">
        <v>25</v>
      </c>
      <c r="K5" s="68"/>
    </row>
    <row r="6" spans="1:11" ht="56.25" customHeight="1" x14ac:dyDescent="0.25">
      <c r="A6" s="68"/>
      <c r="B6" s="16" t="s">
        <v>37</v>
      </c>
      <c r="C6" s="16" t="s">
        <v>53</v>
      </c>
      <c r="D6" s="16" t="s">
        <v>38</v>
      </c>
      <c r="E6" s="16" t="s">
        <v>53</v>
      </c>
      <c r="F6" s="16" t="s">
        <v>54</v>
      </c>
      <c r="G6" s="16" t="s">
        <v>39</v>
      </c>
      <c r="H6" s="68"/>
      <c r="I6" s="68"/>
      <c r="J6" s="16" t="s">
        <v>40</v>
      </c>
      <c r="K6" s="16" t="s">
        <v>41</v>
      </c>
    </row>
    <row r="7" spans="1:11" x14ac:dyDescent="0.25">
      <c r="A7" s="75" t="s">
        <v>42</v>
      </c>
      <c r="B7" s="75"/>
      <c r="C7" s="75"/>
      <c r="D7" s="75"/>
      <c r="E7" s="75"/>
      <c r="F7" s="75"/>
      <c r="G7" s="75"/>
      <c r="H7" s="75"/>
      <c r="I7" s="75"/>
      <c r="J7" s="21">
        <f>J8+J14</f>
        <v>0</v>
      </c>
      <c r="K7" s="21">
        <f>K8+K14</f>
        <v>0</v>
      </c>
    </row>
    <row r="8" spans="1:11" x14ac:dyDescent="0.25">
      <c r="A8" s="75" t="s">
        <v>18</v>
      </c>
      <c r="B8" s="75"/>
      <c r="C8" s="75"/>
      <c r="D8" s="75"/>
      <c r="E8" s="75"/>
      <c r="F8" s="75"/>
      <c r="G8" s="75"/>
      <c r="H8" s="75"/>
      <c r="I8" s="75"/>
      <c r="J8" s="21">
        <f t="shared" ref="J8:J9" si="0">J9</f>
        <v>3152700</v>
      </c>
      <c r="K8" s="21">
        <f t="shared" ref="K8:K9" si="1">K9</f>
        <v>3503709.7</v>
      </c>
    </row>
    <row r="9" spans="1:11" x14ac:dyDescent="0.25">
      <c r="A9" s="4"/>
      <c r="B9" s="5" t="s">
        <v>45</v>
      </c>
      <c r="C9" s="63" t="s">
        <v>46</v>
      </c>
      <c r="D9" s="63"/>
      <c r="E9" s="63"/>
      <c r="F9" s="63"/>
      <c r="G9" s="63"/>
      <c r="H9" s="63"/>
      <c r="I9" s="63"/>
      <c r="J9" s="21">
        <f t="shared" si="0"/>
        <v>3152700</v>
      </c>
      <c r="K9" s="21">
        <f t="shared" si="1"/>
        <v>3503709.7</v>
      </c>
    </row>
    <row r="10" spans="1:11" ht="36" customHeight="1" x14ac:dyDescent="0.25">
      <c r="A10" s="4"/>
      <c r="B10" s="4"/>
      <c r="C10" s="7"/>
      <c r="D10" s="5" t="s">
        <v>47</v>
      </c>
      <c r="E10" s="63" t="s">
        <v>48</v>
      </c>
      <c r="F10" s="63"/>
      <c r="G10" s="63"/>
      <c r="H10" s="63"/>
      <c r="I10" s="63"/>
      <c r="J10" s="21">
        <f>'ծրագիր միջոցառում'!G11</f>
        <v>3152700</v>
      </c>
      <c r="K10" s="21">
        <f>'ծրագիր միջոցառում'!H11</f>
        <v>3503709.7</v>
      </c>
    </row>
    <row r="11" spans="1:11" ht="36" customHeight="1" x14ac:dyDescent="0.25">
      <c r="A11" s="4"/>
      <c r="B11" s="4"/>
      <c r="C11" s="7"/>
      <c r="D11" s="7"/>
      <c r="E11" s="7"/>
      <c r="F11" s="63" t="s">
        <v>49</v>
      </c>
      <c r="G11" s="63"/>
      <c r="H11" s="63"/>
      <c r="I11" s="63"/>
      <c r="J11" s="63"/>
      <c r="K11" s="63"/>
    </row>
    <row r="12" spans="1:11" x14ac:dyDescent="0.25">
      <c r="A12" s="4"/>
      <c r="B12" s="4"/>
      <c r="C12" s="7"/>
      <c r="D12" s="7"/>
      <c r="E12" s="7"/>
      <c r="F12" s="7"/>
      <c r="G12" s="63" t="s">
        <v>43</v>
      </c>
      <c r="H12" s="63"/>
      <c r="I12" s="63"/>
      <c r="J12" s="63"/>
      <c r="K12" s="63"/>
    </row>
    <row r="13" spans="1:11" x14ac:dyDescent="0.25">
      <c r="A13" s="4"/>
      <c r="B13" s="4"/>
      <c r="C13" s="7"/>
      <c r="D13" s="7"/>
      <c r="E13" s="7"/>
      <c r="F13" s="7"/>
      <c r="G13" s="7"/>
      <c r="H13" s="63" t="s">
        <v>44</v>
      </c>
      <c r="I13" s="63"/>
      <c r="J13" s="63"/>
      <c r="K13" s="63"/>
    </row>
    <row r="14" spans="1:11" x14ac:dyDescent="0.25">
      <c r="A14" s="70" t="s">
        <v>89</v>
      </c>
      <c r="B14" s="71"/>
      <c r="C14" s="71"/>
      <c r="D14" s="71"/>
      <c r="E14" s="71"/>
      <c r="F14" s="71"/>
      <c r="G14" s="71"/>
      <c r="H14" s="71"/>
      <c r="I14" s="72"/>
      <c r="J14" s="43">
        <f t="shared" ref="J14:K14" si="2">J15</f>
        <v>-3152700</v>
      </c>
      <c r="K14" s="43">
        <f t="shared" si="2"/>
        <v>-3503709.7</v>
      </c>
    </row>
    <row r="15" spans="1:11" ht="16.5" customHeight="1" x14ac:dyDescent="0.25">
      <c r="A15" s="4"/>
      <c r="B15" s="38">
        <v>1139</v>
      </c>
      <c r="C15" s="63" t="s">
        <v>100</v>
      </c>
      <c r="D15" s="63"/>
      <c r="E15" s="63"/>
      <c r="F15" s="63"/>
      <c r="G15" s="63"/>
      <c r="H15" s="63"/>
      <c r="I15" s="63"/>
      <c r="J15" s="43">
        <f t="shared" ref="J15:K15" si="3">J16</f>
        <v>-3152700</v>
      </c>
      <c r="K15" s="43">
        <f t="shared" si="3"/>
        <v>-3503709.7</v>
      </c>
    </row>
    <row r="16" spans="1:11" ht="16.5" customHeight="1" x14ac:dyDescent="0.25">
      <c r="A16" s="4"/>
      <c r="B16" s="4"/>
      <c r="C16" s="7"/>
      <c r="D16" s="38" t="s">
        <v>105</v>
      </c>
      <c r="E16" s="63" t="s">
        <v>91</v>
      </c>
      <c r="F16" s="63"/>
      <c r="G16" s="63"/>
      <c r="H16" s="63"/>
      <c r="I16" s="63"/>
      <c r="J16" s="43">
        <f t="shared" ref="J16:K16" si="4">J19</f>
        <v>-3152700</v>
      </c>
      <c r="K16" s="43">
        <f t="shared" si="4"/>
        <v>-3503709.7</v>
      </c>
    </row>
    <row r="17" spans="1:11" ht="36" customHeight="1" x14ac:dyDescent="0.25">
      <c r="A17" s="4"/>
      <c r="B17" s="4"/>
      <c r="C17" s="7"/>
      <c r="D17" s="7"/>
      <c r="E17" s="7"/>
      <c r="F17" s="63" t="s">
        <v>95</v>
      </c>
      <c r="G17" s="63"/>
      <c r="H17" s="63"/>
      <c r="I17" s="63"/>
      <c r="J17" s="63"/>
      <c r="K17" s="63"/>
    </row>
    <row r="18" spans="1:11" ht="16.5" customHeight="1" x14ac:dyDescent="0.25">
      <c r="A18" s="4"/>
      <c r="B18" s="4"/>
      <c r="C18" s="7"/>
      <c r="D18" s="7"/>
      <c r="E18" s="7"/>
      <c r="F18" s="7"/>
      <c r="G18" s="63" t="s">
        <v>43</v>
      </c>
      <c r="H18" s="63"/>
      <c r="I18" s="63"/>
      <c r="J18" s="63"/>
      <c r="K18" s="63"/>
    </row>
    <row r="19" spans="1:11" ht="16.5" customHeight="1" x14ac:dyDescent="0.25">
      <c r="A19" s="4"/>
      <c r="B19" s="4"/>
      <c r="C19" s="7"/>
      <c r="D19" s="7"/>
      <c r="E19" s="7"/>
      <c r="F19" s="7"/>
      <c r="G19" s="7"/>
      <c r="H19" s="73" t="s">
        <v>106</v>
      </c>
      <c r="I19" s="74"/>
      <c r="J19" s="56">
        <f>-J10</f>
        <v>-3152700</v>
      </c>
      <c r="K19" s="56">
        <f>-K10</f>
        <v>-3503709.7</v>
      </c>
    </row>
  </sheetData>
  <mergeCells count="21">
    <mergeCell ref="I1:K1"/>
    <mergeCell ref="A3:K3"/>
    <mergeCell ref="A5:A6"/>
    <mergeCell ref="B5:C5"/>
    <mergeCell ref="C9:I9"/>
    <mergeCell ref="A7:I7"/>
    <mergeCell ref="D5:G5"/>
    <mergeCell ref="H5:H6"/>
    <mergeCell ref="I5:I6"/>
    <mergeCell ref="J5:K5"/>
    <mergeCell ref="A8:I8"/>
    <mergeCell ref="C15:I15"/>
    <mergeCell ref="E16:I16"/>
    <mergeCell ref="F17:K17"/>
    <mergeCell ref="G18:K18"/>
    <mergeCell ref="H19:I19"/>
    <mergeCell ref="E10:I10"/>
    <mergeCell ref="F11:K11"/>
    <mergeCell ref="G12:K12"/>
    <mergeCell ref="H13:K13"/>
    <mergeCell ref="A14:I14"/>
  </mergeCells>
  <pageMargins left="0.2" right="0.2" top="0.26" bottom="0.32" header="0.2" footer="0.2"/>
  <pageSetup paperSize="9" scale="75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tabSelected="1" workbookViewId="0">
      <selection activeCell="F11" sqref="F11"/>
    </sheetView>
  </sheetViews>
  <sheetFormatPr defaultColWidth="9.140625" defaultRowHeight="13.5" x14ac:dyDescent="0.25"/>
  <cols>
    <col min="1" max="1" width="15.7109375" style="28" customWidth="1"/>
    <col min="2" max="3" width="15.28515625" style="28" customWidth="1"/>
    <col min="4" max="4" width="22.85546875" style="28" customWidth="1"/>
    <col min="5" max="5" width="8.5703125" style="28" customWidth="1"/>
    <col min="6" max="6" width="18.7109375" style="28" customWidth="1"/>
    <col min="7" max="7" width="20.42578125" style="28" customWidth="1"/>
    <col min="8" max="8" width="15.28515625" style="28" customWidth="1"/>
    <col min="9" max="9" width="17.5703125" style="28" customWidth="1"/>
    <col min="10" max="16384" width="9.140625" style="28"/>
  </cols>
  <sheetData>
    <row r="1" spans="1:9" s="24" customFormat="1" ht="63.75" customHeight="1" x14ac:dyDescent="0.3">
      <c r="A1" s="12"/>
      <c r="B1" s="12"/>
      <c r="C1" s="12"/>
      <c r="D1" s="59" t="s">
        <v>108</v>
      </c>
      <c r="E1" s="59"/>
      <c r="F1" s="59"/>
      <c r="G1" s="59"/>
      <c r="H1" s="59"/>
      <c r="I1" s="59"/>
    </row>
    <row r="2" spans="1:9" s="24" customFormat="1" ht="17.25" customHeight="1" x14ac:dyDescent="0.3">
      <c r="A2" s="12"/>
      <c r="B2" s="12"/>
      <c r="C2" s="12"/>
      <c r="D2" s="14"/>
      <c r="E2" s="14"/>
      <c r="F2" s="14"/>
      <c r="G2" s="14"/>
      <c r="H2" s="14"/>
      <c r="I2" s="25"/>
    </row>
    <row r="3" spans="1:9" s="24" customFormat="1" ht="45.75" customHeight="1" x14ac:dyDescent="0.3">
      <c r="A3" s="60" t="s">
        <v>55</v>
      </c>
      <c r="B3" s="60"/>
      <c r="C3" s="60"/>
      <c r="D3" s="60"/>
      <c r="E3" s="60"/>
      <c r="F3" s="60"/>
      <c r="G3" s="60"/>
      <c r="H3" s="60"/>
      <c r="I3" s="60"/>
    </row>
    <row r="4" spans="1:9" x14ac:dyDescent="0.25">
      <c r="A4" s="26"/>
      <c r="B4" s="26"/>
      <c r="C4" s="26"/>
      <c r="D4" s="26"/>
      <c r="E4" s="26"/>
      <c r="F4" s="26"/>
      <c r="G4" s="26"/>
      <c r="H4" s="26"/>
      <c r="I4" s="27"/>
    </row>
    <row r="5" spans="1:9" s="24" customFormat="1" ht="57" customHeight="1" x14ac:dyDescent="0.3">
      <c r="A5" s="76" t="s">
        <v>56</v>
      </c>
      <c r="B5" s="76" t="s">
        <v>57</v>
      </c>
      <c r="C5" s="76"/>
      <c r="D5" s="76"/>
      <c r="E5" s="76" t="s">
        <v>58</v>
      </c>
      <c r="F5" s="76" t="s">
        <v>59</v>
      </c>
      <c r="G5" s="77" t="s">
        <v>107</v>
      </c>
      <c r="H5" s="77"/>
      <c r="I5" s="78"/>
    </row>
    <row r="6" spans="1:9" s="24" customFormat="1" ht="60" customHeight="1" x14ac:dyDescent="0.3">
      <c r="A6" s="76"/>
      <c r="B6" s="76"/>
      <c r="C6" s="76"/>
      <c r="D6" s="76"/>
      <c r="E6" s="76"/>
      <c r="F6" s="76"/>
      <c r="G6" s="29" t="s">
        <v>60</v>
      </c>
      <c r="H6" s="29" t="s">
        <v>61</v>
      </c>
      <c r="I6" s="30" t="s">
        <v>62</v>
      </c>
    </row>
    <row r="7" spans="1:9" ht="17.25" x14ac:dyDescent="0.25">
      <c r="A7" s="79" t="s">
        <v>18</v>
      </c>
      <c r="B7" s="79"/>
      <c r="C7" s="79"/>
      <c r="D7" s="79"/>
      <c r="E7" s="79"/>
      <c r="F7" s="79"/>
      <c r="G7" s="79"/>
      <c r="H7" s="79"/>
      <c r="I7" s="31">
        <f>I8</f>
        <v>3503709.7</v>
      </c>
    </row>
    <row r="8" spans="1:9" ht="17.25" x14ac:dyDescent="0.25">
      <c r="A8" s="32" t="s">
        <v>67</v>
      </c>
      <c r="B8" s="32" t="s">
        <v>68</v>
      </c>
      <c r="C8" s="32" t="s">
        <v>69</v>
      </c>
      <c r="D8" s="79" t="s">
        <v>70</v>
      </c>
      <c r="E8" s="79"/>
      <c r="F8" s="79"/>
      <c r="G8" s="79"/>
      <c r="H8" s="79"/>
      <c r="I8" s="31">
        <f t="shared" ref="I8:I10" si="0">I9</f>
        <v>3503709.7</v>
      </c>
    </row>
    <row r="9" spans="1:9" ht="36" customHeight="1" x14ac:dyDescent="0.25">
      <c r="A9" s="32" t="s">
        <v>71</v>
      </c>
      <c r="B9" s="79" t="s">
        <v>21</v>
      </c>
      <c r="C9" s="79"/>
      <c r="D9" s="79"/>
      <c r="E9" s="79"/>
      <c r="F9" s="79"/>
      <c r="G9" s="79"/>
      <c r="H9" s="79"/>
      <c r="I9" s="31">
        <f t="shared" si="0"/>
        <v>3503709.7</v>
      </c>
    </row>
    <row r="10" spans="1:9" ht="17.25" x14ac:dyDescent="0.25">
      <c r="A10" s="32" t="s">
        <v>63</v>
      </c>
      <c r="B10" s="79" t="s">
        <v>65</v>
      </c>
      <c r="C10" s="79"/>
      <c r="D10" s="79"/>
      <c r="E10" s="33" t="s">
        <v>63</v>
      </c>
      <c r="F10" s="33" t="s">
        <v>63</v>
      </c>
      <c r="G10" s="32" t="s">
        <v>63</v>
      </c>
      <c r="H10" s="32" t="s">
        <v>63</v>
      </c>
      <c r="I10" s="31">
        <f t="shared" si="0"/>
        <v>3503709.7</v>
      </c>
    </row>
    <row r="11" spans="1:9" ht="39.75" customHeight="1" x14ac:dyDescent="0.25">
      <c r="A11" s="32" t="s">
        <v>72</v>
      </c>
      <c r="B11" s="79" t="s">
        <v>73</v>
      </c>
      <c r="C11" s="79"/>
      <c r="D11" s="79"/>
      <c r="E11" s="33" t="s">
        <v>66</v>
      </c>
      <c r="F11" s="33" t="s">
        <v>64</v>
      </c>
      <c r="G11" s="57">
        <f>'ծրագիր միջոցառում'!H11*1000</f>
        <v>3503709700</v>
      </c>
      <c r="H11" s="34">
        <v>1</v>
      </c>
      <c r="I11" s="31">
        <f>G11*H11/1000</f>
        <v>3503709.7</v>
      </c>
    </row>
    <row r="12" spans="1:9" x14ac:dyDescent="0.25">
      <c r="A12"/>
      <c r="B12"/>
      <c r="C12"/>
      <c r="D12"/>
      <c r="E12"/>
      <c r="F12"/>
      <c r="G12"/>
      <c r="H12"/>
      <c r="I12"/>
    </row>
    <row r="13" spans="1:9" x14ac:dyDescent="0.25">
      <c r="A13"/>
      <c r="B13"/>
      <c r="C13"/>
      <c r="D13"/>
      <c r="E13"/>
      <c r="F13"/>
      <c r="G13"/>
      <c r="H13"/>
      <c r="I13"/>
    </row>
    <row r="14" spans="1:9" x14ac:dyDescent="0.25">
      <c r="A14"/>
      <c r="B14"/>
      <c r="C14"/>
      <c r="D14"/>
      <c r="E14"/>
      <c r="F14"/>
      <c r="G14"/>
      <c r="H14"/>
      <c r="I14"/>
    </row>
    <row r="15" spans="1:9" x14ac:dyDescent="0.25">
      <c r="A15"/>
      <c r="B15"/>
      <c r="C15"/>
      <c r="D15"/>
      <c r="E15"/>
      <c r="F15"/>
      <c r="G15"/>
      <c r="H15"/>
      <c r="I15"/>
    </row>
    <row r="16" spans="1:9" x14ac:dyDescent="0.25">
      <c r="A16"/>
      <c r="B16"/>
      <c r="C16"/>
      <c r="D16"/>
      <c r="E16"/>
      <c r="F16"/>
      <c r="G16"/>
      <c r="H16"/>
      <c r="I16"/>
    </row>
    <row r="17" spans="1:9" x14ac:dyDescent="0.25">
      <c r="A17"/>
      <c r="B17"/>
      <c r="C17"/>
      <c r="D17"/>
      <c r="E17"/>
      <c r="F17"/>
      <c r="G17"/>
      <c r="H17"/>
      <c r="I17"/>
    </row>
    <row r="18" spans="1:9" x14ac:dyDescent="0.25">
      <c r="A18"/>
      <c r="B18"/>
      <c r="C18"/>
      <c r="D18"/>
      <c r="E18"/>
      <c r="F18"/>
      <c r="G18"/>
      <c r="H18"/>
      <c r="I18"/>
    </row>
    <row r="19" spans="1:9" x14ac:dyDescent="0.25">
      <c r="A19"/>
      <c r="B19"/>
      <c r="C19"/>
      <c r="D19"/>
      <c r="E19"/>
      <c r="F19"/>
      <c r="G19"/>
      <c r="H19"/>
      <c r="I19"/>
    </row>
    <row r="20" spans="1:9" x14ac:dyDescent="0.25">
      <c r="A20"/>
      <c r="B20"/>
      <c r="C20"/>
      <c r="D20"/>
      <c r="E20"/>
      <c r="F20"/>
      <c r="G20"/>
      <c r="H20"/>
      <c r="I20"/>
    </row>
    <row r="21" spans="1:9" x14ac:dyDescent="0.25">
      <c r="A21"/>
      <c r="B21"/>
      <c r="C21"/>
      <c r="D21"/>
      <c r="E21"/>
      <c r="F21"/>
      <c r="G21"/>
      <c r="H21"/>
      <c r="I21"/>
    </row>
    <row r="22" spans="1:9" x14ac:dyDescent="0.25">
      <c r="A22"/>
      <c r="B22"/>
      <c r="C22"/>
      <c r="D22"/>
      <c r="E22"/>
      <c r="F22"/>
      <c r="G22"/>
      <c r="H22"/>
      <c r="I22"/>
    </row>
    <row r="23" spans="1:9" x14ac:dyDescent="0.25">
      <c r="A23"/>
      <c r="B23"/>
      <c r="C23"/>
      <c r="D23"/>
      <c r="E23"/>
      <c r="F23"/>
      <c r="G23"/>
      <c r="H23"/>
      <c r="I23"/>
    </row>
    <row r="24" spans="1:9" x14ac:dyDescent="0.25">
      <c r="A24"/>
      <c r="B24"/>
      <c r="C24"/>
      <c r="D24"/>
      <c r="E24"/>
      <c r="F24"/>
      <c r="G24"/>
      <c r="H24"/>
      <c r="I24"/>
    </row>
    <row r="25" spans="1:9" x14ac:dyDescent="0.25">
      <c r="A25"/>
      <c r="B25"/>
      <c r="C25"/>
      <c r="D25"/>
      <c r="E25"/>
      <c r="F25"/>
      <c r="G25"/>
      <c r="H25"/>
      <c r="I25"/>
    </row>
    <row r="26" spans="1:9" x14ac:dyDescent="0.25">
      <c r="A26"/>
      <c r="B26"/>
      <c r="C26"/>
      <c r="D26"/>
      <c r="E26"/>
      <c r="F26"/>
      <c r="G26"/>
      <c r="H26"/>
      <c r="I26"/>
    </row>
    <row r="27" spans="1:9" x14ac:dyDescent="0.25">
      <c r="A27"/>
      <c r="B27"/>
      <c r="C27"/>
      <c r="D27"/>
      <c r="E27"/>
      <c r="F27"/>
      <c r="G27"/>
      <c r="H27"/>
      <c r="I27"/>
    </row>
    <row r="28" spans="1:9" x14ac:dyDescent="0.25">
      <c r="A28"/>
      <c r="B28"/>
      <c r="C28"/>
      <c r="D28"/>
      <c r="E28"/>
      <c r="F28"/>
      <c r="G28"/>
      <c r="H28"/>
      <c r="I28"/>
    </row>
    <row r="29" spans="1:9" x14ac:dyDescent="0.25">
      <c r="A29"/>
      <c r="B29"/>
      <c r="C29"/>
      <c r="D29"/>
      <c r="E29"/>
      <c r="F29"/>
      <c r="G29"/>
      <c r="H29"/>
      <c r="I29"/>
    </row>
    <row r="30" spans="1:9" x14ac:dyDescent="0.25">
      <c r="A30"/>
      <c r="B30"/>
      <c r="C30"/>
      <c r="D30"/>
      <c r="E30"/>
      <c r="F30"/>
      <c r="G30"/>
      <c r="H30"/>
      <c r="I30"/>
    </row>
    <row r="31" spans="1:9" x14ac:dyDescent="0.25">
      <c r="A31"/>
      <c r="B31"/>
      <c r="C31"/>
      <c r="D31"/>
      <c r="E31"/>
      <c r="F31"/>
      <c r="G31"/>
      <c r="H31"/>
      <c r="I31"/>
    </row>
    <row r="32" spans="1:9" x14ac:dyDescent="0.25">
      <c r="A32"/>
      <c r="B32"/>
      <c r="C32"/>
      <c r="D32"/>
      <c r="E32"/>
      <c r="F32"/>
      <c r="G32"/>
      <c r="H32"/>
      <c r="I32"/>
    </row>
    <row r="33" spans="1:9" x14ac:dyDescent="0.25">
      <c r="A33"/>
      <c r="B33"/>
      <c r="C33"/>
      <c r="D33"/>
      <c r="E33"/>
      <c r="F33"/>
      <c r="G33"/>
      <c r="H33"/>
      <c r="I33"/>
    </row>
    <row r="34" spans="1:9" x14ac:dyDescent="0.25">
      <c r="A34"/>
      <c r="B34"/>
      <c r="C34"/>
      <c r="D34"/>
      <c r="E34"/>
      <c r="F34"/>
      <c r="G34"/>
      <c r="H34"/>
      <c r="I34"/>
    </row>
    <row r="35" spans="1:9" x14ac:dyDescent="0.25">
      <c r="A35"/>
      <c r="B35"/>
      <c r="C35"/>
      <c r="D35"/>
      <c r="E35"/>
      <c r="F35"/>
      <c r="G35"/>
      <c r="H35"/>
      <c r="I35"/>
    </row>
    <row r="36" spans="1:9" x14ac:dyDescent="0.25">
      <c r="A36"/>
      <c r="B36"/>
      <c r="C36"/>
      <c r="D36"/>
      <c r="E36"/>
      <c r="F36"/>
      <c r="G36"/>
      <c r="H36"/>
      <c r="I36"/>
    </row>
    <row r="37" spans="1:9" x14ac:dyDescent="0.25">
      <c r="A37"/>
      <c r="B37"/>
      <c r="C37"/>
      <c r="D37"/>
      <c r="E37"/>
      <c r="F37"/>
      <c r="G37"/>
      <c r="H37"/>
      <c r="I37"/>
    </row>
    <row r="38" spans="1:9" x14ac:dyDescent="0.25">
      <c r="A38"/>
      <c r="B38"/>
      <c r="C38"/>
      <c r="D38"/>
      <c r="E38"/>
      <c r="F38"/>
      <c r="G38"/>
      <c r="H38"/>
      <c r="I38"/>
    </row>
    <row r="39" spans="1:9" x14ac:dyDescent="0.25">
      <c r="A39"/>
      <c r="B39"/>
      <c r="C39"/>
      <c r="D39"/>
      <c r="E39"/>
      <c r="F39"/>
      <c r="G39"/>
      <c r="H39"/>
      <c r="I39"/>
    </row>
    <row r="40" spans="1:9" x14ac:dyDescent="0.25">
      <c r="A40"/>
      <c r="B40"/>
      <c r="C40"/>
      <c r="D40"/>
      <c r="E40"/>
      <c r="F40"/>
      <c r="G40"/>
      <c r="H40"/>
      <c r="I40"/>
    </row>
    <row r="41" spans="1:9" x14ac:dyDescent="0.25">
      <c r="A41"/>
      <c r="B41"/>
      <c r="C41"/>
      <c r="D41"/>
      <c r="E41"/>
      <c r="F41"/>
      <c r="G41"/>
      <c r="H41"/>
      <c r="I41"/>
    </row>
    <row r="42" spans="1:9" x14ac:dyDescent="0.25">
      <c r="A42"/>
      <c r="B42"/>
      <c r="C42"/>
      <c r="D42"/>
      <c r="E42"/>
      <c r="F42"/>
      <c r="G42"/>
      <c r="H42"/>
      <c r="I42"/>
    </row>
    <row r="43" spans="1:9" x14ac:dyDescent="0.25">
      <c r="A43"/>
      <c r="B43"/>
      <c r="C43"/>
      <c r="D43"/>
      <c r="E43"/>
      <c r="F43"/>
      <c r="G43"/>
      <c r="H43"/>
      <c r="I43"/>
    </row>
    <row r="44" spans="1:9" x14ac:dyDescent="0.25">
      <c r="A44"/>
      <c r="B44"/>
      <c r="C44"/>
      <c r="D44"/>
      <c r="E44"/>
      <c r="F44"/>
      <c r="G44"/>
      <c r="H44"/>
      <c r="I44"/>
    </row>
    <row r="45" spans="1:9" x14ac:dyDescent="0.25">
      <c r="A45"/>
      <c r="B45"/>
      <c r="C45"/>
      <c r="D45"/>
      <c r="E45"/>
      <c r="F45"/>
      <c r="G45"/>
      <c r="H45"/>
      <c r="I45"/>
    </row>
    <row r="46" spans="1:9" x14ac:dyDescent="0.25">
      <c r="A46"/>
      <c r="B46"/>
      <c r="C46"/>
      <c r="D46"/>
      <c r="E46"/>
      <c r="F46"/>
      <c r="G46"/>
      <c r="H46"/>
      <c r="I46"/>
    </row>
    <row r="47" spans="1:9" x14ac:dyDescent="0.25">
      <c r="A47"/>
      <c r="B47"/>
      <c r="C47"/>
      <c r="D47"/>
      <c r="E47"/>
      <c r="F47"/>
      <c r="G47"/>
      <c r="H47"/>
      <c r="I47"/>
    </row>
    <row r="48" spans="1:9" x14ac:dyDescent="0.25">
      <c r="A48"/>
      <c r="B48"/>
      <c r="C48"/>
      <c r="D48"/>
      <c r="E48"/>
      <c r="F48"/>
      <c r="G48"/>
      <c r="H48"/>
      <c r="I48"/>
    </row>
    <row r="49" spans="1:9" x14ac:dyDescent="0.25">
      <c r="A49"/>
      <c r="B49"/>
      <c r="C49"/>
      <c r="D49"/>
      <c r="E49"/>
      <c r="F49"/>
      <c r="G49"/>
      <c r="H49"/>
      <c r="I49"/>
    </row>
    <row r="50" spans="1:9" x14ac:dyDescent="0.25">
      <c r="A50"/>
      <c r="B50"/>
      <c r="C50"/>
      <c r="D50"/>
      <c r="E50"/>
      <c r="F50"/>
      <c r="G50"/>
      <c r="H50"/>
      <c r="I50"/>
    </row>
    <row r="51" spans="1:9" x14ac:dyDescent="0.25">
      <c r="A51"/>
      <c r="B51"/>
      <c r="C51"/>
      <c r="D51"/>
      <c r="E51"/>
      <c r="F51"/>
      <c r="G51"/>
      <c r="H51"/>
      <c r="I51"/>
    </row>
    <row r="52" spans="1:9" x14ac:dyDescent="0.25">
      <c r="A52"/>
      <c r="B52"/>
      <c r="C52"/>
      <c r="D52"/>
      <c r="E52"/>
      <c r="F52"/>
      <c r="G52"/>
      <c r="H52"/>
      <c r="I52"/>
    </row>
    <row r="53" spans="1:9" x14ac:dyDescent="0.25">
      <c r="A53"/>
      <c r="B53"/>
      <c r="C53"/>
      <c r="D53"/>
      <c r="E53"/>
      <c r="F53"/>
      <c r="G53"/>
      <c r="H53"/>
      <c r="I53"/>
    </row>
    <row r="54" spans="1:9" x14ac:dyDescent="0.25">
      <c r="A54"/>
      <c r="B54"/>
      <c r="C54"/>
      <c r="D54"/>
      <c r="E54"/>
      <c r="F54"/>
      <c r="G54"/>
      <c r="H54"/>
      <c r="I54"/>
    </row>
    <row r="55" spans="1:9" x14ac:dyDescent="0.25">
      <c r="A55"/>
      <c r="B55"/>
      <c r="C55"/>
      <c r="D55"/>
      <c r="E55"/>
      <c r="F55"/>
      <c r="G55"/>
      <c r="H55"/>
      <c r="I55"/>
    </row>
    <row r="56" spans="1:9" x14ac:dyDescent="0.25">
      <c r="A56"/>
      <c r="B56"/>
      <c r="C56"/>
      <c r="D56"/>
      <c r="E56"/>
      <c r="F56"/>
      <c r="G56"/>
      <c r="H56"/>
      <c r="I56"/>
    </row>
    <row r="57" spans="1:9" x14ac:dyDescent="0.25">
      <c r="A57"/>
      <c r="B57"/>
      <c r="C57"/>
      <c r="D57"/>
      <c r="E57"/>
      <c r="F57"/>
      <c r="G57"/>
      <c r="H57"/>
      <c r="I57"/>
    </row>
    <row r="58" spans="1:9" x14ac:dyDescent="0.25">
      <c r="A58"/>
      <c r="B58"/>
      <c r="C58"/>
      <c r="D58"/>
      <c r="E58"/>
      <c r="F58"/>
      <c r="G58"/>
      <c r="H58"/>
      <c r="I58"/>
    </row>
    <row r="59" spans="1:9" x14ac:dyDescent="0.25">
      <c r="A59"/>
      <c r="B59"/>
      <c r="C59"/>
      <c r="D59"/>
      <c r="E59"/>
      <c r="F59"/>
      <c r="G59"/>
      <c r="H59"/>
      <c r="I59"/>
    </row>
    <row r="60" spans="1:9" x14ac:dyDescent="0.25">
      <c r="A60"/>
      <c r="B60"/>
      <c r="C60"/>
      <c r="D60"/>
      <c r="E60"/>
      <c r="F60"/>
      <c r="G60"/>
      <c r="H60"/>
      <c r="I60"/>
    </row>
    <row r="61" spans="1:9" x14ac:dyDescent="0.25">
      <c r="A61"/>
      <c r="B61"/>
      <c r="C61"/>
      <c r="D61"/>
      <c r="E61"/>
      <c r="F61"/>
      <c r="G61"/>
      <c r="H61"/>
      <c r="I61"/>
    </row>
    <row r="62" spans="1:9" x14ac:dyDescent="0.25">
      <c r="A62"/>
      <c r="B62"/>
      <c r="C62"/>
      <c r="D62"/>
      <c r="E62"/>
      <c r="F62"/>
      <c r="G62"/>
      <c r="H62"/>
      <c r="I62"/>
    </row>
    <row r="63" spans="1:9" x14ac:dyDescent="0.25">
      <c r="A63"/>
      <c r="B63"/>
      <c r="C63"/>
      <c r="D63"/>
      <c r="E63"/>
      <c r="F63"/>
      <c r="G63"/>
      <c r="H63"/>
      <c r="I63"/>
    </row>
    <row r="64" spans="1:9" x14ac:dyDescent="0.25">
      <c r="A64"/>
      <c r="B64"/>
      <c r="C64"/>
      <c r="D64"/>
      <c r="E64"/>
      <c r="F64"/>
      <c r="G64"/>
      <c r="H64"/>
      <c r="I64"/>
    </row>
    <row r="65" spans="1:9" x14ac:dyDescent="0.25">
      <c r="A65"/>
      <c r="B65"/>
      <c r="C65"/>
      <c r="D65"/>
      <c r="E65"/>
      <c r="F65"/>
      <c r="G65"/>
      <c r="H65"/>
      <c r="I65"/>
    </row>
    <row r="66" spans="1:9" x14ac:dyDescent="0.25">
      <c r="A66"/>
      <c r="B66"/>
      <c r="C66"/>
      <c r="D66"/>
      <c r="E66"/>
      <c r="F66"/>
      <c r="G66"/>
      <c r="H66"/>
      <c r="I66"/>
    </row>
    <row r="67" spans="1:9" x14ac:dyDescent="0.25">
      <c r="A67"/>
      <c r="B67"/>
      <c r="C67"/>
      <c r="D67"/>
      <c r="E67"/>
      <c r="F67"/>
      <c r="G67"/>
      <c r="H67"/>
      <c r="I67"/>
    </row>
    <row r="68" spans="1:9" x14ac:dyDescent="0.25">
      <c r="A68"/>
      <c r="B68"/>
      <c r="C68"/>
      <c r="D68"/>
      <c r="E68"/>
      <c r="F68"/>
      <c r="G68"/>
      <c r="H68"/>
      <c r="I68"/>
    </row>
    <row r="69" spans="1:9" x14ac:dyDescent="0.25">
      <c r="A69"/>
      <c r="B69"/>
      <c r="C69"/>
      <c r="D69"/>
      <c r="E69"/>
      <c r="F69"/>
      <c r="G69"/>
      <c r="H69"/>
      <c r="I69"/>
    </row>
    <row r="70" spans="1:9" x14ac:dyDescent="0.25">
      <c r="A70"/>
      <c r="B70"/>
      <c r="C70"/>
      <c r="D70"/>
      <c r="E70"/>
      <c r="F70"/>
      <c r="G70"/>
      <c r="H70"/>
      <c r="I70"/>
    </row>
    <row r="71" spans="1:9" x14ac:dyDescent="0.25">
      <c r="A71"/>
      <c r="B71"/>
      <c r="C71"/>
      <c r="D71"/>
      <c r="E71"/>
      <c r="F71"/>
      <c r="G71"/>
      <c r="H71"/>
      <c r="I71"/>
    </row>
    <row r="72" spans="1:9" x14ac:dyDescent="0.25">
      <c r="A72"/>
      <c r="B72"/>
      <c r="C72"/>
      <c r="D72"/>
      <c r="E72"/>
      <c r="F72"/>
      <c r="G72"/>
      <c r="H72"/>
      <c r="I72"/>
    </row>
    <row r="73" spans="1:9" x14ac:dyDescent="0.25">
      <c r="A73"/>
      <c r="B73"/>
      <c r="C73"/>
      <c r="D73"/>
      <c r="E73"/>
      <c r="F73"/>
      <c r="G73"/>
      <c r="H73"/>
      <c r="I73"/>
    </row>
    <row r="74" spans="1:9" x14ac:dyDescent="0.25">
      <c r="A74"/>
      <c r="B74"/>
      <c r="C74"/>
      <c r="D74"/>
      <c r="E74"/>
      <c r="F74"/>
      <c r="G74"/>
      <c r="H74"/>
      <c r="I74"/>
    </row>
    <row r="75" spans="1:9" x14ac:dyDescent="0.25">
      <c r="A75"/>
      <c r="B75"/>
      <c r="C75"/>
      <c r="D75"/>
      <c r="E75"/>
      <c r="F75"/>
      <c r="G75"/>
      <c r="H75"/>
      <c r="I75"/>
    </row>
    <row r="76" spans="1:9" x14ac:dyDescent="0.25">
      <c r="A76"/>
      <c r="B76"/>
      <c r="C76"/>
      <c r="D76"/>
      <c r="E76"/>
      <c r="F76"/>
      <c r="G76"/>
      <c r="H76"/>
      <c r="I76"/>
    </row>
    <row r="77" spans="1:9" x14ac:dyDescent="0.25">
      <c r="A77"/>
      <c r="B77"/>
      <c r="C77"/>
      <c r="D77"/>
      <c r="E77"/>
      <c r="F77"/>
      <c r="G77"/>
      <c r="H77"/>
      <c r="I77"/>
    </row>
    <row r="78" spans="1:9" x14ac:dyDescent="0.25">
      <c r="A78"/>
      <c r="B78"/>
      <c r="C78"/>
      <c r="D78"/>
      <c r="E78"/>
      <c r="F78"/>
      <c r="G78"/>
      <c r="H78"/>
      <c r="I78"/>
    </row>
    <row r="79" spans="1:9" x14ac:dyDescent="0.25">
      <c r="A79"/>
      <c r="B79"/>
      <c r="C79"/>
      <c r="D79"/>
      <c r="E79"/>
      <c r="F79"/>
      <c r="G79"/>
      <c r="H79"/>
      <c r="I79"/>
    </row>
    <row r="80" spans="1:9" x14ac:dyDescent="0.25">
      <c r="A80"/>
      <c r="B80"/>
      <c r="C80"/>
      <c r="D80"/>
      <c r="E80"/>
      <c r="F80"/>
      <c r="G80"/>
      <c r="H80"/>
      <c r="I80"/>
    </row>
    <row r="81" spans="1:9" x14ac:dyDescent="0.25">
      <c r="A81"/>
      <c r="B81"/>
      <c r="C81"/>
      <c r="D81"/>
      <c r="E81"/>
      <c r="F81"/>
      <c r="G81"/>
      <c r="H81"/>
      <c r="I81"/>
    </row>
    <row r="82" spans="1:9" x14ac:dyDescent="0.25">
      <c r="A82"/>
      <c r="B82"/>
      <c r="C82"/>
      <c r="D82"/>
      <c r="E82"/>
      <c r="F82"/>
      <c r="G82"/>
      <c r="H82"/>
      <c r="I82"/>
    </row>
    <row r="83" spans="1:9" x14ac:dyDescent="0.25">
      <c r="A83"/>
      <c r="B83"/>
      <c r="C83"/>
      <c r="D83"/>
      <c r="E83"/>
      <c r="F83"/>
      <c r="G83"/>
      <c r="H83"/>
      <c r="I83"/>
    </row>
    <row r="84" spans="1:9" x14ac:dyDescent="0.25">
      <c r="A84"/>
      <c r="B84"/>
      <c r="C84"/>
      <c r="D84"/>
      <c r="E84"/>
      <c r="F84"/>
      <c r="G84"/>
      <c r="H84"/>
      <c r="I84"/>
    </row>
    <row r="85" spans="1:9" x14ac:dyDescent="0.25">
      <c r="A85"/>
      <c r="B85"/>
      <c r="C85"/>
      <c r="D85"/>
      <c r="E85"/>
      <c r="F85"/>
      <c r="G85"/>
      <c r="H85"/>
      <c r="I85"/>
    </row>
    <row r="86" spans="1:9" x14ac:dyDescent="0.25">
      <c r="A86"/>
      <c r="B86"/>
      <c r="C86"/>
      <c r="D86"/>
      <c r="E86"/>
      <c r="F86"/>
      <c r="G86"/>
      <c r="H86"/>
      <c r="I86"/>
    </row>
    <row r="87" spans="1:9" x14ac:dyDescent="0.25">
      <c r="A87"/>
      <c r="B87"/>
      <c r="C87"/>
      <c r="D87"/>
      <c r="E87"/>
      <c r="F87"/>
      <c r="G87"/>
      <c r="H87"/>
      <c r="I87"/>
    </row>
    <row r="88" spans="1:9" x14ac:dyDescent="0.25">
      <c r="A88"/>
      <c r="B88"/>
      <c r="C88"/>
      <c r="D88"/>
      <c r="E88"/>
      <c r="F88"/>
      <c r="G88"/>
      <c r="H88"/>
      <c r="I88"/>
    </row>
    <row r="89" spans="1:9" x14ac:dyDescent="0.25">
      <c r="A89"/>
      <c r="B89"/>
      <c r="C89"/>
      <c r="D89"/>
      <c r="E89"/>
      <c r="F89"/>
      <c r="G89"/>
      <c r="H89"/>
      <c r="I89"/>
    </row>
    <row r="90" spans="1:9" x14ac:dyDescent="0.25">
      <c r="A90"/>
      <c r="B90"/>
      <c r="C90"/>
      <c r="D90"/>
      <c r="E90"/>
      <c r="F90"/>
      <c r="G90"/>
      <c r="H90"/>
      <c r="I90"/>
    </row>
    <row r="91" spans="1:9" x14ac:dyDescent="0.25">
      <c r="A91"/>
      <c r="B91"/>
      <c r="C91"/>
      <c r="D91"/>
      <c r="E91"/>
      <c r="F91"/>
      <c r="G91"/>
      <c r="H91"/>
      <c r="I91"/>
    </row>
    <row r="92" spans="1:9" x14ac:dyDescent="0.25">
      <c r="A92"/>
      <c r="B92"/>
      <c r="C92"/>
      <c r="D92"/>
      <c r="E92"/>
      <c r="F92"/>
      <c r="G92"/>
      <c r="H92"/>
      <c r="I92"/>
    </row>
    <row r="93" spans="1:9" x14ac:dyDescent="0.25">
      <c r="A93"/>
      <c r="B93"/>
      <c r="C93"/>
      <c r="D93"/>
      <c r="E93"/>
      <c r="F93"/>
      <c r="G93"/>
      <c r="H93"/>
      <c r="I93"/>
    </row>
    <row r="94" spans="1:9" x14ac:dyDescent="0.25">
      <c r="A94"/>
      <c r="B94"/>
      <c r="C94"/>
      <c r="D94"/>
      <c r="E94"/>
      <c r="F94"/>
      <c r="G94"/>
      <c r="H94"/>
      <c r="I94"/>
    </row>
    <row r="95" spans="1:9" x14ac:dyDescent="0.25">
      <c r="A95"/>
      <c r="B95"/>
      <c r="C95"/>
      <c r="D95"/>
      <c r="E95"/>
      <c r="F95"/>
      <c r="G95"/>
      <c r="H95"/>
      <c r="I95"/>
    </row>
    <row r="96" spans="1:9" x14ac:dyDescent="0.25">
      <c r="A96"/>
      <c r="B96"/>
      <c r="C96"/>
      <c r="D96"/>
      <c r="E96"/>
      <c r="F96"/>
      <c r="G96"/>
      <c r="H96"/>
      <c r="I96"/>
    </row>
    <row r="97" spans="1:9" x14ac:dyDescent="0.25">
      <c r="A97"/>
      <c r="B97"/>
      <c r="C97"/>
      <c r="D97"/>
      <c r="E97"/>
      <c r="F97"/>
      <c r="G97"/>
      <c r="H97"/>
      <c r="I97"/>
    </row>
    <row r="98" spans="1:9" x14ac:dyDescent="0.25">
      <c r="A98"/>
      <c r="B98"/>
      <c r="C98"/>
      <c r="D98"/>
      <c r="E98"/>
      <c r="F98"/>
      <c r="G98"/>
      <c r="H98"/>
      <c r="I98"/>
    </row>
    <row r="99" spans="1:9" x14ac:dyDescent="0.25">
      <c r="A99"/>
      <c r="B99"/>
      <c r="C99"/>
      <c r="D99"/>
      <c r="E99"/>
      <c r="F99"/>
      <c r="G99"/>
      <c r="H99"/>
      <c r="I99"/>
    </row>
    <row r="100" spans="1:9" x14ac:dyDescent="0.25">
      <c r="A100"/>
      <c r="B100"/>
      <c r="C100"/>
      <c r="D100"/>
      <c r="E100"/>
      <c r="F100"/>
      <c r="G100"/>
      <c r="H100"/>
      <c r="I100"/>
    </row>
    <row r="101" spans="1:9" x14ac:dyDescent="0.25">
      <c r="A101"/>
      <c r="B101"/>
      <c r="C101"/>
      <c r="D101"/>
      <c r="E101"/>
      <c r="F101"/>
      <c r="G101"/>
      <c r="H101"/>
      <c r="I101"/>
    </row>
    <row r="102" spans="1:9" x14ac:dyDescent="0.25">
      <c r="A102"/>
      <c r="B102"/>
      <c r="C102"/>
      <c r="D102"/>
      <c r="E102"/>
      <c r="F102"/>
      <c r="G102"/>
      <c r="H102"/>
      <c r="I102"/>
    </row>
    <row r="103" spans="1:9" x14ac:dyDescent="0.25">
      <c r="A103"/>
      <c r="B103"/>
      <c r="C103"/>
      <c r="D103"/>
      <c r="E103"/>
      <c r="F103"/>
      <c r="G103"/>
      <c r="H103"/>
      <c r="I103"/>
    </row>
    <row r="104" spans="1:9" x14ac:dyDescent="0.25">
      <c r="A104"/>
      <c r="B104"/>
      <c r="C104"/>
      <c r="D104"/>
      <c r="E104"/>
      <c r="F104"/>
      <c r="G104"/>
      <c r="H104"/>
      <c r="I104"/>
    </row>
    <row r="105" spans="1:9" x14ac:dyDescent="0.25">
      <c r="A105"/>
      <c r="B105"/>
      <c r="C105"/>
      <c r="D105"/>
      <c r="E105"/>
      <c r="F105"/>
      <c r="G105"/>
      <c r="H105"/>
      <c r="I105"/>
    </row>
    <row r="106" spans="1:9" x14ac:dyDescent="0.25">
      <c r="A106"/>
      <c r="B106"/>
      <c r="C106"/>
      <c r="D106"/>
      <c r="E106"/>
      <c r="F106"/>
      <c r="G106"/>
      <c r="H106"/>
      <c r="I106"/>
    </row>
    <row r="107" spans="1:9" x14ac:dyDescent="0.25">
      <c r="A107"/>
      <c r="B107"/>
      <c r="C107"/>
      <c r="D107"/>
      <c r="E107"/>
      <c r="F107"/>
      <c r="G107"/>
      <c r="H107"/>
      <c r="I107"/>
    </row>
    <row r="108" spans="1:9" x14ac:dyDescent="0.25">
      <c r="A108"/>
      <c r="B108"/>
      <c r="C108"/>
      <c r="D108"/>
      <c r="E108"/>
      <c r="F108"/>
      <c r="G108"/>
      <c r="H108"/>
      <c r="I108"/>
    </row>
    <row r="109" spans="1:9" x14ac:dyDescent="0.25">
      <c r="A109"/>
      <c r="B109"/>
      <c r="C109"/>
      <c r="D109"/>
      <c r="E109"/>
      <c r="F109"/>
      <c r="G109"/>
      <c r="H109"/>
      <c r="I109"/>
    </row>
    <row r="110" spans="1:9" x14ac:dyDescent="0.25">
      <c r="A110"/>
      <c r="B110"/>
      <c r="C110"/>
      <c r="D110"/>
      <c r="E110"/>
      <c r="F110"/>
      <c r="G110"/>
      <c r="H110"/>
      <c r="I110"/>
    </row>
    <row r="111" spans="1:9" x14ac:dyDescent="0.25">
      <c r="A111"/>
      <c r="B111"/>
      <c r="C111"/>
      <c r="D111"/>
      <c r="E111"/>
      <c r="F111"/>
      <c r="G111"/>
      <c r="H111"/>
      <c r="I111"/>
    </row>
    <row r="112" spans="1:9" x14ac:dyDescent="0.25">
      <c r="A112"/>
      <c r="B112"/>
      <c r="C112"/>
      <c r="D112"/>
      <c r="E112"/>
      <c r="F112"/>
      <c r="G112"/>
      <c r="H112"/>
      <c r="I112"/>
    </row>
    <row r="113" spans="1:9" x14ac:dyDescent="0.25">
      <c r="A113"/>
      <c r="B113"/>
      <c r="C113"/>
      <c r="D113"/>
      <c r="E113"/>
      <c r="F113"/>
      <c r="G113"/>
      <c r="H113"/>
      <c r="I113"/>
    </row>
  </sheetData>
  <mergeCells count="12">
    <mergeCell ref="B10:D10"/>
    <mergeCell ref="B11:D11"/>
    <mergeCell ref="B9:H9"/>
    <mergeCell ref="A7:H7"/>
    <mergeCell ref="D8:H8"/>
    <mergeCell ref="D1:I1"/>
    <mergeCell ref="A3:I3"/>
    <mergeCell ref="A5:A6"/>
    <mergeCell ref="B5:D6"/>
    <mergeCell ref="E5:E6"/>
    <mergeCell ref="F5:F6"/>
    <mergeCell ref="G5:I5"/>
  </mergeCells>
  <printOptions horizontalCentered="1"/>
  <pageMargins left="0" right="0" top="0" bottom="0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ծրագիր միջոցառում</vt:lpstr>
      <vt:lpstr>Տնտեսագիտական ծրագիր միջոցառում</vt:lpstr>
      <vt:lpstr>Արդյունքային ԲՍԿ</vt:lpstr>
      <vt:lpstr>Գնումներ</vt:lpstr>
      <vt:lpstr>'ծրագիր միջոցառում'!Print_Area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Artak Karapetyan</dc:creator>
  <cp:lastModifiedBy>Arpine Martirosyan</cp:lastModifiedBy>
  <cp:lastPrinted>2026-03-05T12:55:12Z</cp:lastPrinted>
  <dcterms:created xsi:type="dcterms:W3CDTF">2024-12-26T07:20:28Z</dcterms:created>
  <dcterms:modified xsi:type="dcterms:W3CDTF">2026-07-02T07:38:26Z</dcterms:modified>
</cp:coreProperties>
</file>