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20009 նախագիծ ՊԱԳ ԱՀԱ\"/>
    </mc:Choice>
  </mc:AlternateContent>
  <xr:revisionPtr revIDLastSave="0" documentId="13_ncr:1_{28732CCC-F74D-4C3F-8324-6F6DFC340555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1" sheetId="100" r:id="rId1"/>
    <sheet name="2" sheetId="92" r:id="rId2"/>
    <sheet name="3" sheetId="26" r:id="rId3"/>
    <sheet name="4" sheetId="27" r:id="rId4"/>
    <sheet name="5" sheetId="101" r:id="rId5"/>
    <sheet name="6" sheetId="102" r:id="rId6"/>
  </sheets>
  <externalReferences>
    <externalReference r:id="rId7"/>
  </externalReferences>
  <definedNames>
    <definedName name="_tab10" localSheetId="0">#REF!</definedName>
    <definedName name="_tab10" localSheetId="5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 localSheetId="0">#REF!</definedName>
    <definedName name="_tab13">#REF!</definedName>
    <definedName name="_tab14" localSheetId="0">#REF!</definedName>
    <definedName name="_tab14">#REF!</definedName>
    <definedName name="_tab15" localSheetId="0">#REF!</definedName>
    <definedName name="_tab15">#REF!</definedName>
    <definedName name="_tab16" localSheetId="0">#REF!</definedName>
    <definedName name="_tab16">#REF!</definedName>
    <definedName name="_tab17" localSheetId="0">#REF!</definedName>
    <definedName name="_tab17">#REF!</definedName>
    <definedName name="_tab18" localSheetId="0">#REF!</definedName>
    <definedName name="_tab18">#REF!</definedName>
    <definedName name="_tab19" localSheetId="0">#REF!</definedName>
    <definedName name="_tab19">#REF!</definedName>
    <definedName name="_tab20" localSheetId="0">#REF!</definedName>
    <definedName name="_tab20">#REF!</definedName>
    <definedName name="_tab21" localSheetId="0">#REF!</definedName>
    <definedName name="_tab21">#REF!</definedName>
    <definedName name="_tab22" localSheetId="0">#REF!</definedName>
    <definedName name="_tab22">#REF!</definedName>
    <definedName name="_tab22222" localSheetId="0">#REF!</definedName>
    <definedName name="_tab22222">#REF!</definedName>
    <definedName name="_tab23" localSheetId="0">#REF!</definedName>
    <definedName name="_tab23">#REF!</definedName>
    <definedName name="_tab24" localSheetId="0">#REF!</definedName>
    <definedName name="_tab24">#REF!</definedName>
    <definedName name="_tab5" localSheetId="0">#REF!</definedName>
    <definedName name="_tab5">#REF!</definedName>
    <definedName name="_tab6" localSheetId="0">#REF!</definedName>
    <definedName name="_tab6">#REF!</definedName>
    <definedName name="_tab7" localSheetId="0">#REF!</definedName>
    <definedName name="_tab7">#REF!</definedName>
    <definedName name="_tab8" localSheetId="0">#REF!</definedName>
    <definedName name="_tab8">#REF!</definedName>
    <definedName name="_tab9" localSheetId="0">#REF!</definedName>
    <definedName name="_tab9">#REF!</definedName>
    <definedName name="aaaaaaaaaaaa" localSheetId="0">#REF!</definedName>
    <definedName name="aaaaaaaaaaaa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avelvac">#REF!</definedName>
    <definedName name="hhhh" localSheetId="0">#REF!</definedName>
    <definedName name="hhhh">#REF!</definedName>
    <definedName name="hunvar" localSheetId="0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 localSheetId="5">#REF!,#REF!,#REF!,#REF!,#REF!,#REF!,#REF!,#REF!,#REF!,#REF!,#REF!,#REF!,#REF!,#REF!,#REF!</definedName>
    <definedName name="hunvar">#REF!,#REF!,#REF!,#REF!,#REF!,#REF!,#REF!,#REF!,#REF!,#REF!,#REF!,#REF!,#REF!,#REF!,#REF!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>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>#REF!</definedName>
    <definedName name="par4.13s" localSheetId="0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>#REF!,#REF!,#REF!</definedName>
    <definedName name="par4.16" localSheetId="0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>#REF!,#REF!</definedName>
    <definedName name="par4.19s" localSheetId="0">#REF!</definedName>
    <definedName name="par4.19s" localSheetId="1">#REF!</definedName>
    <definedName name="par4.19s">#REF!</definedName>
    <definedName name="par4.20f" localSheetId="0">#REF!</definedName>
    <definedName name="par4.20f">#REF!</definedName>
    <definedName name="par4.21f" localSheetId="0">#REF!</definedName>
    <definedName name="par4.21f">#REF!</definedName>
    <definedName name="par4.22" localSheetId="0">#REF!</definedName>
    <definedName name="par4.22">#REF!</definedName>
    <definedName name="par4.4" localSheetId="0">#REF!</definedName>
    <definedName name="par4.4">#REF!</definedName>
    <definedName name="par4.5" localSheetId="0">#REF!</definedName>
    <definedName name="par4.5">#REF!</definedName>
    <definedName name="par4.6s" localSheetId="0">#REF!</definedName>
    <definedName name="par4.6s">#REF!</definedName>
    <definedName name="par4.7s" localSheetId="0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>#REF!</definedName>
    <definedName name="par5.6" localSheetId="0">#REF!,#REF!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0">'1'!$7:$7</definedName>
    <definedName name="_xlnm.Print_Titles" localSheetId="2">'3'!$7:$8</definedName>
    <definedName name="_xlnm.Print_Titles" localSheetId="5">'6'!$7:$8</definedName>
    <definedName name="program" localSheetId="0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yyy" localSheetId="0">#REF!</definedName>
    <definedName name="yyy" localSheetId="1">#REF!</definedName>
    <definedName name="yyy" localSheetId="5">#REF!</definedName>
    <definedName name="yyy">#REF!</definedName>
    <definedName name="Հավելված">#REF!</definedName>
    <definedName name="Մաս">#REF!</definedName>
    <definedName name="շախմատիստ" localSheetId="0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02" l="1"/>
  <c r="I12" i="102"/>
  <c r="G12" i="102"/>
  <c r="H98" i="102"/>
  <c r="H97" i="102" s="1"/>
  <c r="H96" i="102" s="1"/>
  <c r="H95" i="102" s="1"/>
  <c r="H94" i="102" s="1"/>
  <c r="H93" i="102" s="1"/>
  <c r="H91" i="102" s="1"/>
  <c r="H89" i="102" s="1"/>
  <c r="H87" i="102" s="1"/>
  <c r="H85" i="102" s="1"/>
  <c r="H83" i="102" s="1"/>
  <c r="H81" i="102" s="1"/>
  <c r="I98" i="102"/>
  <c r="G98" i="102"/>
  <c r="I97" i="102"/>
  <c r="I96" i="102" s="1"/>
  <c r="I95" i="102" s="1"/>
  <c r="I94" i="102" s="1"/>
  <c r="I93" i="102" s="1"/>
  <c r="I91" i="102" s="1"/>
  <c r="I89" i="102" s="1"/>
  <c r="I87" i="102" s="1"/>
  <c r="I85" i="102" s="1"/>
  <c r="I83" i="102" s="1"/>
  <c r="I81" i="102" s="1"/>
  <c r="G97" i="102"/>
  <c r="G96" i="102" s="1"/>
  <c r="G95" i="102" s="1"/>
  <c r="G94" i="102" s="1"/>
  <c r="G93" i="102" s="1"/>
  <c r="G91" i="102" s="1"/>
  <c r="G89" i="102" s="1"/>
  <c r="G87" i="102" s="1"/>
  <c r="G85" i="102" s="1"/>
  <c r="G83" i="102" s="1"/>
  <c r="G81" i="102" s="1"/>
  <c r="I80" i="102"/>
  <c r="I79" i="102" s="1"/>
  <c r="I78" i="102" s="1"/>
  <c r="I77" i="102" s="1"/>
  <c r="I76" i="102" s="1"/>
  <c r="I74" i="102" s="1"/>
  <c r="I72" i="102" s="1"/>
  <c r="I70" i="102" s="1"/>
  <c r="I68" i="102" s="1"/>
  <c r="I66" i="102" s="1"/>
  <c r="I64" i="102" s="1"/>
  <c r="H80" i="102"/>
  <c r="G80" i="102"/>
  <c r="H79" i="102"/>
  <c r="H78" i="102" s="1"/>
  <c r="H77" i="102" s="1"/>
  <c r="H76" i="102" s="1"/>
  <c r="H74" i="102" s="1"/>
  <c r="H72" i="102" s="1"/>
  <c r="H70" i="102" s="1"/>
  <c r="H68" i="102" s="1"/>
  <c r="H66" i="102" s="1"/>
  <c r="H64" i="102" s="1"/>
  <c r="G79" i="102"/>
  <c r="G78" i="102" s="1"/>
  <c r="G77" i="102" s="1"/>
  <c r="G76" i="102" s="1"/>
  <c r="G74" i="102" s="1"/>
  <c r="G72" i="102" s="1"/>
  <c r="G70" i="102" s="1"/>
  <c r="G68" i="102" s="1"/>
  <c r="G66" i="102" s="1"/>
  <c r="G64" i="102" s="1"/>
  <c r="I63" i="102"/>
  <c r="I62" i="102" s="1"/>
  <c r="I61" i="102" s="1"/>
  <c r="I60" i="102" s="1"/>
  <c r="I59" i="102" s="1"/>
  <c r="I57" i="102" s="1"/>
  <c r="I55" i="102" s="1"/>
  <c r="H63" i="102"/>
  <c r="H62" i="102" s="1"/>
  <c r="H61" i="102" s="1"/>
  <c r="H60" i="102" s="1"/>
  <c r="H59" i="102" s="1"/>
  <c r="H57" i="102" s="1"/>
  <c r="H55" i="102" s="1"/>
  <c r="G63" i="102"/>
  <c r="G62" i="102" s="1"/>
  <c r="G61" i="102" s="1"/>
  <c r="G60" i="102" s="1"/>
  <c r="G59" i="102" s="1"/>
  <c r="G57" i="102" s="1"/>
  <c r="G55" i="102" s="1"/>
  <c r="I54" i="102"/>
  <c r="I53" i="102" s="1"/>
  <c r="I52" i="102" s="1"/>
  <c r="I51" i="102" s="1"/>
  <c r="I50" i="102" s="1"/>
  <c r="I48" i="102" s="1"/>
  <c r="I46" i="102" s="1"/>
  <c r="H54" i="102"/>
  <c r="G54" i="102"/>
  <c r="G53" i="102" s="1"/>
  <c r="G52" i="102" s="1"/>
  <c r="G51" i="102" s="1"/>
  <c r="G50" i="102" s="1"/>
  <c r="G48" i="102" s="1"/>
  <c r="G46" i="102" s="1"/>
  <c r="H53" i="102"/>
  <c r="H52" i="102" s="1"/>
  <c r="H51" i="102" s="1"/>
  <c r="H50" i="102" s="1"/>
  <c r="H48" i="102" s="1"/>
  <c r="H46" i="102" s="1"/>
  <c r="I45" i="102"/>
  <c r="H45" i="102"/>
  <c r="H44" i="102" s="1"/>
  <c r="H43" i="102" s="1"/>
  <c r="H42" i="102" s="1"/>
  <c r="H41" i="102" s="1"/>
  <c r="H39" i="102" s="1"/>
  <c r="H37" i="102" s="1"/>
  <c r="G45" i="102"/>
  <c r="G44" i="102" s="1"/>
  <c r="G43" i="102" s="1"/>
  <c r="G42" i="102" s="1"/>
  <c r="G41" i="102" s="1"/>
  <c r="G39" i="102" s="1"/>
  <c r="G37" i="102" s="1"/>
  <c r="I44" i="102"/>
  <c r="I43" i="102" s="1"/>
  <c r="I42" i="102" s="1"/>
  <c r="I41" i="102" s="1"/>
  <c r="I39" i="102" s="1"/>
  <c r="I37" i="102" s="1"/>
  <c r="I28" i="102"/>
  <c r="I27" i="102" s="1"/>
  <c r="I26" i="102" s="1"/>
  <c r="I25" i="102" s="1"/>
  <c r="I24" i="102" s="1"/>
  <c r="I22" i="102" s="1"/>
  <c r="I20" i="102" s="1"/>
  <c r="I18" i="102" s="1"/>
  <c r="I16" i="102" s="1"/>
  <c r="I14" i="102" s="1"/>
  <c r="H28" i="102"/>
  <c r="H27" i="102" s="1"/>
  <c r="H26" i="102" s="1"/>
  <c r="H25" i="102" s="1"/>
  <c r="H24" i="102" s="1"/>
  <c r="H22" i="102" s="1"/>
  <c r="H20" i="102" s="1"/>
  <c r="H18" i="102" s="1"/>
  <c r="H16" i="102" s="1"/>
  <c r="H14" i="102" s="1"/>
  <c r="G28" i="102"/>
  <c r="G27" i="102"/>
  <c r="G26" i="102" s="1"/>
  <c r="G25" i="102" s="1"/>
  <c r="G24" i="102" s="1"/>
  <c r="G22" i="102" s="1"/>
  <c r="G20" i="102" s="1"/>
  <c r="G18" i="102" s="1"/>
  <c r="G16" i="102" s="1"/>
  <c r="G14" i="102" s="1"/>
  <c r="L96" i="101"/>
  <c r="L91" i="101" s="1"/>
  <c r="L90" i="101" s="1"/>
  <c r="K96" i="101"/>
  <c r="J96" i="101"/>
  <c r="L92" i="101"/>
  <c r="K92" i="101"/>
  <c r="K91" i="101" s="1"/>
  <c r="K90" i="101" s="1"/>
  <c r="J92" i="101"/>
  <c r="J91" i="101" s="1"/>
  <c r="J90" i="101" s="1"/>
  <c r="K91" i="27"/>
  <c r="L91" i="27"/>
  <c r="J91" i="27"/>
  <c r="J90" i="27" s="1"/>
  <c r="K92" i="27"/>
  <c r="L92" i="27"/>
  <c r="L90" i="27" s="1"/>
  <c r="J92" i="27"/>
  <c r="K96" i="27"/>
  <c r="L96" i="27"/>
  <c r="J96" i="27"/>
  <c r="H124" i="26"/>
  <c r="I124" i="26"/>
  <c r="G124" i="26"/>
  <c r="H141" i="26"/>
  <c r="I141" i="26"/>
  <c r="G141" i="26"/>
  <c r="G140" i="26" s="1"/>
  <c r="G139" i="26" s="1"/>
  <c r="G138" i="26" s="1"/>
  <c r="G137" i="26" s="1"/>
  <c r="G136" i="26" s="1"/>
  <c r="G134" i="26" s="1"/>
  <c r="H27" i="92"/>
  <c r="H25" i="92" s="1"/>
  <c r="I27" i="92"/>
  <c r="G27" i="92"/>
  <c r="G25" i="92" s="1"/>
  <c r="H26" i="92"/>
  <c r="I26" i="92"/>
  <c r="I140" i="26" s="1"/>
  <c r="I139" i="26" s="1"/>
  <c r="I138" i="26" s="1"/>
  <c r="I137" i="26" s="1"/>
  <c r="I136" i="26" s="1"/>
  <c r="I134" i="26" s="1"/>
  <c r="G26" i="92"/>
  <c r="G133" i="26" s="1"/>
  <c r="G132" i="26" s="1"/>
  <c r="G131" i="26" s="1"/>
  <c r="G130" i="26" s="1"/>
  <c r="G129" i="26" s="1"/>
  <c r="G128" i="26" s="1"/>
  <c r="G126" i="26" s="1"/>
  <c r="H133" i="26"/>
  <c r="H132" i="26" s="1"/>
  <c r="H131" i="26" s="1"/>
  <c r="H130" i="26" s="1"/>
  <c r="H129" i="26" s="1"/>
  <c r="H128" i="26" s="1"/>
  <c r="H126" i="26" s="1"/>
  <c r="H122" i="26" s="1"/>
  <c r="H120" i="26" s="1"/>
  <c r="H118" i="26" s="1"/>
  <c r="H116" i="26" s="1"/>
  <c r="I133" i="26"/>
  <c r="I132" i="26" s="1"/>
  <c r="I131" i="26" s="1"/>
  <c r="I130" i="26" s="1"/>
  <c r="I129" i="26" s="1"/>
  <c r="I128" i="26" s="1"/>
  <c r="I126" i="26" s="1"/>
  <c r="I122" i="26" s="1"/>
  <c r="I120" i="26" s="1"/>
  <c r="I118" i="26" s="1"/>
  <c r="I116" i="26" s="1"/>
  <c r="H140" i="26"/>
  <c r="H139" i="26" s="1"/>
  <c r="H138" i="26" s="1"/>
  <c r="H137" i="26" s="1"/>
  <c r="H136" i="26" s="1"/>
  <c r="H134" i="26" s="1"/>
  <c r="G23" i="92"/>
  <c r="I25" i="92"/>
  <c r="I35" i="102" l="1"/>
  <c r="G35" i="102"/>
  <c r="H35" i="102"/>
  <c r="K90" i="27"/>
  <c r="G122" i="26"/>
  <c r="G120" i="26" s="1"/>
  <c r="G118" i="26" s="1"/>
  <c r="G116" i="26" s="1"/>
  <c r="I31" i="102" l="1"/>
  <c r="I33" i="102"/>
  <c r="G31" i="102"/>
  <c r="G29" i="102" s="1"/>
  <c r="G10" i="102" s="1"/>
  <c r="G9" i="102" s="1"/>
  <c r="G33" i="102"/>
  <c r="H31" i="102"/>
  <c r="H33" i="102"/>
  <c r="H10" i="102" l="1"/>
  <c r="H9" i="102" s="1"/>
  <c r="H29" i="102"/>
  <c r="I29" i="102"/>
  <c r="I10" i="102" s="1"/>
  <c r="I9" i="102" s="1"/>
  <c r="L67" i="101" l="1"/>
  <c r="K67" i="101"/>
  <c r="J67" i="101"/>
  <c r="L62" i="101"/>
  <c r="L41" i="101" s="1"/>
  <c r="K62" i="101"/>
  <c r="K41" i="101" s="1"/>
  <c r="J62" i="101"/>
  <c r="J41" i="101" s="1"/>
  <c r="L37" i="101"/>
  <c r="L36" i="101" s="1"/>
  <c r="K37" i="101"/>
  <c r="K36" i="101" s="1"/>
  <c r="J37" i="101"/>
  <c r="J36" i="101" s="1"/>
  <c r="L29" i="101"/>
  <c r="K29" i="101"/>
  <c r="J29" i="101"/>
  <c r="L22" i="101"/>
  <c r="K22" i="101"/>
  <c r="J22" i="101"/>
  <c r="L17" i="101"/>
  <c r="K17" i="101"/>
  <c r="J17" i="101"/>
  <c r="L12" i="101"/>
  <c r="L11" i="101" s="1"/>
  <c r="K12" i="101"/>
  <c r="K11" i="101" s="1"/>
  <c r="J12" i="101"/>
  <c r="J11" i="101" s="1"/>
  <c r="K12" i="27"/>
  <c r="K11" i="27" s="1"/>
  <c r="L12" i="27"/>
  <c r="L11" i="27" s="1"/>
  <c r="J12" i="27"/>
  <c r="J11" i="27" s="1"/>
  <c r="J16" i="101" l="1"/>
  <c r="J10" i="101" s="1"/>
  <c r="K16" i="101"/>
  <c r="K10" i="101" s="1"/>
  <c r="L16" i="101"/>
  <c r="L10" i="101" s="1"/>
  <c r="K67" i="27"/>
  <c r="L67" i="27"/>
  <c r="J67" i="27"/>
  <c r="H95" i="26"/>
  <c r="H94" i="26" s="1"/>
  <c r="H93" i="26" s="1"/>
  <c r="H92" i="26" s="1"/>
  <c r="H91" i="26" s="1"/>
  <c r="H89" i="26" s="1"/>
  <c r="H87" i="26" s="1"/>
  <c r="H85" i="26" s="1"/>
  <c r="H83" i="26" s="1"/>
  <c r="H81" i="26" s="1"/>
  <c r="H79" i="26" s="1"/>
  <c r="I95" i="26"/>
  <c r="I94" i="26" s="1"/>
  <c r="I93" i="26" s="1"/>
  <c r="I92" i="26" s="1"/>
  <c r="I91" i="26" s="1"/>
  <c r="I89" i="26" s="1"/>
  <c r="I87" i="26" s="1"/>
  <c r="I85" i="26" s="1"/>
  <c r="I83" i="26" s="1"/>
  <c r="I81" i="26" s="1"/>
  <c r="I79" i="26" s="1"/>
  <c r="G95" i="26"/>
  <c r="G94" i="26" s="1"/>
  <c r="G93" i="26" s="1"/>
  <c r="G92" i="26" s="1"/>
  <c r="G91" i="26" s="1"/>
  <c r="G89" i="26" s="1"/>
  <c r="G87" i="26" s="1"/>
  <c r="G85" i="26" s="1"/>
  <c r="G83" i="26" s="1"/>
  <c r="G81" i="26" s="1"/>
  <c r="G79" i="26" s="1"/>
  <c r="I11" i="92" l="1"/>
  <c r="H11" i="92"/>
  <c r="H24" i="92" s="1"/>
  <c r="G11" i="92"/>
  <c r="G24" i="92" s="1"/>
  <c r="C9" i="100" l="1"/>
  <c r="I24" i="92"/>
  <c r="K62" i="27"/>
  <c r="K41" i="27" s="1"/>
  <c r="L62" i="27"/>
  <c r="L41" i="27" s="1"/>
  <c r="J62" i="27"/>
  <c r="J41" i="27" s="1"/>
  <c r="K37" i="27"/>
  <c r="K36" i="27" s="1"/>
  <c r="L37" i="27"/>
  <c r="L36" i="27" s="1"/>
  <c r="J37" i="27"/>
  <c r="J36" i="27" s="1"/>
  <c r="K29" i="27"/>
  <c r="L29" i="27"/>
  <c r="J29" i="27"/>
  <c r="K22" i="27"/>
  <c r="L22" i="27"/>
  <c r="J22" i="27"/>
  <c r="K17" i="27"/>
  <c r="L17" i="27"/>
  <c r="J17" i="27"/>
  <c r="H78" i="26"/>
  <c r="H77" i="26" s="1"/>
  <c r="H76" i="26" s="1"/>
  <c r="H75" i="26" s="1"/>
  <c r="H74" i="26" s="1"/>
  <c r="H72" i="26" s="1"/>
  <c r="H70" i="26" s="1"/>
  <c r="I78" i="26"/>
  <c r="I77" i="26" s="1"/>
  <c r="I76" i="26" s="1"/>
  <c r="I75" i="26" s="1"/>
  <c r="I74" i="26" s="1"/>
  <c r="I72" i="26" s="1"/>
  <c r="I70" i="26" s="1"/>
  <c r="G78" i="26"/>
  <c r="G77" i="26" s="1"/>
  <c r="G76" i="26" s="1"/>
  <c r="G75" i="26" s="1"/>
  <c r="G74" i="26" s="1"/>
  <c r="G72" i="26" s="1"/>
  <c r="G70" i="26" s="1"/>
  <c r="H69" i="26"/>
  <c r="I69" i="26"/>
  <c r="G69" i="26"/>
  <c r="H60" i="26"/>
  <c r="I60" i="26"/>
  <c r="G60" i="26"/>
  <c r="H45" i="26"/>
  <c r="I45" i="26"/>
  <c r="G45" i="26"/>
  <c r="H28" i="26"/>
  <c r="I28" i="26"/>
  <c r="G28" i="26"/>
  <c r="H19" i="92"/>
  <c r="I19" i="92"/>
  <c r="C12" i="100" s="1"/>
  <c r="G19" i="92"/>
  <c r="H17" i="92"/>
  <c r="I17" i="92"/>
  <c r="C11" i="100" s="1"/>
  <c r="G17" i="92"/>
  <c r="H13" i="92"/>
  <c r="I13" i="92"/>
  <c r="G13" i="92"/>
  <c r="G10" i="92" s="1"/>
  <c r="H10" i="92" l="1"/>
  <c r="H23" i="92" s="1"/>
  <c r="I10" i="92"/>
  <c r="C10" i="100"/>
  <c r="K16" i="27"/>
  <c r="K10" i="27" s="1"/>
  <c r="J16" i="27"/>
  <c r="J10" i="27" s="1"/>
  <c r="L16" i="27"/>
  <c r="L10" i="27" s="1"/>
  <c r="I23" i="92" l="1"/>
  <c r="J86" i="101"/>
  <c r="J85" i="101" s="1"/>
  <c r="J84" i="101" s="1"/>
  <c r="J9" i="101" s="1"/>
  <c r="J86" i="27"/>
  <c r="J85" i="27" s="1"/>
  <c r="J84" i="27" s="1"/>
  <c r="J9" i="27" s="1"/>
  <c r="G22" i="92"/>
  <c r="G21" i="92" s="1"/>
  <c r="G9" i="92" s="1"/>
  <c r="G115" i="26"/>
  <c r="G114" i="26" s="1"/>
  <c r="G113" i="26" s="1"/>
  <c r="G112" i="26" s="1"/>
  <c r="G110" i="26" s="1"/>
  <c r="G108" i="26" s="1"/>
  <c r="G106" i="26" s="1"/>
  <c r="G104" i="26" s="1"/>
  <c r="G102" i="26" s="1"/>
  <c r="G100" i="26" s="1"/>
  <c r="G98" i="26" s="1"/>
  <c r="G96" i="26" s="1"/>
  <c r="K86" i="27"/>
  <c r="K85" i="27" s="1"/>
  <c r="K84" i="27" s="1"/>
  <c r="K9" i="27" s="1"/>
  <c r="H115" i="26"/>
  <c r="H114" i="26" s="1"/>
  <c r="H113" i="26" s="1"/>
  <c r="H112" i="26" s="1"/>
  <c r="H110" i="26" s="1"/>
  <c r="H108" i="26" s="1"/>
  <c r="H106" i="26" s="1"/>
  <c r="H104" i="26" s="1"/>
  <c r="H102" i="26" s="1"/>
  <c r="H100" i="26" s="1"/>
  <c r="H98" i="26" s="1"/>
  <c r="K86" i="101"/>
  <c r="K85" i="101" s="1"/>
  <c r="K84" i="101" s="1"/>
  <c r="K9" i="101" s="1"/>
  <c r="H22" i="92"/>
  <c r="H21" i="92" s="1"/>
  <c r="H9" i="92" s="1"/>
  <c r="H96" i="26" l="1"/>
  <c r="I22" i="92"/>
  <c r="I21" i="92" s="1"/>
  <c r="I115" i="26"/>
  <c r="I114" i="26" s="1"/>
  <c r="I113" i="26" s="1"/>
  <c r="I112" i="26" s="1"/>
  <c r="I110" i="26" s="1"/>
  <c r="I108" i="26" s="1"/>
  <c r="I106" i="26" s="1"/>
  <c r="I104" i="26" s="1"/>
  <c r="I102" i="26" s="1"/>
  <c r="I100" i="26" s="1"/>
  <c r="I98" i="26" s="1"/>
  <c r="I96" i="26" s="1"/>
  <c r="L86" i="27"/>
  <c r="L85" i="27" s="1"/>
  <c r="L84" i="27" s="1"/>
  <c r="L9" i="27" s="1"/>
  <c r="L86" i="101"/>
  <c r="L85" i="101" s="1"/>
  <c r="L84" i="101" s="1"/>
  <c r="L9" i="101" s="1"/>
  <c r="C13" i="100" l="1"/>
  <c r="C8" i="100" s="1"/>
  <c r="I9" i="92"/>
  <c r="G27" i="26" l="1"/>
  <c r="G26" i="26" s="1"/>
  <c r="G25" i="26" s="1"/>
  <c r="G24" i="26" s="1"/>
  <c r="G22" i="26" s="1"/>
  <c r="G20" i="26" s="1"/>
  <c r="G18" i="26" s="1"/>
  <c r="G16" i="26" s="1"/>
  <c r="G14" i="26" s="1"/>
  <c r="G12" i="26" s="1"/>
  <c r="H27" i="26"/>
  <c r="H26" i="26" s="1"/>
  <c r="H25" i="26" s="1"/>
  <c r="H24" i="26" s="1"/>
  <c r="H22" i="26" s="1"/>
  <c r="H20" i="26" s="1"/>
  <c r="H18" i="26" s="1"/>
  <c r="H16" i="26" s="1"/>
  <c r="H14" i="26" s="1"/>
  <c r="H12" i="26" s="1"/>
  <c r="I27" i="26"/>
  <c r="I26" i="26" s="1"/>
  <c r="I25" i="26" s="1"/>
  <c r="I24" i="26" s="1"/>
  <c r="I22" i="26" s="1"/>
  <c r="I20" i="26" s="1"/>
  <c r="I18" i="26" s="1"/>
  <c r="I16" i="26" s="1"/>
  <c r="I14" i="26" s="1"/>
  <c r="I12" i="26" s="1"/>
  <c r="G68" i="26"/>
  <c r="G67" i="26" s="1"/>
  <c r="G66" i="26" s="1"/>
  <c r="G65" i="26" s="1"/>
  <c r="G63" i="26" s="1"/>
  <c r="G61" i="26" s="1"/>
  <c r="H68" i="26"/>
  <c r="H67" i="26" s="1"/>
  <c r="H66" i="26" s="1"/>
  <c r="H65" i="26" s="1"/>
  <c r="H63" i="26" s="1"/>
  <c r="H61" i="26" s="1"/>
  <c r="I68" i="26"/>
  <c r="I67" i="26" s="1"/>
  <c r="I66" i="26" s="1"/>
  <c r="I65" i="26" s="1"/>
  <c r="I63" i="26" s="1"/>
  <c r="I61" i="26" s="1"/>
  <c r="G59" i="26"/>
  <c r="G58" i="26" s="1"/>
  <c r="G57" i="26" s="1"/>
  <c r="G56" i="26" s="1"/>
  <c r="G54" i="26" s="1"/>
  <c r="G52" i="26" s="1"/>
  <c r="H59" i="26"/>
  <c r="H58" i="26" s="1"/>
  <c r="H57" i="26" s="1"/>
  <c r="H56" i="26" s="1"/>
  <c r="H54" i="26" s="1"/>
  <c r="H52" i="26" s="1"/>
  <c r="I59" i="26"/>
  <c r="I58" i="26" s="1"/>
  <c r="I57" i="26" s="1"/>
  <c r="I56" i="26" s="1"/>
  <c r="I54" i="26" s="1"/>
  <c r="I52" i="26" s="1"/>
  <c r="G44" i="26"/>
  <c r="G43" i="26" s="1"/>
  <c r="G42" i="26" s="1"/>
  <c r="G41" i="26" s="1"/>
  <c r="G39" i="26" s="1"/>
  <c r="G37" i="26" s="1"/>
  <c r="G35" i="26" s="1"/>
  <c r="H44" i="26"/>
  <c r="H43" i="26" s="1"/>
  <c r="H42" i="26" s="1"/>
  <c r="H41" i="26" s="1"/>
  <c r="H39" i="26" s="1"/>
  <c r="H37" i="26" s="1"/>
  <c r="H35" i="26" s="1"/>
  <c r="I44" i="26"/>
  <c r="I43" i="26" s="1"/>
  <c r="I42" i="26" s="1"/>
  <c r="I41" i="26" s="1"/>
  <c r="I39" i="26" s="1"/>
  <c r="I37" i="26" s="1"/>
  <c r="I35" i="26" s="1"/>
  <c r="I50" i="26" l="1"/>
  <c r="I46" i="26" s="1"/>
  <c r="G50" i="26"/>
  <c r="G46" i="26" s="1"/>
  <c r="H50" i="26"/>
  <c r="H46" i="26" s="1"/>
  <c r="G48" i="26" l="1"/>
  <c r="I48" i="26"/>
  <c r="H48" i="26"/>
  <c r="G33" i="26"/>
  <c r="G31" i="26" s="1"/>
  <c r="G29" i="26" s="1"/>
  <c r="G10" i="26" s="1"/>
  <c r="G9" i="26" s="1"/>
  <c r="H33" i="26"/>
  <c r="H31" i="26" s="1"/>
  <c r="H29" i="26" s="1"/>
  <c r="H10" i="26" s="1"/>
  <c r="H9" i="26" s="1"/>
  <c r="I33" i="26" l="1"/>
  <c r="I31" i="26" s="1"/>
  <c r="I29" i="26" s="1"/>
  <c r="I10" i="26" s="1"/>
  <c r="I9" i="26" s="1"/>
</calcChain>
</file>

<file path=xl/sharedStrings.xml><?xml version="1.0" encoding="utf-8"?>
<sst xmlns="http://schemas.openxmlformats.org/spreadsheetml/2006/main" count="673" uniqueCount="232">
  <si>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</si>
  <si>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</si>
  <si>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</si>
  <si>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</si>
  <si>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</si>
  <si>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</si>
  <si>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</si>
  <si>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</si>
  <si>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</si>
  <si>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</si>
  <si>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</si>
  <si>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07</t>
  </si>
  <si>
    <t>ԱՌՈՂՋԱՊԱՀՈՒԹՅՈՒՆ</t>
  </si>
  <si>
    <t xml:space="preserve"> ԸՆԴԱՄԵՆԸ ԾԱԽՍԵՐ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</si>
  <si>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</si>
  <si>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</si>
  <si>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</si>
  <si>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</si>
  <si>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</si>
  <si>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</si>
  <si>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</si>
  <si>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</si>
  <si>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</si>
  <si>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</si>
  <si>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</si>
  <si>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</si>
  <si>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</si>
  <si>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</si>
  <si>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</si>
  <si>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</si>
  <si>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այդ թվում` ըստ կատարողների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</si>
  <si>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</si>
  <si>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</si>
  <si>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</si>
  <si>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</si>
  <si>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</si>
  <si>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</si>
  <si>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</si>
  <si>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 xml:space="preserve"> ԸՆԹԱՑԻԿ ԾԱԽՍԵՐ</t>
  </si>
  <si>
    <t xml:space="preserve"> ՀՀ կառավարության 2026 թվականի                                                                                     </t>
  </si>
  <si>
    <t>Առաջին
կիսամյակ</t>
  </si>
  <si>
    <t>Ինն 
ամիս</t>
  </si>
  <si>
    <t xml:space="preserve">ՀՀ կառավարության 2026 թվականի </t>
  </si>
  <si>
    <t xml:space="preserve"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 </t>
  </si>
  <si>
    <t>ՀԱՅԱՍՏԱՆԻ ՀԱՆՐԱՊԵՏՈՒԹՅԱՆ ԿԱՌԱՎԱՐՈՒԹՅԱՆ 2025 ԹՎԱԿԱՆԻ ԴԵԿՏԵՄԲԵՐԻ 25-Ի № 1910-Ն ՈՐՈՇՄԱՆ №№ 3 և 4 ՀԱՎԵԼՎԱԾՆԵՐՈՒՄ ԿԱՏԱՐՎՈՂ ՓՈՓՈԽՈՒԹՅՈՒՆՆԵՐԸ</t>
  </si>
  <si>
    <t xml:space="preserve"> այդ թվում`</t>
  </si>
  <si>
    <t xml:space="preserve"> Ծրագրային դասիչը </t>
  </si>
  <si>
    <t xml:space="preserve"> Ծրագրի անվանումը </t>
  </si>
  <si>
    <t xml:space="preserve"> 01</t>
  </si>
  <si>
    <t xml:space="preserve"> 11001</t>
  </si>
  <si>
    <t>Ծառայությունների մատուցում</t>
  </si>
  <si>
    <t xml:space="preserve"> Ծառայությունների մատուցում </t>
  </si>
  <si>
    <t>Ցուցանիշների փոփոխությունները 
(ավելացումները նշված են դրական նշանով, իսկ նվազեցումները` փակագծերում)</t>
  </si>
  <si>
    <t xml:space="preserve"> ԸՆԴԱՄԵՆԸ </t>
  </si>
  <si>
    <t>Ցուցանիշների փոփոխությունները
(ավելացումը նշված է դրական նշանով, իսկ նվազեցումը` փակագծերում)</t>
  </si>
  <si>
    <t>Ցուցանիշների փոփոխությունները
(ավելացումները նշված են դրական նշանով, իսկ նվազեցումները` փակագծերում)</t>
  </si>
  <si>
    <t/>
  </si>
  <si>
    <t>Դատաբժշկական և ախտաբանաանատոմիական բժշկական օգնության ծառայություններ</t>
  </si>
  <si>
    <t>1200</t>
  </si>
  <si>
    <t>Մոր և մանկան առողջության պահպանում</t>
  </si>
  <si>
    <t>Մոր և մանկան առողջության պահպանում, կանանց և երեխաներին մատուցվող բժշկական ծառայությունների մատչելիության և որակի բարելավում</t>
  </si>
  <si>
    <t>Մանկական և մայրական մահացության և հիվանդացության կրճատում, կանանց վերարտադրողական առողջության բարելավում</t>
  </si>
  <si>
    <t>1200 - 11001</t>
  </si>
  <si>
    <t>Մանկաբարձական բժշկական օգնության ծառայություններ</t>
  </si>
  <si>
    <t>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</si>
  <si>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>1200 - 11003</t>
  </si>
  <si>
    <t>Երեխաներին բժշկական օգնության ծառայություններ</t>
  </si>
  <si>
    <t>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</t>
  </si>
  <si>
    <t>1201</t>
  </si>
  <si>
    <t>Շտապ բժշկական օգնություն</t>
  </si>
  <si>
    <t>Մարդու կյանքին և առողջությանը վտանգ սպառնացող վիճակներում որակյալ շտապ բժշկական օգնության ծառայությունների տրամադրում</t>
  </si>
  <si>
    <t>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</si>
  <si>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>1201 - 11001</t>
  </si>
  <si>
    <t>Շտապ բժշկական օգնության ծառայություններ</t>
  </si>
  <si>
    <t>Շտապ բժշկական օգնության իրականացում</t>
  </si>
  <si>
    <t>1202</t>
  </si>
  <si>
    <t>Ոչ վարակիչ հիվանդությունների բժշկական օգնության ապահովում</t>
  </si>
  <si>
    <t>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</si>
  <si>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>Ոչ վարակիչ հիվանդություններով պայմանավորված հիվանդացության և մահացության նվազեցում</t>
  </si>
  <si>
    <t>Անհետաձգելի բժշկական օգնություն՛ այդ թվում սրտի վիրահատություններ</t>
  </si>
  <si>
    <t>Հոգեկան առողջության խնդիրներ և կախվածություն  (թմրաբանական) ունեցող պացիենտների բժշկական օգնության ծառայություններ</t>
  </si>
  <si>
    <t>Ուռուցքաբանական և արյունաբանական հիվանդությունների բժշկական օգնության ծառայություններ</t>
  </si>
  <si>
    <t>1202 - 11006</t>
  </si>
  <si>
    <t>Առողջության համընդհանուր ապահովագրության ներդրմանն ուղղված լրացուցիչ միջոցառումներ</t>
  </si>
  <si>
    <t>Առողջության համընդհանուր ապահովագրության համակարգի ներդրում և Հիմնադրամի ընթացիկ գործունեության ապահովում</t>
  </si>
  <si>
    <t>Զինծառայողներին, ինչպես նաև փրկարար ծառայողներին և նրանց ընտանիքի անդամներին բժշկական օգնության ծառայություններ</t>
  </si>
  <si>
    <t>Փոխպատվաստման ծառայություններ</t>
  </si>
  <si>
    <t xml:space="preserve"> 02</t>
  </si>
  <si>
    <t xml:space="preserve"> Արտահիվանդանոցային ծառայություններ</t>
  </si>
  <si>
    <t xml:space="preserve"> 03</t>
  </si>
  <si>
    <t xml:space="preserve"> Հիվանդանոցային ծառայություններ</t>
  </si>
  <si>
    <t xml:space="preserve"> Ընդհանուր բնույթի հիվանդանոցային ծառայություններ</t>
  </si>
  <si>
    <t xml:space="preserve"> Մոր և մանկան բժշկական ծառայություններ</t>
  </si>
  <si>
    <t xml:space="preserve"> Մանկաբարձական բժշկական օգնության ծառայություններ</t>
  </si>
  <si>
    <t xml:space="preserve"> 11003</t>
  </si>
  <si>
    <t xml:space="preserve"> Երեխաներին բժշկական օգնության ծառայություններ</t>
  </si>
  <si>
    <t xml:space="preserve"> 11006</t>
  </si>
  <si>
    <t xml:space="preserve"> 04</t>
  </si>
  <si>
    <t xml:space="preserve"> Պարաբժշկական ծառայություններ</t>
  </si>
  <si>
    <t xml:space="preserve"> Շտապ բժշկական օգնության ծառայություններ</t>
  </si>
  <si>
    <t xml:space="preserve"> Առողջության համընդհանուր ապահովագրության ներդրմանն ուղղված լրացուցիչ միջոցառումներ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</si>
  <si>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</si>
  <si>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</si>
  <si>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</si>
  <si>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Ոչ վարակիչ հիվանդությունների բժշկական օգնության ապահովում</t>
  </si>
  <si>
    <t xml:space="preserve"> Ծառայությունը մատուցողի անվանումը` ՀՀ գնումների մասին օրենսդրությանը համապատասխան ընտրված կազմակերպություններ </t>
  </si>
  <si>
    <t xml:space="preserve"> 1142 </t>
  </si>
  <si>
    <t xml:space="preserve"> Դատաբժշկական և ախտաբանաանատոմիական ծառայություններ </t>
  </si>
  <si>
    <t xml:space="preserve"> 1142 - 11001 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</si>
  <si>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փորձաքննություններ: Մանկական մահերի պատճառների բացահայտում` մանկամահացության մակարդակը նվազեցնելու նպատակով </t>
  </si>
  <si>
    <t xml:space="preserve"> Ծառայությունը մատուցողի անվանումը` Մասնագիտացված կազմակերպություն (ներ) </t>
  </si>
  <si>
    <t xml:space="preserve"> 1200 </t>
  </si>
  <si>
    <t xml:space="preserve"> Մոր և մանկան առողջության պահպանում </t>
  </si>
  <si>
    <t xml:space="preserve"> 1200 - 11001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</si>
  <si>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</si>
  <si>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>Ծնունդների թիվ, հատ, որից</t>
  </si>
  <si>
    <t xml:space="preserve"> 1200 - 11003 </t>
  </si>
  <si>
    <t xml:space="preserve"> 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 </t>
  </si>
  <si>
    <t>Երեխաների բժշկական օգնության գծով ծառայություններից օգտվելու դեպքերի թիվ, հատ</t>
  </si>
  <si>
    <t>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</t>
  </si>
  <si>
    <t>Նորածնային սքրինինգների  իրականացում (բնածին հիպոթիրեոզի, ֆենիլկետոնուրիայի, լսողության,  տեսողության և կոնքազդրային հոդի) սքրինինգների թիվ, հատ</t>
  </si>
  <si>
    <t xml:space="preserve"> 1201 </t>
  </si>
  <si>
    <t xml:space="preserve"> Շտապ բժշկական օգնություն </t>
  </si>
  <si>
    <t xml:space="preserve"> 1201 - 11001 </t>
  </si>
  <si>
    <t xml:space="preserve"> Շտապ բժշկական օգնության իրականացում </t>
  </si>
  <si>
    <t xml:space="preserve"> 1202 </t>
  </si>
  <si>
    <t xml:space="preserve"> Ոչ վարակիչ հիվանդությունների բժշկական օգնության ապահովում </t>
  </si>
  <si>
    <t xml:space="preserve"> 1202 - 11002 </t>
  </si>
  <si>
    <t xml:space="preserve"> Անհետաձգելի բուժօգնության իրականացում` ԱՆ կողմից հաստատված հիվանդությունների, վիճակների ցանկի համաձայն՛ այդ թվում սրտի վիրահատություններ </t>
  </si>
  <si>
    <t>Հիվանդանոցային պայմաններում արտահիվանդանոցային բժշկական օգնություն (emergency)</t>
  </si>
  <si>
    <t xml:space="preserve"> 1202 - 11003 </t>
  </si>
  <si>
    <t xml:space="preserve"> Հոգեկան առողջության խնդիրներ  և կախվածություն  (թմրաբանական) ունեցող պացիենտների  բուժում և շարունակական հսկողության համալիր միջոցառումների իրականացում </t>
  </si>
  <si>
    <t>Հոգեկան առողջության խնդիրներ և կախվածություն  (թմրաբանական) ունեցող պացիենտների բժշկական օգնության գծով ծառայություններից օգտվելու դեպքերի թիվ, հատ</t>
  </si>
  <si>
    <t xml:space="preserve"> 1202 - 11004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</si>
  <si>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</si>
  <si>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>Ուռուցքաբանական հիվանդությունների բժշկական օգնության ծառայություններ</t>
  </si>
  <si>
    <t xml:space="preserve"> 1202 - 11006 </t>
  </si>
  <si>
    <t xml:space="preserve"> Առողջության համընդհանուր ապահովագրության համակարգի ներդրում և Հիմնադրամի ընթացիկ գործունեության ապահովում </t>
  </si>
  <si>
    <t xml:space="preserve"> 1207 </t>
  </si>
  <si>
    <t xml:space="preserve"> Սոցիալապես անապահով և առանձին խմբերի անձանց բժշկական օգնություն </t>
  </si>
  <si>
    <t xml:space="preserve"> 1207 - 11003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</si>
  <si>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</si>
  <si>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>Բժշկական օգնության գծով ծառայություններից օգտվելու դեպքերի թիվ, հատ</t>
  </si>
  <si>
    <t xml:space="preserve"> 1207 - 11007 </t>
  </si>
  <si>
    <t xml:space="preserve"> Մարդու օրգանների և ոսկրածուծի փոխպատվաստման ծառայությունների իրականացում </t>
  </si>
  <si>
    <t xml:space="preserve"> Մոր և մանկան առողջության պահպանում</t>
  </si>
  <si>
    <t xml:space="preserve"> Շտապ բժշկական օգնություն</t>
  </si>
  <si>
    <t>Հավելված № 1</t>
  </si>
  <si>
    <t>Հավելված № 2</t>
  </si>
  <si>
    <t>Հավելված № 3</t>
  </si>
  <si>
    <t>Հավելված № 4</t>
  </si>
  <si>
    <t xml:space="preserve"> ԲՍԿ </t>
  </si>
  <si>
    <t>ՀԱՅԱՍՏԱՆԻ ՀԱՆՐԱՊԵՏՈՒԹՅԱՆ ԿԱՌԱՎԱՐՈՒԹՅԱՆ 2025 ԹՎԱԿԱՆԻ ԴԵԿՏԵՄԲԵՐԻ 25-Ի № 1910-Ն ՈՐՈՇՄԱՆ №  9 ՀԱՎԵԼՎԱԾՈՒՄ ԿԱՏԱՐՎՈՂ ՓՈՓՈԽՈՒԹՅՈՒՆՆԵՐԸ</t>
  </si>
  <si>
    <t>ՀԱՅԱՍՏԱՆԻ ՀԱՆՐԱՊԵՏՈՒԹՅԱՆ ԿԱՌԱՎԱՐՈՒԹՅԱՆ 2025 ԹՎԱԿԱՆԻ ԴԵԿՏԵՄԲԵՐԻ 25-Ի № 1910-Ն ՈՐՈՇՄԱՆ №  9.1 ՀԱՎԵԼՎԱԾՈՒՄ ԿԱՏԱՐՎՈՂ ՓՈՓՈԽՈՒԹՅՈՒՆՆԵՐԸ</t>
  </si>
  <si>
    <t xml:space="preserve"> Անպտուղ զույգերի համար վերարտադրողական օժանդակ տեխնոլոգիաների կիրառմամբ բժշկական օգնության ծառայություններ</t>
  </si>
  <si>
    <t>1200 - 11006</t>
  </si>
  <si>
    <t>Անպտուղ զույգերի համար վերարտադրողական օժանդակ տեխնոլոգիաների կիրառմամբ բժշկական օգնության ծառայություններ</t>
  </si>
  <si>
    <t>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</si>
  <si>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>Հեմոդիալիզի և պերիտոնիալ դիալիզի անցկացման ծառայություններ</t>
  </si>
  <si>
    <t>Պետական հիմնարկների և կազմակերպությունների աշխատողների բժշկական օգնության և սպասարկման ծառայություններ</t>
  </si>
  <si>
    <t xml:space="preserve"> 1200 - 11006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</si>
  <si>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</si>
  <si>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>Վերարտադրողական օժանդակ տեխնոլոգիաների կիրառմամբ բժշկական օգնության ծառայություններ ստացած զույգերի թիվ, հատ</t>
  </si>
  <si>
    <t>Վերարտադրողական օժանդակ տեխնոլոգիաների կիրառմամբ hետազոտություններ քանակ (հատ)</t>
  </si>
  <si>
    <t>Վերարտադրողական օժանդակ տեխնոլոգիաների կիրառմամբ բժշկական օգնության շրջանակներում արտամարմնային բեղմնավորմա փորձերի թիվ, հատ</t>
  </si>
  <si>
    <t xml:space="preserve"> 1202 - 11001 </t>
  </si>
  <si>
    <t xml:space="preserve"> Հեմոդիալիզի կարիք ունեցող հիվանդների բժշկական օգնության համալիր միջոցառումների իրականացում </t>
  </si>
  <si>
    <t xml:space="preserve"> 1207 - 11004 </t>
  </si>
  <si>
    <t xml:space="preserve"> Պետական հիմնարկների և կազմակերպությունների աշխատողների բժշկական օգնության և սպասարկման ծառայություններ </t>
  </si>
  <si>
    <t>Պարտադիր կանխարգելիչ քննություններ անցած անձանց թիվ, մարդ</t>
  </si>
  <si>
    <t>1142</t>
  </si>
  <si>
    <t>Դատաբժշկական և ախտաբանաանատոմիական ծառայություններ</t>
  </si>
  <si>
    <t>Պաթանատոմիական կանխորոշումների հիման վրա ախտորոշման և բուժման արդյունավետության բարձրացում</t>
  </si>
  <si>
    <t>Մահերի պատճառների բացահայտում</t>
  </si>
  <si>
    <t>1142 - 11001</t>
  </si>
  <si>
    <t>Հանրապետության ուժային մարմինների որոշումների հիման վրա դատաբժշկական և գենետիկ փորձաքննությունների ապահովում` մահերի պատճառների վերհանման փորձաքննություններ: Մանկական մահերի պատճառների բացահայտում` մանկամահացության մակարդակը նվազեցնելու նպատակով</t>
  </si>
  <si>
    <t>06</t>
  </si>
  <si>
    <t>Առողջապահություն (այլ դասերին չպատկանող)</t>
  </si>
  <si>
    <t>Առողջապահական հարակից ծառայություններ և ծրագրեր</t>
  </si>
  <si>
    <t xml:space="preserve"> Դատաբժշկական և ախտաբանաանատոմիական ծառայություններ</t>
  </si>
  <si>
    <t xml:space="preserve"> Դատաբժշկական և ախտաբանաանատոմիական բժշկական օգնության ծառայություններ</t>
  </si>
  <si>
    <t>Հավելված № 5</t>
  </si>
  <si>
    <t>ՀՀ ֆինանսների նախարարություն</t>
  </si>
  <si>
    <t>1006</t>
  </si>
  <si>
    <t>Պետական պարտքի կառավարում</t>
  </si>
  <si>
    <t>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</si>
  <si>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>Կառավարության պարտքի օպտիմալ կառուցվածքի ձևավորում՛ հաշվի առնելով պոտենցիալ ռիսկերը</t>
  </si>
  <si>
    <t>1006 - 13001</t>
  </si>
  <si>
    <t>Կառավարության պարտքի սպասարկում</t>
  </si>
  <si>
    <t>Կառավարության պարտքի սպասարկում (տոկոսավճարներ)</t>
  </si>
  <si>
    <t>Ֆինանսավորման ծախսերի իրականացում</t>
  </si>
  <si>
    <t xml:space="preserve"> ՀՀ ֆինանսների նախարարություն</t>
  </si>
  <si>
    <t xml:space="preserve"> ԸՆԴՀԱՆՈՒՐ ԲՆՈՒՅԹԻ ՀԱՆՐԱՅԻՆ ԾԱՌԱՅՈՒԹՅՈՒՆՆԵՐ</t>
  </si>
  <si>
    <t xml:space="preserve"> 07</t>
  </si>
  <si>
    <t xml:space="preserve"> Պետական պարտքի գծով գործառնություններ</t>
  </si>
  <si>
    <t xml:space="preserve"> 1006</t>
  </si>
  <si>
    <t xml:space="preserve"> Պետական պարտքի կառավարում</t>
  </si>
  <si>
    <t xml:space="preserve"> 13001</t>
  </si>
  <si>
    <t xml:space="preserve"> Կառավարության պարտքի սպասարկում</t>
  </si>
  <si>
    <t xml:space="preserve"> ՏՈԿՈՍԱՎՃԱՐՆԵՐ</t>
  </si>
  <si>
    <t xml:space="preserve"> - Արտաքին տոկոսավճարներ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</si>
  <si>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</si>
  <si>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</si>
  <si>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</si>
  <si>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1006 - 13001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</si>
  <si>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</si>
  <si>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</si>
  <si>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Միջոցառումն իրականացնողի անվանումը` ՀՀ ֆինանսների նախարարություն 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</si>
  <si>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ՓՈՓՈԽՈՒԹՅՈՒՆՆԵՐԸ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</si>
  <si>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</si>
  <si>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</si>
  <si>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</si>
  <si>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</si>
  <si>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</si>
  <si>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</si>
  <si>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</si>
  <si>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</si>
  <si>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</si>
  <si>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</si>
  <si>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</si>
  <si>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</si>
  <si>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</si>
  <si>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ԱՅԼ  ԾԱԽՍԵՐ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</si>
  <si>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</si>
  <si>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</si>
  <si>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</si>
  <si>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</si>
  <si>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</si>
  <si>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</si>
  <si>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</si>
  <si>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Հավելված № 6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</si>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</sst>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0;\ \(#,##0.00\)"/>
    <numFmt numFmtId="169" formatCode="#,##0.0_);\(#,##0.0\)"/>
    <numFmt numFmtId="170" formatCode="#,##0.0"/>
    <numFmt numFmtId="171" formatCode="#,##0.0;\ \(#,##0.0\)"/>
  </numFmts>
  <fonts count="6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b/>
      <sz val="9"/>
      <color theme="1"/>
      <name val="GHEA Grapalat"/>
      <family val="3"/>
    </font>
    <font>
      <i/>
      <sz val="9"/>
      <color theme="1"/>
      <name val="GHEA Grapalat"/>
      <family val="3"/>
    </font>
    <font>
      <b/>
      <i/>
      <sz val="9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6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26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4" fontId="44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7" fillId="0" borderId="0"/>
    <xf numFmtId="0" fontId="8" fillId="0" borderId="0"/>
    <xf numFmtId="0" fontId="44" fillId="0" borderId="0"/>
    <xf numFmtId="0" fontId="8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5" fillId="0" borderId="0"/>
    <xf numFmtId="43" fontId="44" fillId="0" borderId="0" applyFont="0" applyFill="0" applyBorder="0" applyAlignment="0" applyProtection="0"/>
    <xf numFmtId="166" fontId="46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47" fillId="0" borderId="0"/>
    <xf numFmtId="0" fontId="46" fillId="0" borderId="0">
      <alignment horizontal="left" vertical="top" wrapText="1"/>
    </xf>
    <xf numFmtId="0" fontId="44" fillId="0" borderId="0"/>
    <xf numFmtId="43" fontId="44" fillId="0" borderId="0" applyFont="0" applyFill="0" applyBorder="0" applyAlignment="0" applyProtection="0"/>
    <xf numFmtId="0" fontId="8" fillId="0" borderId="0"/>
    <xf numFmtId="0" fontId="48" fillId="0" borderId="0"/>
    <xf numFmtId="0" fontId="7" fillId="0" borderId="0"/>
    <xf numFmtId="0" fontId="44" fillId="0" borderId="0"/>
    <xf numFmtId="0" fontId="7" fillId="0" borderId="0"/>
    <xf numFmtId="0" fontId="47" fillId="0" borderId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4" fillId="0" borderId="0"/>
    <xf numFmtId="166" fontId="5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7" fillId="0" borderId="0"/>
    <xf numFmtId="166" fontId="54" fillId="0" borderId="0" applyFill="0" applyBorder="0" applyProtection="0">
      <alignment horizontal="right" vertical="top"/>
    </xf>
    <xf numFmtId="166" fontId="55" fillId="0" borderId="0" applyFill="0" applyBorder="0" applyProtection="0">
      <alignment horizontal="right" vertical="top"/>
    </xf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47" fillId="0" borderId="0"/>
    <xf numFmtId="0" fontId="1" fillId="0" borderId="0"/>
    <xf numFmtId="0" fontId="7" fillId="0" borderId="0"/>
    <xf numFmtId="0" fontId="4" fillId="0" borderId="0"/>
    <xf numFmtId="0" fontId="4" fillId="0" borderId="0"/>
  </cellStyleXfs>
  <cellXfs count="230">
    <xf numFmtId="0" fontId="0" fillId="0" borderId="0" xfId="0"/>
    <xf numFmtId="0" fontId="49" fillId="0" borderId="0" xfId="0" applyFont="1" applyAlignment="1">
      <alignment horizontal="left" vertical="top" wrapText="1"/>
    </xf>
    <xf numFmtId="0" fontId="49" fillId="0" borderId="0" xfId="0" applyFont="1" applyAlignment="1">
      <alignment vertical="center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56" fillId="0" borderId="0" xfId="114" applyFont="1" applyAlignment="1">
      <alignment horizontal="left" vertical="center"/>
    </xf>
    <xf numFmtId="0" fontId="49" fillId="24" borderId="10" xfId="0" applyFont="1" applyFill="1" applyBorder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/>
    </xf>
    <xf numFmtId="0" fontId="51" fillId="0" borderId="0" xfId="0" applyFont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51" fillId="0" borderId="0" xfId="0" applyFont="1" applyAlignment="1">
      <alignment vertical="center"/>
    </xf>
    <xf numFmtId="0" fontId="49" fillId="0" borderId="0" xfId="110" applyFont="1" applyAlignment="1">
      <alignment horizontal="left" vertical="center" wrapText="1"/>
    </xf>
    <xf numFmtId="0" fontId="49" fillId="0" borderId="0" xfId="110" applyFont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0" fontId="51" fillId="0" borderId="0" xfId="0" applyFont="1" applyAlignment="1">
      <alignment horizontal="left" vertical="center"/>
    </xf>
    <xf numFmtId="0" fontId="51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169" fontId="49" fillId="0" borderId="0" xfId="0" applyNumberFormat="1" applyFont="1" applyAlignment="1">
      <alignment horizontal="center" vertical="center"/>
    </xf>
    <xf numFmtId="49" fontId="50" fillId="0" borderId="10" xfId="99" applyNumberFormat="1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49" fontId="51" fillId="0" borderId="10" xfId="99" applyNumberFormat="1" applyFont="1" applyBorder="1" applyAlignment="1">
      <alignment horizontal="center" vertical="center"/>
    </xf>
    <xf numFmtId="0" fontId="49" fillId="0" borderId="10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169" fontId="50" fillId="24" borderId="10" xfId="0" applyNumberFormat="1" applyFont="1" applyFill="1" applyBorder="1" applyAlignment="1">
      <alignment horizontal="center" vertical="center"/>
    </xf>
    <xf numFmtId="0" fontId="50" fillId="0" borderId="10" xfId="99" applyFont="1" applyBorder="1" applyAlignment="1">
      <alignment horizontal="center" vertical="center"/>
    </xf>
    <xf numFmtId="0" fontId="50" fillId="0" borderId="10" xfId="99" applyFont="1" applyBorder="1" applyAlignment="1">
      <alignment vertical="center"/>
    </xf>
    <xf numFmtId="0" fontId="49" fillId="0" borderId="10" xfId="99" applyFont="1" applyBorder="1" applyAlignment="1">
      <alignment vertical="center"/>
    </xf>
    <xf numFmtId="49" fontId="57" fillId="0" borderId="10" xfId="99" applyNumberFormat="1" applyFont="1" applyBorder="1" applyAlignment="1">
      <alignment horizontal="center" vertical="center"/>
    </xf>
    <xf numFmtId="0" fontId="50" fillId="0" borderId="0" xfId="0" applyFont="1" applyAlignment="1">
      <alignment horizontal="left" vertical="center" wrapText="1"/>
    </xf>
    <xf numFmtId="169" fontId="49" fillId="0" borderId="10" xfId="107" applyNumberFormat="1" applyFont="1" applyBorder="1" applyAlignment="1">
      <alignment horizontal="center" vertical="center"/>
    </xf>
    <xf numFmtId="0" fontId="50" fillId="0" borderId="0" xfId="0" applyFont="1" applyAlignment="1">
      <alignment horizontal="left" vertical="top" wrapText="1"/>
    </xf>
    <xf numFmtId="0" fontId="49" fillId="0" borderId="18" xfId="0" applyFont="1" applyBorder="1" applyAlignment="1">
      <alignment horizontal="left" vertical="center" wrapText="1"/>
    </xf>
    <xf numFmtId="0" fontId="49" fillId="0" borderId="0" xfId="0" applyFont="1" applyAlignment="1">
      <alignment horizontal="right" vertical="center" wrapText="1"/>
    </xf>
    <xf numFmtId="0" fontId="50" fillId="0" borderId="18" xfId="0" applyFont="1" applyBorder="1" applyAlignment="1">
      <alignment horizontal="center" vertical="center" wrapText="1"/>
    </xf>
    <xf numFmtId="168" fontId="50" fillId="0" borderId="18" xfId="0" applyNumberFormat="1" applyFont="1" applyBorder="1" applyAlignment="1">
      <alignment horizontal="center" vertical="center" wrapText="1"/>
    </xf>
    <xf numFmtId="171" fontId="50" fillId="0" borderId="10" xfId="107" applyNumberFormat="1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left" vertical="center" wrapText="1"/>
    </xf>
    <xf numFmtId="0" fontId="49" fillId="0" borderId="0" xfId="0" applyFont="1" applyFill="1" applyAlignment="1">
      <alignment vertical="center"/>
    </xf>
    <xf numFmtId="0" fontId="51" fillId="0" borderId="10" xfId="0" applyFont="1" applyFill="1" applyBorder="1" applyAlignment="1">
      <alignment horizontal="left" vertical="center" wrapText="1"/>
    </xf>
    <xf numFmtId="0" fontId="51" fillId="0" borderId="0" xfId="0" applyFont="1" applyFill="1" applyAlignment="1">
      <alignment vertical="center"/>
    </xf>
    <xf numFmtId="0" fontId="49" fillId="0" borderId="0" xfId="0" applyFont="1" applyFill="1" applyAlignment="1">
      <alignment horizontal="left" vertical="center" wrapText="1"/>
    </xf>
    <xf numFmtId="169" fontId="50" fillId="0" borderId="18" xfId="122" applyNumberFormat="1" applyFont="1" applyFill="1" applyBorder="1" applyAlignment="1">
      <alignment horizontal="center" vertical="center"/>
    </xf>
    <xf numFmtId="169" fontId="50" fillId="0" borderId="18" xfId="122" applyNumberFormat="1" applyFont="1" applyBorder="1" applyAlignment="1">
      <alignment horizontal="center" vertical="center"/>
    </xf>
    <xf numFmtId="0" fontId="50" fillId="0" borderId="10" xfId="0" applyFont="1" applyBorder="1" applyAlignment="1">
      <alignment horizontal="center" vertical="center" wrapText="1"/>
    </xf>
    <xf numFmtId="169" fontId="49" fillId="0" borderId="0" xfId="0" applyNumberFormat="1" applyFont="1" applyAlignment="1">
      <alignment horizontal="left" vertical="center" wrapText="1"/>
    </xf>
    <xf numFmtId="0" fontId="49" fillId="0" borderId="18" xfId="0" applyFont="1" applyBorder="1" applyAlignment="1">
      <alignment horizontal="center" vertical="center" wrapText="1"/>
    </xf>
    <xf numFmtId="170" fontId="49" fillId="0" borderId="0" xfId="0" applyNumberFormat="1" applyFont="1" applyAlignment="1">
      <alignment horizontal="left" vertical="center" wrapText="1"/>
    </xf>
    <xf numFmtId="169" fontId="50" fillId="24" borderId="10" xfId="122" applyNumberFormat="1" applyFont="1" applyFill="1" applyBorder="1" applyAlignment="1">
      <alignment horizontal="center" vertical="center"/>
    </xf>
    <xf numFmtId="169" fontId="49" fillId="24" borderId="10" xfId="107" applyNumberFormat="1" applyFont="1" applyFill="1" applyBorder="1" applyAlignment="1">
      <alignment horizontal="center" vertical="center"/>
    </xf>
    <xf numFmtId="169" fontId="50" fillId="0" borderId="10" xfId="122" applyNumberFormat="1" applyFont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 wrapText="1"/>
    </xf>
    <xf numFmtId="49" fontId="50" fillId="0" borderId="10" xfId="99" applyNumberFormat="1" applyFont="1" applyFill="1" applyBorder="1" applyAlignment="1">
      <alignment horizontal="center" vertical="center"/>
    </xf>
    <xf numFmtId="49" fontId="51" fillId="0" borderId="10" xfId="99" applyNumberFormat="1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0" fillId="0" borderId="0" xfId="0" applyFont="1" applyFill="1" applyAlignment="1">
      <alignment horizontal="left" vertical="center" wrapText="1"/>
    </xf>
    <xf numFmtId="166" fontId="49" fillId="0" borderId="18" xfId="107" applyFont="1" applyBorder="1" applyAlignment="1">
      <alignment horizontal="center" vertical="center"/>
    </xf>
    <xf numFmtId="171" fontId="50" fillId="0" borderId="10" xfId="99" applyNumberFormat="1" applyFont="1" applyBorder="1" applyAlignment="1">
      <alignment horizontal="center" vertical="center" wrapText="1"/>
    </xf>
    <xf numFmtId="171" fontId="49" fillId="0" borderId="10" xfId="0" applyNumberFormat="1" applyFont="1" applyBorder="1" applyAlignment="1">
      <alignment horizontal="center" vertical="center"/>
    </xf>
    <xf numFmtId="171" fontId="51" fillId="0" borderId="10" xfId="0" applyNumberFormat="1" applyFont="1" applyBorder="1" applyAlignment="1">
      <alignment horizontal="center" vertical="center" wrapText="1"/>
    </xf>
    <xf numFmtId="171" fontId="49" fillId="0" borderId="10" xfId="107" applyNumberFormat="1" applyFont="1" applyBorder="1" applyAlignment="1">
      <alignment horizontal="center" vertical="center"/>
    </xf>
    <xf numFmtId="171" fontId="50" fillId="0" borderId="10" xfId="107" applyNumberFormat="1" applyFont="1" applyBorder="1" applyAlignment="1">
      <alignment horizontal="center" vertical="center"/>
    </xf>
    <xf numFmtId="171" fontId="51" fillId="0" borderId="10" xfId="0" applyNumberFormat="1" applyFont="1" applyBorder="1" applyAlignment="1">
      <alignment horizontal="center" vertical="center"/>
    </xf>
    <xf numFmtId="171" fontId="49" fillId="0" borderId="10" xfId="99" applyNumberFormat="1" applyFont="1" applyBorder="1" applyAlignment="1">
      <alignment horizontal="center" vertical="center" wrapText="1"/>
    </xf>
    <xf numFmtId="171" fontId="51" fillId="0" borderId="10" xfId="107" applyNumberFormat="1" applyFont="1" applyBorder="1" applyAlignment="1">
      <alignment horizontal="center" vertical="center"/>
    </xf>
    <xf numFmtId="171" fontId="50" fillId="0" borderId="10" xfId="125" applyNumberFormat="1" applyFont="1" applyBorder="1" applyAlignment="1">
      <alignment horizontal="center" vertical="center"/>
    </xf>
    <xf numFmtId="171" fontId="49" fillId="0" borderId="10" xfId="107" applyNumberFormat="1" applyFont="1" applyFill="1" applyBorder="1" applyAlignment="1">
      <alignment horizontal="center" vertical="center"/>
    </xf>
    <xf numFmtId="171" fontId="49" fillId="0" borderId="10" xfId="0" applyNumberFormat="1" applyFont="1" applyFill="1" applyBorder="1" applyAlignment="1">
      <alignment horizontal="center" vertical="center"/>
    </xf>
    <xf numFmtId="171" fontId="51" fillId="0" borderId="10" xfId="0" applyNumberFormat="1" applyFont="1" applyFill="1" applyBorder="1" applyAlignment="1">
      <alignment horizontal="center" vertical="center"/>
    </xf>
    <xf numFmtId="171" fontId="49" fillId="0" borderId="10" xfId="99" applyNumberFormat="1" applyFont="1" applyFill="1" applyBorder="1" applyAlignment="1">
      <alignment horizontal="center" vertical="center" wrapText="1"/>
    </xf>
    <xf numFmtId="171" fontId="49" fillId="0" borderId="10" xfId="0" applyNumberFormat="1" applyFont="1" applyBorder="1" applyAlignment="1">
      <alignment horizontal="center" vertical="center" wrapText="1"/>
    </xf>
    <xf numFmtId="171" fontId="49" fillId="0" borderId="0" xfId="0" applyNumberFormat="1" applyFont="1" applyAlignment="1">
      <alignment horizontal="center" vertical="center"/>
    </xf>
    <xf numFmtId="169" fontId="50" fillId="0" borderId="18" xfId="107" applyNumberFormat="1" applyFont="1" applyBorder="1" applyAlignment="1">
      <alignment horizontal="center" vertical="center"/>
    </xf>
    <xf numFmtId="169" fontId="49" fillId="0" borderId="18" xfId="107" applyNumberFormat="1" applyFont="1" applyBorder="1" applyAlignment="1">
      <alignment horizontal="center" vertical="center"/>
    </xf>
    <xf numFmtId="170" fontId="50" fillId="24" borderId="18" xfId="122" applyNumberFormat="1" applyFont="1" applyFill="1" applyBorder="1" applyAlignment="1">
      <alignment horizontal="center" vertical="center"/>
    </xf>
    <xf numFmtId="170" fontId="49" fillId="24" borderId="18" xfId="107" applyNumberFormat="1" applyFont="1" applyFill="1" applyBorder="1" applyAlignment="1">
      <alignment horizontal="center" vertical="center"/>
    </xf>
    <xf numFmtId="0" fontId="49" fillId="0" borderId="0" xfId="25" applyFont="1" applyAlignment="1">
      <alignment vertical="center"/>
    </xf>
    <xf numFmtId="0" fontId="51" fillId="0" borderId="0" xfId="25" applyFont="1" applyAlignment="1">
      <alignment horizontal="center" vertical="center" wrapText="1"/>
    </xf>
    <xf numFmtId="0" fontId="51" fillId="0" borderId="0" xfId="25" applyFont="1" applyAlignment="1">
      <alignment vertical="center" wrapText="1"/>
    </xf>
    <xf numFmtId="0" fontId="51" fillId="0" borderId="0" xfId="25" applyFont="1" applyAlignment="1">
      <alignment vertical="center"/>
    </xf>
    <xf numFmtId="0" fontId="50" fillId="0" borderId="16" xfId="25" applyFont="1" applyBorder="1" applyAlignment="1">
      <alignment horizontal="center" vertical="center" wrapText="1"/>
    </xf>
    <xf numFmtId="0" fontId="51" fillId="0" borderId="18" xfId="110" applyFont="1" applyBorder="1" applyAlignment="1">
      <alignment horizontal="center" vertical="center" wrapText="1"/>
    </xf>
    <xf numFmtId="0" fontId="49" fillId="0" borderId="18" xfId="110" applyFont="1" applyBorder="1" applyAlignment="1">
      <alignment horizontal="center" vertical="center" wrapText="1"/>
    </xf>
    <xf numFmtId="0" fontId="52" fillId="0" borderId="18" xfId="25" applyFont="1" applyBorder="1" applyAlignment="1">
      <alignment horizontal="center" vertical="center" wrapText="1"/>
    </xf>
    <xf numFmtId="0" fontId="49" fillId="0" borderId="18" xfId="0" applyFont="1" applyBorder="1" applyAlignment="1">
      <alignment horizontal="left" vertical="top" wrapText="1"/>
    </xf>
    <xf numFmtId="170" fontId="50" fillId="0" borderId="18" xfId="107" applyNumberFormat="1" applyFont="1" applyBorder="1" applyAlignment="1">
      <alignment horizontal="center" vertical="center"/>
    </xf>
    <xf numFmtId="0" fontId="51" fillId="0" borderId="18" xfId="0" applyFont="1" applyBorder="1" applyAlignment="1">
      <alignment horizontal="left" vertical="center" wrapText="1"/>
    </xf>
    <xf numFmtId="0" fontId="50" fillId="0" borderId="18" xfId="99" applyFont="1" applyBorder="1" applyAlignment="1">
      <alignment vertical="center"/>
    </xf>
    <xf numFmtId="169" fontId="50" fillId="0" borderId="18" xfId="99" applyNumberFormat="1" applyFont="1" applyBorder="1" applyAlignment="1">
      <alignment horizontal="center" vertical="center" wrapText="1"/>
    </xf>
    <xf numFmtId="0" fontId="49" fillId="0" borderId="18" xfId="99" applyFont="1" applyBorder="1" applyAlignment="1">
      <alignment vertical="center"/>
    </xf>
    <xf numFmtId="169" fontId="49" fillId="0" borderId="18" xfId="99" applyNumberFormat="1" applyFont="1" applyBorder="1" applyAlignment="1">
      <alignment horizontal="center" vertical="center" wrapText="1"/>
    </xf>
    <xf numFmtId="169" fontId="50" fillId="0" borderId="18" xfId="125" applyNumberFormat="1" applyFont="1" applyBorder="1" applyAlignment="1">
      <alignment horizontal="center" vertical="center"/>
    </xf>
    <xf numFmtId="169" fontId="49" fillId="0" borderId="18" xfId="0" applyNumberFormat="1" applyFont="1" applyBorder="1" applyAlignment="1">
      <alignment horizontal="center" vertical="center" wrapText="1"/>
    </xf>
    <xf numFmtId="0" fontId="50" fillId="0" borderId="18" xfId="0" applyFont="1" applyBorder="1" applyAlignment="1">
      <alignment horizontal="left" vertical="top" wrapText="1"/>
    </xf>
    <xf numFmtId="0" fontId="49" fillId="24" borderId="18" xfId="0" applyFont="1" applyFill="1" applyBorder="1" applyAlignment="1">
      <alignment horizontal="left" vertical="center" wrapText="1"/>
    </xf>
    <xf numFmtId="169" fontId="49" fillId="0" borderId="18" xfId="0" applyNumberFormat="1" applyFont="1" applyBorder="1" applyAlignment="1">
      <alignment horizontal="center" vertical="center"/>
    </xf>
    <xf numFmtId="169" fontId="51" fillId="0" borderId="18" xfId="0" applyNumberFormat="1" applyFont="1" applyBorder="1" applyAlignment="1">
      <alignment horizontal="center" vertical="center"/>
    </xf>
    <xf numFmtId="166" fontId="50" fillId="0" borderId="10" xfId="122" applyFont="1" applyBorder="1" applyAlignment="1">
      <alignment horizontal="center" vertical="center"/>
    </xf>
    <xf numFmtId="37" fontId="49" fillId="0" borderId="10" xfId="0" applyNumberFormat="1" applyFont="1" applyBorder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51" fillId="0" borderId="0" xfId="0" applyFont="1" applyAlignment="1">
      <alignment horizontal="right" vertical="center"/>
    </xf>
    <xf numFmtId="0" fontId="49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50" fillId="0" borderId="18" xfId="0" applyFont="1" applyBorder="1" applyAlignment="1">
      <alignment horizontal="left" vertical="center" wrapText="1"/>
    </xf>
    <xf numFmtId="0" fontId="49" fillId="0" borderId="18" xfId="0" applyFont="1" applyBorder="1" applyAlignment="1">
      <alignment horizontal="left" vertical="center" wrapText="1"/>
    </xf>
    <xf numFmtId="169" fontId="50" fillId="0" borderId="10" xfId="130" applyNumberFormat="1" applyFont="1" applyFill="1" applyBorder="1" applyAlignment="1">
      <alignment horizontal="right" vertical="center"/>
    </xf>
    <xf numFmtId="0" fontId="57" fillId="0" borderId="0" xfId="130" applyFont="1" applyFill="1" applyAlignment="1">
      <alignment vertical="center"/>
    </xf>
    <xf numFmtId="0" fontId="50" fillId="0" borderId="0" xfId="130" applyFont="1" applyFill="1" applyAlignment="1">
      <alignment vertical="center"/>
    </xf>
    <xf numFmtId="0" fontId="49" fillId="0" borderId="10" xfId="132" applyFont="1" applyFill="1" applyBorder="1" applyAlignment="1">
      <alignment horizontal="left" vertical="center" wrapText="1"/>
    </xf>
    <xf numFmtId="0" fontId="49" fillId="0" borderId="10" xfId="132" applyFont="1" applyFill="1" applyBorder="1" applyAlignment="1">
      <alignment horizontal="center" vertical="center" wrapText="1"/>
    </xf>
    <xf numFmtId="169" fontId="49" fillId="0" borderId="10" xfId="130" applyNumberFormat="1" applyFont="1" applyFill="1" applyBorder="1" applyAlignment="1">
      <alignment horizontal="right" vertical="center"/>
    </xf>
    <xf numFmtId="0" fontId="51" fillId="0" borderId="0" xfId="130" applyFont="1" applyFill="1" applyAlignment="1">
      <alignment vertical="center"/>
    </xf>
    <xf numFmtId="0" fontId="49" fillId="0" borderId="0" xfId="130" applyFont="1" applyFill="1" applyAlignment="1">
      <alignment vertical="center"/>
    </xf>
    <xf numFmtId="0" fontId="49" fillId="0" borderId="10" xfId="110" applyFont="1" applyBorder="1">
      <alignment horizontal="left" vertical="top" wrapText="1"/>
    </xf>
    <xf numFmtId="0" fontId="50" fillId="0" borderId="10" xfId="110" applyFont="1" applyBorder="1">
      <alignment horizontal="left" vertical="top" wrapText="1"/>
    </xf>
    <xf numFmtId="169" fontId="50" fillId="25" borderId="10" xfId="130" applyNumberFormat="1" applyFont="1" applyFill="1" applyBorder="1" applyAlignment="1">
      <alignment vertical="top" wrapText="1"/>
    </xf>
    <xf numFmtId="0" fontId="49" fillId="0" borderId="0" xfId="110" applyFont="1" applyAlignment="1"/>
    <xf numFmtId="49" fontId="50" fillId="0" borderId="10" xfId="135" applyNumberFormat="1" applyFont="1" applyBorder="1" applyAlignment="1">
      <alignment vertical="top" wrapText="1"/>
    </xf>
    <xf numFmtId="49" fontId="49" fillId="0" borderId="10" xfId="135" applyNumberFormat="1" applyFont="1" applyBorder="1" applyAlignment="1">
      <alignment vertical="top" wrapText="1"/>
    </xf>
    <xf numFmtId="0" fontId="49" fillId="0" borderId="10" xfId="135" applyFont="1" applyBorder="1" applyAlignment="1">
      <alignment vertical="top" wrapText="1"/>
    </xf>
    <xf numFmtId="0" fontId="50" fillId="0" borderId="10" xfId="135" applyFont="1" applyBorder="1" applyAlignment="1">
      <alignment vertical="top" wrapText="1"/>
    </xf>
    <xf numFmtId="0" fontId="50" fillId="0" borderId="0" xfId="110" applyFont="1" applyAlignment="1"/>
    <xf numFmtId="169" fontId="49" fillId="25" borderId="10" xfId="130" applyNumberFormat="1" applyFont="1" applyFill="1" applyBorder="1" applyAlignment="1">
      <alignment vertical="top" wrapText="1"/>
    </xf>
    <xf numFmtId="0" fontId="51" fillId="0" borderId="10" xfId="110" applyFont="1" applyBorder="1">
      <alignment horizontal="left" vertical="top" wrapText="1"/>
    </xf>
    <xf numFmtId="0" fontId="49" fillId="24" borderId="10" xfId="132" applyFont="1" applyFill="1" applyBorder="1" applyAlignment="1">
      <alignment horizontal="left" vertical="center" indent="2"/>
    </xf>
    <xf numFmtId="0" fontId="49" fillId="24" borderId="10" xfId="132" applyFont="1" applyFill="1" applyBorder="1" applyAlignment="1">
      <alignment horizontal="left" vertical="center" wrapText="1" indent="2"/>
    </xf>
    <xf numFmtId="49" fontId="49" fillId="24" borderId="10" xfId="132" applyNumberFormat="1" applyFont="1" applyFill="1" applyBorder="1" applyAlignment="1">
      <alignment horizontal="left" vertical="center" wrapText="1" indent="2"/>
    </xf>
    <xf numFmtId="0" fontId="49" fillId="0" borderId="18" xfId="0" applyFont="1" applyFill="1" applyBorder="1" applyAlignment="1">
      <alignment horizontal="left" vertical="center" wrapText="1"/>
    </xf>
    <xf numFmtId="169" fontId="49" fillId="0" borderId="18" xfId="107" applyNumberFormat="1" applyFont="1" applyFill="1" applyBorder="1" applyAlignment="1">
      <alignment horizontal="center" vertical="center"/>
    </xf>
    <xf numFmtId="0" fontId="51" fillId="0" borderId="18" xfId="0" applyFont="1" applyFill="1" applyBorder="1" applyAlignment="1">
      <alignment horizontal="left" vertical="center" wrapText="1"/>
    </xf>
    <xf numFmtId="169" fontId="51" fillId="0" borderId="18" xfId="107" applyNumberFormat="1" applyFont="1" applyFill="1" applyBorder="1" applyAlignment="1">
      <alignment horizontal="center" vertical="center"/>
    </xf>
    <xf numFmtId="0" fontId="51" fillId="0" borderId="0" xfId="0" applyFont="1" applyFill="1" applyAlignment="1">
      <alignment horizontal="left" vertical="center" wrapText="1"/>
    </xf>
    <xf numFmtId="166" fontId="49" fillId="0" borderId="10" xfId="107" applyFont="1" applyBorder="1" applyAlignment="1">
      <alignment horizontal="center" vertical="center"/>
    </xf>
    <xf numFmtId="0" fontId="49" fillId="0" borderId="10" xfId="110" applyFont="1" applyBorder="1" applyAlignment="1">
      <alignment horizontal="center" vertical="center" wrapText="1"/>
    </xf>
    <xf numFmtId="0" fontId="49" fillId="0" borderId="10" xfId="110" applyFont="1" applyBorder="1" applyAlignment="1">
      <alignment horizontal="left" vertical="center" wrapText="1"/>
    </xf>
    <xf numFmtId="49" fontId="50" fillId="0" borderId="18" xfId="99" applyNumberFormat="1" applyFont="1" applyBorder="1" applyAlignment="1">
      <alignment horizontal="center" vertical="center"/>
    </xf>
    <xf numFmtId="0" fontId="50" fillId="0" borderId="18" xfId="99" applyFont="1" applyBorder="1" applyAlignment="1">
      <alignment horizontal="center" vertical="center"/>
    </xf>
    <xf numFmtId="49" fontId="51" fillId="0" borderId="18" xfId="99" applyNumberFormat="1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 wrapText="1"/>
    </xf>
    <xf numFmtId="49" fontId="50" fillId="0" borderId="18" xfId="99" applyNumberFormat="1" applyFont="1" applyFill="1" applyBorder="1" applyAlignment="1">
      <alignment horizontal="center" vertical="center"/>
    </xf>
    <xf numFmtId="0" fontId="49" fillId="0" borderId="18" xfId="0" applyFont="1" applyFill="1" applyBorder="1" applyAlignment="1">
      <alignment horizontal="center" vertical="center" wrapText="1"/>
    </xf>
    <xf numFmtId="49" fontId="57" fillId="0" borderId="18" xfId="99" applyNumberFormat="1" applyFont="1" applyFill="1" applyBorder="1" applyAlignment="1">
      <alignment horizontal="center" vertical="center"/>
    </xf>
    <xf numFmtId="0" fontId="51" fillId="0" borderId="18" xfId="0" applyFont="1" applyFill="1" applyBorder="1" applyAlignment="1">
      <alignment horizontal="center" vertical="center" wrapText="1"/>
    </xf>
    <xf numFmtId="0" fontId="49" fillId="0" borderId="10" xfId="110" applyFont="1" applyFill="1" applyBorder="1">
      <alignment horizontal="left" vertical="top" wrapText="1"/>
    </xf>
    <xf numFmtId="0" fontId="50" fillId="0" borderId="19" xfId="110" applyFont="1" applyFill="1" applyBorder="1">
      <alignment horizontal="left" vertical="top" wrapText="1"/>
    </xf>
    <xf numFmtId="169" fontId="50" fillId="0" borderId="10" xfId="130" applyNumberFormat="1" applyFont="1" applyFill="1" applyBorder="1" applyAlignment="1">
      <alignment horizontal="right" vertical="top" wrapText="1"/>
    </xf>
    <xf numFmtId="0" fontId="49" fillId="0" borderId="0" xfId="110" applyFont="1" applyFill="1">
      <alignment horizontal="left" vertical="top" wrapText="1"/>
    </xf>
    <xf numFmtId="169" fontId="49" fillId="0" borderId="10" xfId="130" applyNumberFormat="1" applyFont="1" applyFill="1" applyBorder="1" applyAlignment="1">
      <alignment horizontal="right" vertical="top" wrapText="1"/>
    </xf>
    <xf numFmtId="0" fontId="50" fillId="0" borderId="10" xfId="110" applyFont="1" applyFill="1" applyBorder="1">
      <alignment horizontal="left" vertical="top" wrapText="1"/>
    </xf>
    <xf numFmtId="169" fontId="50" fillId="0" borderId="10" xfId="130" applyNumberFormat="1" applyFont="1" applyFill="1" applyBorder="1" applyAlignment="1">
      <alignment vertical="top" wrapText="1"/>
    </xf>
    <xf numFmtId="0" fontId="49" fillId="0" borderId="0" xfId="110" applyFont="1" applyFill="1" applyAlignment="1"/>
    <xf numFmtId="166" fontId="50" fillId="0" borderId="10" xfId="125" applyFont="1" applyFill="1" applyBorder="1" applyAlignment="1">
      <alignment horizontal="right" vertical="center"/>
    </xf>
    <xf numFmtId="0" fontId="50" fillId="0" borderId="10" xfId="0" applyFont="1" applyBorder="1" applyAlignment="1">
      <alignment vertical="center"/>
    </xf>
    <xf numFmtId="166" fontId="50" fillId="0" borderId="10" xfId="125" applyFont="1" applyBorder="1" applyAlignment="1">
      <alignment horizontal="right" vertical="center"/>
    </xf>
    <xf numFmtId="0" fontId="50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51" fillId="24" borderId="10" xfId="132" applyFont="1" applyFill="1" applyBorder="1" applyAlignment="1">
      <alignment horizontal="left" vertical="center" indent="2"/>
    </xf>
    <xf numFmtId="0" fontId="51" fillId="24" borderId="10" xfId="132" applyFont="1" applyFill="1" applyBorder="1" applyAlignment="1">
      <alignment horizontal="left" vertical="center" wrapText="1" indent="2"/>
    </xf>
    <xf numFmtId="49" fontId="51" fillId="24" borderId="10" xfId="132" applyNumberFormat="1" applyFont="1" applyFill="1" applyBorder="1" applyAlignment="1">
      <alignment horizontal="left" vertical="center" wrapText="1" indent="2"/>
    </xf>
    <xf numFmtId="169" fontId="51" fillId="25" borderId="10" xfId="130" applyNumberFormat="1" applyFont="1" applyFill="1" applyBorder="1" applyAlignment="1">
      <alignment vertical="top" wrapText="1"/>
    </xf>
    <xf numFmtId="0" fontId="51" fillId="0" borderId="0" xfId="110" applyFont="1" applyAlignment="1"/>
    <xf numFmtId="0" fontId="50" fillId="0" borderId="18" xfId="110" applyFont="1" applyBorder="1" applyAlignment="1">
      <alignment horizontal="left" vertical="center" wrapText="1"/>
    </xf>
    <xf numFmtId="0" fontId="51" fillId="0" borderId="0" xfId="113" applyFont="1" applyAlignment="1">
      <alignment horizontal="right" vertical="center" wrapText="1"/>
    </xf>
    <xf numFmtId="0" fontId="50" fillId="0" borderId="16" xfId="25" applyFont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1" fillId="0" borderId="0" xfId="0" applyFont="1" applyAlignment="1">
      <alignment horizontal="right" vertical="center"/>
    </xf>
    <xf numFmtId="0" fontId="50" fillId="0" borderId="16" xfId="0" applyFont="1" applyBorder="1" applyAlignment="1">
      <alignment horizontal="center" vertical="center" wrapText="1"/>
    </xf>
    <xf numFmtId="167" fontId="51" fillId="0" borderId="10" xfId="108" applyNumberFormat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left" vertical="center" wrapText="1"/>
    </xf>
    <xf numFmtId="0" fontId="50" fillId="0" borderId="13" xfId="0" applyFont="1" applyBorder="1" applyAlignment="1">
      <alignment horizontal="left" vertical="center" wrapText="1"/>
    </xf>
    <xf numFmtId="0" fontId="50" fillId="0" borderId="14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167" fontId="51" fillId="0" borderId="17" xfId="108" applyNumberFormat="1" applyFont="1" applyFill="1" applyBorder="1" applyAlignment="1">
      <alignment horizontal="right" vertical="center"/>
    </xf>
    <xf numFmtId="167" fontId="51" fillId="0" borderId="0" xfId="108" applyNumberFormat="1" applyFont="1" applyFill="1" applyBorder="1" applyAlignment="1">
      <alignment horizontal="right" vertical="center"/>
    </xf>
    <xf numFmtId="0" fontId="49" fillId="0" borderId="15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left" vertical="center"/>
    </xf>
    <xf numFmtId="0" fontId="50" fillId="0" borderId="13" xfId="0" applyFont="1" applyBorder="1" applyAlignment="1">
      <alignment horizontal="left" vertical="center"/>
    </xf>
    <xf numFmtId="0" fontId="50" fillId="0" borderId="14" xfId="0" applyFont="1" applyBorder="1" applyAlignment="1">
      <alignment horizontal="left" vertical="center"/>
    </xf>
    <xf numFmtId="0" fontId="50" fillId="0" borderId="0" xfId="113" applyFont="1" applyAlignment="1">
      <alignment horizontal="center" vertical="center" wrapText="1"/>
    </xf>
    <xf numFmtId="0" fontId="50" fillId="0" borderId="10" xfId="0" applyFont="1" applyBorder="1" applyAlignment="1">
      <alignment horizontal="left" vertical="center"/>
    </xf>
    <xf numFmtId="0" fontId="49" fillId="0" borderId="10" xfId="0" applyFont="1" applyBorder="1" applyAlignment="1">
      <alignment horizontal="left" vertical="center" wrapText="1"/>
    </xf>
    <xf numFmtId="0" fontId="50" fillId="0" borderId="0" xfId="0" applyFont="1" applyAlignment="1">
      <alignment horizontal="center" vertical="center" wrapText="1"/>
    </xf>
    <xf numFmtId="0" fontId="51" fillId="0" borderId="16" xfId="0" applyFont="1" applyBorder="1" applyAlignment="1">
      <alignment horizontal="right" vertical="center" wrapText="1"/>
    </xf>
    <xf numFmtId="0" fontId="50" fillId="0" borderId="18" xfId="0" applyFont="1" applyBorder="1" applyAlignment="1">
      <alignment horizontal="left" vertical="center"/>
    </xf>
    <xf numFmtId="0" fontId="50" fillId="0" borderId="18" xfId="0" applyFont="1" applyBorder="1" applyAlignment="1">
      <alignment horizontal="left" vertical="center" wrapText="1"/>
    </xf>
    <xf numFmtId="0" fontId="49" fillId="0" borderId="18" xfId="0" applyFont="1" applyBorder="1" applyAlignment="1">
      <alignment horizontal="left" vertical="center" wrapText="1"/>
    </xf>
    <xf numFmtId="171" fontId="50" fillId="0" borderId="10" xfId="0" applyNumberFormat="1" applyFont="1" applyBorder="1" applyAlignment="1">
      <alignment horizontal="center" vertical="center" wrapText="1"/>
    </xf>
    <xf numFmtId="171" fontId="57" fillId="0" borderId="10" xfId="0" applyNumberFormat="1" applyFont="1" applyBorder="1" applyAlignment="1">
      <alignment horizontal="center" vertical="center"/>
    </xf>
    <xf numFmtId="0" fontId="58" fillId="0" borderId="10" xfId="0" applyFont="1" applyBorder="1" applyAlignment="1">
      <alignment horizontal="left" vertical="center"/>
    </xf>
    <xf numFmtId="166" fontId="58" fillId="0" borderId="10" xfId="122" applyFont="1" applyBorder="1" applyAlignment="1">
      <alignment horizontal="center" vertical="center"/>
    </xf>
    <xf numFmtId="0" fontId="52" fillId="0" borderId="0" xfId="0" applyFont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8" fillId="0" borderId="10" xfId="0" applyFont="1" applyBorder="1" applyAlignment="1">
      <alignment horizontal="left" vertical="center" wrapText="1"/>
    </xf>
    <xf numFmtId="0" fontId="58" fillId="0" borderId="10" xfId="0" applyFont="1" applyBorder="1" applyAlignment="1">
      <alignment horizontal="left" vertical="center" wrapText="1"/>
    </xf>
    <xf numFmtId="0" fontId="49" fillId="0" borderId="19" xfId="0" applyFont="1" applyBorder="1" applyAlignment="1">
      <alignment horizontal="center" vertical="center" wrapText="1"/>
    </xf>
    <xf numFmtId="0" fontId="49" fillId="0" borderId="20" xfId="0" applyFont="1" applyBorder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center" vertical="center" wrapText="1"/>
    </xf>
    <xf numFmtId="0" fontId="50" fillId="0" borderId="19" xfId="0" applyFont="1" applyBorder="1" applyAlignment="1">
      <alignment horizontal="left" vertical="center"/>
    </xf>
    <xf numFmtId="0" fontId="50" fillId="0" borderId="20" xfId="0" applyFont="1" applyBorder="1" applyAlignment="1">
      <alignment horizontal="left" vertical="center"/>
    </xf>
    <xf numFmtId="0" fontId="50" fillId="0" borderId="21" xfId="0" applyFont="1" applyBorder="1" applyAlignment="1">
      <alignment horizontal="left" vertical="center"/>
    </xf>
    <xf numFmtId="49" fontId="58" fillId="0" borderId="10" xfId="99" applyNumberFormat="1" applyFont="1" applyBorder="1" applyAlignment="1">
      <alignment horizontal="center" vertical="center"/>
    </xf>
    <xf numFmtId="0" fontId="58" fillId="0" borderId="10" xfId="99" applyFont="1" applyBorder="1" applyAlignment="1">
      <alignment horizontal="center" vertical="center"/>
    </xf>
    <xf numFmtId="169" fontId="50" fillId="0" borderId="10" xfId="99" applyNumberFormat="1" applyFont="1" applyBorder="1" applyAlignment="1">
      <alignment horizontal="center" vertical="center" wrapText="1"/>
    </xf>
    <xf numFmtId="169" fontId="49" fillId="0" borderId="10" xfId="99" applyNumberFormat="1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center" vertical="center" wrapText="1"/>
    </xf>
    <xf numFmtId="169" fontId="50" fillId="0" borderId="10" xfId="125" applyNumberFormat="1" applyFont="1" applyBorder="1" applyAlignment="1">
      <alignment horizontal="center" vertical="center"/>
    </xf>
    <xf numFmtId="169" fontId="49" fillId="0" borderId="10" xfId="0" applyNumberFormat="1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169" fontId="50" fillId="0" borderId="10" xfId="107" applyNumberFormat="1" applyFont="1" applyBorder="1" applyAlignment="1">
      <alignment horizontal="center" vertical="center"/>
    </xf>
    <xf numFmtId="169" fontId="49" fillId="0" borderId="10" xfId="0" applyNumberFormat="1" applyFont="1" applyBorder="1" applyAlignment="1">
      <alignment horizontal="center" vertical="center"/>
    </xf>
    <xf numFmtId="49" fontId="59" fillId="0" borderId="10" xfId="99" applyNumberFormat="1" applyFont="1" applyBorder="1" applyAlignment="1">
      <alignment horizontal="center" vertical="center"/>
    </xf>
    <xf numFmtId="0" fontId="59" fillId="0" borderId="10" xfId="0" applyFont="1" applyBorder="1" applyAlignment="1">
      <alignment horizontal="center" vertical="center" wrapText="1"/>
    </xf>
    <xf numFmtId="169" fontId="51" fillId="0" borderId="10" xfId="0" applyNumberFormat="1" applyFont="1" applyBorder="1" applyAlignment="1">
      <alignment horizontal="center" vertical="center"/>
    </xf>
    <xf numFmtId="49" fontId="60" fillId="0" borderId="10" xfId="99" applyNumberFormat="1" applyFont="1" applyBorder="1" applyAlignment="1">
      <alignment horizontal="center" vertical="center"/>
    </xf>
    <xf numFmtId="169" fontId="51" fillId="0" borderId="10" xfId="107" applyNumberFormat="1" applyFont="1" applyBorder="1" applyAlignment="1">
      <alignment horizontal="center" vertical="center"/>
    </xf>
  </cellXfs>
  <cellStyles count="136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2" xfId="129" xr:uid="{AD6F2F0D-2974-4AD7-AA19-2E89EFC67EE1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2" xfId="128" xr:uid="{96007618-6A6C-4901-9CE9-BF7BD92F7ECF}"/>
    <cellStyle name="Normal 13" xfId="114" xr:uid="{00000000-0005-0000-0000-00004B000000}"/>
    <cellStyle name="Normal 14" xfId="130" xr:uid="{0EA25510-37F3-4971-BA7B-BFB519A2EC23}"/>
    <cellStyle name="Normal 17" xfId="111" xr:uid="{00000000-0005-0000-0000-00004C000000}"/>
    <cellStyle name="Normal 17 2" xfId="132" xr:uid="{E1239E76-D1C2-49AE-8039-2818B28F5352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3 2" xfId="134" xr:uid="{D0096068-0000-414F-B9A5-566BB8F4C395}"/>
    <cellStyle name="Normal 2 4" xfId="115" xr:uid="{00000000-0005-0000-0000-000050000000}"/>
    <cellStyle name="Normal 2 4 2" xfId="124" xr:uid="{ED67557E-8467-4A04-9091-497F833F6980}"/>
    <cellStyle name="Normal 3" xfId="26" xr:uid="{00000000-0005-0000-0000-000051000000}"/>
    <cellStyle name="Normal 3 2" xfId="131" xr:uid="{89FC0646-DC41-4F02-B203-BE08D7D8955B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5 3" xfId="133" xr:uid="{E3A40DD0-C89A-4863-937E-023F3D891D5E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rmal 8 6" xfId="135" xr:uid="{E9CB0595-671B-463E-9341-487852138FA9}"/>
    <cellStyle name="Normal 9" xfId="127" xr:uid="{4F1B4E7B-FC97-45A5-8F2D-629844EFFCB1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5" xr:uid="{933BD1D4-3A66-421E-83B2-346493AE6C4C}"/>
    <cellStyle name="SN10_bold" xfId="126" xr:uid="{F1B8C0A6-76D9-400B-80CD-7C7801FF656F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nance-3/Downloads/03-havelvats-9.2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>
        <row r="14">
          <cell r="G14">
            <v>60000</v>
          </cell>
          <cell r="H14">
            <v>60000</v>
          </cell>
          <cell r="I14">
            <v>60000</v>
          </cell>
        </row>
        <row r="16">
          <cell r="G16">
            <v>140000</v>
          </cell>
          <cell r="H16">
            <v>140000</v>
          </cell>
          <cell r="I16">
            <v>140000</v>
          </cell>
        </row>
        <row r="17">
          <cell r="G17">
            <v>320000</v>
          </cell>
          <cell r="H17">
            <v>320000</v>
          </cell>
          <cell r="I17">
            <v>320000</v>
          </cell>
        </row>
        <row r="18">
          <cell r="G18">
            <v>255000</v>
          </cell>
          <cell r="H18">
            <v>255000</v>
          </cell>
          <cell r="I18">
            <v>255000</v>
          </cell>
        </row>
        <row r="20">
          <cell r="G20">
            <v>250000</v>
          </cell>
          <cell r="H20">
            <v>250000</v>
          </cell>
          <cell r="I20">
            <v>250000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78A7F-0849-4BFC-8926-0065F13CD61F}">
  <dimension ref="A1:HY13"/>
  <sheetViews>
    <sheetView zoomScaleNormal="100" zoomScaleSheetLayoutView="100" workbookViewId="0">
      <selection activeCell="A14" sqref="A14:XFD14"/>
    </sheetView>
  </sheetViews>
  <sheetFormatPr defaultColWidth="9.140625" defaultRowHeight="13.5" x14ac:dyDescent="0.2"/>
  <cols>
    <col min="1" max="1" width="10.7109375" style="13" customWidth="1"/>
    <col min="2" max="2" width="60.140625" style="12" customWidth="1"/>
    <col min="3" max="3" width="30.42578125" style="12" customWidth="1"/>
    <col min="4" max="16384" width="9.140625" style="12"/>
  </cols>
  <sheetData>
    <row r="1" spans="1:233" s="5" customFormat="1" x14ac:dyDescent="0.2">
      <c r="B1" s="169" t="s">
        <v>147</v>
      </c>
      <c r="C1" s="169"/>
    </row>
    <row r="2" spans="1:233" s="5" customFormat="1" x14ac:dyDescent="0.2">
      <c r="B2" s="169" t="s">
        <v>39</v>
      </c>
      <c r="C2" s="169"/>
    </row>
    <row r="3" spans="1:233" s="5" customFormat="1" x14ac:dyDescent="0.2">
      <c r="B3" s="169" t="s">
        <v>15</v>
      </c>
      <c r="C3" s="169"/>
    </row>
    <row r="4" spans="1:233" s="5" customFormat="1" x14ac:dyDescent="0.2">
      <c r="B4" s="169" t="s">
        <v>14</v>
      </c>
      <c r="C4" s="169"/>
    </row>
    <row r="5" spans="1:233" s="82" customFormat="1" ht="46.5" customHeight="1" x14ac:dyDescent="0.2">
      <c r="A5" s="170" t="s">
        <v>208</v>
      </c>
      <c r="B5" s="170"/>
      <c r="C5" s="170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80"/>
      <c r="Q5" s="81"/>
      <c r="R5" s="80"/>
      <c r="S5" s="80"/>
      <c r="T5" s="80"/>
      <c r="U5" s="80"/>
      <c r="V5" s="80"/>
      <c r="W5" s="80"/>
      <c r="X5" s="80"/>
      <c r="Y5" s="81"/>
      <c r="Z5" s="80"/>
      <c r="AA5" s="80"/>
      <c r="AB5" s="80"/>
      <c r="AC5" s="80"/>
      <c r="AD5" s="80"/>
      <c r="AE5" s="80"/>
      <c r="AF5" s="80"/>
      <c r="AG5" s="81"/>
      <c r="AH5" s="80"/>
      <c r="AI5" s="80"/>
      <c r="AJ5" s="80"/>
      <c r="AK5" s="80"/>
      <c r="AL5" s="80"/>
      <c r="AM5" s="80"/>
      <c r="AN5" s="80"/>
      <c r="AO5" s="81"/>
      <c r="AP5" s="80"/>
      <c r="AQ5" s="80"/>
      <c r="AR5" s="80"/>
      <c r="AS5" s="80"/>
      <c r="AT5" s="80"/>
      <c r="AU5" s="80"/>
      <c r="AV5" s="80"/>
      <c r="AW5" s="81"/>
      <c r="AX5" s="80"/>
      <c r="AY5" s="80"/>
      <c r="AZ5" s="80"/>
      <c r="BA5" s="80"/>
      <c r="BB5" s="80"/>
      <c r="BC5" s="80"/>
      <c r="BD5" s="80"/>
      <c r="BE5" s="81"/>
      <c r="BF5" s="80"/>
      <c r="BG5" s="80"/>
      <c r="BH5" s="80"/>
      <c r="BI5" s="80"/>
      <c r="BJ5" s="80"/>
      <c r="BK5" s="80"/>
      <c r="BL5" s="80"/>
      <c r="BM5" s="81"/>
      <c r="BN5" s="80"/>
      <c r="BO5" s="80"/>
      <c r="BP5" s="80"/>
      <c r="BQ5" s="80"/>
      <c r="BR5" s="80"/>
      <c r="BS5" s="80"/>
      <c r="BT5" s="80"/>
      <c r="BU5" s="81"/>
      <c r="BV5" s="80"/>
      <c r="BW5" s="80"/>
      <c r="BX5" s="80"/>
      <c r="BY5" s="80"/>
      <c r="BZ5" s="80"/>
      <c r="CA5" s="80"/>
      <c r="CB5" s="80"/>
      <c r="CC5" s="81"/>
      <c r="CD5" s="80"/>
      <c r="CE5" s="80"/>
      <c r="CF5" s="80"/>
      <c r="CG5" s="80"/>
      <c r="CH5" s="80"/>
      <c r="CI5" s="80"/>
      <c r="CJ5" s="80"/>
      <c r="CK5" s="81"/>
      <c r="CL5" s="80"/>
      <c r="CM5" s="80"/>
      <c r="CN5" s="80"/>
      <c r="CO5" s="80"/>
      <c r="CP5" s="80"/>
      <c r="CQ5" s="80"/>
      <c r="CR5" s="80"/>
      <c r="CS5" s="81"/>
      <c r="CT5" s="80"/>
      <c r="CU5" s="80"/>
      <c r="CV5" s="80"/>
      <c r="CW5" s="80"/>
      <c r="CX5" s="80"/>
      <c r="CY5" s="80"/>
      <c r="CZ5" s="80"/>
      <c r="DA5" s="81"/>
      <c r="DB5" s="80"/>
      <c r="DC5" s="80"/>
      <c r="DD5" s="80"/>
      <c r="DE5" s="80"/>
      <c r="DF5" s="80"/>
      <c r="DG5" s="80"/>
      <c r="DH5" s="80"/>
      <c r="DI5" s="81"/>
      <c r="DJ5" s="80"/>
      <c r="DK5" s="80"/>
      <c r="DL5" s="80"/>
      <c r="DM5" s="80"/>
      <c r="DN5" s="80"/>
      <c r="DO5" s="80"/>
      <c r="DP5" s="80"/>
      <c r="DQ5" s="81"/>
      <c r="DR5" s="80"/>
      <c r="DS5" s="80"/>
      <c r="DT5" s="80"/>
      <c r="DU5" s="80"/>
      <c r="DV5" s="80"/>
      <c r="DW5" s="80"/>
      <c r="DX5" s="80"/>
      <c r="DY5" s="81"/>
      <c r="DZ5" s="80"/>
      <c r="EA5" s="80"/>
      <c r="EB5" s="80"/>
      <c r="EC5" s="80"/>
      <c r="ED5" s="80"/>
      <c r="EE5" s="80"/>
      <c r="EF5" s="80"/>
      <c r="EG5" s="81"/>
      <c r="EH5" s="80"/>
      <c r="EI5" s="80"/>
      <c r="EJ5" s="80"/>
      <c r="EK5" s="80"/>
      <c r="EL5" s="80"/>
      <c r="EM5" s="80"/>
      <c r="EN5" s="80"/>
      <c r="EO5" s="81"/>
      <c r="EP5" s="80"/>
      <c r="EQ5" s="80"/>
      <c r="ER5" s="80"/>
      <c r="ES5" s="80"/>
      <c r="ET5" s="80"/>
      <c r="EU5" s="80"/>
      <c r="EV5" s="80"/>
      <c r="EW5" s="81"/>
      <c r="EX5" s="80"/>
      <c r="EY5" s="80"/>
      <c r="EZ5" s="80"/>
      <c r="FA5" s="80"/>
      <c r="FB5" s="80"/>
      <c r="FC5" s="80"/>
      <c r="FD5" s="80"/>
      <c r="FE5" s="81"/>
      <c r="FF5" s="80"/>
      <c r="FG5" s="80"/>
      <c r="FH5" s="80"/>
      <c r="FI5" s="80"/>
      <c r="FJ5" s="80"/>
      <c r="FK5" s="80"/>
      <c r="FL5" s="80"/>
      <c r="FM5" s="81"/>
      <c r="FN5" s="80"/>
      <c r="FO5" s="80"/>
      <c r="FP5" s="80"/>
      <c r="FQ5" s="80"/>
      <c r="FR5" s="80"/>
      <c r="FS5" s="80"/>
      <c r="FT5" s="80"/>
      <c r="FU5" s="81"/>
      <c r="FV5" s="80"/>
      <c r="FW5" s="80"/>
      <c r="FX5" s="80"/>
      <c r="FY5" s="80"/>
      <c r="FZ5" s="80"/>
      <c r="GA5" s="80"/>
      <c r="GB5" s="80"/>
      <c r="GC5" s="81"/>
      <c r="GD5" s="80"/>
      <c r="GE5" s="80"/>
      <c r="GF5" s="80"/>
      <c r="GG5" s="80"/>
      <c r="GH5" s="80"/>
      <c r="GI5" s="80"/>
      <c r="GJ5" s="80"/>
      <c r="GK5" s="81"/>
      <c r="GL5" s="80"/>
      <c r="GM5" s="80"/>
      <c r="GN5" s="80"/>
      <c r="GO5" s="80"/>
      <c r="GP5" s="80"/>
      <c r="GQ5" s="80"/>
      <c r="GR5" s="80"/>
      <c r="GS5" s="81"/>
      <c r="GT5" s="80"/>
      <c r="GU5" s="80"/>
      <c r="GV5" s="80"/>
      <c r="GW5" s="80"/>
      <c r="GX5" s="80"/>
      <c r="GY5" s="80"/>
      <c r="GZ5" s="80"/>
      <c r="HA5" s="81"/>
      <c r="HB5" s="80"/>
      <c r="HC5" s="80"/>
      <c r="HD5" s="80"/>
      <c r="HE5" s="80"/>
      <c r="HF5" s="80"/>
      <c r="HG5" s="80"/>
      <c r="HH5" s="80"/>
      <c r="HI5" s="81"/>
      <c r="HJ5" s="80"/>
      <c r="HK5" s="80"/>
      <c r="HL5" s="80"/>
      <c r="HM5" s="80"/>
      <c r="HN5" s="80"/>
      <c r="HO5" s="80"/>
      <c r="HP5" s="80"/>
      <c r="HQ5" s="81"/>
      <c r="HR5" s="80"/>
      <c r="HS5" s="80"/>
      <c r="HT5" s="80"/>
      <c r="HU5" s="80"/>
      <c r="HV5" s="80"/>
      <c r="HW5" s="80"/>
      <c r="HX5" s="80"/>
      <c r="HY5" s="81"/>
    </row>
    <row r="6" spans="1:233" s="82" customFormat="1" ht="17.25" customHeight="1" x14ac:dyDescent="0.2">
      <c r="A6" s="83"/>
      <c r="B6" s="83"/>
      <c r="C6" s="84" t="s">
        <v>19</v>
      </c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80"/>
      <c r="Q6" s="81"/>
      <c r="R6" s="80"/>
      <c r="S6" s="80"/>
      <c r="T6" s="80"/>
      <c r="U6" s="80"/>
      <c r="V6" s="80"/>
      <c r="W6" s="80"/>
      <c r="X6" s="80"/>
      <c r="Y6" s="81"/>
      <c r="Z6" s="80"/>
      <c r="AA6" s="80"/>
      <c r="AB6" s="80"/>
      <c r="AC6" s="80"/>
      <c r="AD6" s="80"/>
      <c r="AE6" s="80"/>
      <c r="AF6" s="80"/>
      <c r="AG6" s="81"/>
      <c r="AH6" s="80"/>
      <c r="AI6" s="80"/>
      <c r="AJ6" s="80"/>
      <c r="AK6" s="80"/>
      <c r="AL6" s="80"/>
      <c r="AM6" s="80"/>
      <c r="AN6" s="80"/>
      <c r="AO6" s="81"/>
      <c r="AP6" s="80"/>
      <c r="AQ6" s="80"/>
      <c r="AR6" s="80"/>
      <c r="AS6" s="80"/>
      <c r="AT6" s="80"/>
      <c r="AU6" s="80"/>
      <c r="AV6" s="80"/>
      <c r="AW6" s="81"/>
      <c r="AX6" s="80"/>
      <c r="AY6" s="80"/>
      <c r="AZ6" s="80"/>
      <c r="BA6" s="80"/>
      <c r="BB6" s="80"/>
      <c r="BC6" s="80"/>
      <c r="BD6" s="80"/>
      <c r="BE6" s="81"/>
      <c r="BF6" s="80"/>
      <c r="BG6" s="80"/>
      <c r="BH6" s="80"/>
      <c r="BI6" s="80"/>
      <c r="BJ6" s="80"/>
      <c r="BK6" s="80"/>
      <c r="BL6" s="80"/>
      <c r="BM6" s="81"/>
      <c r="BN6" s="80"/>
      <c r="BO6" s="80"/>
      <c r="BP6" s="80"/>
      <c r="BQ6" s="80"/>
      <c r="BR6" s="80"/>
      <c r="BS6" s="80"/>
      <c r="BT6" s="80"/>
      <c r="BU6" s="81"/>
      <c r="BV6" s="80"/>
      <c r="BW6" s="80"/>
      <c r="BX6" s="80"/>
      <c r="BY6" s="80"/>
      <c r="BZ6" s="80"/>
      <c r="CA6" s="80"/>
      <c r="CB6" s="80"/>
      <c r="CC6" s="81"/>
      <c r="CD6" s="80"/>
      <c r="CE6" s="80"/>
      <c r="CF6" s="80"/>
      <c r="CG6" s="80"/>
      <c r="CH6" s="80"/>
      <c r="CI6" s="80"/>
      <c r="CJ6" s="80"/>
      <c r="CK6" s="81"/>
      <c r="CL6" s="80"/>
      <c r="CM6" s="80"/>
      <c r="CN6" s="80"/>
      <c r="CO6" s="80"/>
      <c r="CP6" s="80"/>
      <c r="CQ6" s="80"/>
      <c r="CR6" s="80"/>
      <c r="CS6" s="81"/>
      <c r="CT6" s="80"/>
      <c r="CU6" s="80"/>
      <c r="CV6" s="80"/>
      <c r="CW6" s="80"/>
      <c r="CX6" s="80"/>
      <c r="CY6" s="80"/>
      <c r="CZ6" s="80"/>
      <c r="DA6" s="81"/>
      <c r="DB6" s="80"/>
      <c r="DC6" s="80"/>
      <c r="DD6" s="80"/>
      <c r="DE6" s="80"/>
      <c r="DF6" s="80"/>
      <c r="DG6" s="80"/>
      <c r="DH6" s="80"/>
      <c r="DI6" s="81"/>
      <c r="DJ6" s="80"/>
      <c r="DK6" s="80"/>
      <c r="DL6" s="80"/>
      <c r="DM6" s="80"/>
      <c r="DN6" s="80"/>
      <c r="DO6" s="80"/>
      <c r="DP6" s="80"/>
      <c r="DQ6" s="81"/>
      <c r="DR6" s="80"/>
      <c r="DS6" s="80"/>
      <c r="DT6" s="80"/>
      <c r="DU6" s="80"/>
      <c r="DV6" s="80"/>
      <c r="DW6" s="80"/>
      <c r="DX6" s="80"/>
      <c r="DY6" s="81"/>
      <c r="DZ6" s="80"/>
      <c r="EA6" s="80"/>
      <c r="EB6" s="80"/>
      <c r="EC6" s="80"/>
      <c r="ED6" s="80"/>
      <c r="EE6" s="80"/>
      <c r="EF6" s="80"/>
      <c r="EG6" s="81"/>
      <c r="EH6" s="80"/>
      <c r="EI6" s="80"/>
      <c r="EJ6" s="80"/>
      <c r="EK6" s="80"/>
      <c r="EL6" s="80"/>
      <c r="EM6" s="80"/>
      <c r="EN6" s="80"/>
      <c r="EO6" s="81"/>
      <c r="EP6" s="80"/>
      <c r="EQ6" s="80"/>
      <c r="ER6" s="80"/>
      <c r="ES6" s="80"/>
      <c r="ET6" s="80"/>
      <c r="EU6" s="80"/>
      <c r="EV6" s="80"/>
      <c r="EW6" s="81"/>
      <c r="EX6" s="80"/>
      <c r="EY6" s="80"/>
      <c r="EZ6" s="80"/>
      <c r="FA6" s="80"/>
      <c r="FB6" s="80"/>
      <c r="FC6" s="80"/>
      <c r="FD6" s="80"/>
      <c r="FE6" s="81"/>
      <c r="FF6" s="80"/>
      <c r="FG6" s="80"/>
      <c r="FH6" s="80"/>
      <c r="FI6" s="80"/>
      <c r="FJ6" s="80"/>
      <c r="FK6" s="80"/>
      <c r="FL6" s="80"/>
      <c r="FM6" s="81"/>
      <c r="FN6" s="80"/>
      <c r="FO6" s="80"/>
      <c r="FP6" s="80"/>
      <c r="FQ6" s="80"/>
      <c r="FR6" s="80"/>
      <c r="FS6" s="80"/>
      <c r="FT6" s="80"/>
      <c r="FU6" s="81"/>
      <c r="FV6" s="80"/>
      <c r="FW6" s="80"/>
      <c r="FX6" s="80"/>
      <c r="FY6" s="80"/>
      <c r="FZ6" s="80"/>
      <c r="GA6" s="80"/>
      <c r="GB6" s="80"/>
      <c r="GC6" s="81"/>
      <c r="GD6" s="80"/>
      <c r="GE6" s="80"/>
      <c r="GF6" s="80"/>
      <c r="GG6" s="80"/>
      <c r="GH6" s="80"/>
      <c r="GI6" s="80"/>
      <c r="GJ6" s="80"/>
      <c r="GK6" s="81"/>
      <c r="GL6" s="80"/>
      <c r="GM6" s="80"/>
      <c r="GN6" s="80"/>
      <c r="GO6" s="80"/>
      <c r="GP6" s="80"/>
      <c r="GQ6" s="80"/>
      <c r="GR6" s="80"/>
      <c r="GS6" s="81"/>
      <c r="GT6" s="80"/>
      <c r="GU6" s="80"/>
      <c r="GV6" s="80"/>
      <c r="GW6" s="80"/>
      <c r="GX6" s="80"/>
      <c r="GY6" s="80"/>
      <c r="GZ6" s="80"/>
      <c r="HA6" s="81"/>
      <c r="HB6" s="80"/>
      <c r="HC6" s="80"/>
      <c r="HD6" s="80"/>
      <c r="HE6" s="80"/>
      <c r="HF6" s="80"/>
      <c r="HG6" s="80"/>
      <c r="HH6" s="80"/>
      <c r="HI6" s="81"/>
      <c r="HJ6" s="80"/>
      <c r="HK6" s="80"/>
      <c r="HL6" s="80"/>
      <c r="HM6" s="80"/>
      <c r="HN6" s="80"/>
      <c r="HO6" s="80"/>
      <c r="HP6" s="80"/>
      <c r="HQ6" s="81"/>
      <c r="HR6" s="80"/>
      <c r="HS6" s="80"/>
      <c r="HT6" s="80"/>
      <c r="HU6" s="80"/>
      <c r="HV6" s="80"/>
      <c r="HW6" s="80"/>
      <c r="HX6" s="80"/>
      <c r="HY6" s="81"/>
    </row>
    <row r="7" spans="1:233" ht="62.25" customHeight="1" x14ac:dyDescent="0.2">
      <c r="A7" s="85" t="s">
        <v>46</v>
      </c>
      <c r="B7" s="85" t="s">
        <v>47</v>
      </c>
      <c r="C7" s="86" t="s">
        <v>54</v>
      </c>
    </row>
    <row r="8" spans="1:233" ht="20.25" customHeight="1" x14ac:dyDescent="0.2">
      <c r="A8" s="168" t="s">
        <v>10</v>
      </c>
      <c r="B8" s="168"/>
      <c r="C8" s="88">
        <f>SUM(C9:C13)</f>
        <v>0</v>
      </c>
    </row>
    <row r="9" spans="1:233" s="7" customFormat="1" ht="15.95" customHeight="1" x14ac:dyDescent="0.2">
      <c r="A9" s="48">
        <v>1142</v>
      </c>
      <c r="B9" s="34" t="s">
        <v>107</v>
      </c>
      <c r="C9" s="59">
        <f>+'2'!I11</f>
        <v>60000</v>
      </c>
    </row>
    <row r="10" spans="1:233" s="7" customFormat="1" ht="15.95" customHeight="1" x14ac:dyDescent="0.2">
      <c r="A10" s="48">
        <v>1200</v>
      </c>
      <c r="B10" s="34" t="s">
        <v>112</v>
      </c>
      <c r="C10" s="59">
        <f>+'2'!I13</f>
        <v>715000</v>
      </c>
    </row>
    <row r="11" spans="1:233" s="7" customFormat="1" ht="15.95" customHeight="1" x14ac:dyDescent="0.2">
      <c r="A11" s="48">
        <v>1201</v>
      </c>
      <c r="B11" s="34" t="s">
        <v>122</v>
      </c>
      <c r="C11" s="59">
        <f>+'2'!I17</f>
        <v>250000</v>
      </c>
    </row>
    <row r="12" spans="1:233" s="7" customFormat="1" ht="15.95" customHeight="1" x14ac:dyDescent="0.2">
      <c r="A12" s="104">
        <v>1202</v>
      </c>
      <c r="B12" s="105" t="s">
        <v>126</v>
      </c>
      <c r="C12" s="135">
        <f>+'2'!I19</f>
        <v>7145317.2999999998</v>
      </c>
    </row>
    <row r="13" spans="1:233" x14ac:dyDescent="0.2">
      <c r="A13" s="136">
        <v>1006</v>
      </c>
      <c r="B13" s="137" t="s">
        <v>184</v>
      </c>
      <c r="C13" s="135">
        <f>+'2'!I21</f>
        <v>-8170317.2999999998</v>
      </c>
    </row>
  </sheetData>
  <mergeCells count="6">
    <mergeCell ref="A8:B8"/>
    <mergeCell ref="B1:C1"/>
    <mergeCell ref="B2:C2"/>
    <mergeCell ref="B3:C3"/>
    <mergeCell ref="B4:C4"/>
    <mergeCell ref="A5:C5"/>
  </mergeCells>
  <pageMargins left="0.23622047244094499" right="0.23622047244094499" top="0.27559055118110198" bottom="0.44" header="0.196850393700787" footer="0.196850393700787"/>
  <pageSetup paperSize="9" firstPageNumber="26" orientation="portrait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DD903-71A5-4BA5-9F76-A9A99DC25668}">
  <dimension ref="A1:HR31"/>
  <sheetViews>
    <sheetView zoomScaleNormal="100" workbookViewId="0">
      <selection activeCell="G26" sqref="G26"/>
    </sheetView>
  </sheetViews>
  <sheetFormatPr defaultColWidth="9.140625" defaultRowHeight="13.5" x14ac:dyDescent="0.2"/>
  <cols>
    <col min="1" max="1" width="7.28515625" style="2" customWidth="1"/>
    <col min="2" max="2" width="10.28515625" style="2" customWidth="1"/>
    <col min="3" max="3" width="11.7109375" style="2" customWidth="1"/>
    <col min="4" max="4" width="48" style="2" customWidth="1"/>
    <col min="5" max="5" width="65.28515625" style="2" customWidth="1"/>
    <col min="6" max="6" width="55.85546875" style="2" customWidth="1"/>
    <col min="7" max="8" width="12.7109375" style="14" customWidth="1"/>
    <col min="9" max="9" width="12.7109375" style="24" customWidth="1"/>
    <col min="10" max="15" width="8.85546875" style="2" customWidth="1"/>
    <col min="16" max="16384" width="9.140625" style="2"/>
  </cols>
  <sheetData>
    <row r="1" spans="1:226" s="11" customFormat="1" x14ac:dyDescent="0.2">
      <c r="A1" s="172" t="s">
        <v>148</v>
      </c>
      <c r="B1" s="172"/>
      <c r="C1" s="172"/>
      <c r="D1" s="172"/>
      <c r="E1" s="172"/>
      <c r="F1" s="172"/>
      <c r="G1" s="172"/>
      <c r="H1" s="172"/>
      <c r="I1" s="172"/>
      <c r="J1" s="10"/>
      <c r="K1" s="9"/>
      <c r="L1" s="9"/>
      <c r="M1" s="9"/>
      <c r="N1" s="9"/>
      <c r="O1" s="9"/>
      <c r="P1" s="9"/>
      <c r="Q1" s="9"/>
      <c r="R1" s="10"/>
      <c r="S1" s="9"/>
      <c r="T1" s="9"/>
      <c r="U1" s="9"/>
      <c r="V1" s="9"/>
      <c r="W1" s="9"/>
      <c r="X1" s="9"/>
      <c r="Y1" s="9"/>
      <c r="Z1" s="10"/>
      <c r="AA1" s="9"/>
      <c r="AB1" s="9"/>
      <c r="AC1" s="9"/>
      <c r="AD1" s="9"/>
      <c r="AE1" s="9"/>
      <c r="AF1" s="9"/>
      <c r="AG1" s="9"/>
      <c r="AH1" s="10"/>
      <c r="AI1" s="9"/>
      <c r="AJ1" s="9"/>
      <c r="AK1" s="9"/>
      <c r="AL1" s="9"/>
      <c r="AM1" s="9"/>
      <c r="AN1" s="9"/>
      <c r="AO1" s="9"/>
      <c r="AP1" s="10"/>
      <c r="AQ1" s="9"/>
      <c r="AR1" s="9"/>
      <c r="AS1" s="9"/>
      <c r="AT1" s="9"/>
      <c r="AU1" s="9"/>
      <c r="AV1" s="9"/>
      <c r="AW1" s="9"/>
      <c r="AX1" s="10"/>
      <c r="AY1" s="9"/>
      <c r="AZ1" s="9"/>
      <c r="BA1" s="9"/>
      <c r="BB1" s="9"/>
      <c r="BC1" s="9"/>
      <c r="BD1" s="9"/>
      <c r="BE1" s="9"/>
      <c r="BF1" s="10"/>
      <c r="BG1" s="9"/>
      <c r="BH1" s="9"/>
      <c r="BI1" s="9"/>
      <c r="BJ1" s="9"/>
      <c r="BK1" s="9"/>
      <c r="BL1" s="9"/>
      <c r="BM1" s="9"/>
      <c r="BN1" s="10"/>
      <c r="BO1" s="9"/>
      <c r="BP1" s="9"/>
      <c r="BQ1" s="9"/>
      <c r="BR1" s="9"/>
      <c r="BS1" s="9"/>
      <c r="BT1" s="9"/>
      <c r="BU1" s="9"/>
      <c r="BV1" s="10"/>
      <c r="BW1" s="9"/>
      <c r="BX1" s="9"/>
      <c r="BY1" s="9"/>
      <c r="BZ1" s="9"/>
      <c r="CA1" s="9"/>
      <c r="CB1" s="9"/>
      <c r="CC1" s="9"/>
      <c r="CD1" s="10"/>
      <c r="CE1" s="9"/>
      <c r="CF1" s="9"/>
      <c r="CG1" s="9"/>
      <c r="CH1" s="9"/>
      <c r="CI1" s="9"/>
      <c r="CJ1" s="9"/>
      <c r="CK1" s="9"/>
      <c r="CL1" s="10"/>
      <c r="CM1" s="9"/>
      <c r="CN1" s="9"/>
      <c r="CO1" s="9"/>
      <c r="CP1" s="9"/>
      <c r="CQ1" s="9"/>
      <c r="CR1" s="9"/>
      <c r="CS1" s="9"/>
      <c r="CT1" s="10"/>
      <c r="CU1" s="9"/>
      <c r="CV1" s="9"/>
      <c r="CW1" s="9"/>
      <c r="CX1" s="9"/>
      <c r="CY1" s="9"/>
      <c r="CZ1" s="9"/>
      <c r="DA1" s="9"/>
      <c r="DB1" s="10"/>
      <c r="DC1" s="9"/>
      <c r="DD1" s="9"/>
      <c r="DE1" s="9"/>
      <c r="DF1" s="9"/>
      <c r="DG1" s="9"/>
      <c r="DH1" s="9"/>
      <c r="DI1" s="9"/>
      <c r="DJ1" s="10"/>
      <c r="DK1" s="9"/>
      <c r="DL1" s="9"/>
      <c r="DM1" s="9"/>
      <c r="DN1" s="9"/>
      <c r="DO1" s="9"/>
      <c r="DP1" s="9"/>
      <c r="DQ1" s="9"/>
      <c r="DR1" s="10"/>
      <c r="DS1" s="9"/>
      <c r="DT1" s="9"/>
      <c r="DU1" s="9"/>
      <c r="DV1" s="9"/>
      <c r="DW1" s="9"/>
      <c r="DX1" s="9"/>
      <c r="DY1" s="9"/>
      <c r="DZ1" s="10"/>
      <c r="EA1" s="9"/>
      <c r="EB1" s="9"/>
      <c r="EC1" s="9"/>
      <c r="ED1" s="9"/>
      <c r="EE1" s="9"/>
      <c r="EF1" s="9"/>
      <c r="EG1" s="9"/>
      <c r="EH1" s="10"/>
      <c r="EI1" s="9"/>
      <c r="EJ1" s="9"/>
      <c r="EK1" s="9"/>
      <c r="EL1" s="9"/>
      <c r="EM1" s="9"/>
      <c r="EN1" s="9"/>
      <c r="EO1" s="9"/>
      <c r="EP1" s="10"/>
      <c r="EQ1" s="9"/>
      <c r="ER1" s="9"/>
      <c r="ES1" s="9"/>
      <c r="ET1" s="9"/>
      <c r="EU1" s="9"/>
      <c r="EV1" s="9"/>
      <c r="EW1" s="9"/>
      <c r="EX1" s="10"/>
      <c r="EY1" s="9"/>
      <c r="EZ1" s="9"/>
      <c r="FA1" s="9"/>
      <c r="FB1" s="9"/>
      <c r="FC1" s="9"/>
      <c r="FD1" s="9"/>
      <c r="FE1" s="9"/>
      <c r="FF1" s="10"/>
      <c r="FG1" s="9"/>
      <c r="FH1" s="9"/>
      <c r="FI1" s="9"/>
      <c r="FJ1" s="9"/>
      <c r="FK1" s="9"/>
      <c r="FL1" s="9"/>
      <c r="FM1" s="9"/>
      <c r="FN1" s="10"/>
      <c r="FO1" s="9"/>
      <c r="FP1" s="9"/>
      <c r="FQ1" s="9"/>
      <c r="FR1" s="9"/>
      <c r="FS1" s="9"/>
      <c r="FT1" s="9"/>
      <c r="FU1" s="9"/>
      <c r="FV1" s="10"/>
      <c r="FW1" s="9"/>
      <c r="FX1" s="9"/>
      <c r="FY1" s="9"/>
      <c r="FZ1" s="9"/>
      <c r="GA1" s="9"/>
      <c r="GB1" s="9"/>
      <c r="GC1" s="9"/>
      <c r="GD1" s="10"/>
      <c r="GE1" s="9"/>
      <c r="GF1" s="9"/>
      <c r="GG1" s="9"/>
      <c r="GH1" s="9"/>
      <c r="GI1" s="9"/>
      <c r="GJ1" s="9"/>
      <c r="GK1" s="9"/>
      <c r="GL1" s="10"/>
      <c r="GM1" s="9"/>
      <c r="GN1" s="9"/>
      <c r="GO1" s="9"/>
      <c r="GP1" s="9"/>
      <c r="GQ1" s="9"/>
      <c r="GR1" s="9"/>
      <c r="GS1" s="9"/>
      <c r="GT1" s="10"/>
      <c r="GU1" s="9"/>
      <c r="GV1" s="9"/>
      <c r="GW1" s="9"/>
      <c r="GX1" s="9"/>
      <c r="GY1" s="9"/>
      <c r="GZ1" s="9"/>
      <c r="HA1" s="9"/>
      <c r="HB1" s="10"/>
      <c r="HC1" s="9"/>
      <c r="HD1" s="9"/>
      <c r="HE1" s="9"/>
      <c r="HF1" s="9"/>
      <c r="HG1" s="9"/>
      <c r="HH1" s="9"/>
      <c r="HI1" s="9"/>
      <c r="HJ1" s="10"/>
      <c r="HK1" s="9"/>
      <c r="HL1" s="9"/>
      <c r="HM1" s="9"/>
      <c r="HN1" s="9"/>
      <c r="HO1" s="9"/>
      <c r="HP1" s="9"/>
      <c r="HQ1" s="9"/>
      <c r="HR1" s="10"/>
    </row>
    <row r="2" spans="1:226" s="11" customFormat="1" x14ac:dyDescent="0.2">
      <c r="A2" s="172" t="s">
        <v>42</v>
      </c>
      <c r="B2" s="172"/>
      <c r="C2" s="172"/>
      <c r="D2" s="172"/>
      <c r="E2" s="172"/>
      <c r="F2" s="172"/>
      <c r="G2" s="172"/>
      <c r="H2" s="172"/>
      <c r="I2" s="172"/>
      <c r="J2" s="10"/>
      <c r="K2" s="9"/>
      <c r="L2" s="9"/>
      <c r="M2" s="9"/>
      <c r="N2" s="9"/>
      <c r="O2" s="9"/>
      <c r="P2" s="9"/>
      <c r="Q2" s="9"/>
      <c r="R2" s="10"/>
      <c r="S2" s="9"/>
      <c r="T2" s="9"/>
      <c r="U2" s="9"/>
      <c r="V2" s="9"/>
      <c r="W2" s="9"/>
      <c r="X2" s="9"/>
      <c r="Y2" s="9"/>
      <c r="Z2" s="10"/>
      <c r="AA2" s="9"/>
      <c r="AB2" s="9"/>
      <c r="AC2" s="9"/>
      <c r="AD2" s="9"/>
      <c r="AE2" s="9"/>
      <c r="AF2" s="9"/>
      <c r="AG2" s="9"/>
      <c r="AH2" s="10"/>
      <c r="AI2" s="9"/>
      <c r="AJ2" s="9"/>
      <c r="AK2" s="9"/>
      <c r="AL2" s="9"/>
      <c r="AM2" s="9"/>
      <c r="AN2" s="9"/>
      <c r="AO2" s="9"/>
      <c r="AP2" s="10"/>
      <c r="AQ2" s="9"/>
      <c r="AR2" s="9"/>
      <c r="AS2" s="9"/>
      <c r="AT2" s="9"/>
      <c r="AU2" s="9"/>
      <c r="AV2" s="9"/>
      <c r="AW2" s="9"/>
      <c r="AX2" s="10"/>
      <c r="AY2" s="9"/>
      <c r="AZ2" s="9"/>
      <c r="BA2" s="9"/>
      <c r="BB2" s="9"/>
      <c r="BC2" s="9"/>
      <c r="BD2" s="9"/>
      <c r="BE2" s="9"/>
      <c r="BF2" s="10"/>
      <c r="BG2" s="9"/>
      <c r="BH2" s="9"/>
      <c r="BI2" s="9"/>
      <c r="BJ2" s="9"/>
      <c r="BK2" s="9"/>
      <c r="BL2" s="9"/>
      <c r="BM2" s="9"/>
      <c r="BN2" s="10"/>
      <c r="BO2" s="9"/>
      <c r="BP2" s="9"/>
      <c r="BQ2" s="9"/>
      <c r="BR2" s="9"/>
      <c r="BS2" s="9"/>
      <c r="BT2" s="9"/>
      <c r="BU2" s="9"/>
      <c r="BV2" s="10"/>
      <c r="BW2" s="9"/>
      <c r="BX2" s="9"/>
      <c r="BY2" s="9"/>
      <c r="BZ2" s="9"/>
      <c r="CA2" s="9"/>
      <c r="CB2" s="9"/>
      <c r="CC2" s="9"/>
      <c r="CD2" s="10"/>
      <c r="CE2" s="9"/>
      <c r="CF2" s="9"/>
      <c r="CG2" s="9"/>
      <c r="CH2" s="9"/>
      <c r="CI2" s="9"/>
      <c r="CJ2" s="9"/>
      <c r="CK2" s="9"/>
      <c r="CL2" s="10"/>
      <c r="CM2" s="9"/>
      <c r="CN2" s="9"/>
      <c r="CO2" s="9"/>
      <c r="CP2" s="9"/>
      <c r="CQ2" s="9"/>
      <c r="CR2" s="9"/>
      <c r="CS2" s="9"/>
      <c r="CT2" s="10"/>
      <c r="CU2" s="9"/>
      <c r="CV2" s="9"/>
      <c r="CW2" s="9"/>
      <c r="CX2" s="9"/>
      <c r="CY2" s="9"/>
      <c r="CZ2" s="9"/>
      <c r="DA2" s="9"/>
      <c r="DB2" s="10"/>
      <c r="DC2" s="9"/>
      <c r="DD2" s="9"/>
      <c r="DE2" s="9"/>
      <c r="DF2" s="9"/>
      <c r="DG2" s="9"/>
      <c r="DH2" s="9"/>
      <c r="DI2" s="9"/>
      <c r="DJ2" s="10"/>
      <c r="DK2" s="9"/>
      <c r="DL2" s="9"/>
      <c r="DM2" s="9"/>
      <c r="DN2" s="9"/>
      <c r="DO2" s="9"/>
      <c r="DP2" s="9"/>
      <c r="DQ2" s="9"/>
      <c r="DR2" s="10"/>
      <c r="DS2" s="9"/>
      <c r="DT2" s="9"/>
      <c r="DU2" s="9"/>
      <c r="DV2" s="9"/>
      <c r="DW2" s="9"/>
      <c r="DX2" s="9"/>
      <c r="DY2" s="9"/>
      <c r="DZ2" s="10"/>
      <c r="EA2" s="9"/>
      <c r="EB2" s="9"/>
      <c r="EC2" s="9"/>
      <c r="ED2" s="9"/>
      <c r="EE2" s="9"/>
      <c r="EF2" s="9"/>
      <c r="EG2" s="9"/>
      <c r="EH2" s="10"/>
      <c r="EI2" s="9"/>
      <c r="EJ2" s="9"/>
      <c r="EK2" s="9"/>
      <c r="EL2" s="9"/>
      <c r="EM2" s="9"/>
      <c r="EN2" s="9"/>
      <c r="EO2" s="9"/>
      <c r="EP2" s="10"/>
      <c r="EQ2" s="9"/>
      <c r="ER2" s="9"/>
      <c r="ES2" s="9"/>
      <c r="ET2" s="9"/>
      <c r="EU2" s="9"/>
      <c r="EV2" s="9"/>
      <c r="EW2" s="9"/>
      <c r="EX2" s="10"/>
      <c r="EY2" s="9"/>
      <c r="EZ2" s="9"/>
      <c r="FA2" s="9"/>
      <c r="FB2" s="9"/>
      <c r="FC2" s="9"/>
      <c r="FD2" s="9"/>
      <c r="FE2" s="9"/>
      <c r="FF2" s="10"/>
      <c r="FG2" s="9"/>
      <c r="FH2" s="9"/>
      <c r="FI2" s="9"/>
      <c r="FJ2" s="9"/>
      <c r="FK2" s="9"/>
      <c r="FL2" s="9"/>
      <c r="FM2" s="9"/>
      <c r="FN2" s="10"/>
      <c r="FO2" s="9"/>
      <c r="FP2" s="9"/>
      <c r="FQ2" s="9"/>
      <c r="FR2" s="9"/>
      <c r="FS2" s="9"/>
      <c r="FT2" s="9"/>
      <c r="FU2" s="9"/>
      <c r="FV2" s="10"/>
      <c r="FW2" s="9"/>
      <c r="FX2" s="9"/>
      <c r="FY2" s="9"/>
      <c r="FZ2" s="9"/>
      <c r="GA2" s="9"/>
      <c r="GB2" s="9"/>
      <c r="GC2" s="9"/>
      <c r="GD2" s="10"/>
      <c r="GE2" s="9"/>
      <c r="GF2" s="9"/>
      <c r="GG2" s="9"/>
      <c r="GH2" s="9"/>
      <c r="GI2" s="9"/>
      <c r="GJ2" s="9"/>
      <c r="GK2" s="9"/>
      <c r="GL2" s="10"/>
      <c r="GM2" s="9"/>
      <c r="GN2" s="9"/>
      <c r="GO2" s="9"/>
      <c r="GP2" s="9"/>
      <c r="GQ2" s="9"/>
      <c r="GR2" s="9"/>
      <c r="GS2" s="9"/>
      <c r="GT2" s="10"/>
      <c r="GU2" s="9"/>
      <c r="GV2" s="9"/>
      <c r="GW2" s="9"/>
      <c r="GX2" s="9"/>
      <c r="GY2" s="9"/>
      <c r="GZ2" s="9"/>
      <c r="HA2" s="9"/>
      <c r="HB2" s="10"/>
      <c r="HC2" s="9"/>
      <c r="HD2" s="9"/>
      <c r="HE2" s="9"/>
      <c r="HF2" s="9"/>
      <c r="HG2" s="9"/>
      <c r="HH2" s="9"/>
      <c r="HI2" s="9"/>
      <c r="HJ2" s="10"/>
      <c r="HK2" s="9"/>
      <c r="HL2" s="9"/>
      <c r="HM2" s="9"/>
      <c r="HN2" s="9"/>
      <c r="HO2" s="9"/>
      <c r="HP2" s="9"/>
      <c r="HQ2" s="9"/>
      <c r="HR2" s="10"/>
    </row>
    <row r="3" spans="1:226" s="11" customFormat="1" x14ac:dyDescent="0.2">
      <c r="A3" s="172" t="s">
        <v>15</v>
      </c>
      <c r="B3" s="172"/>
      <c r="C3" s="172"/>
      <c r="D3" s="172"/>
      <c r="E3" s="172"/>
      <c r="F3" s="172"/>
      <c r="G3" s="172"/>
      <c r="H3" s="172"/>
      <c r="I3" s="172"/>
      <c r="J3" s="10"/>
      <c r="K3" s="9"/>
      <c r="L3" s="9"/>
      <c r="M3" s="9"/>
      <c r="N3" s="9"/>
      <c r="O3" s="9"/>
      <c r="P3" s="9"/>
      <c r="Q3" s="9"/>
      <c r="R3" s="10"/>
      <c r="S3" s="9"/>
      <c r="T3" s="9"/>
      <c r="U3" s="9"/>
      <c r="V3" s="9"/>
      <c r="W3" s="9"/>
      <c r="X3" s="9"/>
      <c r="Y3" s="9"/>
      <c r="Z3" s="10"/>
      <c r="AA3" s="9"/>
      <c r="AB3" s="9"/>
      <c r="AC3" s="9"/>
      <c r="AD3" s="9"/>
      <c r="AE3" s="9"/>
      <c r="AF3" s="9"/>
      <c r="AG3" s="9"/>
      <c r="AH3" s="10"/>
      <c r="AI3" s="9"/>
      <c r="AJ3" s="9"/>
      <c r="AK3" s="9"/>
      <c r="AL3" s="9"/>
      <c r="AM3" s="9"/>
      <c r="AN3" s="9"/>
      <c r="AO3" s="9"/>
      <c r="AP3" s="10"/>
      <c r="AQ3" s="9"/>
      <c r="AR3" s="9"/>
      <c r="AS3" s="9"/>
      <c r="AT3" s="9"/>
      <c r="AU3" s="9"/>
      <c r="AV3" s="9"/>
      <c r="AW3" s="9"/>
      <c r="AX3" s="10"/>
      <c r="AY3" s="9"/>
      <c r="AZ3" s="9"/>
      <c r="BA3" s="9"/>
      <c r="BB3" s="9"/>
      <c r="BC3" s="9"/>
      <c r="BD3" s="9"/>
      <c r="BE3" s="9"/>
      <c r="BF3" s="10"/>
      <c r="BG3" s="9"/>
      <c r="BH3" s="9"/>
      <c r="BI3" s="9"/>
      <c r="BJ3" s="9"/>
      <c r="BK3" s="9"/>
      <c r="BL3" s="9"/>
      <c r="BM3" s="9"/>
      <c r="BN3" s="10"/>
      <c r="BO3" s="9"/>
      <c r="BP3" s="9"/>
      <c r="BQ3" s="9"/>
      <c r="BR3" s="9"/>
      <c r="BS3" s="9"/>
      <c r="BT3" s="9"/>
      <c r="BU3" s="9"/>
      <c r="BV3" s="10"/>
      <c r="BW3" s="9"/>
      <c r="BX3" s="9"/>
      <c r="BY3" s="9"/>
      <c r="BZ3" s="9"/>
      <c r="CA3" s="9"/>
      <c r="CB3" s="9"/>
      <c r="CC3" s="9"/>
      <c r="CD3" s="10"/>
      <c r="CE3" s="9"/>
      <c r="CF3" s="9"/>
      <c r="CG3" s="9"/>
      <c r="CH3" s="9"/>
      <c r="CI3" s="9"/>
      <c r="CJ3" s="9"/>
      <c r="CK3" s="9"/>
      <c r="CL3" s="10"/>
      <c r="CM3" s="9"/>
      <c r="CN3" s="9"/>
      <c r="CO3" s="9"/>
      <c r="CP3" s="9"/>
      <c r="CQ3" s="9"/>
      <c r="CR3" s="9"/>
      <c r="CS3" s="9"/>
      <c r="CT3" s="10"/>
      <c r="CU3" s="9"/>
      <c r="CV3" s="9"/>
      <c r="CW3" s="9"/>
      <c r="CX3" s="9"/>
      <c r="CY3" s="9"/>
      <c r="CZ3" s="9"/>
      <c r="DA3" s="9"/>
      <c r="DB3" s="10"/>
      <c r="DC3" s="9"/>
      <c r="DD3" s="9"/>
      <c r="DE3" s="9"/>
      <c r="DF3" s="9"/>
      <c r="DG3" s="9"/>
      <c r="DH3" s="9"/>
      <c r="DI3" s="9"/>
      <c r="DJ3" s="10"/>
      <c r="DK3" s="9"/>
      <c r="DL3" s="9"/>
      <c r="DM3" s="9"/>
      <c r="DN3" s="9"/>
      <c r="DO3" s="9"/>
      <c r="DP3" s="9"/>
      <c r="DQ3" s="9"/>
      <c r="DR3" s="10"/>
      <c r="DS3" s="9"/>
      <c r="DT3" s="9"/>
      <c r="DU3" s="9"/>
      <c r="DV3" s="9"/>
      <c r="DW3" s="9"/>
      <c r="DX3" s="9"/>
      <c r="DY3" s="9"/>
      <c r="DZ3" s="10"/>
      <c r="EA3" s="9"/>
      <c r="EB3" s="9"/>
      <c r="EC3" s="9"/>
      <c r="ED3" s="9"/>
      <c r="EE3" s="9"/>
      <c r="EF3" s="9"/>
      <c r="EG3" s="9"/>
      <c r="EH3" s="10"/>
      <c r="EI3" s="9"/>
      <c r="EJ3" s="9"/>
      <c r="EK3" s="9"/>
      <c r="EL3" s="9"/>
      <c r="EM3" s="9"/>
      <c r="EN3" s="9"/>
      <c r="EO3" s="9"/>
      <c r="EP3" s="10"/>
      <c r="EQ3" s="9"/>
      <c r="ER3" s="9"/>
      <c r="ES3" s="9"/>
      <c r="ET3" s="9"/>
      <c r="EU3" s="9"/>
      <c r="EV3" s="9"/>
      <c r="EW3" s="9"/>
      <c r="EX3" s="10"/>
      <c r="EY3" s="9"/>
      <c r="EZ3" s="9"/>
      <c r="FA3" s="9"/>
      <c r="FB3" s="9"/>
      <c r="FC3" s="9"/>
      <c r="FD3" s="9"/>
      <c r="FE3" s="9"/>
      <c r="FF3" s="10"/>
      <c r="FG3" s="9"/>
      <c r="FH3" s="9"/>
      <c r="FI3" s="9"/>
      <c r="FJ3" s="9"/>
      <c r="FK3" s="9"/>
      <c r="FL3" s="9"/>
      <c r="FM3" s="9"/>
      <c r="FN3" s="10"/>
      <c r="FO3" s="9"/>
      <c r="FP3" s="9"/>
      <c r="FQ3" s="9"/>
      <c r="FR3" s="9"/>
      <c r="FS3" s="9"/>
      <c r="FT3" s="9"/>
      <c r="FU3" s="9"/>
      <c r="FV3" s="10"/>
      <c r="FW3" s="9"/>
      <c r="FX3" s="9"/>
      <c r="FY3" s="9"/>
      <c r="FZ3" s="9"/>
      <c r="GA3" s="9"/>
      <c r="GB3" s="9"/>
      <c r="GC3" s="9"/>
      <c r="GD3" s="10"/>
      <c r="GE3" s="9"/>
      <c r="GF3" s="9"/>
      <c r="GG3" s="9"/>
      <c r="GH3" s="9"/>
      <c r="GI3" s="9"/>
      <c r="GJ3" s="9"/>
      <c r="GK3" s="9"/>
      <c r="GL3" s="10"/>
      <c r="GM3" s="9"/>
      <c r="GN3" s="9"/>
      <c r="GO3" s="9"/>
      <c r="GP3" s="9"/>
      <c r="GQ3" s="9"/>
      <c r="GR3" s="9"/>
      <c r="GS3" s="9"/>
      <c r="GT3" s="10"/>
      <c r="GU3" s="9"/>
      <c r="GV3" s="9"/>
      <c r="GW3" s="9"/>
      <c r="GX3" s="9"/>
      <c r="GY3" s="9"/>
      <c r="GZ3" s="9"/>
      <c r="HA3" s="9"/>
      <c r="HB3" s="10"/>
      <c r="HC3" s="9"/>
      <c r="HD3" s="9"/>
      <c r="HE3" s="9"/>
      <c r="HF3" s="9"/>
      <c r="HG3" s="9"/>
      <c r="HH3" s="9"/>
      <c r="HI3" s="9"/>
      <c r="HJ3" s="10"/>
      <c r="HK3" s="9"/>
      <c r="HL3" s="9"/>
      <c r="HM3" s="9"/>
      <c r="HN3" s="9"/>
      <c r="HO3" s="9"/>
      <c r="HP3" s="9"/>
      <c r="HQ3" s="9"/>
      <c r="HR3" s="10"/>
    </row>
    <row r="4" spans="1:226" s="11" customFormat="1" x14ac:dyDescent="0.2">
      <c r="A4" s="172" t="s">
        <v>14</v>
      </c>
      <c r="B4" s="172"/>
      <c r="C4" s="172"/>
      <c r="D4" s="172"/>
      <c r="E4" s="172"/>
      <c r="F4" s="172"/>
      <c r="G4" s="172"/>
      <c r="H4" s="172"/>
      <c r="I4" s="172"/>
      <c r="J4" s="10"/>
      <c r="K4" s="9"/>
      <c r="L4" s="9"/>
      <c r="M4" s="9"/>
      <c r="N4" s="9"/>
      <c r="O4" s="9"/>
      <c r="P4" s="9"/>
      <c r="Q4" s="9"/>
      <c r="R4" s="10"/>
      <c r="S4" s="9"/>
      <c r="T4" s="9"/>
      <c r="U4" s="9"/>
      <c r="V4" s="9"/>
      <c r="W4" s="9"/>
      <c r="X4" s="9"/>
      <c r="Y4" s="9"/>
      <c r="Z4" s="10"/>
      <c r="AA4" s="9"/>
      <c r="AB4" s="9"/>
      <c r="AC4" s="9"/>
      <c r="AD4" s="9"/>
      <c r="AE4" s="9"/>
      <c r="AF4" s="9"/>
      <c r="AG4" s="9"/>
      <c r="AH4" s="10"/>
      <c r="AI4" s="9"/>
      <c r="AJ4" s="9"/>
      <c r="AK4" s="9"/>
      <c r="AL4" s="9"/>
      <c r="AM4" s="9"/>
      <c r="AN4" s="9"/>
      <c r="AO4" s="9"/>
      <c r="AP4" s="10"/>
      <c r="AQ4" s="9"/>
      <c r="AR4" s="9"/>
      <c r="AS4" s="9"/>
      <c r="AT4" s="9"/>
      <c r="AU4" s="9"/>
      <c r="AV4" s="9"/>
      <c r="AW4" s="9"/>
      <c r="AX4" s="10"/>
      <c r="AY4" s="9"/>
      <c r="AZ4" s="9"/>
      <c r="BA4" s="9"/>
      <c r="BB4" s="9"/>
      <c r="BC4" s="9"/>
      <c r="BD4" s="9"/>
      <c r="BE4" s="9"/>
      <c r="BF4" s="10"/>
      <c r="BG4" s="9"/>
      <c r="BH4" s="9"/>
      <c r="BI4" s="9"/>
      <c r="BJ4" s="9"/>
      <c r="BK4" s="9"/>
      <c r="BL4" s="9"/>
      <c r="BM4" s="9"/>
      <c r="BN4" s="10"/>
      <c r="BO4" s="9"/>
      <c r="BP4" s="9"/>
      <c r="BQ4" s="9"/>
      <c r="BR4" s="9"/>
      <c r="BS4" s="9"/>
      <c r="BT4" s="9"/>
      <c r="BU4" s="9"/>
      <c r="BV4" s="10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10"/>
      <c r="CM4" s="9"/>
      <c r="CN4" s="9"/>
      <c r="CO4" s="9"/>
      <c r="CP4" s="9"/>
      <c r="CQ4" s="9"/>
      <c r="CR4" s="9"/>
      <c r="CS4" s="9"/>
      <c r="CT4" s="10"/>
      <c r="CU4" s="9"/>
      <c r="CV4" s="9"/>
      <c r="CW4" s="9"/>
      <c r="CX4" s="9"/>
      <c r="CY4" s="9"/>
      <c r="CZ4" s="9"/>
      <c r="DA4" s="9"/>
      <c r="DB4" s="10"/>
      <c r="DC4" s="9"/>
      <c r="DD4" s="9"/>
      <c r="DE4" s="9"/>
      <c r="DF4" s="9"/>
      <c r="DG4" s="9"/>
      <c r="DH4" s="9"/>
      <c r="DI4" s="9"/>
      <c r="DJ4" s="10"/>
      <c r="DK4" s="9"/>
      <c r="DL4" s="9"/>
      <c r="DM4" s="9"/>
      <c r="DN4" s="9"/>
      <c r="DO4" s="9"/>
      <c r="DP4" s="9"/>
      <c r="DQ4" s="9"/>
      <c r="DR4" s="10"/>
      <c r="DS4" s="9"/>
      <c r="DT4" s="9"/>
      <c r="DU4" s="9"/>
      <c r="DV4" s="9"/>
      <c r="DW4" s="9"/>
      <c r="DX4" s="9"/>
      <c r="DY4" s="9"/>
      <c r="DZ4" s="10"/>
      <c r="EA4" s="9"/>
      <c r="EB4" s="9"/>
      <c r="EC4" s="9"/>
      <c r="ED4" s="9"/>
      <c r="EE4" s="9"/>
      <c r="EF4" s="9"/>
      <c r="EG4" s="9"/>
      <c r="EH4" s="10"/>
      <c r="EI4" s="9"/>
      <c r="EJ4" s="9"/>
      <c r="EK4" s="9"/>
      <c r="EL4" s="9"/>
      <c r="EM4" s="9"/>
      <c r="EN4" s="9"/>
      <c r="EO4" s="9"/>
      <c r="EP4" s="10"/>
      <c r="EQ4" s="9"/>
      <c r="ER4" s="9"/>
      <c r="ES4" s="9"/>
      <c r="ET4" s="9"/>
      <c r="EU4" s="9"/>
      <c r="EV4" s="9"/>
      <c r="EW4" s="9"/>
      <c r="EX4" s="10"/>
      <c r="EY4" s="9"/>
      <c r="EZ4" s="9"/>
      <c r="FA4" s="9"/>
      <c r="FB4" s="9"/>
      <c r="FC4" s="9"/>
      <c r="FD4" s="9"/>
      <c r="FE4" s="9"/>
      <c r="FF4" s="10"/>
      <c r="FG4" s="9"/>
      <c r="FH4" s="9"/>
      <c r="FI4" s="9"/>
      <c r="FJ4" s="9"/>
      <c r="FK4" s="9"/>
      <c r="FL4" s="9"/>
      <c r="FM4" s="9"/>
      <c r="FN4" s="10"/>
      <c r="FO4" s="9"/>
      <c r="FP4" s="9"/>
      <c r="FQ4" s="9"/>
      <c r="FR4" s="9"/>
      <c r="FS4" s="9"/>
      <c r="FT4" s="9"/>
      <c r="FU4" s="9"/>
      <c r="FV4" s="10"/>
      <c r="FW4" s="9"/>
      <c r="FX4" s="9"/>
      <c r="FY4" s="9"/>
      <c r="FZ4" s="9"/>
      <c r="GA4" s="9"/>
      <c r="GB4" s="9"/>
      <c r="GC4" s="9"/>
      <c r="GD4" s="10"/>
      <c r="GE4" s="9"/>
      <c r="GF4" s="9"/>
      <c r="GG4" s="9"/>
      <c r="GH4" s="9"/>
      <c r="GI4" s="9"/>
      <c r="GJ4" s="9"/>
      <c r="GK4" s="9"/>
      <c r="GL4" s="10"/>
      <c r="GM4" s="9"/>
      <c r="GN4" s="9"/>
      <c r="GO4" s="9"/>
      <c r="GP4" s="9"/>
      <c r="GQ4" s="9"/>
      <c r="GR4" s="9"/>
      <c r="GS4" s="9"/>
      <c r="GT4" s="10"/>
      <c r="GU4" s="9"/>
      <c r="GV4" s="9"/>
      <c r="GW4" s="9"/>
      <c r="GX4" s="9"/>
      <c r="GY4" s="9"/>
      <c r="GZ4" s="9"/>
      <c r="HA4" s="9"/>
      <c r="HB4" s="10"/>
      <c r="HC4" s="9"/>
      <c r="HD4" s="9"/>
      <c r="HE4" s="9"/>
      <c r="HF4" s="9"/>
      <c r="HG4" s="9"/>
      <c r="HH4" s="9"/>
      <c r="HI4" s="9"/>
      <c r="HJ4" s="10"/>
      <c r="HK4" s="9"/>
      <c r="HL4" s="9"/>
      <c r="HM4" s="9"/>
      <c r="HN4" s="9"/>
      <c r="HO4" s="9"/>
      <c r="HP4" s="9"/>
      <c r="HQ4" s="9"/>
      <c r="HR4" s="10"/>
    </row>
    <row r="5" spans="1:226" s="11" customFormat="1" ht="37.5" customHeight="1" x14ac:dyDescent="0.2">
      <c r="A5" s="173" t="s">
        <v>43</v>
      </c>
      <c r="B5" s="173"/>
      <c r="C5" s="173"/>
      <c r="D5" s="173"/>
      <c r="E5" s="173"/>
      <c r="F5" s="173"/>
      <c r="G5" s="173"/>
      <c r="H5" s="173"/>
      <c r="I5" s="173"/>
      <c r="J5" s="10"/>
      <c r="K5" s="9"/>
      <c r="L5" s="9"/>
      <c r="M5" s="9"/>
      <c r="N5" s="9"/>
      <c r="O5" s="9"/>
      <c r="P5" s="9"/>
      <c r="Q5" s="9"/>
      <c r="R5" s="10"/>
      <c r="S5" s="9"/>
      <c r="T5" s="9"/>
      <c r="U5" s="9"/>
      <c r="V5" s="9"/>
      <c r="W5" s="9"/>
      <c r="X5" s="9"/>
      <c r="Y5" s="9"/>
      <c r="Z5" s="10"/>
      <c r="AA5" s="9"/>
      <c r="AB5" s="9"/>
      <c r="AC5" s="9"/>
      <c r="AD5" s="9"/>
      <c r="AE5" s="9"/>
      <c r="AF5" s="9"/>
      <c r="AG5" s="9"/>
      <c r="AH5" s="10"/>
      <c r="AI5" s="9"/>
      <c r="AJ5" s="9"/>
      <c r="AK5" s="9"/>
      <c r="AL5" s="9"/>
      <c r="AM5" s="9"/>
      <c r="AN5" s="9"/>
      <c r="AO5" s="9"/>
      <c r="AP5" s="10"/>
      <c r="AQ5" s="9"/>
      <c r="AR5" s="9"/>
      <c r="AS5" s="9"/>
      <c r="AT5" s="9"/>
      <c r="AU5" s="9"/>
      <c r="AV5" s="9"/>
      <c r="AW5" s="9"/>
      <c r="AX5" s="10"/>
      <c r="AY5" s="9"/>
      <c r="AZ5" s="9"/>
      <c r="BA5" s="9"/>
      <c r="BB5" s="9"/>
      <c r="BC5" s="9"/>
      <c r="BD5" s="9"/>
      <c r="BE5" s="9"/>
      <c r="BF5" s="10"/>
      <c r="BG5" s="9"/>
      <c r="BH5" s="9"/>
      <c r="BI5" s="9"/>
      <c r="BJ5" s="9"/>
      <c r="BK5" s="9"/>
      <c r="BL5" s="9"/>
      <c r="BM5" s="9"/>
      <c r="BN5" s="10"/>
      <c r="BO5" s="9"/>
      <c r="BP5" s="9"/>
      <c r="BQ5" s="9"/>
      <c r="BR5" s="9"/>
      <c r="BS5" s="9"/>
      <c r="BT5" s="9"/>
      <c r="BU5" s="9"/>
      <c r="BV5" s="10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10"/>
      <c r="CM5" s="9"/>
      <c r="CN5" s="9"/>
      <c r="CO5" s="9"/>
      <c r="CP5" s="9"/>
      <c r="CQ5" s="9"/>
      <c r="CR5" s="9"/>
      <c r="CS5" s="9"/>
      <c r="CT5" s="10"/>
      <c r="CU5" s="9"/>
      <c r="CV5" s="9"/>
      <c r="CW5" s="9"/>
      <c r="CX5" s="9"/>
      <c r="CY5" s="9"/>
      <c r="CZ5" s="9"/>
      <c r="DA5" s="9"/>
      <c r="DB5" s="10"/>
      <c r="DC5" s="9"/>
      <c r="DD5" s="9"/>
      <c r="DE5" s="9"/>
      <c r="DF5" s="9"/>
      <c r="DG5" s="9"/>
      <c r="DH5" s="9"/>
      <c r="DI5" s="9"/>
      <c r="DJ5" s="10"/>
      <c r="DK5" s="9"/>
      <c r="DL5" s="9"/>
      <c r="DM5" s="9"/>
      <c r="DN5" s="9"/>
      <c r="DO5" s="9"/>
      <c r="DP5" s="9"/>
      <c r="DQ5" s="9"/>
      <c r="DR5" s="10"/>
      <c r="DS5" s="9"/>
      <c r="DT5" s="9"/>
      <c r="DU5" s="9"/>
      <c r="DV5" s="9"/>
      <c r="DW5" s="9"/>
      <c r="DX5" s="9"/>
      <c r="DY5" s="9"/>
      <c r="DZ5" s="10"/>
      <c r="EA5" s="9"/>
      <c r="EB5" s="9"/>
      <c r="EC5" s="9"/>
      <c r="ED5" s="9"/>
      <c r="EE5" s="9"/>
      <c r="EF5" s="9"/>
      <c r="EG5" s="9"/>
      <c r="EH5" s="10"/>
      <c r="EI5" s="9"/>
      <c r="EJ5" s="9"/>
      <c r="EK5" s="9"/>
      <c r="EL5" s="9"/>
      <c r="EM5" s="9"/>
      <c r="EN5" s="9"/>
      <c r="EO5" s="9"/>
      <c r="EP5" s="10"/>
      <c r="EQ5" s="9"/>
      <c r="ER5" s="9"/>
      <c r="ES5" s="9"/>
      <c r="ET5" s="9"/>
      <c r="EU5" s="9"/>
      <c r="EV5" s="9"/>
      <c r="EW5" s="9"/>
      <c r="EX5" s="10"/>
      <c r="EY5" s="9"/>
      <c r="EZ5" s="9"/>
      <c r="FA5" s="9"/>
      <c r="FB5" s="9"/>
      <c r="FC5" s="9"/>
      <c r="FD5" s="9"/>
      <c r="FE5" s="9"/>
      <c r="FF5" s="10"/>
      <c r="FG5" s="9"/>
      <c r="FH5" s="9"/>
      <c r="FI5" s="9"/>
      <c r="FJ5" s="9"/>
      <c r="FK5" s="9"/>
      <c r="FL5" s="9"/>
      <c r="FM5" s="9"/>
      <c r="FN5" s="10"/>
      <c r="FO5" s="9"/>
      <c r="FP5" s="9"/>
      <c r="FQ5" s="9"/>
      <c r="FR5" s="9"/>
      <c r="FS5" s="9"/>
      <c r="FT5" s="9"/>
      <c r="FU5" s="9"/>
      <c r="FV5" s="10"/>
      <c r="FW5" s="9"/>
      <c r="FX5" s="9"/>
      <c r="FY5" s="9"/>
      <c r="FZ5" s="9"/>
      <c r="GA5" s="9"/>
      <c r="GB5" s="9"/>
      <c r="GC5" s="9"/>
      <c r="GD5" s="10"/>
      <c r="GE5" s="9"/>
      <c r="GF5" s="9"/>
      <c r="GG5" s="9"/>
      <c r="GH5" s="9"/>
      <c r="GI5" s="9"/>
      <c r="GJ5" s="9"/>
      <c r="GK5" s="9"/>
      <c r="GL5" s="10"/>
      <c r="GM5" s="9"/>
      <c r="GN5" s="9"/>
      <c r="GO5" s="9"/>
      <c r="GP5" s="9"/>
      <c r="GQ5" s="9"/>
      <c r="GR5" s="9"/>
      <c r="GS5" s="9"/>
      <c r="GT5" s="10"/>
      <c r="GU5" s="9"/>
      <c r="GV5" s="9"/>
      <c r="GW5" s="9"/>
      <c r="GX5" s="9"/>
      <c r="GY5" s="9"/>
      <c r="GZ5" s="9"/>
      <c r="HA5" s="9"/>
      <c r="HB5" s="10"/>
      <c r="HC5" s="9"/>
      <c r="HD5" s="9"/>
      <c r="HE5" s="9"/>
      <c r="HF5" s="9"/>
      <c r="HG5" s="9"/>
      <c r="HH5" s="9"/>
      <c r="HI5" s="9"/>
      <c r="HJ5" s="10"/>
      <c r="HK5" s="9"/>
      <c r="HL5" s="9"/>
      <c r="HM5" s="9"/>
      <c r="HN5" s="9"/>
      <c r="HO5" s="9"/>
      <c r="HP5" s="9"/>
      <c r="HQ5" s="9"/>
      <c r="HR5" s="10"/>
    </row>
    <row r="6" spans="1:226" ht="17.25" customHeight="1" x14ac:dyDescent="0.2">
      <c r="A6" s="174" t="s">
        <v>19</v>
      </c>
      <c r="B6" s="174"/>
      <c r="C6" s="174"/>
      <c r="D6" s="174"/>
      <c r="E6" s="174"/>
      <c r="F6" s="174"/>
      <c r="G6" s="174"/>
      <c r="H6" s="174"/>
      <c r="I6" s="174"/>
    </row>
    <row r="7" spans="1:226" s="7" customFormat="1" ht="48.75" customHeight="1" x14ac:dyDescent="0.2">
      <c r="A7" s="179" t="s">
        <v>31</v>
      </c>
      <c r="B7" s="179" t="s">
        <v>32</v>
      </c>
      <c r="C7" s="179"/>
      <c r="D7" s="179" t="s">
        <v>33</v>
      </c>
      <c r="E7" s="179" t="s">
        <v>34</v>
      </c>
      <c r="F7" s="179" t="s">
        <v>35</v>
      </c>
      <c r="G7" s="180" t="s">
        <v>55</v>
      </c>
      <c r="H7" s="181"/>
      <c r="I7" s="182"/>
    </row>
    <row r="8" spans="1:226" s="7" customFormat="1" ht="34.5" customHeight="1" x14ac:dyDescent="0.2">
      <c r="A8" s="179"/>
      <c r="B8" s="104" t="s">
        <v>8</v>
      </c>
      <c r="C8" s="104" t="s">
        <v>9</v>
      </c>
      <c r="D8" s="179"/>
      <c r="E8" s="179"/>
      <c r="F8" s="179"/>
      <c r="G8" s="104" t="s">
        <v>40</v>
      </c>
      <c r="H8" s="104" t="s">
        <v>41</v>
      </c>
      <c r="I8" s="23" t="s">
        <v>36</v>
      </c>
      <c r="J8" s="47"/>
    </row>
    <row r="9" spans="1:226" s="7" customFormat="1" ht="21" customHeight="1" x14ac:dyDescent="0.2">
      <c r="A9" s="175" t="s">
        <v>10</v>
      </c>
      <c r="B9" s="176"/>
      <c r="C9" s="176"/>
      <c r="D9" s="177"/>
      <c r="E9" s="46"/>
      <c r="F9" s="46"/>
      <c r="G9" s="50">
        <f>+G10+G21</f>
        <v>0</v>
      </c>
      <c r="H9" s="50">
        <f>+H10+H21</f>
        <v>0</v>
      </c>
      <c r="I9" s="50">
        <f>+I10+I21</f>
        <v>0</v>
      </c>
    </row>
    <row r="10" spans="1:226" s="7" customFormat="1" ht="21" customHeight="1" x14ac:dyDescent="0.2">
      <c r="A10" s="178" t="s">
        <v>37</v>
      </c>
      <c r="B10" s="178"/>
      <c r="C10" s="178"/>
      <c r="D10" s="178"/>
      <c r="E10" s="178"/>
      <c r="F10" s="178"/>
      <c r="G10" s="50">
        <f>+G13+G17+G19+G11</f>
        <v>8170317.2999999998</v>
      </c>
      <c r="H10" s="50">
        <f t="shared" ref="H10:I10" si="0">+H13+H17+H19+H11</f>
        <v>8170317.2999999998</v>
      </c>
      <c r="I10" s="50">
        <f t="shared" si="0"/>
        <v>8170317.2999999998</v>
      </c>
    </row>
    <row r="11" spans="1:226" s="7" customFormat="1" ht="39.75" customHeight="1" x14ac:dyDescent="0.2">
      <c r="A11" s="107"/>
      <c r="B11" s="36" t="s">
        <v>170</v>
      </c>
      <c r="C11" s="107"/>
      <c r="D11" s="106" t="s">
        <v>171</v>
      </c>
      <c r="E11" s="106" t="s">
        <v>172</v>
      </c>
      <c r="F11" s="106" t="s">
        <v>173</v>
      </c>
      <c r="G11" s="77">
        <f>+G12</f>
        <v>60000</v>
      </c>
      <c r="H11" s="77">
        <f t="shared" ref="H11:I11" si="1">+H12</f>
        <v>60000</v>
      </c>
      <c r="I11" s="77">
        <f t="shared" si="1"/>
        <v>60000</v>
      </c>
      <c r="K11" s="49"/>
    </row>
    <row r="12" spans="1:226" s="7" customFormat="1" ht="78" customHeight="1" x14ac:dyDescent="0.2">
      <c r="A12" s="107"/>
      <c r="B12" s="107"/>
      <c r="C12" s="48" t="s">
        <v>174</v>
      </c>
      <c r="D12" s="107" t="s">
        <v>57</v>
      </c>
      <c r="E12" s="107" t="s">
        <v>175</v>
      </c>
      <c r="F12" s="107" t="s">
        <v>50</v>
      </c>
      <c r="G12" s="78">
        <v>60000</v>
      </c>
      <c r="H12" s="78">
        <v>60000</v>
      </c>
      <c r="I12" s="78">
        <v>60000</v>
      </c>
      <c r="K12" s="49"/>
    </row>
    <row r="13" spans="1:226" s="7" customFormat="1" ht="48" customHeight="1" x14ac:dyDescent="0.2">
      <c r="A13" s="105"/>
      <c r="B13" s="46" t="s">
        <v>58</v>
      </c>
      <c r="C13" s="105"/>
      <c r="D13" s="102" t="s">
        <v>59</v>
      </c>
      <c r="E13" s="102" t="s">
        <v>60</v>
      </c>
      <c r="F13" s="102" t="s">
        <v>61</v>
      </c>
      <c r="G13" s="52">
        <f>+G14+G15+G16</f>
        <v>715000</v>
      </c>
      <c r="H13" s="52">
        <f t="shared" ref="H13:I13" si="2">+H14+H15+H16</f>
        <v>715000</v>
      </c>
      <c r="I13" s="52">
        <f t="shared" si="2"/>
        <v>715000</v>
      </c>
    </row>
    <row r="14" spans="1:226" s="7" customFormat="1" ht="40.5" x14ac:dyDescent="0.2">
      <c r="A14" s="105"/>
      <c r="B14" s="105"/>
      <c r="C14" s="104" t="s">
        <v>62</v>
      </c>
      <c r="D14" s="105" t="s">
        <v>63</v>
      </c>
      <c r="E14" s="105" t="s">
        <v>64</v>
      </c>
      <c r="F14" s="105" t="s">
        <v>50</v>
      </c>
      <c r="G14" s="32">
        <v>140000</v>
      </c>
      <c r="H14" s="32">
        <v>140000</v>
      </c>
      <c r="I14" s="32">
        <v>140000</v>
      </c>
    </row>
    <row r="15" spans="1:226" s="7" customFormat="1" ht="54" x14ac:dyDescent="0.2">
      <c r="A15" s="105"/>
      <c r="B15" s="105"/>
      <c r="C15" s="104" t="s">
        <v>65</v>
      </c>
      <c r="D15" s="105" t="s">
        <v>66</v>
      </c>
      <c r="E15" s="105" t="s">
        <v>67</v>
      </c>
      <c r="F15" s="105" t="s">
        <v>50</v>
      </c>
      <c r="G15" s="32">
        <v>320000</v>
      </c>
      <c r="H15" s="32">
        <v>320000</v>
      </c>
      <c r="I15" s="32">
        <v>320000</v>
      </c>
    </row>
    <row r="16" spans="1:226" s="7" customFormat="1" ht="40.5" x14ac:dyDescent="0.2">
      <c r="A16" s="105"/>
      <c r="B16" s="105"/>
      <c r="C16" s="104" t="s">
        <v>155</v>
      </c>
      <c r="D16" s="105" t="s">
        <v>156</v>
      </c>
      <c r="E16" s="105" t="s">
        <v>157</v>
      </c>
      <c r="F16" s="105" t="s">
        <v>50</v>
      </c>
      <c r="G16" s="32">
        <v>255000</v>
      </c>
      <c r="H16" s="32">
        <v>255000</v>
      </c>
      <c r="I16" s="32">
        <v>255000</v>
      </c>
    </row>
    <row r="17" spans="1:10" s="7" customFormat="1" ht="40.5" x14ac:dyDescent="0.2">
      <c r="A17" s="105"/>
      <c r="B17" s="46" t="s">
        <v>68</v>
      </c>
      <c r="C17" s="105"/>
      <c r="D17" s="102" t="s">
        <v>69</v>
      </c>
      <c r="E17" s="102" t="s">
        <v>70</v>
      </c>
      <c r="F17" s="102" t="s">
        <v>71</v>
      </c>
      <c r="G17" s="52">
        <f>+G18</f>
        <v>250000</v>
      </c>
      <c r="H17" s="52">
        <f t="shared" ref="H17:I17" si="3">+H18</f>
        <v>250000</v>
      </c>
      <c r="I17" s="52">
        <f t="shared" si="3"/>
        <v>250000</v>
      </c>
    </row>
    <row r="18" spans="1:10" s="7" customFormat="1" ht="25.5" customHeight="1" x14ac:dyDescent="0.2">
      <c r="A18" s="105"/>
      <c r="B18" s="105"/>
      <c r="C18" s="104" t="s">
        <v>72</v>
      </c>
      <c r="D18" s="105" t="s">
        <v>73</v>
      </c>
      <c r="E18" s="105" t="s">
        <v>74</v>
      </c>
      <c r="F18" s="105" t="s">
        <v>50</v>
      </c>
      <c r="G18" s="32">
        <v>250000</v>
      </c>
      <c r="H18" s="32">
        <v>250000</v>
      </c>
      <c r="I18" s="32">
        <v>250000</v>
      </c>
    </row>
    <row r="19" spans="1:10" s="7" customFormat="1" ht="40.5" x14ac:dyDescent="0.2">
      <c r="A19" s="105"/>
      <c r="B19" s="46" t="s">
        <v>75</v>
      </c>
      <c r="C19" s="105"/>
      <c r="D19" s="102" t="s">
        <v>76</v>
      </c>
      <c r="E19" s="102" t="s">
        <v>77</v>
      </c>
      <c r="F19" s="102" t="s">
        <v>78</v>
      </c>
      <c r="G19" s="52">
        <f>SUM(G20:G20)</f>
        <v>7145317.2999999998</v>
      </c>
      <c r="H19" s="52">
        <f>SUM(H20:H20)</f>
        <v>7145317.2999999998</v>
      </c>
      <c r="I19" s="52">
        <f>SUM(I20:I20)</f>
        <v>7145317.2999999998</v>
      </c>
    </row>
    <row r="20" spans="1:10" s="7" customFormat="1" ht="32.25" customHeight="1" x14ac:dyDescent="0.2">
      <c r="A20" s="105"/>
      <c r="B20" s="105"/>
      <c r="C20" s="104" t="s">
        <v>82</v>
      </c>
      <c r="D20" s="105" t="s">
        <v>83</v>
      </c>
      <c r="E20" s="105" t="s">
        <v>84</v>
      </c>
      <c r="F20" s="105" t="s">
        <v>50</v>
      </c>
      <c r="G20" s="51">
        <v>7145317.2999999998</v>
      </c>
      <c r="H20" s="51">
        <v>7145317.2999999998</v>
      </c>
      <c r="I20" s="51">
        <v>7145317.2999999998</v>
      </c>
    </row>
    <row r="21" spans="1:10" s="110" customFormat="1" ht="22.5" customHeight="1" x14ac:dyDescent="0.2">
      <c r="A21" s="171" t="s">
        <v>182</v>
      </c>
      <c r="B21" s="171"/>
      <c r="C21" s="171"/>
      <c r="D21" s="171"/>
      <c r="E21" s="171"/>
      <c r="F21" s="171"/>
      <c r="G21" s="108">
        <f>+G22</f>
        <v>-8170317.2999999998</v>
      </c>
      <c r="H21" s="108">
        <f t="shared" ref="H21:I21" si="4">+H22</f>
        <v>-8170317.2999999998</v>
      </c>
      <c r="I21" s="108">
        <f t="shared" si="4"/>
        <v>-8170317.2999999998</v>
      </c>
      <c r="J21" s="109"/>
    </row>
    <row r="22" spans="1:10" s="110" customFormat="1" ht="40.5" x14ac:dyDescent="0.2">
      <c r="A22" s="57"/>
      <c r="B22" s="53" t="s">
        <v>183</v>
      </c>
      <c r="C22" s="57"/>
      <c r="D22" s="57" t="s">
        <v>184</v>
      </c>
      <c r="E22" s="57" t="s">
        <v>185</v>
      </c>
      <c r="F22" s="57" t="s">
        <v>186</v>
      </c>
      <c r="G22" s="108">
        <f>+G23</f>
        <v>-8170317.2999999998</v>
      </c>
      <c r="H22" s="108">
        <f>+H23</f>
        <v>-8170317.2999999998</v>
      </c>
      <c r="I22" s="108">
        <f>+I23</f>
        <v>-8170317.2999999998</v>
      </c>
      <c r="J22" s="109"/>
    </row>
    <row r="23" spans="1:10" s="115" customFormat="1" ht="21" customHeight="1" x14ac:dyDescent="0.2">
      <c r="A23" s="111"/>
      <c r="B23" s="112"/>
      <c r="C23" s="23" t="s">
        <v>187</v>
      </c>
      <c r="D23" s="39" t="s">
        <v>188</v>
      </c>
      <c r="E23" s="39" t="s">
        <v>189</v>
      </c>
      <c r="F23" s="39" t="s">
        <v>190</v>
      </c>
      <c r="G23" s="113">
        <f>+-G10</f>
        <v>-8170317.2999999998</v>
      </c>
      <c r="H23" s="113">
        <f>+-H10</f>
        <v>-8170317.2999999998</v>
      </c>
      <c r="I23" s="113">
        <f>+-I10</f>
        <v>-8170317.2999999998</v>
      </c>
      <c r="J23" s="114"/>
    </row>
    <row r="24" spans="1:10" s="7" customFormat="1" ht="18.75" customHeight="1" x14ac:dyDescent="0.2">
      <c r="A24" s="178" t="s">
        <v>209</v>
      </c>
      <c r="B24" s="178"/>
      <c r="C24" s="178"/>
      <c r="D24" s="178"/>
      <c r="E24" s="178"/>
      <c r="F24" s="178"/>
      <c r="G24" s="52">
        <f t="shared" ref="G24:I25" si="5">+G25</f>
        <v>0</v>
      </c>
      <c r="H24" s="52">
        <f t="shared" si="5"/>
        <v>0</v>
      </c>
      <c r="I24" s="52">
        <f t="shared" si="5"/>
        <v>0</v>
      </c>
    </row>
    <row r="25" spans="1:10" s="7" customFormat="1" ht="36" customHeight="1" x14ac:dyDescent="0.2">
      <c r="A25" s="162"/>
      <c r="B25" s="46" t="s">
        <v>210</v>
      </c>
      <c r="C25" s="162"/>
      <c r="D25" s="160" t="s">
        <v>211</v>
      </c>
      <c r="E25" s="160" t="s">
        <v>212</v>
      </c>
      <c r="F25" s="160" t="s">
        <v>213</v>
      </c>
      <c r="G25" s="52">
        <f>+G26+G27</f>
        <v>0</v>
      </c>
      <c r="H25" s="52">
        <f t="shared" ref="H25:I25" si="6">+H26+H27</f>
        <v>0</v>
      </c>
      <c r="I25" s="52">
        <f t="shared" si="6"/>
        <v>0</v>
      </c>
    </row>
    <row r="26" spans="1:10" s="7" customFormat="1" ht="40.5" x14ac:dyDescent="0.2">
      <c r="A26" s="162"/>
      <c r="B26" s="162"/>
      <c r="C26" s="161" t="s">
        <v>214</v>
      </c>
      <c r="D26" s="162" t="s">
        <v>211</v>
      </c>
      <c r="E26" s="162" t="s">
        <v>215</v>
      </c>
      <c r="F26" s="162" t="s">
        <v>50</v>
      </c>
      <c r="G26" s="32">
        <f>+G18+G16+G15+G14+G12</f>
        <v>1025000</v>
      </c>
      <c r="H26" s="32">
        <f t="shared" ref="H26:I26" si="7">+H18+H16+H15+H14+H12</f>
        <v>1025000</v>
      </c>
      <c r="I26" s="32">
        <f t="shared" si="7"/>
        <v>1025000</v>
      </c>
    </row>
    <row r="27" spans="1:10" s="7" customFormat="1" ht="40.5" x14ac:dyDescent="0.2">
      <c r="A27" s="162"/>
      <c r="B27" s="162"/>
      <c r="C27" s="161" t="s">
        <v>214</v>
      </c>
      <c r="D27" s="162" t="s">
        <v>211</v>
      </c>
      <c r="E27" s="162" t="s">
        <v>215</v>
      </c>
      <c r="F27" s="162" t="s">
        <v>50</v>
      </c>
      <c r="G27" s="32">
        <f>+-G26</f>
        <v>-1025000</v>
      </c>
      <c r="H27" s="32">
        <f t="shared" ref="H27:I27" si="8">+-H26</f>
        <v>-1025000</v>
      </c>
      <c r="I27" s="32">
        <f t="shared" si="8"/>
        <v>-1025000</v>
      </c>
    </row>
    <row r="31" spans="1:10" x14ac:dyDescent="0.2">
      <c r="G31" s="19"/>
    </row>
  </sheetData>
  <mergeCells count="16">
    <mergeCell ref="A24:F24"/>
    <mergeCell ref="A21:F21"/>
    <mergeCell ref="A1:I1"/>
    <mergeCell ref="A2:I2"/>
    <mergeCell ref="A3:I3"/>
    <mergeCell ref="A4:I4"/>
    <mergeCell ref="A5:I5"/>
    <mergeCell ref="A6:I6"/>
    <mergeCell ref="A9:D9"/>
    <mergeCell ref="A10:F10"/>
    <mergeCell ref="A7:A8"/>
    <mergeCell ref="B7:C7"/>
    <mergeCell ref="D7:D8"/>
    <mergeCell ref="E7:E8"/>
    <mergeCell ref="F7:F8"/>
    <mergeCell ref="G7:I7"/>
  </mergeCells>
  <pageMargins left="0.17" right="0.17" top="0.45" bottom="0.75" header="0.3" footer="0.3"/>
  <pageSetup scale="75" orientation="portrait" r:id="rId1"/>
  <ignoredErrors>
    <ignoredError sqref="B13 B11 B17:B19 B22" numberStoredAsText="1"/>
    <ignoredError sqref="G23:I2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R149"/>
  <sheetViews>
    <sheetView topLeftCell="A4" zoomScaleNormal="100" workbookViewId="0">
      <selection activeCell="A116" sqref="A116:XFD116"/>
    </sheetView>
  </sheetViews>
  <sheetFormatPr defaultColWidth="9.140625" defaultRowHeight="13.5" x14ac:dyDescent="0.2"/>
  <cols>
    <col min="1" max="1" width="8.5703125" style="14" customWidth="1"/>
    <col min="2" max="3" width="7.85546875" style="14" customWidth="1"/>
    <col min="4" max="4" width="9.85546875" style="14" customWidth="1"/>
    <col min="5" max="5" width="11.5703125" style="14" customWidth="1"/>
    <col min="6" max="6" width="69.42578125" style="2" customWidth="1"/>
    <col min="7" max="9" width="13.28515625" style="14" customWidth="1"/>
    <col min="10" max="16384" width="9.140625" style="2"/>
  </cols>
  <sheetData>
    <row r="1" spans="1:200" s="11" customFormat="1" ht="14.25" customHeight="1" x14ac:dyDescent="0.2">
      <c r="A1" s="169" t="s">
        <v>149</v>
      </c>
      <c r="B1" s="169"/>
      <c r="C1" s="169"/>
      <c r="D1" s="169"/>
      <c r="E1" s="169"/>
      <c r="F1" s="169"/>
      <c r="G1" s="169"/>
      <c r="H1" s="169"/>
      <c r="I1" s="169"/>
      <c r="J1" s="9"/>
      <c r="K1" s="9"/>
      <c r="L1" s="9"/>
      <c r="M1" s="9"/>
      <c r="N1" s="9"/>
      <c r="O1" s="9"/>
      <c r="P1" s="10"/>
      <c r="Q1" s="9"/>
      <c r="R1" s="9"/>
      <c r="S1" s="9"/>
      <c r="T1" s="9"/>
      <c r="U1" s="9"/>
      <c r="V1" s="9"/>
      <c r="W1" s="9"/>
      <c r="X1" s="10"/>
      <c r="Y1" s="9"/>
      <c r="Z1" s="9"/>
      <c r="AA1" s="9"/>
      <c r="AB1" s="9"/>
      <c r="AC1" s="9"/>
      <c r="AD1" s="9"/>
      <c r="AE1" s="9"/>
      <c r="AF1" s="10"/>
      <c r="AG1" s="9"/>
      <c r="AH1" s="9"/>
      <c r="AI1" s="9"/>
      <c r="AJ1" s="9"/>
      <c r="AK1" s="9"/>
      <c r="AL1" s="9"/>
      <c r="AM1" s="9"/>
      <c r="AN1" s="10"/>
      <c r="AO1" s="9"/>
      <c r="AP1" s="9"/>
      <c r="AQ1" s="9"/>
      <c r="AR1" s="9"/>
      <c r="AS1" s="9"/>
      <c r="AT1" s="9"/>
      <c r="AU1" s="9"/>
      <c r="AV1" s="10"/>
      <c r="AW1" s="9"/>
      <c r="AX1" s="9"/>
      <c r="AY1" s="9"/>
      <c r="AZ1" s="9"/>
      <c r="BA1" s="9"/>
      <c r="BB1" s="9"/>
      <c r="BC1" s="9"/>
      <c r="BD1" s="10"/>
      <c r="BE1" s="9"/>
      <c r="BF1" s="9"/>
      <c r="BG1" s="9"/>
      <c r="BH1" s="9"/>
      <c r="BI1" s="9"/>
      <c r="BJ1" s="9"/>
      <c r="BK1" s="9"/>
      <c r="BL1" s="10"/>
      <c r="BM1" s="9"/>
      <c r="BN1" s="9"/>
      <c r="BO1" s="9"/>
      <c r="BP1" s="9"/>
      <c r="BQ1" s="9"/>
      <c r="BR1" s="9"/>
      <c r="BS1" s="9"/>
      <c r="BT1" s="10"/>
      <c r="BU1" s="9"/>
      <c r="BV1" s="9"/>
      <c r="BW1" s="9"/>
      <c r="BX1" s="9"/>
      <c r="BY1" s="9"/>
      <c r="BZ1" s="9"/>
      <c r="CA1" s="9"/>
      <c r="CB1" s="10"/>
      <c r="CC1" s="9"/>
      <c r="CD1" s="9"/>
      <c r="CE1" s="9"/>
      <c r="CF1" s="9"/>
      <c r="CG1" s="9"/>
      <c r="CH1" s="9"/>
      <c r="CI1" s="9"/>
      <c r="CJ1" s="10"/>
      <c r="CK1" s="9"/>
      <c r="CL1" s="9"/>
      <c r="CM1" s="9"/>
      <c r="CN1" s="9"/>
      <c r="CO1" s="9"/>
      <c r="CP1" s="9"/>
      <c r="CQ1" s="9"/>
      <c r="CR1" s="10"/>
      <c r="CS1" s="9"/>
      <c r="CT1" s="9"/>
      <c r="CU1" s="9"/>
      <c r="CV1" s="9"/>
      <c r="CW1" s="9"/>
      <c r="CX1" s="9"/>
      <c r="CY1" s="9"/>
      <c r="CZ1" s="10"/>
      <c r="DA1" s="9"/>
      <c r="DB1" s="9"/>
      <c r="DC1" s="9"/>
      <c r="DD1" s="9"/>
      <c r="DE1" s="9"/>
      <c r="DF1" s="9"/>
      <c r="DG1" s="9"/>
      <c r="DH1" s="10"/>
      <c r="DI1" s="9"/>
      <c r="DJ1" s="9"/>
      <c r="DK1" s="9"/>
      <c r="DL1" s="9"/>
      <c r="DM1" s="9"/>
      <c r="DN1" s="9"/>
      <c r="DO1" s="9"/>
      <c r="DP1" s="10"/>
      <c r="DQ1" s="9"/>
      <c r="DR1" s="9"/>
      <c r="DS1" s="9"/>
      <c r="DT1" s="9"/>
      <c r="DU1" s="9"/>
      <c r="DV1" s="9"/>
      <c r="DW1" s="9"/>
      <c r="DX1" s="10"/>
      <c r="DY1" s="9"/>
      <c r="DZ1" s="9"/>
      <c r="EA1" s="9"/>
      <c r="EB1" s="9"/>
      <c r="EC1" s="9"/>
      <c r="ED1" s="9"/>
      <c r="EE1" s="9"/>
      <c r="EF1" s="10"/>
      <c r="EG1" s="9"/>
      <c r="EH1" s="9"/>
      <c r="EI1" s="9"/>
      <c r="EJ1" s="9"/>
      <c r="EK1" s="9"/>
      <c r="EL1" s="9"/>
      <c r="EM1" s="9"/>
      <c r="EN1" s="10"/>
      <c r="EO1" s="9"/>
      <c r="EP1" s="9"/>
      <c r="EQ1" s="9"/>
      <c r="ER1" s="9"/>
      <c r="ES1" s="9"/>
      <c r="ET1" s="9"/>
      <c r="EU1" s="9"/>
      <c r="EV1" s="10"/>
      <c r="EW1" s="9"/>
      <c r="EX1" s="9"/>
      <c r="EY1" s="9"/>
      <c r="EZ1" s="9"/>
      <c r="FA1" s="9"/>
      <c r="FB1" s="9"/>
      <c r="FC1" s="9"/>
      <c r="FD1" s="10"/>
      <c r="FE1" s="9"/>
      <c r="FF1" s="9"/>
      <c r="FG1" s="9"/>
      <c r="FH1" s="9"/>
      <c r="FI1" s="9"/>
      <c r="FJ1" s="9"/>
      <c r="FK1" s="9"/>
      <c r="FL1" s="10"/>
      <c r="FM1" s="9"/>
      <c r="FN1" s="9"/>
      <c r="FO1" s="9"/>
      <c r="FP1" s="9"/>
      <c r="FQ1" s="9"/>
      <c r="FR1" s="9"/>
      <c r="FS1" s="9"/>
      <c r="FT1" s="10"/>
      <c r="FU1" s="9"/>
      <c r="FV1" s="9"/>
      <c r="FW1" s="9"/>
      <c r="FX1" s="9"/>
      <c r="FY1" s="9"/>
      <c r="FZ1" s="9"/>
      <c r="GA1" s="9"/>
      <c r="GB1" s="10"/>
      <c r="GC1" s="9"/>
      <c r="GD1" s="9"/>
      <c r="GE1" s="9"/>
      <c r="GF1" s="9"/>
      <c r="GG1" s="9"/>
      <c r="GH1" s="9"/>
      <c r="GI1" s="9"/>
      <c r="GJ1" s="10"/>
      <c r="GK1" s="9"/>
      <c r="GL1" s="9"/>
      <c r="GM1" s="9"/>
      <c r="GN1" s="9"/>
      <c r="GO1" s="9"/>
      <c r="GP1" s="9"/>
      <c r="GQ1" s="9"/>
      <c r="GR1" s="10"/>
    </row>
    <row r="2" spans="1:200" s="11" customFormat="1" ht="14.25" customHeight="1" x14ac:dyDescent="0.2">
      <c r="A2" s="169" t="s">
        <v>39</v>
      </c>
      <c r="B2" s="169"/>
      <c r="C2" s="169"/>
      <c r="D2" s="169"/>
      <c r="E2" s="169"/>
      <c r="F2" s="169"/>
      <c r="G2" s="169"/>
      <c r="H2" s="169"/>
      <c r="I2" s="169"/>
      <c r="J2" s="9"/>
      <c r="K2" s="9"/>
      <c r="L2" s="9"/>
      <c r="M2" s="9"/>
      <c r="N2" s="9"/>
      <c r="O2" s="9"/>
      <c r="P2" s="10"/>
      <c r="Q2" s="9"/>
      <c r="R2" s="9"/>
      <c r="S2" s="9"/>
      <c r="T2" s="9"/>
      <c r="U2" s="9"/>
      <c r="V2" s="9"/>
      <c r="W2" s="9"/>
      <c r="X2" s="10"/>
      <c r="Y2" s="9"/>
      <c r="Z2" s="9"/>
      <c r="AA2" s="9"/>
      <c r="AB2" s="9"/>
      <c r="AC2" s="9"/>
      <c r="AD2" s="9"/>
      <c r="AE2" s="9"/>
      <c r="AF2" s="10"/>
      <c r="AG2" s="9"/>
      <c r="AH2" s="9"/>
      <c r="AI2" s="9"/>
      <c r="AJ2" s="9"/>
      <c r="AK2" s="9"/>
      <c r="AL2" s="9"/>
      <c r="AM2" s="9"/>
      <c r="AN2" s="10"/>
      <c r="AO2" s="9"/>
      <c r="AP2" s="9"/>
      <c r="AQ2" s="9"/>
      <c r="AR2" s="9"/>
      <c r="AS2" s="9"/>
      <c r="AT2" s="9"/>
      <c r="AU2" s="9"/>
      <c r="AV2" s="10"/>
      <c r="AW2" s="9"/>
      <c r="AX2" s="9"/>
      <c r="AY2" s="9"/>
      <c r="AZ2" s="9"/>
      <c r="BA2" s="9"/>
      <c r="BB2" s="9"/>
      <c r="BC2" s="9"/>
      <c r="BD2" s="10"/>
      <c r="BE2" s="9"/>
      <c r="BF2" s="9"/>
      <c r="BG2" s="9"/>
      <c r="BH2" s="9"/>
      <c r="BI2" s="9"/>
      <c r="BJ2" s="9"/>
      <c r="BK2" s="9"/>
      <c r="BL2" s="10"/>
      <c r="BM2" s="9"/>
      <c r="BN2" s="9"/>
      <c r="BO2" s="9"/>
      <c r="BP2" s="9"/>
      <c r="BQ2" s="9"/>
      <c r="BR2" s="9"/>
      <c r="BS2" s="9"/>
      <c r="BT2" s="10"/>
      <c r="BU2" s="9"/>
      <c r="BV2" s="9"/>
      <c r="BW2" s="9"/>
      <c r="BX2" s="9"/>
      <c r="BY2" s="9"/>
      <c r="BZ2" s="9"/>
      <c r="CA2" s="9"/>
      <c r="CB2" s="10"/>
      <c r="CC2" s="9"/>
      <c r="CD2" s="9"/>
      <c r="CE2" s="9"/>
      <c r="CF2" s="9"/>
      <c r="CG2" s="9"/>
      <c r="CH2" s="9"/>
      <c r="CI2" s="9"/>
      <c r="CJ2" s="10"/>
      <c r="CK2" s="9"/>
      <c r="CL2" s="9"/>
      <c r="CM2" s="9"/>
      <c r="CN2" s="9"/>
      <c r="CO2" s="9"/>
      <c r="CP2" s="9"/>
      <c r="CQ2" s="9"/>
      <c r="CR2" s="10"/>
      <c r="CS2" s="9"/>
      <c r="CT2" s="9"/>
      <c r="CU2" s="9"/>
      <c r="CV2" s="9"/>
      <c r="CW2" s="9"/>
      <c r="CX2" s="9"/>
      <c r="CY2" s="9"/>
      <c r="CZ2" s="10"/>
      <c r="DA2" s="9"/>
      <c r="DB2" s="9"/>
      <c r="DC2" s="9"/>
      <c r="DD2" s="9"/>
      <c r="DE2" s="9"/>
      <c r="DF2" s="9"/>
      <c r="DG2" s="9"/>
      <c r="DH2" s="10"/>
      <c r="DI2" s="9"/>
      <c r="DJ2" s="9"/>
      <c r="DK2" s="9"/>
      <c r="DL2" s="9"/>
      <c r="DM2" s="9"/>
      <c r="DN2" s="9"/>
      <c r="DO2" s="9"/>
      <c r="DP2" s="10"/>
      <c r="DQ2" s="9"/>
      <c r="DR2" s="9"/>
      <c r="DS2" s="9"/>
      <c r="DT2" s="9"/>
      <c r="DU2" s="9"/>
      <c r="DV2" s="9"/>
      <c r="DW2" s="9"/>
      <c r="DX2" s="10"/>
      <c r="DY2" s="9"/>
      <c r="DZ2" s="9"/>
      <c r="EA2" s="9"/>
      <c r="EB2" s="9"/>
      <c r="EC2" s="9"/>
      <c r="ED2" s="9"/>
      <c r="EE2" s="9"/>
      <c r="EF2" s="10"/>
      <c r="EG2" s="9"/>
      <c r="EH2" s="9"/>
      <c r="EI2" s="9"/>
      <c r="EJ2" s="9"/>
      <c r="EK2" s="9"/>
      <c r="EL2" s="9"/>
      <c r="EM2" s="9"/>
      <c r="EN2" s="10"/>
      <c r="EO2" s="9"/>
      <c r="EP2" s="9"/>
      <c r="EQ2" s="9"/>
      <c r="ER2" s="9"/>
      <c r="ES2" s="9"/>
      <c r="ET2" s="9"/>
      <c r="EU2" s="9"/>
      <c r="EV2" s="10"/>
      <c r="EW2" s="9"/>
      <c r="EX2" s="9"/>
      <c r="EY2" s="9"/>
      <c r="EZ2" s="9"/>
      <c r="FA2" s="9"/>
      <c r="FB2" s="9"/>
      <c r="FC2" s="9"/>
      <c r="FD2" s="10"/>
      <c r="FE2" s="9"/>
      <c r="FF2" s="9"/>
      <c r="FG2" s="9"/>
      <c r="FH2" s="9"/>
      <c r="FI2" s="9"/>
      <c r="FJ2" s="9"/>
      <c r="FK2" s="9"/>
      <c r="FL2" s="10"/>
      <c r="FM2" s="9"/>
      <c r="FN2" s="9"/>
      <c r="FO2" s="9"/>
      <c r="FP2" s="9"/>
      <c r="FQ2" s="9"/>
      <c r="FR2" s="9"/>
      <c r="FS2" s="9"/>
      <c r="FT2" s="10"/>
      <c r="FU2" s="9"/>
      <c r="FV2" s="9"/>
      <c r="FW2" s="9"/>
      <c r="FX2" s="9"/>
      <c r="FY2" s="9"/>
      <c r="FZ2" s="9"/>
      <c r="GA2" s="9"/>
      <c r="GB2" s="10"/>
      <c r="GC2" s="9"/>
      <c r="GD2" s="9"/>
      <c r="GE2" s="9"/>
      <c r="GF2" s="9"/>
      <c r="GG2" s="9"/>
      <c r="GH2" s="9"/>
      <c r="GI2" s="9"/>
      <c r="GJ2" s="10"/>
      <c r="GK2" s="9"/>
      <c r="GL2" s="9"/>
      <c r="GM2" s="9"/>
      <c r="GN2" s="9"/>
      <c r="GO2" s="9"/>
      <c r="GP2" s="9"/>
      <c r="GQ2" s="9"/>
      <c r="GR2" s="10"/>
    </row>
    <row r="3" spans="1:200" s="11" customFormat="1" ht="14.25" customHeight="1" x14ac:dyDescent="0.2">
      <c r="A3" s="169" t="s">
        <v>15</v>
      </c>
      <c r="B3" s="169"/>
      <c r="C3" s="169"/>
      <c r="D3" s="169"/>
      <c r="E3" s="169"/>
      <c r="F3" s="169"/>
      <c r="G3" s="169"/>
      <c r="H3" s="169"/>
      <c r="I3" s="169"/>
      <c r="J3" s="9"/>
      <c r="K3" s="9"/>
      <c r="L3" s="9"/>
      <c r="M3" s="9"/>
      <c r="N3" s="9"/>
      <c r="O3" s="9"/>
      <c r="P3" s="10"/>
      <c r="Q3" s="9"/>
      <c r="R3" s="9"/>
      <c r="S3" s="9"/>
      <c r="T3" s="9"/>
      <c r="U3" s="9"/>
      <c r="V3" s="9"/>
      <c r="W3" s="9"/>
      <c r="X3" s="10"/>
      <c r="Y3" s="9"/>
      <c r="Z3" s="9"/>
      <c r="AA3" s="9"/>
      <c r="AB3" s="9"/>
      <c r="AC3" s="9"/>
      <c r="AD3" s="9"/>
      <c r="AE3" s="9"/>
      <c r="AF3" s="10"/>
      <c r="AG3" s="9"/>
      <c r="AH3" s="9"/>
      <c r="AI3" s="9"/>
      <c r="AJ3" s="9"/>
      <c r="AK3" s="9"/>
      <c r="AL3" s="9"/>
      <c r="AM3" s="9"/>
      <c r="AN3" s="10"/>
      <c r="AO3" s="9"/>
      <c r="AP3" s="9"/>
      <c r="AQ3" s="9"/>
      <c r="AR3" s="9"/>
      <c r="AS3" s="9"/>
      <c r="AT3" s="9"/>
      <c r="AU3" s="9"/>
      <c r="AV3" s="10"/>
      <c r="AW3" s="9"/>
      <c r="AX3" s="9"/>
      <c r="AY3" s="9"/>
      <c r="AZ3" s="9"/>
      <c r="BA3" s="9"/>
      <c r="BB3" s="9"/>
      <c r="BC3" s="9"/>
      <c r="BD3" s="10"/>
      <c r="BE3" s="9"/>
      <c r="BF3" s="9"/>
      <c r="BG3" s="9"/>
      <c r="BH3" s="9"/>
      <c r="BI3" s="9"/>
      <c r="BJ3" s="9"/>
      <c r="BK3" s="9"/>
      <c r="BL3" s="10"/>
      <c r="BM3" s="9"/>
      <c r="BN3" s="9"/>
      <c r="BO3" s="9"/>
      <c r="BP3" s="9"/>
      <c r="BQ3" s="9"/>
      <c r="BR3" s="9"/>
      <c r="BS3" s="9"/>
      <c r="BT3" s="10"/>
      <c r="BU3" s="9"/>
      <c r="BV3" s="9"/>
      <c r="BW3" s="9"/>
      <c r="BX3" s="9"/>
      <c r="BY3" s="9"/>
      <c r="BZ3" s="9"/>
      <c r="CA3" s="9"/>
      <c r="CB3" s="10"/>
      <c r="CC3" s="9"/>
      <c r="CD3" s="9"/>
      <c r="CE3" s="9"/>
      <c r="CF3" s="9"/>
      <c r="CG3" s="9"/>
      <c r="CH3" s="9"/>
      <c r="CI3" s="9"/>
      <c r="CJ3" s="10"/>
      <c r="CK3" s="9"/>
      <c r="CL3" s="9"/>
      <c r="CM3" s="9"/>
      <c r="CN3" s="9"/>
      <c r="CO3" s="9"/>
      <c r="CP3" s="9"/>
      <c r="CQ3" s="9"/>
      <c r="CR3" s="10"/>
      <c r="CS3" s="9"/>
      <c r="CT3" s="9"/>
      <c r="CU3" s="9"/>
      <c r="CV3" s="9"/>
      <c r="CW3" s="9"/>
      <c r="CX3" s="9"/>
      <c r="CY3" s="9"/>
      <c r="CZ3" s="10"/>
      <c r="DA3" s="9"/>
      <c r="DB3" s="9"/>
      <c r="DC3" s="9"/>
      <c r="DD3" s="9"/>
      <c r="DE3" s="9"/>
      <c r="DF3" s="9"/>
      <c r="DG3" s="9"/>
      <c r="DH3" s="10"/>
      <c r="DI3" s="9"/>
      <c r="DJ3" s="9"/>
      <c r="DK3" s="9"/>
      <c r="DL3" s="9"/>
      <c r="DM3" s="9"/>
      <c r="DN3" s="9"/>
      <c r="DO3" s="9"/>
      <c r="DP3" s="10"/>
      <c r="DQ3" s="9"/>
      <c r="DR3" s="9"/>
      <c r="DS3" s="9"/>
      <c r="DT3" s="9"/>
      <c r="DU3" s="9"/>
      <c r="DV3" s="9"/>
      <c r="DW3" s="9"/>
      <c r="DX3" s="10"/>
      <c r="DY3" s="9"/>
      <c r="DZ3" s="9"/>
      <c r="EA3" s="9"/>
      <c r="EB3" s="9"/>
      <c r="EC3" s="9"/>
      <c r="ED3" s="9"/>
      <c r="EE3" s="9"/>
      <c r="EF3" s="10"/>
      <c r="EG3" s="9"/>
      <c r="EH3" s="9"/>
      <c r="EI3" s="9"/>
      <c r="EJ3" s="9"/>
      <c r="EK3" s="9"/>
      <c r="EL3" s="9"/>
      <c r="EM3" s="9"/>
      <c r="EN3" s="10"/>
      <c r="EO3" s="9"/>
      <c r="EP3" s="9"/>
      <c r="EQ3" s="9"/>
      <c r="ER3" s="9"/>
      <c r="ES3" s="9"/>
      <c r="ET3" s="9"/>
      <c r="EU3" s="9"/>
      <c r="EV3" s="10"/>
      <c r="EW3" s="9"/>
      <c r="EX3" s="9"/>
      <c r="EY3" s="9"/>
      <c r="EZ3" s="9"/>
      <c r="FA3" s="9"/>
      <c r="FB3" s="9"/>
      <c r="FC3" s="9"/>
      <c r="FD3" s="10"/>
      <c r="FE3" s="9"/>
      <c r="FF3" s="9"/>
      <c r="FG3" s="9"/>
      <c r="FH3" s="9"/>
      <c r="FI3" s="9"/>
      <c r="FJ3" s="9"/>
      <c r="FK3" s="9"/>
      <c r="FL3" s="10"/>
      <c r="FM3" s="9"/>
      <c r="FN3" s="9"/>
      <c r="FO3" s="9"/>
      <c r="FP3" s="9"/>
      <c r="FQ3" s="9"/>
      <c r="FR3" s="9"/>
      <c r="FS3" s="9"/>
      <c r="FT3" s="10"/>
      <c r="FU3" s="9"/>
      <c r="FV3" s="9"/>
      <c r="FW3" s="9"/>
      <c r="FX3" s="9"/>
      <c r="FY3" s="9"/>
      <c r="FZ3" s="9"/>
      <c r="GA3" s="9"/>
      <c r="GB3" s="10"/>
      <c r="GC3" s="9"/>
      <c r="GD3" s="9"/>
      <c r="GE3" s="9"/>
      <c r="GF3" s="9"/>
      <c r="GG3" s="9"/>
      <c r="GH3" s="9"/>
      <c r="GI3" s="9"/>
      <c r="GJ3" s="10"/>
      <c r="GK3" s="9"/>
      <c r="GL3" s="9"/>
      <c r="GM3" s="9"/>
      <c r="GN3" s="9"/>
      <c r="GO3" s="9"/>
      <c r="GP3" s="9"/>
      <c r="GQ3" s="9"/>
      <c r="GR3" s="10"/>
    </row>
    <row r="4" spans="1:200" s="11" customFormat="1" ht="14.25" customHeight="1" x14ac:dyDescent="0.2">
      <c r="A4" s="169" t="s">
        <v>14</v>
      </c>
      <c r="B4" s="169"/>
      <c r="C4" s="169"/>
      <c r="D4" s="169"/>
      <c r="E4" s="169"/>
      <c r="F4" s="169"/>
      <c r="G4" s="169"/>
      <c r="H4" s="169"/>
      <c r="I4" s="169"/>
      <c r="J4" s="9"/>
      <c r="K4" s="9"/>
      <c r="L4" s="9"/>
      <c r="M4" s="9"/>
      <c r="N4" s="9"/>
      <c r="O4" s="9"/>
      <c r="P4" s="10"/>
      <c r="Q4" s="9"/>
      <c r="R4" s="9"/>
      <c r="S4" s="9"/>
      <c r="T4" s="9"/>
      <c r="U4" s="9"/>
      <c r="V4" s="9"/>
      <c r="W4" s="9"/>
      <c r="X4" s="10"/>
      <c r="Y4" s="9"/>
      <c r="Z4" s="9"/>
      <c r="AA4" s="9"/>
      <c r="AB4" s="9"/>
      <c r="AC4" s="9"/>
      <c r="AD4" s="9"/>
      <c r="AE4" s="9"/>
      <c r="AF4" s="10"/>
      <c r="AG4" s="9"/>
      <c r="AH4" s="9"/>
      <c r="AI4" s="9"/>
      <c r="AJ4" s="9"/>
      <c r="AK4" s="9"/>
      <c r="AL4" s="9"/>
      <c r="AM4" s="9"/>
      <c r="AN4" s="10"/>
      <c r="AO4" s="9"/>
      <c r="AP4" s="9"/>
      <c r="AQ4" s="9"/>
      <c r="AR4" s="9"/>
      <c r="AS4" s="9"/>
      <c r="AT4" s="9"/>
      <c r="AU4" s="9"/>
      <c r="AV4" s="10"/>
      <c r="AW4" s="9"/>
      <c r="AX4" s="9"/>
      <c r="AY4" s="9"/>
      <c r="AZ4" s="9"/>
      <c r="BA4" s="9"/>
      <c r="BB4" s="9"/>
      <c r="BC4" s="9"/>
      <c r="BD4" s="10"/>
      <c r="BE4" s="9"/>
      <c r="BF4" s="9"/>
      <c r="BG4" s="9"/>
      <c r="BH4" s="9"/>
      <c r="BI4" s="9"/>
      <c r="BJ4" s="9"/>
      <c r="BK4" s="9"/>
      <c r="BL4" s="10"/>
      <c r="BM4" s="9"/>
      <c r="BN4" s="9"/>
      <c r="BO4" s="9"/>
      <c r="BP4" s="9"/>
      <c r="BQ4" s="9"/>
      <c r="BR4" s="9"/>
      <c r="BS4" s="9"/>
      <c r="BT4" s="10"/>
      <c r="BU4" s="9"/>
      <c r="BV4" s="9"/>
      <c r="BW4" s="9"/>
      <c r="BX4" s="9"/>
      <c r="BY4" s="9"/>
      <c r="BZ4" s="9"/>
      <c r="CA4" s="9"/>
      <c r="CB4" s="10"/>
      <c r="CC4" s="9"/>
      <c r="CD4" s="9"/>
      <c r="CE4" s="9"/>
      <c r="CF4" s="9"/>
      <c r="CG4" s="9"/>
      <c r="CH4" s="9"/>
      <c r="CI4" s="9"/>
      <c r="CJ4" s="10"/>
      <c r="CK4" s="9"/>
      <c r="CL4" s="9"/>
      <c r="CM4" s="9"/>
      <c r="CN4" s="9"/>
      <c r="CO4" s="9"/>
      <c r="CP4" s="9"/>
      <c r="CQ4" s="9"/>
      <c r="CR4" s="10"/>
      <c r="CS4" s="9"/>
      <c r="CT4" s="9"/>
      <c r="CU4" s="9"/>
      <c r="CV4" s="9"/>
      <c r="CW4" s="9"/>
      <c r="CX4" s="9"/>
      <c r="CY4" s="9"/>
      <c r="CZ4" s="10"/>
      <c r="DA4" s="9"/>
      <c r="DB4" s="9"/>
      <c r="DC4" s="9"/>
      <c r="DD4" s="9"/>
      <c r="DE4" s="9"/>
      <c r="DF4" s="9"/>
      <c r="DG4" s="9"/>
      <c r="DH4" s="10"/>
      <c r="DI4" s="9"/>
      <c r="DJ4" s="9"/>
      <c r="DK4" s="9"/>
      <c r="DL4" s="9"/>
      <c r="DM4" s="9"/>
      <c r="DN4" s="9"/>
      <c r="DO4" s="9"/>
      <c r="DP4" s="10"/>
      <c r="DQ4" s="9"/>
      <c r="DR4" s="9"/>
      <c r="DS4" s="9"/>
      <c r="DT4" s="9"/>
      <c r="DU4" s="9"/>
      <c r="DV4" s="9"/>
      <c r="DW4" s="9"/>
      <c r="DX4" s="10"/>
      <c r="DY4" s="9"/>
      <c r="DZ4" s="9"/>
      <c r="EA4" s="9"/>
      <c r="EB4" s="9"/>
      <c r="EC4" s="9"/>
      <c r="ED4" s="9"/>
      <c r="EE4" s="9"/>
      <c r="EF4" s="10"/>
      <c r="EG4" s="9"/>
      <c r="EH4" s="9"/>
      <c r="EI4" s="9"/>
      <c r="EJ4" s="9"/>
      <c r="EK4" s="9"/>
      <c r="EL4" s="9"/>
      <c r="EM4" s="9"/>
      <c r="EN4" s="10"/>
      <c r="EO4" s="9"/>
      <c r="EP4" s="9"/>
      <c r="EQ4" s="9"/>
      <c r="ER4" s="9"/>
      <c r="ES4" s="9"/>
      <c r="ET4" s="9"/>
      <c r="EU4" s="9"/>
      <c r="EV4" s="10"/>
      <c r="EW4" s="9"/>
      <c r="EX4" s="9"/>
      <c r="EY4" s="9"/>
      <c r="EZ4" s="9"/>
      <c r="FA4" s="9"/>
      <c r="FB4" s="9"/>
      <c r="FC4" s="9"/>
      <c r="FD4" s="10"/>
      <c r="FE4" s="9"/>
      <c r="FF4" s="9"/>
      <c r="FG4" s="9"/>
      <c r="FH4" s="9"/>
      <c r="FI4" s="9"/>
      <c r="FJ4" s="9"/>
      <c r="FK4" s="9"/>
      <c r="FL4" s="10"/>
      <c r="FM4" s="9"/>
      <c r="FN4" s="9"/>
      <c r="FO4" s="9"/>
      <c r="FP4" s="9"/>
      <c r="FQ4" s="9"/>
      <c r="FR4" s="9"/>
      <c r="FS4" s="9"/>
      <c r="FT4" s="10"/>
      <c r="FU4" s="9"/>
      <c r="FV4" s="9"/>
      <c r="FW4" s="9"/>
      <c r="FX4" s="9"/>
      <c r="FY4" s="9"/>
      <c r="FZ4" s="9"/>
      <c r="GA4" s="9"/>
      <c r="GB4" s="10"/>
      <c r="GC4" s="9"/>
      <c r="GD4" s="9"/>
      <c r="GE4" s="9"/>
      <c r="GF4" s="9"/>
      <c r="GG4" s="9"/>
      <c r="GH4" s="9"/>
      <c r="GI4" s="9"/>
      <c r="GJ4" s="10"/>
      <c r="GK4" s="9"/>
      <c r="GL4" s="9"/>
      <c r="GM4" s="9"/>
      <c r="GN4" s="9"/>
      <c r="GO4" s="9"/>
      <c r="GP4" s="9"/>
      <c r="GQ4" s="9"/>
      <c r="GR4" s="10"/>
    </row>
    <row r="5" spans="1:200" s="11" customFormat="1" ht="23.25" customHeight="1" x14ac:dyDescent="0.2">
      <c r="A5" s="190" t="s">
        <v>44</v>
      </c>
      <c r="B5" s="190"/>
      <c r="C5" s="190"/>
      <c r="D5" s="190"/>
      <c r="E5" s="190"/>
      <c r="F5" s="190"/>
      <c r="G5" s="190"/>
      <c r="H5" s="190"/>
      <c r="I5" s="190"/>
      <c r="J5" s="9"/>
      <c r="K5" s="9"/>
      <c r="L5" s="9"/>
      <c r="M5" s="9"/>
      <c r="N5" s="9"/>
      <c r="O5" s="9"/>
      <c r="P5" s="10"/>
      <c r="Q5" s="9"/>
      <c r="R5" s="9"/>
      <c r="S5" s="9"/>
      <c r="T5" s="9"/>
      <c r="U5" s="9"/>
      <c r="V5" s="9"/>
      <c r="W5" s="9"/>
      <c r="X5" s="10"/>
      <c r="Y5" s="9"/>
      <c r="Z5" s="9"/>
      <c r="AA5" s="9"/>
      <c r="AB5" s="9"/>
      <c r="AC5" s="9"/>
      <c r="AD5" s="9"/>
      <c r="AE5" s="9"/>
      <c r="AF5" s="10"/>
      <c r="AG5" s="9"/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T5" s="9"/>
      <c r="AU5" s="9"/>
      <c r="AV5" s="10"/>
      <c r="AW5" s="9"/>
      <c r="AX5" s="9"/>
      <c r="AY5" s="9"/>
      <c r="AZ5" s="9"/>
      <c r="BA5" s="9"/>
      <c r="BB5" s="9"/>
      <c r="BC5" s="9"/>
      <c r="BD5" s="10"/>
      <c r="BE5" s="9"/>
      <c r="BF5" s="9"/>
      <c r="BG5" s="9"/>
      <c r="BH5" s="9"/>
      <c r="BI5" s="9"/>
      <c r="BJ5" s="9"/>
      <c r="BK5" s="9"/>
      <c r="BL5" s="10"/>
      <c r="BM5" s="9"/>
      <c r="BN5" s="9"/>
      <c r="BO5" s="9"/>
      <c r="BP5" s="9"/>
      <c r="BQ5" s="9"/>
      <c r="BR5" s="9"/>
      <c r="BS5" s="9"/>
      <c r="BT5" s="10"/>
      <c r="BU5" s="9"/>
      <c r="BV5" s="9"/>
      <c r="BW5" s="9"/>
      <c r="BX5" s="9"/>
      <c r="BY5" s="9"/>
      <c r="BZ5" s="9"/>
      <c r="CA5" s="9"/>
      <c r="CB5" s="10"/>
      <c r="CC5" s="9"/>
      <c r="CD5" s="9"/>
      <c r="CE5" s="9"/>
      <c r="CF5" s="9"/>
      <c r="CG5" s="9"/>
      <c r="CH5" s="9"/>
      <c r="CI5" s="9"/>
      <c r="CJ5" s="10"/>
      <c r="CK5" s="9"/>
      <c r="CL5" s="9"/>
      <c r="CM5" s="9"/>
      <c r="CN5" s="9"/>
      <c r="CO5" s="9"/>
      <c r="CP5" s="9"/>
      <c r="CQ5" s="9"/>
      <c r="CR5" s="10"/>
      <c r="CS5" s="9"/>
      <c r="CT5" s="9"/>
      <c r="CU5" s="9"/>
      <c r="CV5" s="9"/>
      <c r="CW5" s="9"/>
      <c r="CX5" s="9"/>
      <c r="CY5" s="9"/>
      <c r="CZ5" s="10"/>
      <c r="DA5" s="9"/>
      <c r="DB5" s="9"/>
      <c r="DC5" s="9"/>
      <c r="DD5" s="9"/>
      <c r="DE5" s="9"/>
      <c r="DF5" s="9"/>
      <c r="DG5" s="9"/>
      <c r="DH5" s="10"/>
      <c r="DI5" s="9"/>
      <c r="DJ5" s="9"/>
      <c r="DK5" s="9"/>
      <c r="DL5" s="9"/>
      <c r="DM5" s="9"/>
      <c r="DN5" s="9"/>
      <c r="DO5" s="9"/>
      <c r="DP5" s="10"/>
      <c r="DQ5" s="9"/>
      <c r="DR5" s="9"/>
      <c r="DS5" s="9"/>
      <c r="DT5" s="9"/>
      <c r="DU5" s="9"/>
      <c r="DV5" s="9"/>
      <c r="DW5" s="9"/>
      <c r="DX5" s="10"/>
      <c r="DY5" s="9"/>
      <c r="DZ5" s="9"/>
      <c r="EA5" s="9"/>
      <c r="EB5" s="9"/>
      <c r="EC5" s="9"/>
      <c r="ED5" s="9"/>
      <c r="EE5" s="9"/>
      <c r="EF5" s="10"/>
      <c r="EG5" s="9"/>
      <c r="EH5" s="9"/>
      <c r="EI5" s="9"/>
      <c r="EJ5" s="9"/>
      <c r="EK5" s="9"/>
      <c r="EL5" s="9"/>
      <c r="EM5" s="9"/>
      <c r="EN5" s="10"/>
      <c r="EO5" s="9"/>
      <c r="EP5" s="9"/>
      <c r="EQ5" s="9"/>
      <c r="ER5" s="9"/>
      <c r="ES5" s="9"/>
      <c r="ET5" s="9"/>
      <c r="EU5" s="9"/>
      <c r="EV5" s="10"/>
      <c r="EW5" s="9"/>
      <c r="EX5" s="9"/>
      <c r="EY5" s="9"/>
      <c r="EZ5" s="9"/>
      <c r="FA5" s="9"/>
      <c r="FB5" s="9"/>
      <c r="FC5" s="9"/>
      <c r="FD5" s="10"/>
      <c r="FE5" s="9"/>
      <c r="FF5" s="9"/>
      <c r="FG5" s="9"/>
      <c r="FH5" s="9"/>
      <c r="FI5" s="9"/>
      <c r="FJ5" s="9"/>
      <c r="FK5" s="9"/>
      <c r="FL5" s="10"/>
      <c r="FM5" s="9"/>
      <c r="FN5" s="9"/>
      <c r="FO5" s="9"/>
      <c r="FP5" s="9"/>
      <c r="FQ5" s="9"/>
      <c r="FR5" s="9"/>
      <c r="FS5" s="9"/>
      <c r="FT5" s="10"/>
      <c r="FU5" s="9"/>
      <c r="FV5" s="9"/>
      <c r="FW5" s="9"/>
      <c r="FX5" s="9"/>
      <c r="FY5" s="9"/>
      <c r="FZ5" s="9"/>
      <c r="GA5" s="9"/>
      <c r="GB5" s="10"/>
      <c r="GC5" s="9"/>
      <c r="GD5" s="9"/>
      <c r="GE5" s="9"/>
      <c r="GF5" s="9"/>
      <c r="GG5" s="9"/>
      <c r="GH5" s="9"/>
      <c r="GI5" s="9"/>
      <c r="GJ5" s="10"/>
      <c r="GK5" s="9"/>
      <c r="GL5" s="9"/>
      <c r="GM5" s="9"/>
      <c r="GN5" s="9"/>
      <c r="GO5" s="9"/>
      <c r="GP5" s="9"/>
      <c r="GQ5" s="9"/>
      <c r="GR5" s="10"/>
    </row>
    <row r="6" spans="1:200" ht="18" customHeight="1" x14ac:dyDescent="0.2">
      <c r="A6" s="183" t="s">
        <v>19</v>
      </c>
      <c r="B6" s="184"/>
      <c r="C6" s="184"/>
      <c r="D6" s="184"/>
      <c r="E6" s="184"/>
      <c r="F6" s="184"/>
      <c r="G6" s="184"/>
      <c r="H6" s="184"/>
      <c r="I6" s="184"/>
      <c r="J6" s="3"/>
      <c r="K6" s="3"/>
      <c r="L6" s="3"/>
      <c r="M6" s="3"/>
      <c r="N6" s="3"/>
      <c r="O6" s="3"/>
      <c r="P6" s="4"/>
      <c r="Q6" s="3"/>
      <c r="R6" s="3"/>
      <c r="S6" s="3"/>
      <c r="T6" s="3"/>
      <c r="U6" s="3"/>
      <c r="V6" s="3"/>
      <c r="W6" s="3"/>
      <c r="X6" s="4"/>
      <c r="Y6" s="3"/>
      <c r="Z6" s="3"/>
      <c r="AA6" s="3"/>
      <c r="AB6" s="3"/>
      <c r="AC6" s="3"/>
      <c r="AD6" s="3"/>
      <c r="AE6" s="3"/>
      <c r="AF6" s="4"/>
      <c r="AG6" s="3"/>
      <c r="AH6" s="3"/>
      <c r="AI6" s="3"/>
      <c r="AJ6" s="3"/>
      <c r="AK6" s="3"/>
      <c r="AL6" s="3"/>
      <c r="AM6" s="3"/>
      <c r="AN6" s="4"/>
      <c r="AO6" s="3"/>
      <c r="AP6" s="3"/>
      <c r="AQ6" s="3"/>
      <c r="AR6" s="3"/>
      <c r="AS6" s="3"/>
      <c r="AT6" s="3"/>
      <c r="AU6" s="3"/>
      <c r="AV6" s="4"/>
      <c r="AW6" s="3"/>
      <c r="AX6" s="3"/>
      <c r="AY6" s="3"/>
      <c r="AZ6" s="3"/>
      <c r="BA6" s="3"/>
      <c r="BB6" s="3"/>
      <c r="BC6" s="3"/>
      <c r="BD6" s="4"/>
      <c r="BE6" s="3"/>
      <c r="BF6" s="3"/>
      <c r="BG6" s="3"/>
      <c r="BH6" s="3"/>
      <c r="BI6" s="3"/>
      <c r="BJ6" s="3"/>
      <c r="BK6" s="3"/>
      <c r="BL6" s="4"/>
      <c r="BM6" s="3"/>
      <c r="BN6" s="3"/>
      <c r="BO6" s="3"/>
      <c r="BP6" s="3"/>
      <c r="BQ6" s="3"/>
      <c r="BR6" s="3"/>
      <c r="BS6" s="3"/>
      <c r="BT6" s="4"/>
      <c r="BU6" s="3"/>
      <c r="BV6" s="3"/>
      <c r="BW6" s="3"/>
      <c r="BX6" s="3"/>
      <c r="BY6" s="3"/>
      <c r="BZ6" s="3"/>
      <c r="CA6" s="3"/>
      <c r="CB6" s="4"/>
      <c r="CC6" s="3"/>
      <c r="CD6" s="3"/>
      <c r="CE6" s="3"/>
      <c r="CF6" s="3"/>
      <c r="CG6" s="3"/>
      <c r="CH6" s="3"/>
      <c r="CI6" s="3"/>
      <c r="CJ6" s="4"/>
      <c r="CK6" s="3"/>
      <c r="CL6" s="3"/>
      <c r="CM6" s="3"/>
      <c r="CN6" s="3"/>
      <c r="CO6" s="3"/>
      <c r="CP6" s="3"/>
      <c r="CQ6" s="3"/>
      <c r="CR6" s="4"/>
      <c r="CS6" s="3"/>
      <c r="CT6" s="3"/>
      <c r="CU6" s="3"/>
      <c r="CV6" s="3"/>
      <c r="CW6" s="3"/>
      <c r="CX6" s="3"/>
      <c r="CY6" s="3"/>
      <c r="CZ6" s="4"/>
      <c r="DA6" s="3"/>
      <c r="DB6" s="3"/>
      <c r="DC6" s="3"/>
      <c r="DD6" s="3"/>
      <c r="DE6" s="3"/>
      <c r="DF6" s="3"/>
      <c r="DG6" s="3"/>
      <c r="DH6" s="4"/>
      <c r="DI6" s="3"/>
      <c r="DJ6" s="3"/>
      <c r="DK6" s="3"/>
      <c r="DL6" s="3"/>
      <c r="DM6" s="3"/>
      <c r="DN6" s="3"/>
      <c r="DO6" s="3"/>
      <c r="DP6" s="4"/>
      <c r="DQ6" s="3"/>
      <c r="DR6" s="3"/>
      <c r="DS6" s="3"/>
      <c r="DT6" s="3"/>
      <c r="DU6" s="3"/>
      <c r="DV6" s="3"/>
      <c r="DW6" s="3"/>
      <c r="DX6" s="4"/>
      <c r="DY6" s="3"/>
      <c r="DZ6" s="3"/>
      <c r="EA6" s="3"/>
      <c r="EB6" s="3"/>
      <c r="EC6" s="3"/>
      <c r="ED6" s="3"/>
      <c r="EE6" s="3"/>
      <c r="EF6" s="4"/>
      <c r="EG6" s="3"/>
      <c r="EH6" s="3"/>
      <c r="EI6" s="3"/>
      <c r="EJ6" s="3"/>
      <c r="EK6" s="3"/>
      <c r="EL6" s="3"/>
      <c r="EM6" s="3"/>
      <c r="EN6" s="4"/>
      <c r="EO6" s="3"/>
      <c r="EP6" s="3"/>
      <c r="EQ6" s="3"/>
      <c r="ER6" s="3"/>
      <c r="ES6" s="3"/>
      <c r="ET6" s="3"/>
      <c r="EU6" s="3"/>
      <c r="EV6" s="4"/>
      <c r="EW6" s="3"/>
      <c r="EX6" s="3"/>
      <c r="EY6" s="3"/>
      <c r="EZ6" s="3"/>
      <c r="FA6" s="3"/>
      <c r="FB6" s="3"/>
      <c r="FC6" s="3"/>
      <c r="FD6" s="4"/>
      <c r="FE6" s="3"/>
      <c r="FF6" s="3"/>
      <c r="FG6" s="3"/>
      <c r="FH6" s="3"/>
      <c r="FI6" s="3"/>
      <c r="FJ6" s="3"/>
      <c r="FK6" s="3"/>
      <c r="FL6" s="4"/>
      <c r="FM6" s="3"/>
      <c r="FN6" s="3"/>
      <c r="FO6" s="3"/>
      <c r="FP6" s="3"/>
      <c r="FQ6" s="3"/>
      <c r="FR6" s="3"/>
      <c r="FS6" s="3"/>
      <c r="FT6" s="4"/>
      <c r="FU6" s="3"/>
      <c r="FV6" s="3"/>
      <c r="FW6" s="3"/>
      <c r="FX6" s="3"/>
      <c r="FY6" s="3"/>
      <c r="FZ6" s="3"/>
      <c r="GA6" s="3"/>
      <c r="GB6" s="4"/>
      <c r="GC6" s="3"/>
      <c r="GD6" s="3"/>
      <c r="GE6" s="3"/>
      <c r="GF6" s="3"/>
      <c r="GG6" s="3"/>
      <c r="GH6" s="3"/>
      <c r="GI6" s="3"/>
      <c r="GJ6" s="4"/>
      <c r="GK6" s="3"/>
      <c r="GL6" s="3"/>
      <c r="GM6" s="3"/>
      <c r="GN6" s="3"/>
      <c r="GO6" s="3"/>
      <c r="GP6" s="3"/>
      <c r="GQ6" s="3"/>
      <c r="GR6" s="4"/>
    </row>
    <row r="7" spans="1:200" s="21" customFormat="1" ht="42" customHeight="1" x14ac:dyDescent="0.2">
      <c r="A7" s="180" t="s">
        <v>4</v>
      </c>
      <c r="B7" s="181"/>
      <c r="C7" s="182"/>
      <c r="D7" s="180" t="s">
        <v>1</v>
      </c>
      <c r="E7" s="181"/>
      <c r="F7" s="185" t="s">
        <v>3</v>
      </c>
      <c r="G7" s="180" t="s">
        <v>18</v>
      </c>
      <c r="H7" s="181"/>
      <c r="I7" s="182"/>
    </row>
    <row r="8" spans="1:200" s="21" customFormat="1" ht="33" customHeight="1" x14ac:dyDescent="0.2">
      <c r="A8" s="25" t="s">
        <v>5</v>
      </c>
      <c r="B8" s="25" t="s">
        <v>6</v>
      </c>
      <c r="C8" s="25" t="s">
        <v>7</v>
      </c>
      <c r="D8" s="25" t="s">
        <v>8</v>
      </c>
      <c r="E8" s="25" t="s">
        <v>9</v>
      </c>
      <c r="F8" s="186"/>
      <c r="G8" s="104" t="s">
        <v>40</v>
      </c>
      <c r="H8" s="104" t="s">
        <v>41</v>
      </c>
      <c r="I8" s="104" t="s">
        <v>36</v>
      </c>
    </row>
    <row r="9" spans="1:200" x14ac:dyDescent="0.2">
      <c r="A9" s="187" t="s">
        <v>10</v>
      </c>
      <c r="B9" s="188"/>
      <c r="C9" s="188"/>
      <c r="D9" s="188"/>
      <c r="E9" s="188"/>
      <c r="F9" s="189"/>
      <c r="G9" s="26">
        <f>+G10+G96</f>
        <v>0</v>
      </c>
      <c r="H9" s="26">
        <f t="shared" ref="H9:I9" si="0">+H10+H96</f>
        <v>0</v>
      </c>
      <c r="I9" s="26">
        <f t="shared" si="0"/>
        <v>0</v>
      </c>
    </row>
    <row r="10" spans="1:200" x14ac:dyDescent="0.2">
      <c r="A10" s="20" t="s">
        <v>11</v>
      </c>
      <c r="B10" s="27"/>
      <c r="C10" s="27"/>
      <c r="D10" s="27"/>
      <c r="E10" s="27"/>
      <c r="F10" s="28" t="s">
        <v>12</v>
      </c>
      <c r="G10" s="60">
        <f>+G12+G29+G79</f>
        <v>8170317.2999999998</v>
      </c>
      <c r="H10" s="60">
        <f>+H12+H29+H79</f>
        <v>8170317.2999999998</v>
      </c>
      <c r="I10" s="60">
        <f>+I12+I29+I79</f>
        <v>8170317.2999999998</v>
      </c>
    </row>
    <row r="11" spans="1:200" x14ac:dyDescent="0.2">
      <c r="A11" s="20"/>
      <c r="B11" s="27"/>
      <c r="C11" s="27"/>
      <c r="D11" s="27"/>
      <c r="E11" s="27"/>
      <c r="F11" s="29" t="s">
        <v>2</v>
      </c>
      <c r="G11" s="61"/>
      <c r="H11" s="61"/>
      <c r="I11" s="61"/>
    </row>
    <row r="12" spans="1:200" s="7" customFormat="1" x14ac:dyDescent="0.2">
      <c r="A12" s="104"/>
      <c r="B12" s="46" t="s">
        <v>87</v>
      </c>
      <c r="C12" s="104"/>
      <c r="D12" s="104"/>
      <c r="E12" s="104"/>
      <c r="F12" s="102" t="s">
        <v>88</v>
      </c>
      <c r="G12" s="68">
        <f>+G14</f>
        <v>250000</v>
      </c>
      <c r="H12" s="68">
        <f t="shared" ref="H12:I12" si="1">+H14</f>
        <v>250000</v>
      </c>
      <c r="I12" s="68">
        <f t="shared" si="1"/>
        <v>250000</v>
      </c>
    </row>
    <row r="13" spans="1:200" s="7" customFormat="1" x14ac:dyDescent="0.2">
      <c r="A13" s="104"/>
      <c r="B13" s="104"/>
      <c r="C13" s="104"/>
      <c r="D13" s="104"/>
      <c r="E13" s="104"/>
      <c r="F13" s="105" t="s">
        <v>45</v>
      </c>
      <c r="G13" s="73"/>
      <c r="H13" s="73"/>
      <c r="I13" s="73"/>
    </row>
    <row r="14" spans="1:200" s="7" customFormat="1" x14ac:dyDescent="0.2">
      <c r="A14" s="104"/>
      <c r="B14" s="104"/>
      <c r="C14" s="46" t="s">
        <v>97</v>
      </c>
      <c r="D14" s="104"/>
      <c r="E14" s="104"/>
      <c r="F14" s="102" t="s">
        <v>98</v>
      </c>
      <c r="G14" s="68">
        <f>+G16</f>
        <v>250000</v>
      </c>
      <c r="H14" s="68">
        <f t="shared" ref="H14:I14" si="2">+H16</f>
        <v>250000</v>
      </c>
      <c r="I14" s="68">
        <f t="shared" si="2"/>
        <v>250000</v>
      </c>
    </row>
    <row r="15" spans="1:200" s="15" customFormat="1" x14ac:dyDescent="0.2">
      <c r="A15" s="18"/>
      <c r="B15" s="18"/>
      <c r="C15" s="18"/>
      <c r="D15" s="18"/>
      <c r="E15" s="18"/>
      <c r="F15" s="17" t="s">
        <v>45</v>
      </c>
      <c r="G15" s="62"/>
      <c r="H15" s="62"/>
      <c r="I15" s="62"/>
    </row>
    <row r="16" spans="1:200" s="15" customFormat="1" x14ac:dyDescent="0.2">
      <c r="A16" s="18"/>
      <c r="B16" s="18"/>
      <c r="C16" s="18"/>
      <c r="D16" s="18"/>
      <c r="E16" s="18"/>
      <c r="F16" s="17" t="s">
        <v>17</v>
      </c>
      <c r="G16" s="62">
        <f t="shared" ref="G16:I16" si="3">+G18</f>
        <v>250000</v>
      </c>
      <c r="H16" s="62">
        <f t="shared" si="3"/>
        <v>250000</v>
      </c>
      <c r="I16" s="62">
        <f t="shared" si="3"/>
        <v>250000</v>
      </c>
    </row>
    <row r="17" spans="1:9" s="15" customFormat="1" x14ac:dyDescent="0.2">
      <c r="A17" s="18"/>
      <c r="B17" s="18"/>
      <c r="C17" s="18"/>
      <c r="D17" s="18"/>
      <c r="E17" s="18"/>
      <c r="F17" s="17" t="s">
        <v>45</v>
      </c>
      <c r="G17" s="62"/>
      <c r="H17" s="62"/>
      <c r="I17" s="62"/>
    </row>
    <row r="18" spans="1:9" s="58" customFormat="1" x14ac:dyDescent="0.2">
      <c r="A18" s="53"/>
      <c r="B18" s="53"/>
      <c r="C18" s="53"/>
      <c r="D18" s="53">
        <v>1201</v>
      </c>
      <c r="E18" s="53"/>
      <c r="F18" s="57" t="s">
        <v>146</v>
      </c>
      <c r="G18" s="38">
        <f t="shared" ref="G18:I18" si="4">+G20</f>
        <v>250000</v>
      </c>
      <c r="H18" s="38">
        <f t="shared" si="4"/>
        <v>250000</v>
      </c>
      <c r="I18" s="38">
        <f t="shared" si="4"/>
        <v>250000</v>
      </c>
    </row>
    <row r="19" spans="1:9" s="43" customFormat="1" x14ac:dyDescent="0.2">
      <c r="A19" s="23"/>
      <c r="B19" s="23"/>
      <c r="C19" s="23"/>
      <c r="D19" s="23"/>
      <c r="E19" s="23"/>
      <c r="F19" s="39" t="s">
        <v>45</v>
      </c>
      <c r="G19" s="69"/>
      <c r="H19" s="69"/>
      <c r="I19" s="69"/>
    </row>
    <row r="20" spans="1:9" s="58" customFormat="1" x14ac:dyDescent="0.2">
      <c r="A20" s="53"/>
      <c r="B20" s="53"/>
      <c r="C20" s="53"/>
      <c r="D20" s="53"/>
      <c r="E20" s="53" t="s">
        <v>49</v>
      </c>
      <c r="F20" s="57" t="s">
        <v>99</v>
      </c>
      <c r="G20" s="38">
        <f t="shared" ref="G20:I20" si="5">+G22</f>
        <v>250000</v>
      </c>
      <c r="H20" s="38">
        <f t="shared" si="5"/>
        <v>250000</v>
      </c>
      <c r="I20" s="38">
        <f t="shared" si="5"/>
        <v>250000</v>
      </c>
    </row>
    <row r="21" spans="1:9" s="40" customFormat="1" x14ac:dyDescent="0.2">
      <c r="A21" s="54"/>
      <c r="B21" s="54"/>
      <c r="C21" s="54"/>
      <c r="D21" s="54"/>
      <c r="E21" s="23"/>
      <c r="F21" s="39" t="s">
        <v>30</v>
      </c>
      <c r="G21" s="70"/>
      <c r="H21" s="70"/>
      <c r="I21" s="70"/>
    </row>
    <row r="22" spans="1:9" s="42" customFormat="1" x14ac:dyDescent="0.2">
      <c r="A22" s="55"/>
      <c r="B22" s="55"/>
      <c r="C22" s="55"/>
      <c r="D22" s="55"/>
      <c r="E22" s="56"/>
      <c r="F22" s="41" t="s">
        <v>17</v>
      </c>
      <c r="G22" s="71">
        <f t="shared" ref="G22:I22" si="6">+G24</f>
        <v>250000</v>
      </c>
      <c r="H22" s="71">
        <f t="shared" si="6"/>
        <v>250000</v>
      </c>
      <c r="I22" s="71">
        <f t="shared" si="6"/>
        <v>250000</v>
      </c>
    </row>
    <row r="23" spans="1:9" s="40" customFormat="1" ht="16.5" customHeight="1" x14ac:dyDescent="0.2">
      <c r="A23" s="54"/>
      <c r="B23" s="54"/>
      <c r="C23" s="54"/>
      <c r="D23" s="54"/>
      <c r="E23" s="23"/>
      <c r="F23" s="39" t="s">
        <v>16</v>
      </c>
      <c r="G23" s="72"/>
      <c r="H23" s="72"/>
      <c r="I23" s="72"/>
    </row>
    <row r="24" spans="1:9" s="43" customFormat="1" x14ac:dyDescent="0.2">
      <c r="A24" s="54"/>
      <c r="B24" s="54"/>
      <c r="C24" s="54"/>
      <c r="D24" s="54"/>
      <c r="E24" s="23"/>
      <c r="F24" s="39" t="s">
        <v>13</v>
      </c>
      <c r="G24" s="69">
        <f t="shared" ref="G24:I27" si="7">+G25</f>
        <v>250000</v>
      </c>
      <c r="H24" s="69">
        <f t="shared" si="7"/>
        <v>250000</v>
      </c>
      <c r="I24" s="69">
        <f t="shared" si="7"/>
        <v>250000</v>
      </c>
    </row>
    <row r="25" spans="1:9" s="43" customFormat="1" x14ac:dyDescent="0.2">
      <c r="A25" s="54"/>
      <c r="B25" s="54"/>
      <c r="C25" s="54"/>
      <c r="D25" s="54"/>
      <c r="E25" s="23"/>
      <c r="F25" s="39" t="s">
        <v>38</v>
      </c>
      <c r="G25" s="69">
        <f t="shared" si="7"/>
        <v>250000</v>
      </c>
      <c r="H25" s="69">
        <f t="shared" si="7"/>
        <v>250000</v>
      </c>
      <c r="I25" s="69">
        <f t="shared" si="7"/>
        <v>250000</v>
      </c>
    </row>
    <row r="26" spans="1:9" s="43" customFormat="1" x14ac:dyDescent="0.2">
      <c r="A26" s="54"/>
      <c r="B26" s="54"/>
      <c r="C26" s="54"/>
      <c r="D26" s="54"/>
      <c r="E26" s="23"/>
      <c r="F26" s="39" t="s">
        <v>101</v>
      </c>
      <c r="G26" s="69">
        <f t="shared" si="7"/>
        <v>250000</v>
      </c>
      <c r="H26" s="69">
        <f t="shared" si="7"/>
        <v>250000</v>
      </c>
      <c r="I26" s="69">
        <f t="shared" si="7"/>
        <v>250000</v>
      </c>
    </row>
    <row r="27" spans="1:9" s="7" customFormat="1" x14ac:dyDescent="0.2">
      <c r="A27" s="20"/>
      <c r="B27" s="20"/>
      <c r="C27" s="20"/>
      <c r="D27" s="20"/>
      <c r="E27" s="104"/>
      <c r="F27" s="105" t="s">
        <v>102</v>
      </c>
      <c r="G27" s="63">
        <f t="shared" si="7"/>
        <v>250000</v>
      </c>
      <c r="H27" s="63">
        <f t="shared" si="7"/>
        <v>250000</v>
      </c>
      <c r="I27" s="63">
        <f t="shared" si="7"/>
        <v>250000</v>
      </c>
    </row>
    <row r="28" spans="1:9" s="15" customFormat="1" x14ac:dyDescent="0.2">
      <c r="A28" s="30"/>
      <c r="B28" s="30"/>
      <c r="C28" s="30"/>
      <c r="D28" s="30"/>
      <c r="E28" s="18"/>
      <c r="F28" s="17" t="s">
        <v>103</v>
      </c>
      <c r="G28" s="67">
        <f>+'2'!G18</f>
        <v>250000</v>
      </c>
      <c r="H28" s="67">
        <f>+'2'!H18</f>
        <v>250000</v>
      </c>
      <c r="I28" s="67">
        <f>+'2'!I18</f>
        <v>250000</v>
      </c>
    </row>
    <row r="29" spans="1:9" s="7" customFormat="1" x14ac:dyDescent="0.2">
      <c r="A29" s="104"/>
      <c r="B29" s="46" t="s">
        <v>89</v>
      </c>
      <c r="C29" s="104"/>
      <c r="D29" s="104"/>
      <c r="E29" s="104"/>
      <c r="F29" s="102" t="s">
        <v>90</v>
      </c>
      <c r="G29" s="68">
        <f>+G31+G46</f>
        <v>7860317.2999999998</v>
      </c>
      <c r="H29" s="68">
        <f t="shared" ref="H29:I29" si="8">+H31+H46</f>
        <v>7860317.2999999998</v>
      </c>
      <c r="I29" s="68">
        <f t="shared" si="8"/>
        <v>7860317.2999999998</v>
      </c>
    </row>
    <row r="30" spans="1:9" s="7" customFormat="1" x14ac:dyDescent="0.2">
      <c r="A30" s="104"/>
      <c r="B30" s="104"/>
      <c r="C30" s="104"/>
      <c r="D30" s="104"/>
      <c r="E30" s="104"/>
      <c r="F30" s="105" t="s">
        <v>45</v>
      </c>
      <c r="G30" s="73"/>
      <c r="H30" s="73"/>
      <c r="I30" s="73"/>
    </row>
    <row r="31" spans="1:9" s="7" customFormat="1" x14ac:dyDescent="0.2">
      <c r="A31" s="104"/>
      <c r="B31" s="104"/>
      <c r="C31" s="46" t="s">
        <v>48</v>
      </c>
      <c r="D31" s="104"/>
      <c r="E31" s="104"/>
      <c r="F31" s="102" t="s">
        <v>91</v>
      </c>
      <c r="G31" s="68">
        <f>+G33</f>
        <v>7145317.2999999998</v>
      </c>
      <c r="H31" s="68">
        <f t="shared" ref="H31:I31" si="9">+H33</f>
        <v>7145317.2999999998</v>
      </c>
      <c r="I31" s="68">
        <f t="shared" si="9"/>
        <v>7145317.2999999998</v>
      </c>
    </row>
    <row r="32" spans="1:9" s="15" customFormat="1" x14ac:dyDescent="0.2">
      <c r="A32" s="18"/>
      <c r="B32" s="18"/>
      <c r="C32" s="18"/>
      <c r="D32" s="18"/>
      <c r="E32" s="18"/>
      <c r="F32" s="17" t="s">
        <v>45</v>
      </c>
      <c r="G32" s="62"/>
      <c r="H32" s="62"/>
      <c r="I32" s="62"/>
    </row>
    <row r="33" spans="1:9" s="15" customFormat="1" x14ac:dyDescent="0.2">
      <c r="A33" s="18"/>
      <c r="B33" s="18"/>
      <c r="C33" s="18"/>
      <c r="D33" s="18"/>
      <c r="E33" s="18"/>
      <c r="F33" s="17" t="s">
        <v>17</v>
      </c>
      <c r="G33" s="62">
        <f t="shared" ref="G33:I33" si="10">+G35</f>
        <v>7145317.2999999998</v>
      </c>
      <c r="H33" s="62">
        <f t="shared" si="10"/>
        <v>7145317.2999999998</v>
      </c>
      <c r="I33" s="62">
        <f t="shared" si="10"/>
        <v>7145317.2999999998</v>
      </c>
    </row>
    <row r="34" spans="1:9" s="15" customFormat="1" x14ac:dyDescent="0.2">
      <c r="A34" s="18"/>
      <c r="B34" s="18"/>
      <c r="C34" s="18"/>
      <c r="D34" s="18"/>
      <c r="E34" s="18"/>
      <c r="F34" s="17" t="s">
        <v>45</v>
      </c>
      <c r="G34" s="62"/>
      <c r="H34" s="62"/>
      <c r="I34" s="62"/>
    </row>
    <row r="35" spans="1:9" s="31" customFormat="1" x14ac:dyDescent="0.2">
      <c r="A35" s="46"/>
      <c r="B35" s="46"/>
      <c r="C35" s="46"/>
      <c r="D35" s="46">
        <v>1202</v>
      </c>
      <c r="E35" s="46"/>
      <c r="F35" s="102" t="s">
        <v>104</v>
      </c>
      <c r="G35" s="64">
        <f>+G37</f>
        <v>7145317.2999999998</v>
      </c>
      <c r="H35" s="64">
        <f t="shared" ref="H35:I35" si="11">+H37</f>
        <v>7145317.2999999998</v>
      </c>
      <c r="I35" s="64">
        <f t="shared" si="11"/>
        <v>7145317.2999999998</v>
      </c>
    </row>
    <row r="36" spans="1:9" s="7" customFormat="1" x14ac:dyDescent="0.2">
      <c r="A36" s="104"/>
      <c r="B36" s="104"/>
      <c r="C36" s="104"/>
      <c r="D36" s="104"/>
      <c r="E36" s="104"/>
      <c r="F36" s="105" t="s">
        <v>45</v>
      </c>
      <c r="G36" s="63"/>
      <c r="H36" s="63"/>
      <c r="I36" s="63"/>
    </row>
    <row r="37" spans="1:9" s="31" customFormat="1" ht="27" x14ac:dyDescent="0.2">
      <c r="A37" s="46"/>
      <c r="B37" s="46"/>
      <c r="C37" s="46"/>
      <c r="D37" s="46"/>
      <c r="E37" s="46" t="s">
        <v>96</v>
      </c>
      <c r="F37" s="102" t="s">
        <v>100</v>
      </c>
      <c r="G37" s="64">
        <f t="shared" ref="G37:I37" si="12">+G39</f>
        <v>7145317.2999999998</v>
      </c>
      <c r="H37" s="64">
        <f t="shared" si="12"/>
        <v>7145317.2999999998</v>
      </c>
      <c r="I37" s="64">
        <f t="shared" si="12"/>
        <v>7145317.2999999998</v>
      </c>
    </row>
    <row r="38" spans="1:9" x14ac:dyDescent="0.2">
      <c r="A38" s="20"/>
      <c r="B38" s="20"/>
      <c r="C38" s="20"/>
      <c r="D38" s="20"/>
      <c r="E38" s="104"/>
      <c r="F38" s="6" t="s">
        <v>30</v>
      </c>
      <c r="G38" s="61"/>
      <c r="H38" s="61"/>
      <c r="I38" s="61"/>
    </row>
    <row r="39" spans="1:9" s="11" customFormat="1" x14ac:dyDescent="0.2">
      <c r="A39" s="22"/>
      <c r="B39" s="22"/>
      <c r="C39" s="22"/>
      <c r="D39" s="22"/>
      <c r="E39" s="18"/>
      <c r="F39" s="17" t="s">
        <v>17</v>
      </c>
      <c r="G39" s="65">
        <f t="shared" ref="G39:I39" si="13">+G41</f>
        <v>7145317.2999999998</v>
      </c>
      <c r="H39" s="65">
        <f t="shared" si="13"/>
        <v>7145317.2999999998</v>
      </c>
      <c r="I39" s="65">
        <f t="shared" si="13"/>
        <v>7145317.2999999998</v>
      </c>
    </row>
    <row r="40" spans="1:9" ht="18" customHeight="1" x14ac:dyDescent="0.2">
      <c r="A40" s="20"/>
      <c r="B40" s="20"/>
      <c r="C40" s="20"/>
      <c r="D40" s="20"/>
      <c r="E40" s="104"/>
      <c r="F40" s="105" t="s">
        <v>16</v>
      </c>
      <c r="G40" s="66"/>
      <c r="H40" s="66"/>
      <c r="I40" s="66"/>
    </row>
    <row r="41" spans="1:9" s="7" customFormat="1" x14ac:dyDescent="0.2">
      <c r="A41" s="20"/>
      <c r="B41" s="20"/>
      <c r="C41" s="20"/>
      <c r="D41" s="20"/>
      <c r="E41" s="104"/>
      <c r="F41" s="105" t="s">
        <v>13</v>
      </c>
      <c r="G41" s="63">
        <f t="shared" ref="G41:I44" si="14">+G42</f>
        <v>7145317.2999999998</v>
      </c>
      <c r="H41" s="63">
        <f t="shared" si="14"/>
        <v>7145317.2999999998</v>
      </c>
      <c r="I41" s="63">
        <f t="shared" si="14"/>
        <v>7145317.2999999998</v>
      </c>
    </row>
    <row r="42" spans="1:9" s="7" customFormat="1" x14ac:dyDescent="0.2">
      <c r="A42" s="20"/>
      <c r="B42" s="20"/>
      <c r="C42" s="20"/>
      <c r="D42" s="20"/>
      <c r="E42" s="104"/>
      <c r="F42" s="105" t="s">
        <v>38</v>
      </c>
      <c r="G42" s="63">
        <f t="shared" si="14"/>
        <v>7145317.2999999998</v>
      </c>
      <c r="H42" s="63">
        <f t="shared" si="14"/>
        <v>7145317.2999999998</v>
      </c>
      <c r="I42" s="63">
        <f t="shared" si="14"/>
        <v>7145317.2999999998</v>
      </c>
    </row>
    <row r="43" spans="1:9" s="7" customFormat="1" x14ac:dyDescent="0.2">
      <c r="A43" s="20"/>
      <c r="B43" s="20"/>
      <c r="C43" s="20"/>
      <c r="D43" s="20"/>
      <c r="E43" s="104"/>
      <c r="F43" s="105" t="s">
        <v>101</v>
      </c>
      <c r="G43" s="63">
        <f t="shared" si="14"/>
        <v>7145317.2999999998</v>
      </c>
      <c r="H43" s="63">
        <f t="shared" si="14"/>
        <v>7145317.2999999998</v>
      </c>
      <c r="I43" s="63">
        <f t="shared" si="14"/>
        <v>7145317.2999999998</v>
      </c>
    </row>
    <row r="44" spans="1:9" s="7" customFormat="1" x14ac:dyDescent="0.2">
      <c r="A44" s="20"/>
      <c r="B44" s="20"/>
      <c r="C44" s="20"/>
      <c r="D44" s="20"/>
      <c r="E44" s="104"/>
      <c r="F44" s="105" t="s">
        <v>102</v>
      </c>
      <c r="G44" s="63">
        <f t="shared" si="14"/>
        <v>7145317.2999999998</v>
      </c>
      <c r="H44" s="63">
        <f t="shared" si="14"/>
        <v>7145317.2999999998</v>
      </c>
      <c r="I44" s="63">
        <f t="shared" si="14"/>
        <v>7145317.2999999998</v>
      </c>
    </row>
    <row r="45" spans="1:9" s="15" customFormat="1" x14ac:dyDescent="0.2">
      <c r="A45" s="30"/>
      <c r="B45" s="30"/>
      <c r="C45" s="30"/>
      <c r="D45" s="30"/>
      <c r="E45" s="18"/>
      <c r="F45" s="17" t="s">
        <v>103</v>
      </c>
      <c r="G45" s="67">
        <f>+'2'!G20</f>
        <v>7145317.2999999998</v>
      </c>
      <c r="H45" s="67">
        <f>+'2'!H20</f>
        <v>7145317.2999999998</v>
      </c>
      <c r="I45" s="67">
        <f>+'2'!I20</f>
        <v>7145317.2999999998</v>
      </c>
    </row>
    <row r="46" spans="1:9" s="7" customFormat="1" x14ac:dyDescent="0.2">
      <c r="A46" s="104"/>
      <c r="B46" s="104"/>
      <c r="C46" s="46" t="s">
        <v>89</v>
      </c>
      <c r="D46" s="104"/>
      <c r="E46" s="104"/>
      <c r="F46" s="102" t="s">
        <v>92</v>
      </c>
      <c r="G46" s="68">
        <f>+G50</f>
        <v>715000</v>
      </c>
      <c r="H46" s="68">
        <f t="shared" ref="H46:I46" si="15">+H50</f>
        <v>715000</v>
      </c>
      <c r="I46" s="68">
        <f t="shared" si="15"/>
        <v>715000</v>
      </c>
    </row>
    <row r="47" spans="1:9" s="15" customFormat="1" x14ac:dyDescent="0.2">
      <c r="A47" s="18"/>
      <c r="B47" s="18"/>
      <c r="C47" s="18"/>
      <c r="D47" s="18"/>
      <c r="E47" s="18"/>
      <c r="F47" s="17" t="s">
        <v>45</v>
      </c>
      <c r="G47" s="62"/>
      <c r="H47" s="62"/>
      <c r="I47" s="62"/>
    </row>
    <row r="48" spans="1:9" s="15" customFormat="1" x14ac:dyDescent="0.2">
      <c r="A48" s="18"/>
      <c r="B48" s="18"/>
      <c r="C48" s="18"/>
      <c r="D48" s="18"/>
      <c r="E48" s="18"/>
      <c r="F48" s="17" t="s">
        <v>17</v>
      </c>
      <c r="G48" s="62">
        <f t="shared" ref="G48:I48" si="16">+G50</f>
        <v>715000</v>
      </c>
      <c r="H48" s="62">
        <f t="shared" si="16"/>
        <v>715000</v>
      </c>
      <c r="I48" s="62">
        <f t="shared" si="16"/>
        <v>715000</v>
      </c>
    </row>
    <row r="49" spans="1:9" s="15" customFormat="1" x14ac:dyDescent="0.2">
      <c r="A49" s="18"/>
      <c r="B49" s="18"/>
      <c r="C49" s="18"/>
      <c r="D49" s="18"/>
      <c r="E49" s="18"/>
      <c r="F49" s="17" t="s">
        <v>45</v>
      </c>
      <c r="G49" s="62"/>
      <c r="H49" s="62"/>
      <c r="I49" s="62"/>
    </row>
    <row r="50" spans="1:9" s="7" customFormat="1" x14ac:dyDescent="0.2">
      <c r="A50" s="104"/>
      <c r="B50" s="104"/>
      <c r="C50" s="104"/>
      <c r="D50" s="46">
        <v>1200</v>
      </c>
      <c r="E50" s="104"/>
      <c r="F50" s="102" t="s">
        <v>145</v>
      </c>
      <c r="G50" s="63">
        <f>+G52+G61+G70</f>
        <v>715000</v>
      </c>
      <c r="H50" s="63">
        <f t="shared" ref="H50:I50" si="17">+H52+H61+H70</f>
        <v>715000</v>
      </c>
      <c r="I50" s="63">
        <f t="shared" si="17"/>
        <v>715000</v>
      </c>
    </row>
    <row r="51" spans="1:9" s="7" customFormat="1" x14ac:dyDescent="0.2">
      <c r="A51" s="104"/>
      <c r="B51" s="104"/>
      <c r="C51" s="104"/>
      <c r="D51" s="104"/>
      <c r="E51" s="104"/>
      <c r="F51" s="105" t="s">
        <v>45</v>
      </c>
      <c r="G51" s="63"/>
      <c r="H51" s="63"/>
      <c r="I51" s="63"/>
    </row>
    <row r="52" spans="1:9" s="31" customFormat="1" x14ac:dyDescent="0.2">
      <c r="A52" s="46"/>
      <c r="B52" s="46"/>
      <c r="C52" s="46"/>
      <c r="D52" s="46"/>
      <c r="E52" s="46" t="s">
        <v>49</v>
      </c>
      <c r="F52" s="102" t="s">
        <v>93</v>
      </c>
      <c r="G52" s="64">
        <f t="shared" ref="G52:I52" si="18">+G54</f>
        <v>140000</v>
      </c>
      <c r="H52" s="64">
        <f t="shared" si="18"/>
        <v>140000</v>
      </c>
      <c r="I52" s="64">
        <f t="shared" si="18"/>
        <v>140000</v>
      </c>
    </row>
    <row r="53" spans="1:9" x14ac:dyDescent="0.2">
      <c r="A53" s="20"/>
      <c r="B53" s="20"/>
      <c r="C53" s="20"/>
      <c r="D53" s="20"/>
      <c r="E53" s="104"/>
      <c r="F53" s="6" t="s">
        <v>30</v>
      </c>
      <c r="G53" s="61"/>
      <c r="H53" s="61"/>
      <c r="I53" s="61"/>
    </row>
    <row r="54" spans="1:9" s="11" customFormat="1" x14ac:dyDescent="0.2">
      <c r="A54" s="22"/>
      <c r="B54" s="22"/>
      <c r="C54" s="22"/>
      <c r="D54" s="22"/>
      <c r="E54" s="18"/>
      <c r="F54" s="17" t="s">
        <v>17</v>
      </c>
      <c r="G54" s="65">
        <f t="shared" ref="G54:I54" si="19">+G56</f>
        <v>140000</v>
      </c>
      <c r="H54" s="65">
        <f t="shared" si="19"/>
        <v>140000</v>
      </c>
      <c r="I54" s="65">
        <f t="shared" si="19"/>
        <v>140000</v>
      </c>
    </row>
    <row r="55" spans="1:9" ht="16.5" customHeight="1" x14ac:dyDescent="0.2">
      <c r="A55" s="20"/>
      <c r="B55" s="20"/>
      <c r="C55" s="20"/>
      <c r="D55" s="20"/>
      <c r="E55" s="104"/>
      <c r="F55" s="105" t="s">
        <v>16</v>
      </c>
      <c r="G55" s="66"/>
      <c r="H55" s="66"/>
      <c r="I55" s="66"/>
    </row>
    <row r="56" spans="1:9" s="7" customFormat="1" x14ac:dyDescent="0.2">
      <c r="A56" s="20"/>
      <c r="B56" s="20"/>
      <c r="C56" s="20"/>
      <c r="D56" s="20"/>
      <c r="E56" s="104"/>
      <c r="F56" s="105" t="s">
        <v>13</v>
      </c>
      <c r="G56" s="63">
        <f t="shared" ref="G56:I59" si="20">+G57</f>
        <v>140000</v>
      </c>
      <c r="H56" s="63">
        <f t="shared" si="20"/>
        <v>140000</v>
      </c>
      <c r="I56" s="63">
        <f t="shared" si="20"/>
        <v>140000</v>
      </c>
    </row>
    <row r="57" spans="1:9" s="7" customFormat="1" x14ac:dyDescent="0.2">
      <c r="A57" s="20"/>
      <c r="B57" s="20"/>
      <c r="C57" s="20"/>
      <c r="D57" s="20"/>
      <c r="E57" s="104"/>
      <c r="F57" s="105" t="s">
        <v>38</v>
      </c>
      <c r="G57" s="63">
        <f t="shared" si="20"/>
        <v>140000</v>
      </c>
      <c r="H57" s="63">
        <f t="shared" si="20"/>
        <v>140000</v>
      </c>
      <c r="I57" s="63">
        <f t="shared" si="20"/>
        <v>140000</v>
      </c>
    </row>
    <row r="58" spans="1:9" s="7" customFormat="1" x14ac:dyDescent="0.2">
      <c r="A58" s="20"/>
      <c r="B58" s="20"/>
      <c r="C58" s="20"/>
      <c r="D58" s="20"/>
      <c r="E58" s="104"/>
      <c r="F58" s="105" t="s">
        <v>101</v>
      </c>
      <c r="G58" s="63">
        <f t="shared" si="20"/>
        <v>140000</v>
      </c>
      <c r="H58" s="63">
        <f t="shared" si="20"/>
        <v>140000</v>
      </c>
      <c r="I58" s="63">
        <f t="shared" si="20"/>
        <v>140000</v>
      </c>
    </row>
    <row r="59" spans="1:9" s="7" customFormat="1" x14ac:dyDescent="0.2">
      <c r="A59" s="20"/>
      <c r="B59" s="20"/>
      <c r="C59" s="20"/>
      <c r="D59" s="20"/>
      <c r="E59" s="104"/>
      <c r="F59" s="105" t="s">
        <v>102</v>
      </c>
      <c r="G59" s="63">
        <f t="shared" si="20"/>
        <v>140000</v>
      </c>
      <c r="H59" s="63">
        <f t="shared" si="20"/>
        <v>140000</v>
      </c>
      <c r="I59" s="63">
        <f t="shared" si="20"/>
        <v>140000</v>
      </c>
    </row>
    <row r="60" spans="1:9" s="15" customFormat="1" x14ac:dyDescent="0.2">
      <c r="A60" s="30"/>
      <c r="B60" s="30"/>
      <c r="C60" s="30"/>
      <c r="D60" s="30"/>
      <c r="E60" s="18"/>
      <c r="F60" s="17" t="s">
        <v>103</v>
      </c>
      <c r="G60" s="67">
        <f>+'2'!G14</f>
        <v>140000</v>
      </c>
      <c r="H60" s="67">
        <f>+'2'!H14</f>
        <v>140000</v>
      </c>
      <c r="I60" s="67">
        <f>+'2'!I14</f>
        <v>140000</v>
      </c>
    </row>
    <row r="61" spans="1:9" s="31" customFormat="1" x14ac:dyDescent="0.2">
      <c r="A61" s="46"/>
      <c r="B61" s="46"/>
      <c r="C61" s="46"/>
      <c r="D61" s="46"/>
      <c r="E61" s="46" t="s">
        <v>94</v>
      </c>
      <c r="F61" s="102" t="s">
        <v>95</v>
      </c>
      <c r="G61" s="64">
        <f t="shared" ref="G61:I61" si="21">+G63</f>
        <v>320000</v>
      </c>
      <c r="H61" s="64">
        <f t="shared" si="21"/>
        <v>320000</v>
      </c>
      <c r="I61" s="64">
        <f t="shared" si="21"/>
        <v>320000</v>
      </c>
    </row>
    <row r="62" spans="1:9" x14ac:dyDescent="0.2">
      <c r="A62" s="20"/>
      <c r="B62" s="20"/>
      <c r="C62" s="20"/>
      <c r="D62" s="20"/>
      <c r="E62" s="104"/>
      <c r="F62" s="6" t="s">
        <v>30</v>
      </c>
      <c r="G62" s="61"/>
      <c r="H62" s="61"/>
      <c r="I62" s="61"/>
    </row>
    <row r="63" spans="1:9" s="11" customFormat="1" x14ac:dyDescent="0.2">
      <c r="A63" s="22"/>
      <c r="B63" s="22"/>
      <c r="C63" s="22"/>
      <c r="D63" s="22"/>
      <c r="E63" s="18"/>
      <c r="F63" s="17" t="s">
        <v>17</v>
      </c>
      <c r="G63" s="65">
        <f t="shared" ref="G63:I63" si="22">+G65</f>
        <v>320000</v>
      </c>
      <c r="H63" s="65">
        <f t="shared" si="22"/>
        <v>320000</v>
      </c>
      <c r="I63" s="65">
        <f t="shared" si="22"/>
        <v>320000</v>
      </c>
    </row>
    <row r="64" spans="1:9" ht="16.5" customHeight="1" x14ac:dyDescent="0.2">
      <c r="A64" s="20"/>
      <c r="B64" s="20"/>
      <c r="C64" s="20"/>
      <c r="D64" s="20"/>
      <c r="E64" s="104"/>
      <c r="F64" s="105" t="s">
        <v>16</v>
      </c>
      <c r="G64" s="66"/>
      <c r="H64" s="66"/>
      <c r="I64" s="66"/>
    </row>
    <row r="65" spans="1:9" s="7" customFormat="1" x14ac:dyDescent="0.2">
      <c r="A65" s="20"/>
      <c r="B65" s="20"/>
      <c r="C65" s="20"/>
      <c r="D65" s="20"/>
      <c r="E65" s="104"/>
      <c r="F65" s="105" t="s">
        <v>13</v>
      </c>
      <c r="G65" s="63">
        <f t="shared" ref="G65:I68" si="23">+G66</f>
        <v>320000</v>
      </c>
      <c r="H65" s="63">
        <f t="shared" si="23"/>
        <v>320000</v>
      </c>
      <c r="I65" s="63">
        <f t="shared" si="23"/>
        <v>320000</v>
      </c>
    </row>
    <row r="66" spans="1:9" s="7" customFormat="1" x14ac:dyDescent="0.2">
      <c r="A66" s="20"/>
      <c r="B66" s="20"/>
      <c r="C66" s="20"/>
      <c r="D66" s="20"/>
      <c r="E66" s="104"/>
      <c r="F66" s="105" t="s">
        <v>38</v>
      </c>
      <c r="G66" s="63">
        <f t="shared" si="23"/>
        <v>320000</v>
      </c>
      <c r="H66" s="63">
        <f t="shared" si="23"/>
        <v>320000</v>
      </c>
      <c r="I66" s="63">
        <f t="shared" si="23"/>
        <v>320000</v>
      </c>
    </row>
    <row r="67" spans="1:9" s="7" customFormat="1" x14ac:dyDescent="0.2">
      <c r="A67" s="20"/>
      <c r="B67" s="20"/>
      <c r="C67" s="20"/>
      <c r="D67" s="20"/>
      <c r="E67" s="104"/>
      <c r="F67" s="105" t="s">
        <v>101</v>
      </c>
      <c r="G67" s="63">
        <f t="shared" si="23"/>
        <v>320000</v>
      </c>
      <c r="H67" s="63">
        <f t="shared" si="23"/>
        <v>320000</v>
      </c>
      <c r="I67" s="63">
        <f t="shared" si="23"/>
        <v>320000</v>
      </c>
    </row>
    <row r="68" spans="1:9" s="7" customFormat="1" x14ac:dyDescent="0.2">
      <c r="A68" s="20"/>
      <c r="B68" s="20"/>
      <c r="C68" s="20"/>
      <c r="D68" s="20"/>
      <c r="E68" s="104"/>
      <c r="F68" s="105" t="s">
        <v>102</v>
      </c>
      <c r="G68" s="63">
        <f t="shared" si="23"/>
        <v>320000</v>
      </c>
      <c r="H68" s="63">
        <f t="shared" si="23"/>
        <v>320000</v>
      </c>
      <c r="I68" s="63">
        <f t="shared" si="23"/>
        <v>320000</v>
      </c>
    </row>
    <row r="69" spans="1:9" s="15" customFormat="1" x14ac:dyDescent="0.2">
      <c r="A69" s="30"/>
      <c r="B69" s="30"/>
      <c r="C69" s="30"/>
      <c r="D69" s="30"/>
      <c r="E69" s="18"/>
      <c r="F69" s="17" t="s">
        <v>103</v>
      </c>
      <c r="G69" s="67">
        <f>+'2'!G15</f>
        <v>320000</v>
      </c>
      <c r="H69" s="67">
        <f>+'2'!H15</f>
        <v>320000</v>
      </c>
      <c r="I69" s="67">
        <f>+'2'!I15</f>
        <v>320000</v>
      </c>
    </row>
    <row r="70" spans="1:9" s="31" customFormat="1" ht="27" x14ac:dyDescent="0.2">
      <c r="A70" s="46"/>
      <c r="B70" s="46"/>
      <c r="C70" s="46"/>
      <c r="D70" s="46"/>
      <c r="E70" s="46" t="s">
        <v>96</v>
      </c>
      <c r="F70" s="102" t="s">
        <v>154</v>
      </c>
      <c r="G70" s="64">
        <f>+G72</f>
        <v>255000</v>
      </c>
      <c r="H70" s="64">
        <f t="shared" ref="H70:I70" si="24">+H72</f>
        <v>255000</v>
      </c>
      <c r="I70" s="64">
        <f t="shared" si="24"/>
        <v>255000</v>
      </c>
    </row>
    <row r="71" spans="1:9" x14ac:dyDescent="0.2">
      <c r="A71" s="20"/>
      <c r="B71" s="20"/>
      <c r="C71" s="20"/>
      <c r="D71" s="20"/>
      <c r="E71" s="104"/>
      <c r="F71" s="6" t="s">
        <v>30</v>
      </c>
      <c r="G71" s="61"/>
      <c r="H71" s="61"/>
      <c r="I71" s="61"/>
    </row>
    <row r="72" spans="1:9" s="11" customFormat="1" x14ac:dyDescent="0.2">
      <c r="A72" s="22"/>
      <c r="B72" s="22"/>
      <c r="C72" s="22"/>
      <c r="D72" s="22"/>
      <c r="E72" s="18"/>
      <c r="F72" s="17" t="s">
        <v>17</v>
      </c>
      <c r="G72" s="65">
        <f t="shared" ref="G72:I72" si="25">+G74</f>
        <v>255000</v>
      </c>
      <c r="H72" s="65">
        <f t="shared" si="25"/>
        <v>255000</v>
      </c>
      <c r="I72" s="65">
        <f t="shared" si="25"/>
        <v>255000</v>
      </c>
    </row>
    <row r="73" spans="1:9" ht="14.25" customHeight="1" x14ac:dyDescent="0.2">
      <c r="A73" s="20"/>
      <c r="B73" s="20"/>
      <c r="C73" s="20"/>
      <c r="D73" s="20"/>
      <c r="E73" s="104"/>
      <c r="F73" s="105" t="s">
        <v>16</v>
      </c>
      <c r="G73" s="66"/>
      <c r="H73" s="66"/>
      <c r="I73" s="66"/>
    </row>
    <row r="74" spans="1:9" s="7" customFormat="1" x14ac:dyDescent="0.2">
      <c r="A74" s="20"/>
      <c r="B74" s="20"/>
      <c r="C74" s="20"/>
      <c r="D74" s="20"/>
      <c r="E74" s="104"/>
      <c r="F74" s="105" t="s">
        <v>13</v>
      </c>
      <c r="G74" s="63">
        <f t="shared" ref="G74:I77" si="26">+G75</f>
        <v>255000</v>
      </c>
      <c r="H74" s="63">
        <f t="shared" si="26"/>
        <v>255000</v>
      </c>
      <c r="I74" s="63">
        <f t="shared" si="26"/>
        <v>255000</v>
      </c>
    </row>
    <row r="75" spans="1:9" s="7" customFormat="1" x14ac:dyDescent="0.2">
      <c r="A75" s="20"/>
      <c r="B75" s="20"/>
      <c r="C75" s="20"/>
      <c r="D75" s="20"/>
      <c r="E75" s="104"/>
      <c r="F75" s="105" t="s">
        <v>38</v>
      </c>
      <c r="G75" s="63">
        <f t="shared" si="26"/>
        <v>255000</v>
      </c>
      <c r="H75" s="63">
        <f t="shared" si="26"/>
        <v>255000</v>
      </c>
      <c r="I75" s="63">
        <f t="shared" si="26"/>
        <v>255000</v>
      </c>
    </row>
    <row r="76" spans="1:9" s="7" customFormat="1" x14ac:dyDescent="0.2">
      <c r="A76" s="20"/>
      <c r="B76" s="20"/>
      <c r="C76" s="20"/>
      <c r="D76" s="20"/>
      <c r="E76" s="104"/>
      <c r="F76" s="105" t="s">
        <v>101</v>
      </c>
      <c r="G76" s="63">
        <f t="shared" si="26"/>
        <v>255000</v>
      </c>
      <c r="H76" s="63">
        <f t="shared" si="26"/>
        <v>255000</v>
      </c>
      <c r="I76" s="63">
        <f t="shared" si="26"/>
        <v>255000</v>
      </c>
    </row>
    <row r="77" spans="1:9" s="7" customFormat="1" x14ac:dyDescent="0.2">
      <c r="A77" s="20"/>
      <c r="B77" s="20"/>
      <c r="C77" s="20"/>
      <c r="D77" s="20"/>
      <c r="E77" s="104"/>
      <c r="F77" s="105" t="s">
        <v>102</v>
      </c>
      <c r="G77" s="63">
        <f t="shared" si="26"/>
        <v>255000</v>
      </c>
      <c r="H77" s="63">
        <f t="shared" si="26"/>
        <v>255000</v>
      </c>
      <c r="I77" s="63">
        <f t="shared" si="26"/>
        <v>255000</v>
      </c>
    </row>
    <row r="78" spans="1:9" s="15" customFormat="1" x14ac:dyDescent="0.2">
      <c r="A78" s="30"/>
      <c r="B78" s="30"/>
      <c r="C78" s="30"/>
      <c r="D78" s="30"/>
      <c r="E78" s="18"/>
      <c r="F78" s="17" t="s">
        <v>103</v>
      </c>
      <c r="G78" s="67">
        <f>+'2'!G16</f>
        <v>255000</v>
      </c>
      <c r="H78" s="67">
        <f>+'2'!H16</f>
        <v>255000</v>
      </c>
      <c r="I78" s="67">
        <f>+'2'!I16</f>
        <v>255000</v>
      </c>
    </row>
    <row r="79" spans="1:9" x14ac:dyDescent="0.2">
      <c r="A79" s="138"/>
      <c r="B79" s="138" t="s">
        <v>176</v>
      </c>
      <c r="C79" s="139"/>
      <c r="D79" s="139"/>
      <c r="E79" s="139"/>
      <c r="F79" s="90" t="s">
        <v>177</v>
      </c>
      <c r="G79" s="91">
        <f>+G81</f>
        <v>60000</v>
      </c>
      <c r="H79" s="91">
        <f t="shared" ref="H79:I79" si="27">+H81</f>
        <v>60000</v>
      </c>
      <c r="I79" s="91">
        <f t="shared" si="27"/>
        <v>60000</v>
      </c>
    </row>
    <row r="80" spans="1:9" x14ac:dyDescent="0.2">
      <c r="A80" s="138"/>
      <c r="B80" s="138"/>
      <c r="C80" s="139"/>
      <c r="D80" s="139"/>
      <c r="E80" s="139"/>
      <c r="F80" s="92" t="s">
        <v>2</v>
      </c>
      <c r="G80" s="93"/>
      <c r="H80" s="93"/>
      <c r="I80" s="93"/>
    </row>
    <row r="81" spans="1:9" s="7" customFormat="1" x14ac:dyDescent="0.2">
      <c r="A81" s="138"/>
      <c r="B81" s="138"/>
      <c r="C81" s="36" t="s">
        <v>48</v>
      </c>
      <c r="D81" s="48"/>
      <c r="E81" s="48"/>
      <c r="F81" s="106" t="s">
        <v>178</v>
      </c>
      <c r="G81" s="94">
        <f>+G83</f>
        <v>60000</v>
      </c>
      <c r="H81" s="94">
        <f t="shared" ref="H81:I81" si="28">+H83</f>
        <v>60000</v>
      </c>
      <c r="I81" s="94">
        <f t="shared" si="28"/>
        <v>60000</v>
      </c>
    </row>
    <row r="82" spans="1:9" s="7" customFormat="1" x14ac:dyDescent="0.2">
      <c r="A82" s="138"/>
      <c r="B82" s="138"/>
      <c r="C82" s="48"/>
      <c r="D82" s="48"/>
      <c r="E82" s="48"/>
      <c r="F82" s="107" t="s">
        <v>45</v>
      </c>
      <c r="G82" s="95"/>
      <c r="H82" s="95"/>
      <c r="I82" s="95"/>
    </row>
    <row r="83" spans="1:9" s="1" customFormat="1" x14ac:dyDescent="0.2">
      <c r="A83" s="48"/>
      <c r="B83" s="48"/>
      <c r="C83" s="48"/>
      <c r="D83" s="48"/>
      <c r="E83" s="48"/>
      <c r="F83" s="87" t="s">
        <v>17</v>
      </c>
      <c r="G83" s="95">
        <f>+G85</f>
        <v>60000</v>
      </c>
      <c r="H83" s="95">
        <f t="shared" ref="H83:I83" si="29">+H85</f>
        <v>60000</v>
      </c>
      <c r="I83" s="95">
        <f t="shared" si="29"/>
        <v>60000</v>
      </c>
    </row>
    <row r="84" spans="1:9" s="1" customFormat="1" x14ac:dyDescent="0.2">
      <c r="A84" s="48"/>
      <c r="B84" s="48"/>
      <c r="C84" s="48"/>
      <c r="D84" s="48"/>
      <c r="E84" s="48"/>
      <c r="F84" s="87" t="s">
        <v>45</v>
      </c>
      <c r="G84" s="95"/>
      <c r="H84" s="95"/>
      <c r="I84" s="95"/>
    </row>
    <row r="85" spans="1:9" s="1" customFormat="1" x14ac:dyDescent="0.2">
      <c r="A85" s="48"/>
      <c r="B85" s="48"/>
      <c r="C85" s="48"/>
      <c r="D85" s="36">
        <v>1142</v>
      </c>
      <c r="E85" s="48"/>
      <c r="F85" s="96" t="s">
        <v>179</v>
      </c>
      <c r="G85" s="76">
        <f>+G87</f>
        <v>60000</v>
      </c>
      <c r="H85" s="76">
        <f t="shared" ref="H85:I85" si="30">+H87</f>
        <v>60000</v>
      </c>
      <c r="I85" s="76">
        <f t="shared" si="30"/>
        <v>60000</v>
      </c>
    </row>
    <row r="86" spans="1:9" s="1" customFormat="1" x14ac:dyDescent="0.2">
      <c r="A86" s="48"/>
      <c r="B86" s="48"/>
      <c r="C86" s="48"/>
      <c r="D86" s="48"/>
      <c r="E86" s="48"/>
      <c r="F86" s="87" t="s">
        <v>45</v>
      </c>
      <c r="G86" s="76"/>
      <c r="H86" s="76"/>
      <c r="I86" s="76"/>
    </row>
    <row r="87" spans="1:9" s="33" customFormat="1" ht="27" x14ac:dyDescent="0.2">
      <c r="A87" s="36"/>
      <c r="B87" s="36"/>
      <c r="C87" s="36"/>
      <c r="D87" s="36"/>
      <c r="E87" s="36" t="s">
        <v>49</v>
      </c>
      <c r="F87" s="96" t="s">
        <v>180</v>
      </c>
      <c r="G87" s="75">
        <f>+G89</f>
        <v>60000</v>
      </c>
      <c r="H87" s="75">
        <f t="shared" ref="H87:I87" si="31">+H89</f>
        <v>60000</v>
      </c>
      <c r="I87" s="75">
        <f t="shared" si="31"/>
        <v>60000</v>
      </c>
    </row>
    <row r="88" spans="1:9" x14ac:dyDescent="0.2">
      <c r="A88" s="138"/>
      <c r="B88" s="138"/>
      <c r="C88" s="138"/>
      <c r="D88" s="138"/>
      <c r="E88" s="48"/>
      <c r="F88" s="97" t="s">
        <v>30</v>
      </c>
      <c r="G88" s="98"/>
      <c r="H88" s="98"/>
      <c r="I88" s="98"/>
    </row>
    <row r="89" spans="1:9" s="11" customFormat="1" x14ac:dyDescent="0.2">
      <c r="A89" s="140"/>
      <c r="B89" s="140"/>
      <c r="C89" s="140"/>
      <c r="D89" s="140"/>
      <c r="E89" s="141"/>
      <c r="F89" s="89" t="s">
        <v>17</v>
      </c>
      <c r="G89" s="99">
        <f>+G91</f>
        <v>60000</v>
      </c>
      <c r="H89" s="99">
        <f t="shared" ref="H89:I89" si="32">+H91</f>
        <v>60000</v>
      </c>
      <c r="I89" s="99">
        <f t="shared" si="32"/>
        <v>60000</v>
      </c>
    </row>
    <row r="90" spans="1:9" ht="15.95" customHeight="1" x14ac:dyDescent="0.2">
      <c r="A90" s="138"/>
      <c r="B90" s="138"/>
      <c r="C90" s="138"/>
      <c r="D90" s="138"/>
      <c r="E90" s="48"/>
      <c r="F90" s="107" t="s">
        <v>16</v>
      </c>
      <c r="G90" s="93"/>
      <c r="H90" s="93"/>
      <c r="I90" s="93"/>
    </row>
    <row r="91" spans="1:9" s="7" customFormat="1" x14ac:dyDescent="0.2">
      <c r="A91" s="138"/>
      <c r="B91" s="138"/>
      <c r="C91" s="138"/>
      <c r="D91" s="138"/>
      <c r="E91" s="48"/>
      <c r="F91" s="107" t="s">
        <v>13</v>
      </c>
      <c r="G91" s="76">
        <f>+G92</f>
        <v>60000</v>
      </c>
      <c r="H91" s="76">
        <f t="shared" ref="H91:I94" si="33">+H92</f>
        <v>60000</v>
      </c>
      <c r="I91" s="76">
        <f t="shared" si="33"/>
        <v>60000</v>
      </c>
    </row>
    <row r="92" spans="1:9" s="7" customFormat="1" x14ac:dyDescent="0.2">
      <c r="A92" s="138"/>
      <c r="B92" s="138"/>
      <c r="C92" s="138"/>
      <c r="D92" s="138"/>
      <c r="E92" s="48"/>
      <c r="F92" s="107" t="s">
        <v>38</v>
      </c>
      <c r="G92" s="76">
        <f>+G93</f>
        <v>60000</v>
      </c>
      <c r="H92" s="76">
        <f t="shared" si="33"/>
        <v>60000</v>
      </c>
      <c r="I92" s="76">
        <f t="shared" si="33"/>
        <v>60000</v>
      </c>
    </row>
    <row r="93" spans="1:9" s="7" customFormat="1" x14ac:dyDescent="0.2">
      <c r="A93" s="138"/>
      <c r="B93" s="138"/>
      <c r="C93" s="138"/>
      <c r="D93" s="138"/>
      <c r="E93" s="48"/>
      <c r="F93" s="107" t="s">
        <v>101</v>
      </c>
      <c r="G93" s="76">
        <f>+G94</f>
        <v>60000</v>
      </c>
      <c r="H93" s="76">
        <f t="shared" si="33"/>
        <v>60000</v>
      </c>
      <c r="I93" s="76">
        <f t="shared" si="33"/>
        <v>60000</v>
      </c>
    </row>
    <row r="94" spans="1:9" s="43" customFormat="1" x14ac:dyDescent="0.2">
      <c r="A94" s="142"/>
      <c r="B94" s="142"/>
      <c r="C94" s="142"/>
      <c r="D94" s="142"/>
      <c r="E94" s="143"/>
      <c r="F94" s="130" t="s">
        <v>102</v>
      </c>
      <c r="G94" s="131">
        <f>+G95</f>
        <v>60000</v>
      </c>
      <c r="H94" s="131">
        <f t="shared" si="33"/>
        <v>60000</v>
      </c>
      <c r="I94" s="131">
        <f t="shared" si="33"/>
        <v>60000</v>
      </c>
    </row>
    <row r="95" spans="1:9" s="134" customFormat="1" x14ac:dyDescent="0.2">
      <c r="A95" s="144"/>
      <c r="B95" s="144"/>
      <c r="C95" s="144"/>
      <c r="D95" s="144"/>
      <c r="E95" s="145"/>
      <c r="F95" s="132" t="s">
        <v>103</v>
      </c>
      <c r="G95" s="133">
        <f>+'2'!G12</f>
        <v>60000</v>
      </c>
      <c r="H95" s="133">
        <f>+'2'!H12</f>
        <v>60000</v>
      </c>
      <c r="I95" s="133">
        <f>+'2'!I12</f>
        <v>60000</v>
      </c>
    </row>
    <row r="96" spans="1:9" s="149" customFormat="1" ht="16.5" customHeight="1" x14ac:dyDescent="0.2">
      <c r="A96" s="146"/>
      <c r="B96" s="146"/>
      <c r="C96" s="146"/>
      <c r="D96" s="146"/>
      <c r="E96" s="146"/>
      <c r="F96" s="147" t="s">
        <v>191</v>
      </c>
      <c r="G96" s="148">
        <f>+G98</f>
        <v>-8170317.2999999998</v>
      </c>
      <c r="H96" s="148">
        <f>+H98</f>
        <v>-8170317.2999999998</v>
      </c>
      <c r="I96" s="148">
        <f t="shared" ref="I96" si="34">+I98</f>
        <v>-8170317.2999999998</v>
      </c>
    </row>
    <row r="97" spans="1:9" s="149" customFormat="1" ht="15.75" customHeight="1" x14ac:dyDescent="0.2">
      <c r="A97" s="146"/>
      <c r="B97" s="146"/>
      <c r="C97" s="146"/>
      <c r="D97" s="146"/>
      <c r="E97" s="146"/>
      <c r="F97" s="146" t="s">
        <v>45</v>
      </c>
      <c r="G97" s="150"/>
      <c r="H97" s="150"/>
      <c r="I97" s="150"/>
    </row>
    <row r="98" spans="1:9" s="153" customFormat="1" x14ac:dyDescent="0.25">
      <c r="A98" s="151" t="s">
        <v>48</v>
      </c>
      <c r="B98" s="146"/>
      <c r="C98" s="146"/>
      <c r="D98" s="146"/>
      <c r="E98" s="146"/>
      <c r="F98" s="151" t="s">
        <v>192</v>
      </c>
      <c r="G98" s="152">
        <f>+G100</f>
        <v>-8170317.2999999998</v>
      </c>
      <c r="H98" s="152">
        <f t="shared" ref="H98:I98" si="35">+H100</f>
        <v>-8170317.2999999998</v>
      </c>
      <c r="I98" s="152">
        <f t="shared" si="35"/>
        <v>-8170317.2999999998</v>
      </c>
    </row>
    <row r="99" spans="1:9" s="119" customFormat="1" x14ac:dyDescent="0.25">
      <c r="A99" s="116"/>
      <c r="B99" s="116"/>
      <c r="C99" s="116"/>
      <c r="D99" s="116"/>
      <c r="E99" s="116"/>
      <c r="F99" s="116" t="s">
        <v>45</v>
      </c>
      <c r="G99" s="118"/>
      <c r="H99" s="118"/>
      <c r="I99" s="118"/>
    </row>
    <row r="100" spans="1:9" s="119" customFormat="1" x14ac:dyDescent="0.25">
      <c r="A100" s="116"/>
      <c r="B100" s="117" t="s">
        <v>193</v>
      </c>
      <c r="C100" s="116"/>
      <c r="D100" s="116"/>
      <c r="E100" s="116"/>
      <c r="F100" s="117" t="s">
        <v>194</v>
      </c>
      <c r="G100" s="118">
        <f>+G102</f>
        <v>-8170317.2999999998</v>
      </c>
      <c r="H100" s="118">
        <f t="shared" ref="H100:I100" si="36">+H102</f>
        <v>-8170317.2999999998</v>
      </c>
      <c r="I100" s="118">
        <f t="shared" si="36"/>
        <v>-8170317.2999999998</v>
      </c>
    </row>
    <row r="101" spans="1:9" s="119" customFormat="1" x14ac:dyDescent="0.25">
      <c r="A101" s="116"/>
      <c r="B101" s="116"/>
      <c r="C101" s="116"/>
      <c r="D101" s="116"/>
      <c r="E101" s="116"/>
      <c r="F101" s="116" t="s">
        <v>45</v>
      </c>
      <c r="G101" s="118"/>
      <c r="H101" s="118"/>
      <c r="I101" s="118"/>
    </row>
    <row r="102" spans="1:9" s="119" customFormat="1" x14ac:dyDescent="0.25">
      <c r="A102" s="120"/>
      <c r="B102" s="116"/>
      <c r="C102" s="117" t="s">
        <v>48</v>
      </c>
      <c r="D102" s="116"/>
      <c r="E102" s="116"/>
      <c r="F102" s="117" t="s">
        <v>194</v>
      </c>
      <c r="G102" s="118">
        <f>+G104</f>
        <v>-8170317.2999999998</v>
      </c>
      <c r="H102" s="118">
        <f t="shared" ref="H102:I102" si="37">+H104</f>
        <v>-8170317.2999999998</v>
      </c>
      <c r="I102" s="118">
        <f t="shared" si="37"/>
        <v>-8170317.2999999998</v>
      </c>
    </row>
    <row r="103" spans="1:9" s="119" customFormat="1" x14ac:dyDescent="0.25">
      <c r="A103" s="121"/>
      <c r="B103" s="116"/>
      <c r="C103" s="116"/>
      <c r="D103" s="116"/>
      <c r="E103" s="116"/>
      <c r="F103" s="116" t="s">
        <v>45</v>
      </c>
      <c r="G103" s="118"/>
      <c r="H103" s="118"/>
      <c r="I103" s="118"/>
    </row>
    <row r="104" spans="1:9" s="119" customFormat="1" x14ac:dyDescent="0.25">
      <c r="A104" s="121"/>
      <c r="B104" s="122"/>
      <c r="C104" s="122"/>
      <c r="D104" s="116"/>
      <c r="E104" s="116"/>
      <c r="F104" s="117" t="s">
        <v>191</v>
      </c>
      <c r="G104" s="118">
        <f>+G106</f>
        <v>-8170317.2999999998</v>
      </c>
      <c r="H104" s="118">
        <f t="shared" ref="H104:I104" si="38">+H106</f>
        <v>-8170317.2999999998</v>
      </c>
      <c r="I104" s="118">
        <f t="shared" si="38"/>
        <v>-8170317.2999999998</v>
      </c>
    </row>
    <row r="105" spans="1:9" s="119" customFormat="1" x14ac:dyDescent="0.25">
      <c r="A105" s="121"/>
      <c r="B105" s="121"/>
      <c r="C105" s="122"/>
      <c r="D105" s="116"/>
      <c r="E105" s="116"/>
      <c r="F105" s="116" t="s">
        <v>45</v>
      </c>
      <c r="G105" s="118"/>
      <c r="H105" s="118"/>
      <c r="I105" s="118"/>
    </row>
    <row r="106" spans="1:9" s="124" customFormat="1" x14ac:dyDescent="0.25">
      <c r="A106" s="120"/>
      <c r="B106" s="120"/>
      <c r="C106" s="123"/>
      <c r="D106" s="117" t="s">
        <v>195</v>
      </c>
      <c r="E106" s="117"/>
      <c r="F106" s="117" t="s">
        <v>196</v>
      </c>
      <c r="G106" s="118">
        <f>+G108</f>
        <v>-8170317.2999999998</v>
      </c>
      <c r="H106" s="118">
        <f t="shared" ref="H106:I106" si="39">+H108</f>
        <v>-8170317.2999999998</v>
      </c>
      <c r="I106" s="118">
        <f t="shared" si="39"/>
        <v>-8170317.2999999998</v>
      </c>
    </row>
    <row r="107" spans="1:9" s="119" customFormat="1" x14ac:dyDescent="0.25">
      <c r="A107" s="121"/>
      <c r="B107" s="121"/>
      <c r="C107" s="121"/>
      <c r="D107" s="116"/>
      <c r="E107" s="116"/>
      <c r="F107" s="116" t="s">
        <v>45</v>
      </c>
      <c r="G107" s="118"/>
      <c r="H107" s="118"/>
      <c r="I107" s="118"/>
    </row>
    <row r="108" spans="1:9" s="124" customFormat="1" x14ac:dyDescent="0.25">
      <c r="A108" s="120"/>
      <c r="B108" s="120"/>
      <c r="C108" s="120"/>
      <c r="D108" s="120"/>
      <c r="E108" s="117" t="s">
        <v>197</v>
      </c>
      <c r="F108" s="117" t="s">
        <v>198</v>
      </c>
      <c r="G108" s="118">
        <f>+G110</f>
        <v>-8170317.2999999998</v>
      </c>
      <c r="H108" s="118">
        <f t="shared" ref="H108:I108" si="40">+H110</f>
        <v>-8170317.2999999998</v>
      </c>
      <c r="I108" s="118">
        <f t="shared" si="40"/>
        <v>-8170317.2999999998</v>
      </c>
    </row>
    <row r="109" spans="1:9" s="119" customFormat="1" x14ac:dyDescent="0.25">
      <c r="A109" s="121"/>
      <c r="B109" s="122"/>
      <c r="C109" s="122"/>
      <c r="D109" s="121"/>
      <c r="E109" s="116"/>
      <c r="F109" s="116" t="s">
        <v>30</v>
      </c>
      <c r="G109" s="125"/>
      <c r="H109" s="125"/>
      <c r="I109" s="125"/>
    </row>
    <row r="110" spans="1:9" s="119" customFormat="1" ht="13.5" customHeight="1" x14ac:dyDescent="0.25">
      <c r="A110" s="121"/>
      <c r="B110" s="122"/>
      <c r="C110" s="122"/>
      <c r="D110" s="121"/>
      <c r="E110" s="116"/>
      <c r="F110" s="126" t="s">
        <v>191</v>
      </c>
      <c r="G110" s="125">
        <f>+G112</f>
        <v>-8170317.2999999998</v>
      </c>
      <c r="H110" s="125">
        <f t="shared" ref="H110:I110" si="41">+H112</f>
        <v>-8170317.2999999998</v>
      </c>
      <c r="I110" s="125">
        <f t="shared" si="41"/>
        <v>-8170317.2999999998</v>
      </c>
    </row>
    <row r="111" spans="1:9" s="119" customFormat="1" ht="15.95" customHeight="1" x14ac:dyDescent="0.25">
      <c r="A111" s="127"/>
      <c r="B111" s="128"/>
      <c r="C111" s="129"/>
      <c r="D111" s="129"/>
      <c r="E111" s="116"/>
      <c r="F111" s="116" t="s">
        <v>16</v>
      </c>
      <c r="G111" s="125"/>
      <c r="H111" s="125"/>
      <c r="I111" s="125"/>
    </row>
    <row r="112" spans="1:9" s="119" customFormat="1" x14ac:dyDescent="0.25">
      <c r="A112" s="127"/>
      <c r="B112" s="128"/>
      <c r="C112" s="129"/>
      <c r="D112" s="129"/>
      <c r="E112" s="116"/>
      <c r="F112" s="116" t="s">
        <v>13</v>
      </c>
      <c r="G112" s="125">
        <f>+G113</f>
        <v>-8170317.2999999998</v>
      </c>
      <c r="H112" s="125">
        <f t="shared" ref="H112:I114" si="42">+H113</f>
        <v>-8170317.2999999998</v>
      </c>
      <c r="I112" s="125">
        <f t="shared" si="42"/>
        <v>-8170317.2999999998</v>
      </c>
    </row>
    <row r="113" spans="1:9" s="119" customFormat="1" x14ac:dyDescent="0.25">
      <c r="A113" s="127"/>
      <c r="B113" s="128"/>
      <c r="C113" s="129"/>
      <c r="D113" s="129"/>
      <c r="E113" s="116"/>
      <c r="F113" s="116" t="s">
        <v>38</v>
      </c>
      <c r="G113" s="125">
        <f>+G114</f>
        <v>-8170317.2999999998</v>
      </c>
      <c r="H113" s="125">
        <f t="shared" si="42"/>
        <v>-8170317.2999999998</v>
      </c>
      <c r="I113" s="125">
        <f t="shared" si="42"/>
        <v>-8170317.2999999998</v>
      </c>
    </row>
    <row r="114" spans="1:9" s="119" customFormat="1" x14ac:dyDescent="0.25">
      <c r="A114" s="127"/>
      <c r="B114" s="128"/>
      <c r="C114" s="129"/>
      <c r="D114" s="129"/>
      <c r="E114" s="116"/>
      <c r="F114" s="116" t="s">
        <v>199</v>
      </c>
      <c r="G114" s="125">
        <f>+G115</f>
        <v>-8170317.2999999998</v>
      </c>
      <c r="H114" s="125">
        <f t="shared" si="42"/>
        <v>-8170317.2999999998</v>
      </c>
      <c r="I114" s="125">
        <f t="shared" si="42"/>
        <v>-8170317.2999999998</v>
      </c>
    </row>
    <row r="115" spans="1:9" s="167" customFormat="1" x14ac:dyDescent="0.25">
      <c r="A115" s="163"/>
      <c r="B115" s="164"/>
      <c r="C115" s="165"/>
      <c r="D115" s="165"/>
      <c r="E115" s="126"/>
      <c r="F115" s="126" t="s">
        <v>200</v>
      </c>
      <c r="G115" s="166">
        <f>+'2'!G23</f>
        <v>-8170317.2999999998</v>
      </c>
      <c r="H115" s="166">
        <f>+'2'!H23</f>
        <v>-8170317.2999999998</v>
      </c>
      <c r="I115" s="166">
        <f>+'2'!I23</f>
        <v>-8170317.2999999998</v>
      </c>
    </row>
    <row r="116" spans="1:9" s="7" customFormat="1" x14ac:dyDescent="0.2">
      <c r="A116" s="46" t="s">
        <v>216</v>
      </c>
      <c r="B116" s="161"/>
      <c r="C116" s="161"/>
      <c r="D116" s="161"/>
      <c r="E116" s="161"/>
      <c r="F116" s="160" t="s">
        <v>217</v>
      </c>
      <c r="G116" s="68">
        <f t="shared" ref="G116:I116" si="43">+G118</f>
        <v>0</v>
      </c>
      <c r="H116" s="68">
        <f t="shared" si="43"/>
        <v>0</v>
      </c>
      <c r="I116" s="68">
        <f t="shared" si="43"/>
        <v>0</v>
      </c>
    </row>
    <row r="117" spans="1:9" s="7" customFormat="1" x14ac:dyDescent="0.2">
      <c r="A117" s="161"/>
      <c r="B117" s="161"/>
      <c r="C117" s="161"/>
      <c r="D117" s="161"/>
      <c r="E117" s="161"/>
      <c r="F117" s="162" t="s">
        <v>45</v>
      </c>
      <c r="G117" s="73"/>
      <c r="H117" s="73"/>
      <c r="I117" s="73"/>
    </row>
    <row r="118" spans="1:9" s="7" customFormat="1" x14ac:dyDescent="0.2">
      <c r="A118" s="161"/>
      <c r="B118" s="46" t="s">
        <v>48</v>
      </c>
      <c r="C118" s="161"/>
      <c r="D118" s="161"/>
      <c r="E118" s="161"/>
      <c r="F118" s="160" t="s">
        <v>218</v>
      </c>
      <c r="G118" s="68">
        <f t="shared" ref="G118:I118" si="44">+G120</f>
        <v>0</v>
      </c>
      <c r="H118" s="68">
        <f t="shared" si="44"/>
        <v>0</v>
      </c>
      <c r="I118" s="68">
        <f t="shared" si="44"/>
        <v>0</v>
      </c>
    </row>
    <row r="119" spans="1:9" s="7" customFormat="1" x14ac:dyDescent="0.2">
      <c r="A119" s="161"/>
      <c r="B119" s="161"/>
      <c r="C119" s="161"/>
      <c r="D119" s="161"/>
      <c r="E119" s="161"/>
      <c r="F119" s="162" t="s">
        <v>45</v>
      </c>
      <c r="G119" s="73"/>
      <c r="H119" s="73"/>
      <c r="I119" s="73"/>
    </row>
    <row r="120" spans="1:9" s="7" customFormat="1" x14ac:dyDescent="0.2">
      <c r="A120" s="161"/>
      <c r="B120" s="161"/>
      <c r="C120" s="46" t="s">
        <v>48</v>
      </c>
      <c r="D120" s="161"/>
      <c r="E120" s="161"/>
      <c r="F120" s="160" t="s">
        <v>219</v>
      </c>
      <c r="G120" s="198">
        <f t="shared" ref="G120:I120" si="45">+G122</f>
        <v>0</v>
      </c>
      <c r="H120" s="198">
        <f t="shared" si="45"/>
        <v>0</v>
      </c>
      <c r="I120" s="198">
        <f t="shared" si="45"/>
        <v>0</v>
      </c>
    </row>
    <row r="121" spans="1:9" s="15" customFormat="1" x14ac:dyDescent="0.2">
      <c r="A121" s="18"/>
      <c r="B121" s="18"/>
      <c r="C121" s="18"/>
      <c r="D121" s="18"/>
      <c r="E121" s="18"/>
      <c r="F121" s="17" t="s">
        <v>45</v>
      </c>
      <c r="G121" s="62"/>
      <c r="H121" s="62"/>
      <c r="I121" s="62"/>
    </row>
    <row r="122" spans="1:9" s="15" customFormat="1" x14ac:dyDescent="0.2">
      <c r="A122" s="18"/>
      <c r="B122" s="18"/>
      <c r="C122" s="18"/>
      <c r="D122" s="18"/>
      <c r="E122" s="18"/>
      <c r="F122" s="17" t="s">
        <v>220</v>
      </c>
      <c r="G122" s="67">
        <f t="shared" ref="G122:I122" si="46">+G124</f>
        <v>0</v>
      </c>
      <c r="H122" s="67">
        <f t="shared" si="46"/>
        <v>0</v>
      </c>
      <c r="I122" s="67">
        <f t="shared" si="46"/>
        <v>0</v>
      </c>
    </row>
    <row r="123" spans="1:9" s="15" customFormat="1" x14ac:dyDescent="0.2">
      <c r="A123" s="18"/>
      <c r="B123" s="18"/>
      <c r="C123" s="18"/>
      <c r="D123" s="18"/>
      <c r="E123" s="18"/>
      <c r="F123" s="17" t="s">
        <v>45</v>
      </c>
      <c r="G123" s="67"/>
      <c r="H123" s="67"/>
      <c r="I123" s="67"/>
    </row>
    <row r="124" spans="1:9" s="31" customFormat="1" x14ac:dyDescent="0.2">
      <c r="A124" s="46"/>
      <c r="B124" s="46"/>
      <c r="C124" s="46"/>
      <c r="D124" s="46" t="s">
        <v>221</v>
      </c>
      <c r="E124" s="46"/>
      <c r="F124" s="160" t="s">
        <v>219</v>
      </c>
      <c r="G124" s="64">
        <f>+G126+G134</f>
        <v>0</v>
      </c>
      <c r="H124" s="64">
        <f t="shared" ref="H124:I124" si="47">+H126+H134</f>
        <v>0</v>
      </c>
      <c r="I124" s="64">
        <f t="shared" si="47"/>
        <v>0</v>
      </c>
    </row>
    <row r="125" spans="1:9" s="7" customFormat="1" x14ac:dyDescent="0.2">
      <c r="A125" s="161"/>
      <c r="B125" s="161"/>
      <c r="C125" s="161"/>
      <c r="D125" s="161"/>
      <c r="E125" s="161"/>
      <c r="F125" s="162" t="s">
        <v>45</v>
      </c>
      <c r="G125" s="61"/>
      <c r="H125" s="61"/>
      <c r="I125" s="61"/>
    </row>
    <row r="126" spans="1:9" s="31" customFormat="1" x14ac:dyDescent="0.2">
      <c r="A126" s="46"/>
      <c r="B126" s="46"/>
      <c r="C126" s="46"/>
      <c r="D126" s="46"/>
      <c r="E126" s="46" t="s">
        <v>49</v>
      </c>
      <c r="F126" s="160" t="s">
        <v>219</v>
      </c>
      <c r="G126" s="199">
        <f t="shared" ref="G126:I126" si="48">+G128</f>
        <v>1025000</v>
      </c>
      <c r="H126" s="199">
        <f t="shared" si="48"/>
        <v>1025000</v>
      </c>
      <c r="I126" s="199">
        <f t="shared" si="48"/>
        <v>1025000</v>
      </c>
    </row>
    <row r="127" spans="1:9" s="7" customFormat="1" x14ac:dyDescent="0.2">
      <c r="A127" s="161"/>
      <c r="B127" s="161"/>
      <c r="C127" s="161"/>
      <c r="D127" s="161"/>
      <c r="E127" s="161"/>
      <c r="F127" s="162" t="s">
        <v>30</v>
      </c>
      <c r="G127" s="73"/>
      <c r="H127" s="73"/>
      <c r="I127" s="73"/>
    </row>
    <row r="128" spans="1:9" s="7" customFormat="1" x14ac:dyDescent="0.2">
      <c r="A128" s="161"/>
      <c r="B128" s="161"/>
      <c r="C128" s="18"/>
      <c r="D128" s="161"/>
      <c r="E128" s="161"/>
      <c r="F128" s="17" t="s">
        <v>220</v>
      </c>
      <c r="G128" s="63">
        <f t="shared" ref="G128:I132" si="49">+G129</f>
        <v>1025000</v>
      </c>
      <c r="H128" s="63">
        <f t="shared" si="49"/>
        <v>1025000</v>
      </c>
      <c r="I128" s="63">
        <f t="shared" si="49"/>
        <v>1025000</v>
      </c>
    </row>
    <row r="129" spans="1:9" s="7" customFormat="1" ht="27" x14ac:dyDescent="0.2">
      <c r="A129" s="161"/>
      <c r="B129" s="161"/>
      <c r="C129" s="161"/>
      <c r="D129" s="161"/>
      <c r="E129" s="161"/>
      <c r="F129" s="162" t="s">
        <v>16</v>
      </c>
      <c r="G129" s="63">
        <f t="shared" si="49"/>
        <v>1025000</v>
      </c>
      <c r="H129" s="63">
        <f t="shared" si="49"/>
        <v>1025000</v>
      </c>
      <c r="I129" s="63">
        <f t="shared" si="49"/>
        <v>1025000</v>
      </c>
    </row>
    <row r="130" spans="1:9" s="7" customFormat="1" x14ac:dyDescent="0.2">
      <c r="A130" s="161"/>
      <c r="B130" s="161"/>
      <c r="C130" s="161"/>
      <c r="D130" s="161"/>
      <c r="E130" s="161"/>
      <c r="F130" s="162" t="s">
        <v>13</v>
      </c>
      <c r="G130" s="63">
        <f t="shared" si="49"/>
        <v>1025000</v>
      </c>
      <c r="H130" s="63">
        <f t="shared" si="49"/>
        <v>1025000</v>
      </c>
      <c r="I130" s="63">
        <f t="shared" si="49"/>
        <v>1025000</v>
      </c>
    </row>
    <row r="131" spans="1:9" s="7" customFormat="1" x14ac:dyDescent="0.2">
      <c r="A131" s="161"/>
      <c r="B131" s="161"/>
      <c r="C131" s="161"/>
      <c r="D131" s="161"/>
      <c r="E131" s="161"/>
      <c r="F131" s="162" t="s">
        <v>38</v>
      </c>
      <c r="G131" s="63">
        <f t="shared" si="49"/>
        <v>1025000</v>
      </c>
      <c r="H131" s="63">
        <f t="shared" si="49"/>
        <v>1025000</v>
      </c>
      <c r="I131" s="63">
        <f t="shared" si="49"/>
        <v>1025000</v>
      </c>
    </row>
    <row r="132" spans="1:9" s="7" customFormat="1" x14ac:dyDescent="0.2">
      <c r="A132" s="161"/>
      <c r="B132" s="161"/>
      <c r="C132" s="161"/>
      <c r="D132" s="161"/>
      <c r="E132" s="161"/>
      <c r="F132" s="162" t="s">
        <v>222</v>
      </c>
      <c r="G132" s="63">
        <f t="shared" si="49"/>
        <v>1025000</v>
      </c>
      <c r="H132" s="63">
        <f t="shared" si="49"/>
        <v>1025000</v>
      </c>
      <c r="I132" s="63">
        <f t="shared" si="49"/>
        <v>1025000</v>
      </c>
    </row>
    <row r="133" spans="1:9" s="15" customFormat="1" x14ac:dyDescent="0.2">
      <c r="A133" s="18"/>
      <c r="B133" s="18"/>
      <c r="C133" s="18"/>
      <c r="D133" s="18"/>
      <c r="E133" s="18"/>
      <c r="F133" s="17" t="s">
        <v>223</v>
      </c>
      <c r="G133" s="67">
        <f>+'2'!G26</f>
        <v>1025000</v>
      </c>
      <c r="H133" s="67">
        <f>+'2'!H26</f>
        <v>1025000</v>
      </c>
      <c r="I133" s="67">
        <f>+'2'!I26</f>
        <v>1025000</v>
      </c>
    </row>
    <row r="134" spans="1:9" s="31" customFormat="1" x14ac:dyDescent="0.2">
      <c r="A134" s="46"/>
      <c r="B134" s="46"/>
      <c r="C134" s="46"/>
      <c r="D134" s="46"/>
      <c r="E134" s="46" t="s">
        <v>49</v>
      </c>
      <c r="F134" s="160" t="s">
        <v>219</v>
      </c>
      <c r="G134" s="199">
        <f t="shared" ref="G134:I134" si="50">+G136</f>
        <v>-1025000</v>
      </c>
      <c r="H134" s="199">
        <f t="shared" si="50"/>
        <v>-1025000</v>
      </c>
      <c r="I134" s="199">
        <f t="shared" si="50"/>
        <v>-1025000</v>
      </c>
    </row>
    <row r="135" spans="1:9" s="7" customFormat="1" x14ac:dyDescent="0.2">
      <c r="A135" s="161"/>
      <c r="B135" s="161"/>
      <c r="C135" s="161"/>
      <c r="D135" s="161"/>
      <c r="E135" s="161"/>
      <c r="F135" s="162" t="s">
        <v>30</v>
      </c>
      <c r="G135" s="73"/>
      <c r="H135" s="73"/>
      <c r="I135" s="73"/>
    </row>
    <row r="136" spans="1:9" s="7" customFormat="1" x14ac:dyDescent="0.2">
      <c r="A136" s="161"/>
      <c r="B136" s="161"/>
      <c r="C136" s="18"/>
      <c r="D136" s="161"/>
      <c r="E136" s="161"/>
      <c r="F136" s="17" t="s">
        <v>220</v>
      </c>
      <c r="G136" s="63">
        <f t="shared" ref="G136:I140" si="51">+G137</f>
        <v>-1025000</v>
      </c>
      <c r="H136" s="63">
        <f t="shared" si="51"/>
        <v>-1025000</v>
      </c>
      <c r="I136" s="63">
        <f t="shared" si="51"/>
        <v>-1025000</v>
      </c>
    </row>
    <row r="137" spans="1:9" s="7" customFormat="1" ht="27" x14ac:dyDescent="0.2">
      <c r="A137" s="161"/>
      <c r="B137" s="161"/>
      <c r="C137" s="161"/>
      <c r="D137" s="161"/>
      <c r="E137" s="161"/>
      <c r="F137" s="162" t="s">
        <v>16</v>
      </c>
      <c r="G137" s="63">
        <f t="shared" si="51"/>
        <v>-1025000</v>
      </c>
      <c r="H137" s="63">
        <f t="shared" si="51"/>
        <v>-1025000</v>
      </c>
      <c r="I137" s="63">
        <f t="shared" si="51"/>
        <v>-1025000</v>
      </c>
    </row>
    <row r="138" spans="1:9" s="7" customFormat="1" x14ac:dyDescent="0.2">
      <c r="A138" s="161"/>
      <c r="B138" s="161"/>
      <c r="C138" s="161"/>
      <c r="D138" s="161"/>
      <c r="E138" s="161"/>
      <c r="F138" s="162" t="s">
        <v>13</v>
      </c>
      <c r="G138" s="63">
        <f t="shared" si="51"/>
        <v>-1025000</v>
      </c>
      <c r="H138" s="63">
        <f t="shared" si="51"/>
        <v>-1025000</v>
      </c>
      <c r="I138" s="63">
        <f t="shared" si="51"/>
        <v>-1025000</v>
      </c>
    </row>
    <row r="139" spans="1:9" s="7" customFormat="1" x14ac:dyDescent="0.2">
      <c r="A139" s="161"/>
      <c r="B139" s="161"/>
      <c r="C139" s="161"/>
      <c r="D139" s="161"/>
      <c r="E139" s="161"/>
      <c r="F139" s="162" t="s">
        <v>38</v>
      </c>
      <c r="G139" s="63">
        <f t="shared" si="51"/>
        <v>-1025000</v>
      </c>
      <c r="H139" s="63">
        <f t="shared" si="51"/>
        <v>-1025000</v>
      </c>
      <c r="I139" s="63">
        <f t="shared" si="51"/>
        <v>-1025000</v>
      </c>
    </row>
    <row r="140" spans="1:9" s="7" customFormat="1" x14ac:dyDescent="0.2">
      <c r="A140" s="161"/>
      <c r="B140" s="161"/>
      <c r="C140" s="161"/>
      <c r="D140" s="161"/>
      <c r="E140" s="161"/>
      <c r="F140" s="162" t="s">
        <v>222</v>
      </c>
      <c r="G140" s="63">
        <f t="shared" si="51"/>
        <v>-1025000</v>
      </c>
      <c r="H140" s="63">
        <f t="shared" si="51"/>
        <v>-1025000</v>
      </c>
      <c r="I140" s="63">
        <f t="shared" si="51"/>
        <v>-1025000</v>
      </c>
    </row>
    <row r="141" spans="1:9" s="15" customFormat="1" x14ac:dyDescent="0.2">
      <c r="A141" s="18"/>
      <c r="B141" s="18"/>
      <c r="C141" s="18"/>
      <c r="D141" s="18"/>
      <c r="E141" s="18"/>
      <c r="F141" s="17" t="s">
        <v>223</v>
      </c>
      <c r="G141" s="67">
        <f>+'2'!G27</f>
        <v>-1025000</v>
      </c>
      <c r="H141" s="67">
        <f>+'2'!H27</f>
        <v>-1025000</v>
      </c>
      <c r="I141" s="67">
        <f>+'2'!I27</f>
        <v>-1025000</v>
      </c>
    </row>
    <row r="142" spans="1:9" x14ac:dyDescent="0.2">
      <c r="G142" s="74"/>
      <c r="H142" s="74"/>
      <c r="I142" s="74"/>
    </row>
    <row r="143" spans="1:9" x14ac:dyDescent="0.2">
      <c r="G143" s="74"/>
      <c r="H143" s="74"/>
      <c r="I143" s="74"/>
    </row>
    <row r="144" spans="1:9" x14ac:dyDescent="0.2">
      <c r="G144" s="74"/>
      <c r="H144" s="74"/>
      <c r="I144" s="74"/>
    </row>
    <row r="145" spans="7:9" x14ac:dyDescent="0.2">
      <c r="G145" s="74"/>
      <c r="H145" s="74"/>
      <c r="I145" s="74"/>
    </row>
    <row r="146" spans="7:9" x14ac:dyDescent="0.2">
      <c r="G146" s="74"/>
      <c r="H146" s="74"/>
      <c r="I146" s="74"/>
    </row>
    <row r="147" spans="7:9" x14ac:dyDescent="0.2">
      <c r="G147" s="74"/>
      <c r="H147" s="74"/>
      <c r="I147" s="74"/>
    </row>
    <row r="148" spans="7:9" x14ac:dyDescent="0.2">
      <c r="G148" s="74"/>
      <c r="H148" s="74"/>
      <c r="I148" s="74"/>
    </row>
    <row r="149" spans="7:9" x14ac:dyDescent="0.2">
      <c r="G149" s="74"/>
      <c r="H149" s="74"/>
      <c r="I149" s="74"/>
    </row>
  </sheetData>
  <mergeCells count="11">
    <mergeCell ref="A1:I1"/>
    <mergeCell ref="A2:I2"/>
    <mergeCell ref="A3:I3"/>
    <mergeCell ref="A4:I4"/>
    <mergeCell ref="A5:I5"/>
    <mergeCell ref="A6:I6"/>
    <mergeCell ref="A7:C7"/>
    <mergeCell ref="F7:F8"/>
    <mergeCell ref="D7:E7"/>
    <mergeCell ref="A9:F9"/>
    <mergeCell ref="G7:I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10:C11 B142:E305 B12:E13 B14:E36 B37:E45 B46:E78 E87 B79:C81 A98:E10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V99"/>
  <sheetViews>
    <sheetView topLeftCell="A10" zoomScaleNormal="100" workbookViewId="0">
      <selection activeCell="F104" sqref="F104"/>
    </sheetView>
  </sheetViews>
  <sheetFormatPr defaultColWidth="9.140625" defaultRowHeight="13.5" x14ac:dyDescent="0.2"/>
  <cols>
    <col min="1" max="1" width="5.28515625" style="14" customWidth="1"/>
    <col min="2" max="2" width="9" style="14" customWidth="1"/>
    <col min="3" max="3" width="10.5703125" style="14" customWidth="1"/>
    <col min="4" max="4" width="12.85546875" style="14" customWidth="1"/>
    <col min="5" max="5" width="11.5703125" style="8" customWidth="1"/>
    <col min="6" max="6" width="16.42578125" style="8" customWidth="1"/>
    <col min="7" max="7" width="9.28515625" style="8" customWidth="1"/>
    <col min="8" max="8" width="17.140625" style="8" customWidth="1"/>
    <col min="9" max="9" width="59.28515625" style="8" customWidth="1"/>
    <col min="10" max="12" width="12.7109375" style="14" customWidth="1"/>
    <col min="13" max="16384" width="9.140625" style="8"/>
  </cols>
  <sheetData>
    <row r="1" spans="1:230" s="16" customFormat="1" x14ac:dyDescent="0.2">
      <c r="A1" s="103"/>
      <c r="B1" s="169" t="s">
        <v>150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</row>
    <row r="2" spans="1:230" s="16" customFormat="1" x14ac:dyDescent="0.2">
      <c r="A2" s="103"/>
      <c r="B2" s="169" t="s">
        <v>39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</row>
    <row r="3" spans="1:230" s="16" customFormat="1" x14ac:dyDescent="0.2">
      <c r="A3" s="103"/>
      <c r="B3" s="169" t="s">
        <v>15</v>
      </c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</row>
    <row r="4" spans="1:230" s="16" customFormat="1" x14ac:dyDescent="0.2">
      <c r="A4" s="103"/>
      <c r="B4" s="169" t="s">
        <v>14</v>
      </c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</row>
    <row r="5" spans="1:230" s="7" customFormat="1" ht="26.25" customHeight="1" x14ac:dyDescent="0.2">
      <c r="A5" s="35"/>
      <c r="B5" s="193" t="s">
        <v>152</v>
      </c>
      <c r="C5" s="193"/>
      <c r="D5" s="193"/>
      <c r="E5" s="193"/>
      <c r="F5" s="193"/>
      <c r="G5" s="193"/>
      <c r="H5" s="193"/>
      <c r="I5" s="193"/>
      <c r="J5" s="193"/>
      <c r="K5" s="193"/>
      <c r="L5" s="193"/>
    </row>
    <row r="6" spans="1:230" ht="19.5" customHeight="1" x14ac:dyDescent="0.2">
      <c r="A6" s="194" t="s">
        <v>19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30" s="7" customFormat="1" ht="60" customHeight="1" x14ac:dyDescent="0.2">
      <c r="A7" s="179" t="s">
        <v>20</v>
      </c>
      <c r="B7" s="179" t="s">
        <v>21</v>
      </c>
      <c r="C7" s="179"/>
      <c r="D7" s="179" t="s">
        <v>22</v>
      </c>
      <c r="E7" s="179"/>
      <c r="F7" s="179"/>
      <c r="G7" s="179"/>
      <c r="H7" s="179" t="s">
        <v>23</v>
      </c>
      <c r="I7" s="179" t="s">
        <v>24</v>
      </c>
      <c r="J7" s="180" t="s">
        <v>52</v>
      </c>
      <c r="K7" s="181"/>
      <c r="L7" s="182"/>
    </row>
    <row r="8" spans="1:230" s="7" customFormat="1" ht="51.75" customHeight="1" x14ac:dyDescent="0.2">
      <c r="A8" s="179"/>
      <c r="B8" s="104" t="s">
        <v>25</v>
      </c>
      <c r="C8" s="104" t="s">
        <v>28</v>
      </c>
      <c r="D8" s="104" t="s">
        <v>25</v>
      </c>
      <c r="E8" s="104" t="s">
        <v>28</v>
      </c>
      <c r="F8" s="104" t="s">
        <v>29</v>
      </c>
      <c r="G8" s="104" t="s">
        <v>26</v>
      </c>
      <c r="H8" s="179"/>
      <c r="I8" s="179"/>
      <c r="J8" s="36" t="s">
        <v>40</v>
      </c>
      <c r="K8" s="36" t="s">
        <v>41</v>
      </c>
      <c r="L8" s="37" t="s">
        <v>0</v>
      </c>
    </row>
    <row r="9" spans="1:230" s="7" customFormat="1" ht="17.25" customHeight="1" x14ac:dyDescent="0.2">
      <c r="A9" s="195" t="s">
        <v>53</v>
      </c>
      <c r="B9" s="195"/>
      <c r="C9" s="195"/>
      <c r="D9" s="195"/>
      <c r="E9" s="195"/>
      <c r="F9" s="195"/>
      <c r="G9" s="195"/>
      <c r="H9" s="195"/>
      <c r="I9" s="195"/>
      <c r="J9" s="44">
        <f>+J10+J84</f>
        <v>0</v>
      </c>
      <c r="K9" s="44">
        <f t="shared" ref="K9:L9" si="0">+K10+K84</f>
        <v>0</v>
      </c>
      <c r="L9" s="44">
        <f t="shared" si="0"/>
        <v>0</v>
      </c>
    </row>
    <row r="10" spans="1:230" s="7" customFormat="1" ht="18.75" customHeight="1" x14ac:dyDescent="0.2">
      <c r="A10" s="195" t="s">
        <v>27</v>
      </c>
      <c r="B10" s="195"/>
      <c r="C10" s="195"/>
      <c r="D10" s="195"/>
      <c r="E10" s="195"/>
      <c r="F10" s="195"/>
      <c r="G10" s="195"/>
      <c r="H10" s="195"/>
      <c r="I10" s="195"/>
      <c r="J10" s="44">
        <f>+J16+J36+J41+J67+J11</f>
        <v>8170317.2999999998</v>
      </c>
      <c r="K10" s="44">
        <f t="shared" ref="K10:L10" si="1">+K16+K36+K41+K67+K11</f>
        <v>8170317.2999999998</v>
      </c>
      <c r="L10" s="44">
        <f t="shared" si="1"/>
        <v>8170317.2999999998</v>
      </c>
    </row>
    <row r="11" spans="1:230" s="7" customFormat="1" x14ac:dyDescent="0.2">
      <c r="A11" s="107"/>
      <c r="B11" s="36" t="s">
        <v>106</v>
      </c>
      <c r="C11" s="196" t="s">
        <v>107</v>
      </c>
      <c r="D11" s="196"/>
      <c r="E11" s="196"/>
      <c r="F11" s="196"/>
      <c r="G11" s="196"/>
      <c r="H11" s="196"/>
      <c r="I11" s="196"/>
      <c r="J11" s="45">
        <f>+J12</f>
        <v>60000</v>
      </c>
      <c r="K11" s="45">
        <f t="shared" ref="K11:L11" si="2">+K12</f>
        <v>60000</v>
      </c>
      <c r="L11" s="45">
        <f t="shared" si="2"/>
        <v>60000</v>
      </c>
    </row>
    <row r="12" spans="1:230" s="7" customFormat="1" x14ac:dyDescent="0.2">
      <c r="A12" s="107"/>
      <c r="B12" s="48"/>
      <c r="C12" s="107"/>
      <c r="D12" s="106" t="s">
        <v>108</v>
      </c>
      <c r="E12" s="196" t="s">
        <v>57</v>
      </c>
      <c r="F12" s="196"/>
      <c r="G12" s="196"/>
      <c r="H12" s="196"/>
      <c r="I12" s="196"/>
      <c r="J12" s="45">
        <f>+'2'!G12</f>
        <v>60000</v>
      </c>
      <c r="K12" s="45">
        <f>+'2'!H12</f>
        <v>60000</v>
      </c>
      <c r="L12" s="45">
        <f>+'2'!I12</f>
        <v>60000</v>
      </c>
    </row>
    <row r="13" spans="1:230" s="7" customFormat="1" x14ac:dyDescent="0.2">
      <c r="A13" s="107"/>
      <c r="B13" s="48"/>
      <c r="C13" s="107"/>
      <c r="D13" s="107"/>
      <c r="E13" s="107"/>
      <c r="F13" s="197" t="s">
        <v>109</v>
      </c>
      <c r="G13" s="197"/>
      <c r="H13" s="197"/>
      <c r="I13" s="197"/>
      <c r="J13" s="197"/>
      <c r="K13" s="197"/>
      <c r="L13" s="197"/>
    </row>
    <row r="14" spans="1:230" s="7" customFormat="1" x14ac:dyDescent="0.2">
      <c r="A14" s="107"/>
      <c r="B14" s="48"/>
      <c r="C14" s="107"/>
      <c r="D14" s="107"/>
      <c r="E14" s="107"/>
      <c r="F14" s="107"/>
      <c r="G14" s="197" t="s">
        <v>51</v>
      </c>
      <c r="H14" s="197"/>
      <c r="I14" s="197"/>
      <c r="J14" s="197"/>
      <c r="K14" s="197"/>
      <c r="L14" s="197"/>
    </row>
    <row r="15" spans="1:230" s="7" customFormat="1" x14ac:dyDescent="0.2">
      <c r="A15" s="107"/>
      <c r="B15" s="48"/>
      <c r="C15" s="107"/>
      <c r="D15" s="107"/>
      <c r="E15" s="107"/>
      <c r="F15" s="107"/>
      <c r="G15" s="107"/>
      <c r="H15" s="197" t="s">
        <v>110</v>
      </c>
      <c r="I15" s="197"/>
      <c r="J15" s="197"/>
      <c r="K15" s="197"/>
      <c r="L15" s="197"/>
    </row>
    <row r="16" spans="1:230" s="7" customFormat="1" ht="16.5" customHeight="1" x14ac:dyDescent="0.2">
      <c r="A16" s="105"/>
      <c r="B16" s="46" t="s">
        <v>111</v>
      </c>
      <c r="C16" s="178" t="s">
        <v>112</v>
      </c>
      <c r="D16" s="178"/>
      <c r="E16" s="178"/>
      <c r="F16" s="178"/>
      <c r="G16" s="178"/>
      <c r="H16" s="178"/>
      <c r="I16" s="178"/>
      <c r="J16" s="100">
        <f>+J17+J22+J29</f>
        <v>715000</v>
      </c>
      <c r="K16" s="100">
        <f t="shared" ref="K16:L16" si="3">+K17+K22+K29</f>
        <v>715000</v>
      </c>
      <c r="L16" s="100">
        <f t="shared" si="3"/>
        <v>715000</v>
      </c>
    </row>
    <row r="17" spans="1:12" s="7" customFormat="1" ht="16.5" customHeight="1" x14ac:dyDescent="0.2">
      <c r="A17" s="105"/>
      <c r="B17" s="104"/>
      <c r="C17" s="105"/>
      <c r="D17" s="102" t="s">
        <v>113</v>
      </c>
      <c r="E17" s="178" t="s">
        <v>63</v>
      </c>
      <c r="F17" s="178"/>
      <c r="G17" s="178"/>
      <c r="H17" s="178"/>
      <c r="I17" s="178"/>
      <c r="J17" s="100">
        <f>+'2'!G14</f>
        <v>140000</v>
      </c>
      <c r="K17" s="100">
        <f>+'2'!H14</f>
        <v>140000</v>
      </c>
      <c r="L17" s="100">
        <f>+'2'!I14</f>
        <v>140000</v>
      </c>
    </row>
    <row r="18" spans="1:12" s="7" customFormat="1" x14ac:dyDescent="0.2">
      <c r="A18" s="105"/>
      <c r="B18" s="104"/>
      <c r="C18" s="105"/>
      <c r="D18" s="105"/>
      <c r="E18" s="105"/>
      <c r="F18" s="192" t="s">
        <v>114</v>
      </c>
      <c r="G18" s="192"/>
      <c r="H18" s="192"/>
      <c r="I18" s="192"/>
      <c r="J18" s="192"/>
      <c r="K18" s="192"/>
      <c r="L18" s="192"/>
    </row>
    <row r="19" spans="1:12" s="7" customFormat="1" x14ac:dyDescent="0.2">
      <c r="A19" s="105"/>
      <c r="B19" s="104"/>
      <c r="C19" s="105"/>
      <c r="D19" s="105"/>
      <c r="E19" s="105"/>
      <c r="F19" s="105"/>
      <c r="G19" s="192" t="s">
        <v>51</v>
      </c>
      <c r="H19" s="192"/>
      <c r="I19" s="192"/>
      <c r="J19" s="192"/>
      <c r="K19" s="192"/>
      <c r="L19" s="192"/>
    </row>
    <row r="20" spans="1:12" s="7" customFormat="1" x14ac:dyDescent="0.2">
      <c r="A20" s="105"/>
      <c r="B20" s="104"/>
      <c r="C20" s="105"/>
      <c r="D20" s="105"/>
      <c r="E20" s="105"/>
      <c r="F20" s="105"/>
      <c r="G20" s="105"/>
      <c r="H20" s="192" t="s">
        <v>105</v>
      </c>
      <c r="I20" s="192"/>
      <c r="J20" s="192"/>
      <c r="K20" s="192"/>
      <c r="L20" s="192"/>
    </row>
    <row r="21" spans="1:12" s="15" customFormat="1" x14ac:dyDescent="0.2">
      <c r="A21" s="17"/>
      <c r="B21" s="18"/>
      <c r="C21" s="17"/>
      <c r="D21" s="17"/>
      <c r="E21" s="17"/>
      <c r="F21" s="17"/>
      <c r="G21" s="17"/>
      <c r="H21" s="17"/>
      <c r="I21" s="17" t="s">
        <v>115</v>
      </c>
      <c r="J21" s="18">
        <v>38</v>
      </c>
      <c r="K21" s="18"/>
      <c r="L21" s="18">
        <v>38</v>
      </c>
    </row>
    <row r="22" spans="1:12" s="7" customFormat="1" ht="16.5" customHeight="1" x14ac:dyDescent="0.2">
      <c r="A22" s="105"/>
      <c r="B22" s="104"/>
      <c r="C22" s="105"/>
      <c r="D22" s="102" t="s">
        <v>116</v>
      </c>
      <c r="E22" s="178" t="s">
        <v>66</v>
      </c>
      <c r="F22" s="178"/>
      <c r="G22" s="178"/>
      <c r="H22" s="178"/>
      <c r="I22" s="178"/>
      <c r="J22" s="100">
        <f>+'2'!G15</f>
        <v>320000</v>
      </c>
      <c r="K22" s="100">
        <f>+'2'!H15</f>
        <v>320000</v>
      </c>
      <c r="L22" s="100">
        <f>+'2'!I15</f>
        <v>320000</v>
      </c>
    </row>
    <row r="23" spans="1:12" s="7" customFormat="1" ht="34.5" customHeight="1" x14ac:dyDescent="0.2">
      <c r="A23" s="105"/>
      <c r="B23" s="104"/>
      <c r="C23" s="105"/>
      <c r="D23" s="105"/>
      <c r="E23" s="105"/>
      <c r="F23" s="192" t="s">
        <v>117</v>
      </c>
      <c r="G23" s="192"/>
      <c r="H23" s="192"/>
      <c r="I23" s="192"/>
      <c r="J23" s="192"/>
      <c r="K23" s="192"/>
      <c r="L23" s="192"/>
    </row>
    <row r="24" spans="1:12" s="7" customFormat="1" ht="16.5" customHeight="1" x14ac:dyDescent="0.2">
      <c r="A24" s="105"/>
      <c r="B24" s="104"/>
      <c r="C24" s="105"/>
      <c r="D24" s="105"/>
      <c r="E24" s="105"/>
      <c r="F24" s="105"/>
      <c r="G24" s="192" t="s">
        <v>51</v>
      </c>
      <c r="H24" s="192"/>
      <c r="I24" s="192"/>
      <c r="J24" s="192"/>
      <c r="K24" s="192"/>
      <c r="L24" s="192"/>
    </row>
    <row r="25" spans="1:12" s="7" customFormat="1" ht="24.75" customHeight="1" x14ac:dyDescent="0.2">
      <c r="A25" s="105"/>
      <c r="B25" s="104"/>
      <c r="C25" s="105"/>
      <c r="D25" s="105"/>
      <c r="E25" s="105"/>
      <c r="F25" s="105"/>
      <c r="G25" s="105"/>
      <c r="H25" s="192" t="s">
        <v>105</v>
      </c>
      <c r="I25" s="192"/>
      <c r="J25" s="192"/>
      <c r="K25" s="192"/>
      <c r="L25" s="192"/>
    </row>
    <row r="26" spans="1:12" s="7" customFormat="1" ht="30" customHeight="1" x14ac:dyDescent="0.2">
      <c r="A26" s="105"/>
      <c r="B26" s="104"/>
      <c r="C26" s="105"/>
      <c r="D26" s="105"/>
      <c r="E26" s="105"/>
      <c r="F26" s="105"/>
      <c r="G26" s="105"/>
      <c r="H26" s="105"/>
      <c r="I26" s="105" t="s">
        <v>118</v>
      </c>
      <c r="J26" s="101">
        <v>-7640</v>
      </c>
      <c r="K26" s="101"/>
      <c r="L26" s="101">
        <v>-7640</v>
      </c>
    </row>
    <row r="27" spans="1:12" s="7" customFormat="1" ht="54" x14ac:dyDescent="0.2">
      <c r="A27" s="105"/>
      <c r="B27" s="104"/>
      <c r="C27" s="105"/>
      <c r="D27" s="105"/>
      <c r="E27" s="105"/>
      <c r="F27" s="105"/>
      <c r="G27" s="105"/>
      <c r="H27" s="105"/>
      <c r="I27" s="105" t="s">
        <v>119</v>
      </c>
      <c r="J27" s="104">
        <v>16900</v>
      </c>
      <c r="K27" s="104"/>
      <c r="L27" s="104">
        <v>16900</v>
      </c>
    </row>
    <row r="28" spans="1:12" s="7" customFormat="1" ht="40.5" x14ac:dyDescent="0.2">
      <c r="A28" s="105"/>
      <c r="B28" s="104"/>
      <c r="C28" s="105"/>
      <c r="D28" s="105"/>
      <c r="E28" s="105"/>
      <c r="F28" s="105"/>
      <c r="G28" s="105"/>
      <c r="H28" s="105"/>
      <c r="I28" s="105" t="s">
        <v>120</v>
      </c>
      <c r="J28" s="104">
        <v>41180</v>
      </c>
      <c r="K28" s="104"/>
      <c r="L28" s="104">
        <v>41180</v>
      </c>
    </row>
    <row r="29" spans="1:12" s="7" customFormat="1" ht="26.25" customHeight="1" x14ac:dyDescent="0.2">
      <c r="A29" s="105"/>
      <c r="B29" s="104"/>
      <c r="C29" s="105"/>
      <c r="D29" s="102" t="s">
        <v>160</v>
      </c>
      <c r="E29" s="178" t="s">
        <v>156</v>
      </c>
      <c r="F29" s="178"/>
      <c r="G29" s="178"/>
      <c r="H29" s="178"/>
      <c r="I29" s="178"/>
      <c r="J29" s="100">
        <f>+'2'!G16</f>
        <v>255000</v>
      </c>
      <c r="K29" s="100">
        <f>+'2'!H16</f>
        <v>255000</v>
      </c>
      <c r="L29" s="100">
        <f>+'2'!I16</f>
        <v>255000</v>
      </c>
    </row>
    <row r="30" spans="1:12" s="7" customFormat="1" ht="26.25" customHeight="1" x14ac:dyDescent="0.2">
      <c r="A30" s="105"/>
      <c r="B30" s="104"/>
      <c r="C30" s="105"/>
      <c r="D30" s="105"/>
      <c r="E30" s="105"/>
      <c r="F30" s="192" t="s">
        <v>161</v>
      </c>
      <c r="G30" s="192"/>
      <c r="H30" s="192"/>
      <c r="I30" s="192"/>
      <c r="J30" s="192"/>
      <c r="K30" s="192"/>
      <c r="L30" s="192"/>
    </row>
    <row r="31" spans="1:12" s="7" customFormat="1" ht="16.5" customHeight="1" x14ac:dyDescent="0.2">
      <c r="A31" s="105"/>
      <c r="B31" s="104"/>
      <c r="C31" s="105"/>
      <c r="D31" s="105"/>
      <c r="E31" s="105"/>
      <c r="F31" s="105"/>
      <c r="G31" s="192" t="s">
        <v>51</v>
      </c>
      <c r="H31" s="192"/>
      <c r="I31" s="192"/>
      <c r="J31" s="192"/>
      <c r="K31" s="192"/>
      <c r="L31" s="192"/>
    </row>
    <row r="32" spans="1:12" s="7" customFormat="1" ht="27.75" customHeight="1" x14ac:dyDescent="0.2">
      <c r="A32" s="105"/>
      <c r="B32" s="104"/>
      <c r="C32" s="105"/>
      <c r="D32" s="105"/>
      <c r="E32" s="105"/>
      <c r="F32" s="105"/>
      <c r="G32" s="105"/>
      <c r="H32" s="192" t="s">
        <v>105</v>
      </c>
      <c r="I32" s="192"/>
      <c r="J32" s="192"/>
      <c r="K32" s="192"/>
      <c r="L32" s="192"/>
    </row>
    <row r="33" spans="1:12" s="7" customFormat="1" ht="27" x14ac:dyDescent="0.2">
      <c r="A33" s="105"/>
      <c r="B33" s="104"/>
      <c r="C33" s="105"/>
      <c r="D33" s="105"/>
      <c r="E33" s="105"/>
      <c r="F33" s="105"/>
      <c r="G33" s="105"/>
      <c r="H33" s="105"/>
      <c r="I33" s="105" t="s">
        <v>162</v>
      </c>
      <c r="J33" s="104">
        <v>1895</v>
      </c>
      <c r="K33" s="104"/>
      <c r="L33" s="104">
        <v>1895</v>
      </c>
    </row>
    <row r="34" spans="1:12" s="7" customFormat="1" ht="31.5" customHeight="1" x14ac:dyDescent="0.2">
      <c r="A34" s="105"/>
      <c r="B34" s="104"/>
      <c r="C34" s="105"/>
      <c r="D34" s="105"/>
      <c r="E34" s="105"/>
      <c r="F34" s="105"/>
      <c r="G34" s="105"/>
      <c r="H34" s="105"/>
      <c r="I34" s="105" t="s">
        <v>163</v>
      </c>
      <c r="J34" s="104">
        <v>29000</v>
      </c>
      <c r="K34" s="104"/>
      <c r="L34" s="104">
        <v>29000</v>
      </c>
    </row>
    <row r="35" spans="1:12" s="7" customFormat="1" ht="40.5" x14ac:dyDescent="0.2">
      <c r="A35" s="105"/>
      <c r="B35" s="104"/>
      <c r="C35" s="105"/>
      <c r="D35" s="105"/>
      <c r="E35" s="105"/>
      <c r="F35" s="105"/>
      <c r="G35" s="105"/>
      <c r="H35" s="105"/>
      <c r="I35" s="105" t="s">
        <v>164</v>
      </c>
      <c r="J35" s="104">
        <v>440</v>
      </c>
      <c r="K35" s="104"/>
      <c r="L35" s="104">
        <v>440</v>
      </c>
    </row>
    <row r="36" spans="1:12" s="7" customFormat="1" ht="16.5" customHeight="1" x14ac:dyDescent="0.2">
      <c r="A36" s="105"/>
      <c r="B36" s="46" t="s">
        <v>121</v>
      </c>
      <c r="C36" s="178" t="s">
        <v>122</v>
      </c>
      <c r="D36" s="178"/>
      <c r="E36" s="178"/>
      <c r="F36" s="178"/>
      <c r="G36" s="178"/>
      <c r="H36" s="178"/>
      <c r="I36" s="178"/>
      <c r="J36" s="100">
        <f>+J37</f>
        <v>250000</v>
      </c>
      <c r="K36" s="100">
        <f t="shared" ref="K36:L36" si="4">+K37</f>
        <v>250000</v>
      </c>
      <c r="L36" s="100">
        <f t="shared" si="4"/>
        <v>250000</v>
      </c>
    </row>
    <row r="37" spans="1:12" s="7" customFormat="1" ht="16.5" customHeight="1" x14ac:dyDescent="0.2">
      <c r="A37" s="105"/>
      <c r="B37" s="104"/>
      <c r="C37" s="105"/>
      <c r="D37" s="102" t="s">
        <v>123</v>
      </c>
      <c r="E37" s="178" t="s">
        <v>73</v>
      </c>
      <c r="F37" s="178"/>
      <c r="G37" s="178"/>
      <c r="H37" s="178"/>
      <c r="I37" s="178"/>
      <c r="J37" s="100">
        <f>+'2'!G18</f>
        <v>250000</v>
      </c>
      <c r="K37" s="100">
        <f>+'2'!H18</f>
        <v>250000</v>
      </c>
      <c r="L37" s="100">
        <f>+'2'!I18</f>
        <v>250000</v>
      </c>
    </row>
    <row r="38" spans="1:12" s="7" customFormat="1" ht="16.5" customHeight="1" x14ac:dyDescent="0.2">
      <c r="A38" s="105"/>
      <c r="B38" s="104"/>
      <c r="C38" s="105"/>
      <c r="D38" s="105"/>
      <c r="E38" s="105"/>
      <c r="F38" s="178" t="s">
        <v>124</v>
      </c>
      <c r="G38" s="178"/>
      <c r="H38" s="178"/>
      <c r="I38" s="178"/>
      <c r="J38" s="178"/>
      <c r="K38" s="178"/>
      <c r="L38" s="178"/>
    </row>
    <row r="39" spans="1:12" s="7" customFormat="1" ht="16.5" customHeight="1" x14ac:dyDescent="0.2">
      <c r="A39" s="105"/>
      <c r="B39" s="104"/>
      <c r="C39" s="105"/>
      <c r="D39" s="105"/>
      <c r="E39" s="105"/>
      <c r="F39" s="105"/>
      <c r="G39" s="178" t="s">
        <v>51</v>
      </c>
      <c r="H39" s="178"/>
      <c r="I39" s="178"/>
      <c r="J39" s="178"/>
      <c r="K39" s="178"/>
      <c r="L39" s="178"/>
    </row>
    <row r="40" spans="1:12" s="7" customFormat="1" ht="16.5" customHeight="1" x14ac:dyDescent="0.2">
      <c r="A40" s="105"/>
      <c r="B40" s="104"/>
      <c r="C40" s="105"/>
      <c r="D40" s="105"/>
      <c r="E40" s="105"/>
      <c r="F40" s="105"/>
      <c r="G40" s="105"/>
      <c r="H40" s="178" t="s">
        <v>105</v>
      </c>
      <c r="I40" s="178"/>
      <c r="J40" s="178"/>
      <c r="K40" s="178"/>
      <c r="L40" s="178"/>
    </row>
    <row r="41" spans="1:12" s="7" customFormat="1" ht="16.5" customHeight="1" x14ac:dyDescent="0.2">
      <c r="A41" s="105"/>
      <c r="B41" s="46" t="s">
        <v>125</v>
      </c>
      <c r="C41" s="178" t="s">
        <v>126</v>
      </c>
      <c r="D41" s="178"/>
      <c r="E41" s="178"/>
      <c r="F41" s="178"/>
      <c r="G41" s="178"/>
      <c r="H41" s="178"/>
      <c r="I41" s="178"/>
      <c r="J41" s="100">
        <f>+J42+J47+J52+J57+J62</f>
        <v>7145317.2999999998</v>
      </c>
      <c r="K41" s="100">
        <f t="shared" ref="K41:L41" si="5">+K42+K47+K52+K57+K62</f>
        <v>7145317.2999999998</v>
      </c>
      <c r="L41" s="100">
        <f t="shared" si="5"/>
        <v>7145317.2999999998</v>
      </c>
    </row>
    <row r="42" spans="1:12" s="7" customFormat="1" ht="16.5" customHeight="1" x14ac:dyDescent="0.2">
      <c r="A42" s="105"/>
      <c r="B42" s="104"/>
      <c r="C42" s="105"/>
      <c r="D42" s="102" t="s">
        <v>165</v>
      </c>
      <c r="E42" s="178" t="s">
        <v>158</v>
      </c>
      <c r="F42" s="178"/>
      <c r="G42" s="178"/>
      <c r="H42" s="178"/>
      <c r="I42" s="178"/>
      <c r="J42" s="52">
        <v>0</v>
      </c>
      <c r="K42" s="52">
        <v>0</v>
      </c>
      <c r="L42" s="52">
        <v>0</v>
      </c>
    </row>
    <row r="43" spans="1:12" s="7" customFormat="1" ht="16.5" customHeight="1" x14ac:dyDescent="0.2">
      <c r="A43" s="105"/>
      <c r="B43" s="104"/>
      <c r="C43" s="105"/>
      <c r="D43" s="105"/>
      <c r="E43" s="105"/>
      <c r="F43" s="178" t="s">
        <v>166</v>
      </c>
      <c r="G43" s="178"/>
      <c r="H43" s="178"/>
      <c r="I43" s="178"/>
      <c r="J43" s="178"/>
      <c r="K43" s="178"/>
      <c r="L43" s="178"/>
    </row>
    <row r="44" spans="1:12" s="7" customFormat="1" ht="16.5" customHeight="1" x14ac:dyDescent="0.2">
      <c r="A44" s="105"/>
      <c r="B44" s="104"/>
      <c r="C44" s="105"/>
      <c r="D44" s="105"/>
      <c r="E44" s="105"/>
      <c r="F44" s="105"/>
      <c r="G44" s="178" t="s">
        <v>51</v>
      </c>
      <c r="H44" s="178"/>
      <c r="I44" s="178"/>
      <c r="J44" s="178"/>
      <c r="K44" s="178"/>
      <c r="L44" s="178"/>
    </row>
    <row r="45" spans="1:12" s="7" customFormat="1" ht="16.5" customHeight="1" x14ac:dyDescent="0.2">
      <c r="A45" s="105"/>
      <c r="B45" s="104"/>
      <c r="C45" s="105"/>
      <c r="D45" s="105"/>
      <c r="E45" s="105"/>
      <c r="F45" s="105"/>
      <c r="G45" s="105"/>
      <c r="H45" s="178" t="s">
        <v>105</v>
      </c>
      <c r="I45" s="178"/>
      <c r="J45" s="178"/>
      <c r="K45" s="178"/>
      <c r="L45" s="178"/>
    </row>
    <row r="46" spans="1:12" s="7" customFormat="1" x14ac:dyDescent="0.2">
      <c r="A46" s="105"/>
      <c r="B46" s="104"/>
      <c r="C46" s="105"/>
      <c r="D46" s="105"/>
      <c r="E46" s="105"/>
      <c r="F46" s="105"/>
      <c r="G46" s="105"/>
      <c r="H46" s="105"/>
      <c r="I46" s="105" t="s">
        <v>158</v>
      </c>
      <c r="J46" s="101">
        <v>-24720</v>
      </c>
      <c r="K46" s="101"/>
      <c r="L46" s="101">
        <v>-24720</v>
      </c>
    </row>
    <row r="47" spans="1:12" s="7" customFormat="1" ht="16.5" customHeight="1" x14ac:dyDescent="0.2">
      <c r="A47" s="105"/>
      <c r="B47" s="104"/>
      <c r="C47" s="105"/>
      <c r="D47" s="102" t="s">
        <v>127</v>
      </c>
      <c r="E47" s="178" t="s">
        <v>79</v>
      </c>
      <c r="F47" s="178"/>
      <c r="G47" s="178"/>
      <c r="H47" s="178"/>
      <c r="I47" s="178"/>
      <c r="J47" s="52">
        <v>0</v>
      </c>
      <c r="K47" s="52">
        <v>0</v>
      </c>
      <c r="L47" s="52">
        <v>0</v>
      </c>
    </row>
    <row r="48" spans="1:12" s="7" customFormat="1" ht="31.5" customHeight="1" x14ac:dyDescent="0.2">
      <c r="A48" s="105"/>
      <c r="B48" s="104"/>
      <c r="C48" s="105"/>
      <c r="D48" s="105"/>
      <c r="E48" s="105"/>
      <c r="F48" s="178" t="s">
        <v>128</v>
      </c>
      <c r="G48" s="178"/>
      <c r="H48" s="178"/>
      <c r="I48" s="178"/>
      <c r="J48" s="178"/>
      <c r="K48" s="178"/>
      <c r="L48" s="178"/>
    </row>
    <row r="49" spans="1:12" s="7" customFormat="1" ht="16.5" customHeight="1" x14ac:dyDescent="0.2">
      <c r="A49" s="105"/>
      <c r="B49" s="104"/>
      <c r="C49" s="105"/>
      <c r="D49" s="105"/>
      <c r="E49" s="105"/>
      <c r="F49" s="105"/>
      <c r="G49" s="178" t="s">
        <v>51</v>
      </c>
      <c r="H49" s="178"/>
      <c r="I49" s="178"/>
      <c r="J49" s="178"/>
      <c r="K49" s="178"/>
      <c r="L49" s="178"/>
    </row>
    <row r="50" spans="1:12" s="7" customFormat="1" ht="16.5" customHeight="1" x14ac:dyDescent="0.2">
      <c r="A50" s="105"/>
      <c r="B50" s="104"/>
      <c r="C50" s="105"/>
      <c r="D50" s="105"/>
      <c r="E50" s="105"/>
      <c r="F50" s="105"/>
      <c r="G50" s="105"/>
      <c r="H50" s="178" t="s">
        <v>105</v>
      </c>
      <c r="I50" s="178"/>
      <c r="J50" s="178"/>
      <c r="K50" s="178"/>
      <c r="L50" s="178"/>
    </row>
    <row r="51" spans="1:12" s="7" customFormat="1" ht="27" x14ac:dyDescent="0.2">
      <c r="A51" s="105"/>
      <c r="B51" s="104"/>
      <c r="C51" s="105"/>
      <c r="D51" s="105"/>
      <c r="E51" s="105"/>
      <c r="F51" s="105"/>
      <c r="G51" s="105"/>
      <c r="H51" s="105"/>
      <c r="I51" s="105" t="s">
        <v>129</v>
      </c>
      <c r="J51" s="104">
        <v>1550</v>
      </c>
      <c r="K51" s="104"/>
      <c r="L51" s="104">
        <v>1550</v>
      </c>
    </row>
    <row r="52" spans="1:12" s="7" customFormat="1" ht="26.25" customHeight="1" x14ac:dyDescent="0.2">
      <c r="A52" s="105"/>
      <c r="B52" s="104"/>
      <c r="C52" s="105"/>
      <c r="D52" s="102" t="s">
        <v>130</v>
      </c>
      <c r="E52" s="178" t="s">
        <v>80</v>
      </c>
      <c r="F52" s="178"/>
      <c r="G52" s="178"/>
      <c r="H52" s="178"/>
      <c r="I52" s="178"/>
      <c r="J52" s="52">
        <v>0</v>
      </c>
      <c r="K52" s="52">
        <v>0</v>
      </c>
      <c r="L52" s="52">
        <v>0</v>
      </c>
    </row>
    <row r="53" spans="1:12" s="7" customFormat="1" ht="26.25" customHeight="1" x14ac:dyDescent="0.2">
      <c r="A53" s="105"/>
      <c r="B53" s="104"/>
      <c r="C53" s="105"/>
      <c r="D53" s="105"/>
      <c r="E53" s="105"/>
      <c r="F53" s="178" t="s">
        <v>131</v>
      </c>
      <c r="G53" s="178"/>
      <c r="H53" s="178"/>
      <c r="I53" s="178"/>
      <c r="J53" s="178"/>
      <c r="K53" s="178"/>
      <c r="L53" s="178"/>
    </row>
    <row r="54" spans="1:12" s="7" customFormat="1" ht="16.5" customHeight="1" x14ac:dyDescent="0.2">
      <c r="A54" s="105"/>
      <c r="B54" s="104"/>
      <c r="C54" s="105"/>
      <c r="D54" s="105"/>
      <c r="E54" s="105"/>
      <c r="F54" s="105"/>
      <c r="G54" s="178" t="s">
        <v>51</v>
      </c>
      <c r="H54" s="178"/>
      <c r="I54" s="178"/>
      <c r="J54" s="178"/>
      <c r="K54" s="178"/>
      <c r="L54" s="178"/>
    </row>
    <row r="55" spans="1:12" s="7" customFormat="1" ht="16.5" customHeight="1" x14ac:dyDescent="0.2">
      <c r="A55" s="105"/>
      <c r="B55" s="104"/>
      <c r="C55" s="105"/>
      <c r="D55" s="105"/>
      <c r="E55" s="105"/>
      <c r="F55" s="105"/>
      <c r="G55" s="105"/>
      <c r="H55" s="178" t="s">
        <v>105</v>
      </c>
      <c r="I55" s="178"/>
      <c r="J55" s="178"/>
      <c r="K55" s="178"/>
      <c r="L55" s="178"/>
    </row>
    <row r="56" spans="1:12" s="7" customFormat="1" ht="40.5" x14ac:dyDescent="0.2">
      <c r="A56" s="105"/>
      <c r="B56" s="104"/>
      <c r="C56" s="105"/>
      <c r="D56" s="105"/>
      <c r="E56" s="105"/>
      <c r="F56" s="105"/>
      <c r="G56" s="105"/>
      <c r="H56" s="105"/>
      <c r="I56" s="105" t="s">
        <v>132</v>
      </c>
      <c r="J56" s="104">
        <v>795</v>
      </c>
      <c r="K56" s="104"/>
      <c r="L56" s="104">
        <v>795</v>
      </c>
    </row>
    <row r="57" spans="1:12" s="7" customFormat="1" ht="16.5" customHeight="1" x14ac:dyDescent="0.2">
      <c r="A57" s="105"/>
      <c r="B57" s="104"/>
      <c r="C57" s="105"/>
      <c r="D57" s="102" t="s">
        <v>133</v>
      </c>
      <c r="E57" s="178" t="s">
        <v>81</v>
      </c>
      <c r="F57" s="178"/>
      <c r="G57" s="178"/>
      <c r="H57" s="178"/>
      <c r="I57" s="178"/>
      <c r="J57" s="52">
        <v>0</v>
      </c>
      <c r="K57" s="52">
        <v>0</v>
      </c>
      <c r="L57" s="52">
        <v>0</v>
      </c>
    </row>
    <row r="58" spans="1:12" s="7" customFormat="1" ht="16.5" customHeight="1" x14ac:dyDescent="0.2">
      <c r="A58" s="105"/>
      <c r="B58" s="104"/>
      <c r="C58" s="105"/>
      <c r="D58" s="105"/>
      <c r="E58" s="105"/>
      <c r="F58" s="178" t="s">
        <v>134</v>
      </c>
      <c r="G58" s="178"/>
      <c r="H58" s="178"/>
      <c r="I58" s="178"/>
      <c r="J58" s="178"/>
      <c r="K58" s="178"/>
      <c r="L58" s="178"/>
    </row>
    <row r="59" spans="1:12" s="7" customFormat="1" ht="16.5" customHeight="1" x14ac:dyDescent="0.2">
      <c r="A59" s="105"/>
      <c r="B59" s="104"/>
      <c r="C59" s="105"/>
      <c r="D59" s="105"/>
      <c r="E59" s="105"/>
      <c r="F59" s="105"/>
      <c r="G59" s="178" t="s">
        <v>51</v>
      </c>
      <c r="H59" s="178"/>
      <c r="I59" s="178"/>
      <c r="J59" s="178"/>
      <c r="K59" s="178"/>
      <c r="L59" s="178"/>
    </row>
    <row r="60" spans="1:12" s="7" customFormat="1" ht="16.5" customHeight="1" x14ac:dyDescent="0.2">
      <c r="A60" s="105"/>
      <c r="B60" s="104"/>
      <c r="C60" s="105"/>
      <c r="D60" s="105"/>
      <c r="E60" s="105"/>
      <c r="F60" s="105"/>
      <c r="G60" s="105"/>
      <c r="H60" s="178" t="s">
        <v>105</v>
      </c>
      <c r="I60" s="178"/>
      <c r="J60" s="178"/>
      <c r="K60" s="178"/>
      <c r="L60" s="178"/>
    </row>
    <row r="61" spans="1:12" s="7" customFormat="1" ht="27" x14ac:dyDescent="0.2">
      <c r="A61" s="105"/>
      <c r="B61" s="104"/>
      <c r="C61" s="105"/>
      <c r="D61" s="105"/>
      <c r="E61" s="105"/>
      <c r="F61" s="105"/>
      <c r="G61" s="105"/>
      <c r="H61" s="105"/>
      <c r="I61" s="105" t="s">
        <v>135</v>
      </c>
      <c r="J61" s="101">
        <v>-2480</v>
      </c>
      <c r="K61" s="101"/>
      <c r="L61" s="101">
        <v>-2480</v>
      </c>
    </row>
    <row r="62" spans="1:12" s="7" customFormat="1" ht="16.5" customHeight="1" x14ac:dyDescent="0.2">
      <c r="A62" s="105"/>
      <c r="B62" s="104"/>
      <c r="C62" s="105"/>
      <c r="D62" s="102" t="s">
        <v>136</v>
      </c>
      <c r="E62" s="178" t="s">
        <v>83</v>
      </c>
      <c r="F62" s="178"/>
      <c r="G62" s="178"/>
      <c r="H62" s="178"/>
      <c r="I62" s="178"/>
      <c r="J62" s="100">
        <f>+'2'!G20</f>
        <v>7145317.2999999998</v>
      </c>
      <c r="K62" s="100">
        <f>+'2'!H20</f>
        <v>7145317.2999999998</v>
      </c>
      <c r="L62" s="100">
        <f>+'2'!I20</f>
        <v>7145317.2999999998</v>
      </c>
    </row>
    <row r="63" spans="1:12" s="7" customFormat="1" ht="16.5" customHeight="1" x14ac:dyDescent="0.2">
      <c r="A63" s="105"/>
      <c r="B63" s="104"/>
      <c r="C63" s="105"/>
      <c r="D63" s="105"/>
      <c r="E63" s="105"/>
      <c r="F63" s="178" t="s">
        <v>137</v>
      </c>
      <c r="G63" s="178"/>
      <c r="H63" s="178"/>
      <c r="I63" s="178"/>
      <c r="J63" s="178"/>
      <c r="K63" s="178"/>
      <c r="L63" s="178"/>
    </row>
    <row r="64" spans="1:12" s="7" customFormat="1" ht="16.5" customHeight="1" x14ac:dyDescent="0.2">
      <c r="A64" s="105"/>
      <c r="B64" s="104"/>
      <c r="C64" s="105"/>
      <c r="D64" s="105"/>
      <c r="E64" s="105"/>
      <c r="F64" s="105"/>
      <c r="G64" s="178" t="s">
        <v>51</v>
      </c>
      <c r="H64" s="178"/>
      <c r="I64" s="178"/>
      <c r="J64" s="178"/>
      <c r="K64" s="178"/>
      <c r="L64" s="178"/>
    </row>
    <row r="65" spans="1:12" s="7" customFormat="1" ht="16.5" customHeight="1" x14ac:dyDescent="0.2">
      <c r="A65" s="105"/>
      <c r="B65" s="104"/>
      <c r="C65" s="105"/>
      <c r="D65" s="105"/>
      <c r="E65" s="105"/>
      <c r="F65" s="105"/>
      <c r="G65" s="105"/>
      <c r="H65" s="178" t="s">
        <v>105</v>
      </c>
      <c r="I65" s="178"/>
      <c r="J65" s="178"/>
      <c r="K65" s="178"/>
      <c r="L65" s="178"/>
    </row>
    <row r="66" spans="1:12" s="7" customFormat="1" x14ac:dyDescent="0.2">
      <c r="A66" s="105"/>
      <c r="B66" s="104"/>
      <c r="C66" s="105"/>
      <c r="D66" s="105"/>
      <c r="E66" s="105"/>
      <c r="F66" s="105"/>
      <c r="G66" s="105"/>
      <c r="H66" s="105"/>
      <c r="I66" s="105" t="s">
        <v>56</v>
      </c>
      <c r="J66" s="104" t="s">
        <v>56</v>
      </c>
      <c r="K66" s="104" t="s">
        <v>56</v>
      </c>
      <c r="L66" s="104" t="s">
        <v>56</v>
      </c>
    </row>
    <row r="67" spans="1:12" s="7" customFormat="1" ht="16.5" customHeight="1" x14ac:dyDescent="0.2">
      <c r="A67" s="105"/>
      <c r="B67" s="46" t="s">
        <v>138</v>
      </c>
      <c r="C67" s="178" t="s">
        <v>139</v>
      </c>
      <c r="D67" s="178"/>
      <c r="E67" s="178"/>
      <c r="F67" s="178"/>
      <c r="G67" s="178"/>
      <c r="H67" s="178"/>
      <c r="I67" s="178"/>
      <c r="J67" s="52">
        <f>+J68+J73+J79</f>
        <v>0</v>
      </c>
      <c r="K67" s="52">
        <f t="shared" ref="K67:L67" si="6">+K68+K73+K79</f>
        <v>0</v>
      </c>
      <c r="L67" s="52">
        <f t="shared" si="6"/>
        <v>0</v>
      </c>
    </row>
    <row r="68" spans="1:12" s="7" customFormat="1" ht="27" customHeight="1" x14ac:dyDescent="0.2">
      <c r="A68" s="105"/>
      <c r="B68" s="104"/>
      <c r="C68" s="105"/>
      <c r="D68" s="102" t="s">
        <v>140</v>
      </c>
      <c r="E68" s="178" t="s">
        <v>85</v>
      </c>
      <c r="F68" s="178"/>
      <c r="G68" s="178"/>
      <c r="H68" s="178"/>
      <c r="I68" s="178"/>
      <c r="J68" s="52">
        <v>0</v>
      </c>
      <c r="K68" s="52">
        <v>0</v>
      </c>
      <c r="L68" s="52">
        <v>0</v>
      </c>
    </row>
    <row r="69" spans="1:12" s="7" customFormat="1" ht="27" customHeight="1" x14ac:dyDescent="0.2">
      <c r="A69" s="105"/>
      <c r="B69" s="104"/>
      <c r="C69" s="105"/>
      <c r="D69" s="105"/>
      <c r="E69" s="105"/>
      <c r="F69" s="178" t="s">
        <v>141</v>
      </c>
      <c r="G69" s="178"/>
      <c r="H69" s="178"/>
      <c r="I69" s="178"/>
      <c r="J69" s="178"/>
      <c r="K69" s="178"/>
      <c r="L69" s="178"/>
    </row>
    <row r="70" spans="1:12" s="7" customFormat="1" ht="16.5" customHeight="1" x14ac:dyDescent="0.2">
      <c r="A70" s="105"/>
      <c r="B70" s="104"/>
      <c r="C70" s="105"/>
      <c r="D70" s="105"/>
      <c r="E70" s="105"/>
      <c r="F70" s="105"/>
      <c r="G70" s="178" t="s">
        <v>51</v>
      </c>
      <c r="H70" s="178"/>
      <c r="I70" s="178"/>
      <c r="J70" s="178"/>
      <c r="K70" s="178"/>
      <c r="L70" s="178"/>
    </row>
    <row r="71" spans="1:12" s="7" customFormat="1" ht="16.5" customHeight="1" x14ac:dyDescent="0.2">
      <c r="A71" s="105"/>
      <c r="B71" s="104"/>
      <c r="C71" s="105"/>
      <c r="D71" s="105"/>
      <c r="E71" s="105"/>
      <c r="F71" s="105"/>
      <c r="G71" s="105"/>
      <c r="H71" s="178" t="s">
        <v>105</v>
      </c>
      <c r="I71" s="178"/>
      <c r="J71" s="178"/>
      <c r="K71" s="178"/>
      <c r="L71" s="178"/>
    </row>
    <row r="72" spans="1:12" s="7" customFormat="1" ht="27" x14ac:dyDescent="0.2">
      <c r="A72" s="105"/>
      <c r="B72" s="104"/>
      <c r="C72" s="105"/>
      <c r="D72" s="105"/>
      <c r="E72" s="105"/>
      <c r="F72" s="105"/>
      <c r="G72" s="105"/>
      <c r="H72" s="105"/>
      <c r="I72" s="105" t="s">
        <v>142</v>
      </c>
      <c r="J72" s="104">
        <v>5700</v>
      </c>
      <c r="K72" s="104"/>
      <c r="L72" s="104">
        <v>5700</v>
      </c>
    </row>
    <row r="73" spans="1:12" s="7" customFormat="1" ht="16.5" customHeight="1" x14ac:dyDescent="0.2">
      <c r="A73" s="105"/>
      <c r="B73" s="104"/>
      <c r="C73" s="105"/>
      <c r="D73" s="102" t="s">
        <v>167</v>
      </c>
      <c r="E73" s="178" t="s">
        <v>159</v>
      </c>
      <c r="F73" s="178"/>
      <c r="G73" s="178"/>
      <c r="H73" s="178"/>
      <c r="I73" s="178"/>
      <c r="J73" s="52">
        <v>0</v>
      </c>
      <c r="K73" s="52">
        <v>0</v>
      </c>
      <c r="L73" s="52">
        <v>0</v>
      </c>
    </row>
    <row r="74" spans="1:12" s="7" customFormat="1" ht="16.5" customHeight="1" x14ac:dyDescent="0.2">
      <c r="A74" s="105"/>
      <c r="B74" s="104"/>
      <c r="C74" s="105"/>
      <c r="D74" s="105"/>
      <c r="E74" s="105"/>
      <c r="F74" s="178" t="s">
        <v>168</v>
      </c>
      <c r="G74" s="178"/>
      <c r="H74" s="178"/>
      <c r="I74" s="178"/>
      <c r="J74" s="178"/>
      <c r="K74" s="178"/>
      <c r="L74" s="178"/>
    </row>
    <row r="75" spans="1:12" s="7" customFormat="1" ht="16.5" customHeight="1" x14ac:dyDescent="0.2">
      <c r="A75" s="105"/>
      <c r="B75" s="104"/>
      <c r="C75" s="105"/>
      <c r="D75" s="105"/>
      <c r="E75" s="105"/>
      <c r="F75" s="105"/>
      <c r="G75" s="178" t="s">
        <v>51</v>
      </c>
      <c r="H75" s="178"/>
      <c r="I75" s="178"/>
      <c r="J75" s="178"/>
      <c r="K75" s="178"/>
      <c r="L75" s="178"/>
    </row>
    <row r="76" spans="1:12" s="7" customFormat="1" ht="16.5" customHeight="1" x14ac:dyDescent="0.2">
      <c r="A76" s="105"/>
      <c r="B76" s="104"/>
      <c r="C76" s="105"/>
      <c r="D76" s="105"/>
      <c r="E76" s="105"/>
      <c r="F76" s="105"/>
      <c r="G76" s="105"/>
      <c r="H76" s="178" t="s">
        <v>105</v>
      </c>
      <c r="I76" s="178"/>
      <c r="J76" s="178"/>
      <c r="K76" s="178"/>
      <c r="L76" s="178"/>
    </row>
    <row r="77" spans="1:12" s="7" customFormat="1" ht="27" x14ac:dyDescent="0.2">
      <c r="A77" s="105"/>
      <c r="B77" s="104"/>
      <c r="C77" s="105"/>
      <c r="D77" s="105"/>
      <c r="E77" s="105"/>
      <c r="F77" s="105"/>
      <c r="G77" s="105"/>
      <c r="H77" s="105"/>
      <c r="I77" s="105" t="s">
        <v>142</v>
      </c>
      <c r="J77" s="101">
        <v>-5260</v>
      </c>
      <c r="K77" s="101"/>
      <c r="L77" s="101">
        <v>-5260</v>
      </c>
    </row>
    <row r="78" spans="1:12" s="7" customFormat="1" ht="18" customHeight="1" x14ac:dyDescent="0.2">
      <c r="A78" s="105"/>
      <c r="B78" s="104"/>
      <c r="C78" s="105"/>
      <c r="D78" s="105"/>
      <c r="E78" s="105"/>
      <c r="F78" s="105"/>
      <c r="G78" s="105"/>
      <c r="H78" s="105"/>
      <c r="I78" s="105" t="s">
        <v>169</v>
      </c>
      <c r="J78" s="101">
        <v>-12930</v>
      </c>
      <c r="K78" s="101"/>
      <c r="L78" s="101">
        <v>-12930</v>
      </c>
    </row>
    <row r="79" spans="1:12" s="7" customFormat="1" ht="16.5" customHeight="1" x14ac:dyDescent="0.2">
      <c r="A79" s="105"/>
      <c r="B79" s="104"/>
      <c r="C79" s="105"/>
      <c r="D79" s="102" t="s">
        <v>143</v>
      </c>
      <c r="E79" s="178" t="s">
        <v>86</v>
      </c>
      <c r="F79" s="178"/>
      <c r="G79" s="178"/>
      <c r="H79" s="178"/>
      <c r="I79" s="178"/>
      <c r="J79" s="52">
        <v>0</v>
      </c>
      <c r="K79" s="52">
        <v>0</v>
      </c>
      <c r="L79" s="52">
        <v>0</v>
      </c>
    </row>
    <row r="80" spans="1:12" s="7" customFormat="1" ht="16.5" customHeight="1" x14ac:dyDescent="0.2">
      <c r="A80" s="105"/>
      <c r="B80" s="104"/>
      <c r="C80" s="105"/>
      <c r="D80" s="105"/>
      <c r="E80" s="105"/>
      <c r="F80" s="178" t="s">
        <v>144</v>
      </c>
      <c r="G80" s="178"/>
      <c r="H80" s="178"/>
      <c r="I80" s="178"/>
      <c r="J80" s="178"/>
      <c r="K80" s="178"/>
      <c r="L80" s="178"/>
    </row>
    <row r="81" spans="1:12" s="7" customFormat="1" ht="16.5" customHeight="1" x14ac:dyDescent="0.2">
      <c r="A81" s="105"/>
      <c r="B81" s="104"/>
      <c r="C81" s="105"/>
      <c r="D81" s="105"/>
      <c r="E81" s="105"/>
      <c r="F81" s="105"/>
      <c r="G81" s="178" t="s">
        <v>51</v>
      </c>
      <c r="H81" s="178"/>
      <c r="I81" s="178"/>
      <c r="J81" s="178"/>
      <c r="K81" s="178"/>
      <c r="L81" s="178"/>
    </row>
    <row r="82" spans="1:12" s="7" customFormat="1" ht="16.5" customHeight="1" x14ac:dyDescent="0.2">
      <c r="A82" s="105"/>
      <c r="B82" s="104"/>
      <c r="C82" s="105"/>
      <c r="D82" s="105"/>
      <c r="E82" s="105"/>
      <c r="F82" s="105"/>
      <c r="G82" s="105"/>
      <c r="H82" s="178" t="s">
        <v>105</v>
      </c>
      <c r="I82" s="178"/>
      <c r="J82" s="178"/>
      <c r="K82" s="178"/>
      <c r="L82" s="178"/>
    </row>
    <row r="83" spans="1:12" s="7" customFormat="1" x14ac:dyDescent="0.2">
      <c r="A83" s="105"/>
      <c r="B83" s="104"/>
      <c r="C83" s="105"/>
      <c r="D83" s="105"/>
      <c r="E83" s="105"/>
      <c r="F83" s="105"/>
      <c r="G83" s="105"/>
      <c r="H83" s="105"/>
      <c r="I83" s="105" t="s">
        <v>86</v>
      </c>
      <c r="J83" s="104">
        <v>6</v>
      </c>
      <c r="K83" s="104"/>
      <c r="L83" s="104">
        <v>6</v>
      </c>
    </row>
    <row r="84" spans="1:12" s="7" customFormat="1" x14ac:dyDescent="0.2">
      <c r="A84" s="191" t="s">
        <v>201</v>
      </c>
      <c r="B84" s="191"/>
      <c r="C84" s="191"/>
      <c r="D84" s="191"/>
      <c r="E84" s="191"/>
      <c r="F84" s="191"/>
      <c r="G84" s="191"/>
      <c r="H84" s="191"/>
      <c r="I84" s="191"/>
      <c r="J84" s="154">
        <f>+J85</f>
        <v>-8170317.2999999998</v>
      </c>
      <c r="K84" s="154">
        <f t="shared" ref="K84:L84" si="7">+K85</f>
        <v>-8170317.2999999998</v>
      </c>
      <c r="L84" s="154">
        <f t="shared" si="7"/>
        <v>-8170317.2999999998</v>
      </c>
    </row>
    <row r="85" spans="1:12" s="7" customFormat="1" ht="17.25" customHeight="1" x14ac:dyDescent="0.2">
      <c r="A85" s="105"/>
      <c r="B85" s="46" t="s">
        <v>202</v>
      </c>
      <c r="C85" s="178" t="s">
        <v>203</v>
      </c>
      <c r="D85" s="178"/>
      <c r="E85" s="178"/>
      <c r="F85" s="178"/>
      <c r="G85" s="178"/>
      <c r="H85" s="178"/>
      <c r="I85" s="178"/>
      <c r="J85" s="154">
        <f>+J86</f>
        <v>-8170317.2999999998</v>
      </c>
      <c r="K85" s="154">
        <f t="shared" ref="K85:L85" si="8">+K86</f>
        <v>-8170317.2999999998</v>
      </c>
      <c r="L85" s="154">
        <f t="shared" si="8"/>
        <v>-8170317.2999999998</v>
      </c>
    </row>
    <row r="86" spans="1:12" s="7" customFormat="1" ht="17.25" customHeight="1" x14ac:dyDescent="0.2">
      <c r="A86" s="155"/>
      <c r="B86" s="46"/>
      <c r="C86" s="102"/>
      <c r="D86" s="102" t="s">
        <v>204</v>
      </c>
      <c r="E86" s="178" t="s">
        <v>188</v>
      </c>
      <c r="F86" s="178"/>
      <c r="G86" s="178"/>
      <c r="H86" s="178"/>
      <c r="I86" s="178"/>
      <c r="J86" s="156">
        <f>+'2'!G23</f>
        <v>-8170317.2999999998</v>
      </c>
      <c r="K86" s="156">
        <f>+'2'!H23</f>
        <v>-8170317.2999999998</v>
      </c>
      <c r="L86" s="156">
        <f>+'2'!I23</f>
        <v>-8170317.2999999998</v>
      </c>
    </row>
    <row r="87" spans="1:12" s="7" customFormat="1" ht="17.25" customHeight="1" x14ac:dyDescent="0.2">
      <c r="A87" s="155"/>
      <c r="B87" s="46"/>
      <c r="C87" s="102"/>
      <c r="D87" s="105"/>
      <c r="E87" s="105"/>
      <c r="F87" s="178" t="s">
        <v>205</v>
      </c>
      <c r="G87" s="178"/>
      <c r="H87" s="178"/>
      <c r="I87" s="178"/>
      <c r="J87" s="178"/>
      <c r="K87" s="178"/>
      <c r="L87" s="178"/>
    </row>
    <row r="88" spans="1:12" s="7" customFormat="1" ht="17.25" customHeight="1" x14ac:dyDescent="0.2">
      <c r="A88" s="155"/>
      <c r="B88" s="157"/>
      <c r="C88" s="155"/>
      <c r="D88" s="105"/>
      <c r="E88" s="105"/>
      <c r="F88" s="105"/>
      <c r="G88" s="178" t="s">
        <v>206</v>
      </c>
      <c r="H88" s="178"/>
      <c r="I88" s="178"/>
      <c r="J88" s="178"/>
      <c r="K88" s="178"/>
      <c r="L88" s="178"/>
    </row>
    <row r="89" spans="1:12" s="7" customFormat="1" x14ac:dyDescent="0.2">
      <c r="A89" s="158"/>
      <c r="B89" s="25"/>
      <c r="C89" s="158"/>
      <c r="D89" s="105"/>
      <c r="E89" s="105"/>
      <c r="F89" s="105"/>
      <c r="G89" s="105"/>
      <c r="H89" s="178" t="s">
        <v>207</v>
      </c>
      <c r="I89" s="178"/>
      <c r="J89" s="178"/>
      <c r="K89" s="178"/>
      <c r="L89" s="178"/>
    </row>
    <row r="90" spans="1:12" s="202" customFormat="1" x14ac:dyDescent="0.2">
      <c r="A90" s="200" t="s">
        <v>224</v>
      </c>
      <c r="B90" s="200"/>
      <c r="C90" s="200"/>
      <c r="D90" s="200"/>
      <c r="E90" s="200"/>
      <c r="F90" s="200"/>
      <c r="G90" s="200"/>
      <c r="H90" s="200"/>
      <c r="I90" s="200"/>
      <c r="J90" s="201">
        <f t="shared" ref="J90:L91" si="9">+J91</f>
        <v>0</v>
      </c>
      <c r="K90" s="201">
        <f t="shared" si="9"/>
        <v>0</v>
      </c>
      <c r="L90" s="201">
        <f t="shared" si="9"/>
        <v>0</v>
      </c>
    </row>
    <row r="91" spans="1:12" s="202" customFormat="1" ht="16.5" customHeight="1" x14ac:dyDescent="0.2">
      <c r="A91" s="203"/>
      <c r="B91" s="204" t="s">
        <v>225</v>
      </c>
      <c r="C91" s="205" t="s">
        <v>226</v>
      </c>
      <c r="D91" s="205"/>
      <c r="E91" s="205"/>
      <c r="F91" s="205"/>
      <c r="G91" s="205"/>
      <c r="H91" s="205"/>
      <c r="I91" s="205"/>
      <c r="J91" s="201">
        <f>+J92+J96</f>
        <v>0</v>
      </c>
      <c r="K91" s="201">
        <f t="shared" ref="K91:L91" si="10">+K92+K96</f>
        <v>0</v>
      </c>
      <c r="L91" s="201">
        <f t="shared" si="10"/>
        <v>0</v>
      </c>
    </row>
    <row r="92" spans="1:12" s="202" customFormat="1" ht="16.5" customHeight="1" x14ac:dyDescent="0.2">
      <c r="A92" s="203"/>
      <c r="B92" s="203"/>
      <c r="C92" s="203"/>
      <c r="D92" s="204" t="s">
        <v>227</v>
      </c>
      <c r="E92" s="205" t="s">
        <v>211</v>
      </c>
      <c r="F92" s="205"/>
      <c r="G92" s="205"/>
      <c r="H92" s="205"/>
      <c r="I92" s="205"/>
      <c r="J92" s="201">
        <f>+'2'!G26</f>
        <v>1025000</v>
      </c>
      <c r="K92" s="201">
        <f>+'2'!H26</f>
        <v>1025000</v>
      </c>
      <c r="L92" s="201">
        <f>+'2'!I26</f>
        <v>1025000</v>
      </c>
    </row>
    <row r="93" spans="1:12" s="202" customFormat="1" ht="30" customHeight="1" x14ac:dyDescent="0.2">
      <c r="A93" s="203"/>
      <c r="B93" s="203"/>
      <c r="C93" s="203"/>
      <c r="D93" s="203"/>
      <c r="E93" s="203"/>
      <c r="F93" s="205" t="s">
        <v>228</v>
      </c>
      <c r="G93" s="205"/>
      <c r="H93" s="205"/>
      <c r="I93" s="205"/>
      <c r="J93" s="205"/>
      <c r="K93" s="205"/>
      <c r="L93" s="205"/>
    </row>
    <row r="94" spans="1:12" s="202" customFormat="1" ht="16.5" customHeight="1" x14ac:dyDescent="0.2">
      <c r="A94" s="203"/>
      <c r="B94" s="203"/>
      <c r="C94" s="203"/>
      <c r="D94" s="203"/>
      <c r="E94" s="203"/>
      <c r="F94" s="203"/>
      <c r="G94" s="205" t="s">
        <v>51</v>
      </c>
      <c r="H94" s="205"/>
      <c r="I94" s="205"/>
      <c r="J94" s="205"/>
      <c r="K94" s="205"/>
      <c r="L94" s="205"/>
    </row>
    <row r="95" spans="1:12" s="202" customFormat="1" ht="16.5" customHeight="1" x14ac:dyDescent="0.2">
      <c r="A95" s="203"/>
      <c r="B95" s="203"/>
      <c r="C95" s="203"/>
      <c r="D95" s="203"/>
      <c r="E95" s="203"/>
      <c r="F95" s="203"/>
      <c r="G95" s="203"/>
      <c r="H95" s="205" t="s">
        <v>229</v>
      </c>
      <c r="I95" s="205"/>
      <c r="J95" s="205"/>
      <c r="K95" s="205"/>
      <c r="L95" s="205"/>
    </row>
    <row r="96" spans="1:12" s="202" customFormat="1" ht="16.5" customHeight="1" x14ac:dyDescent="0.2">
      <c r="A96" s="203"/>
      <c r="B96" s="203"/>
      <c r="C96" s="203"/>
      <c r="D96" s="204" t="s">
        <v>227</v>
      </c>
      <c r="E96" s="205" t="s">
        <v>211</v>
      </c>
      <c r="F96" s="205"/>
      <c r="G96" s="205"/>
      <c r="H96" s="205"/>
      <c r="I96" s="205"/>
      <c r="J96" s="201">
        <f>+'2'!G27</f>
        <v>-1025000</v>
      </c>
      <c r="K96" s="201">
        <f>+'2'!H27</f>
        <v>-1025000</v>
      </c>
      <c r="L96" s="201">
        <f>+'2'!I27</f>
        <v>-1025000</v>
      </c>
    </row>
    <row r="97" spans="1:12" s="202" customFormat="1" ht="30" customHeight="1" x14ac:dyDescent="0.2">
      <c r="A97" s="203"/>
      <c r="B97" s="203"/>
      <c r="C97" s="203"/>
      <c r="D97" s="203"/>
      <c r="E97" s="203"/>
      <c r="F97" s="205" t="s">
        <v>228</v>
      </c>
      <c r="G97" s="205"/>
      <c r="H97" s="205"/>
      <c r="I97" s="205"/>
      <c r="J97" s="205"/>
      <c r="K97" s="205"/>
      <c r="L97" s="205"/>
    </row>
    <row r="98" spans="1:12" s="202" customFormat="1" ht="16.5" customHeight="1" x14ac:dyDescent="0.2">
      <c r="A98" s="203"/>
      <c r="B98" s="203"/>
      <c r="C98" s="203"/>
      <c r="D98" s="203"/>
      <c r="E98" s="203"/>
      <c r="F98" s="203"/>
      <c r="G98" s="205" t="s">
        <v>51</v>
      </c>
      <c r="H98" s="205"/>
      <c r="I98" s="205"/>
      <c r="J98" s="205"/>
      <c r="K98" s="205"/>
      <c r="L98" s="205"/>
    </row>
    <row r="99" spans="1:12" s="202" customFormat="1" ht="16.5" customHeight="1" x14ac:dyDescent="0.2">
      <c r="A99" s="203"/>
      <c r="B99" s="203"/>
      <c r="C99" s="203"/>
      <c r="D99" s="203"/>
      <c r="E99" s="203"/>
      <c r="F99" s="203"/>
      <c r="G99" s="203"/>
      <c r="H99" s="205" t="s">
        <v>229</v>
      </c>
      <c r="I99" s="205"/>
      <c r="J99" s="205"/>
      <c r="K99" s="205"/>
      <c r="L99" s="205"/>
    </row>
  </sheetData>
  <mergeCells count="87">
    <mergeCell ref="H95:L95"/>
    <mergeCell ref="E96:I96"/>
    <mergeCell ref="F97:L97"/>
    <mergeCell ref="G98:L98"/>
    <mergeCell ref="H99:L99"/>
    <mergeCell ref="A90:I90"/>
    <mergeCell ref="C91:I91"/>
    <mergeCell ref="E92:I92"/>
    <mergeCell ref="F93:L93"/>
    <mergeCell ref="G94:L94"/>
    <mergeCell ref="C11:I11"/>
    <mergeCell ref="E12:I12"/>
    <mergeCell ref="F13:L13"/>
    <mergeCell ref="G14:L14"/>
    <mergeCell ref="H15:L15"/>
    <mergeCell ref="A6:L6"/>
    <mergeCell ref="A9:I9"/>
    <mergeCell ref="H7:H8"/>
    <mergeCell ref="I7:I8"/>
    <mergeCell ref="A10:I10"/>
    <mergeCell ref="A7:A8"/>
    <mergeCell ref="B7:C7"/>
    <mergeCell ref="D7:G7"/>
    <mergeCell ref="B1:L1"/>
    <mergeCell ref="B2:L2"/>
    <mergeCell ref="B3:L3"/>
    <mergeCell ref="B4:L4"/>
    <mergeCell ref="B5:L5"/>
    <mergeCell ref="F30:L30"/>
    <mergeCell ref="G31:L31"/>
    <mergeCell ref="C16:I16"/>
    <mergeCell ref="E17:I17"/>
    <mergeCell ref="G24:L24"/>
    <mergeCell ref="H25:L25"/>
    <mergeCell ref="E29:I29"/>
    <mergeCell ref="F18:L18"/>
    <mergeCell ref="G19:L19"/>
    <mergeCell ref="H20:L20"/>
    <mergeCell ref="E22:I22"/>
    <mergeCell ref="F23:L23"/>
    <mergeCell ref="F43:L43"/>
    <mergeCell ref="G44:L44"/>
    <mergeCell ref="H32:L32"/>
    <mergeCell ref="C36:I36"/>
    <mergeCell ref="E37:I37"/>
    <mergeCell ref="F38:L38"/>
    <mergeCell ref="G39:L39"/>
    <mergeCell ref="H40:L40"/>
    <mergeCell ref="C41:I41"/>
    <mergeCell ref="E42:I42"/>
    <mergeCell ref="E52:I52"/>
    <mergeCell ref="F53:L53"/>
    <mergeCell ref="G54:L54"/>
    <mergeCell ref="H55:L55"/>
    <mergeCell ref="E57:I57"/>
    <mergeCell ref="H45:L45"/>
    <mergeCell ref="E47:I47"/>
    <mergeCell ref="F48:L48"/>
    <mergeCell ref="G49:L49"/>
    <mergeCell ref="H50:L50"/>
    <mergeCell ref="F58:L58"/>
    <mergeCell ref="G59:L59"/>
    <mergeCell ref="H60:L60"/>
    <mergeCell ref="E62:I62"/>
    <mergeCell ref="F63:L63"/>
    <mergeCell ref="H71:L71"/>
    <mergeCell ref="E73:I73"/>
    <mergeCell ref="C67:I67"/>
    <mergeCell ref="J7:L7"/>
    <mergeCell ref="H82:L82"/>
    <mergeCell ref="E79:I79"/>
    <mergeCell ref="F80:L80"/>
    <mergeCell ref="G81:L81"/>
    <mergeCell ref="F74:L74"/>
    <mergeCell ref="G75:L75"/>
    <mergeCell ref="H76:L76"/>
    <mergeCell ref="E68:I68"/>
    <mergeCell ref="F69:L69"/>
    <mergeCell ref="G70:L70"/>
    <mergeCell ref="G64:L64"/>
    <mergeCell ref="H65:L65"/>
    <mergeCell ref="H89:L89"/>
    <mergeCell ref="A84:I84"/>
    <mergeCell ref="C85:I85"/>
    <mergeCell ref="E86:I86"/>
    <mergeCell ref="F87:L87"/>
    <mergeCell ref="G88:L88"/>
  </mergeCells>
  <pageMargins left="0.15" right="0.04" top="0.24" bottom="0.23622047244094499" header="0.31496062992126" footer="0.17"/>
  <pageSetup paperSize="9" scale="80" orientation="landscape" r:id="rId1"/>
  <ignoredErrors>
    <ignoredError sqref="B67 B11:B16 B36:B40 B4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B1A46-35DC-481C-8681-D9114F0983C7}">
  <dimension ref="A1:HV99"/>
  <sheetViews>
    <sheetView zoomScaleNormal="100" workbookViewId="0">
      <selection activeCell="J92" sqref="J92"/>
    </sheetView>
  </sheetViews>
  <sheetFormatPr defaultColWidth="9.140625" defaultRowHeight="13.5" x14ac:dyDescent="0.2"/>
  <cols>
    <col min="1" max="1" width="6.85546875" style="14" customWidth="1"/>
    <col min="2" max="2" width="10.85546875" style="14" customWidth="1"/>
    <col min="3" max="3" width="10.5703125" style="14" customWidth="1"/>
    <col min="4" max="4" width="12.140625" style="14" customWidth="1"/>
    <col min="5" max="5" width="10.85546875" style="8" customWidth="1"/>
    <col min="6" max="6" width="11.42578125" style="8" customWidth="1"/>
    <col min="7" max="7" width="9.28515625" style="8" customWidth="1"/>
    <col min="8" max="8" width="16.7109375" style="8" customWidth="1"/>
    <col min="9" max="9" width="56" style="8" customWidth="1"/>
    <col min="10" max="12" width="13.85546875" style="14" customWidth="1"/>
    <col min="13" max="16384" width="9.140625" style="8"/>
  </cols>
  <sheetData>
    <row r="1" spans="1:230" s="16" customFormat="1" ht="15" customHeight="1" x14ac:dyDescent="0.2">
      <c r="A1" s="159"/>
      <c r="B1" s="169" t="s">
        <v>181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</row>
    <row r="2" spans="1:230" s="16" customFormat="1" ht="15" customHeight="1" x14ac:dyDescent="0.2">
      <c r="A2" s="159"/>
      <c r="B2" s="169" t="s">
        <v>39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</row>
    <row r="3" spans="1:230" s="16" customFormat="1" ht="15" customHeight="1" x14ac:dyDescent="0.2">
      <c r="A3" s="159"/>
      <c r="B3" s="169" t="s">
        <v>15</v>
      </c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</row>
    <row r="4" spans="1:230" s="16" customFormat="1" ht="15" customHeight="1" x14ac:dyDescent="0.2">
      <c r="A4" s="159"/>
      <c r="B4" s="169" t="s">
        <v>14</v>
      </c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</row>
    <row r="5" spans="1:230" s="7" customFormat="1" ht="26.25" customHeight="1" x14ac:dyDescent="0.2">
      <c r="A5" s="3"/>
      <c r="B5" s="193" t="s">
        <v>153</v>
      </c>
      <c r="C5" s="193"/>
      <c r="D5" s="193"/>
      <c r="E5" s="193"/>
      <c r="F5" s="193"/>
      <c r="G5" s="193"/>
      <c r="H5" s="193"/>
      <c r="I5" s="193"/>
      <c r="J5" s="193"/>
      <c r="K5" s="193"/>
      <c r="L5" s="193"/>
    </row>
    <row r="6" spans="1:230" ht="19.5" customHeight="1" x14ac:dyDescent="0.2">
      <c r="A6" s="194" t="s">
        <v>19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30" s="7" customFormat="1" ht="48.75" customHeight="1" x14ac:dyDescent="0.2">
      <c r="A7" s="179" t="s">
        <v>151</v>
      </c>
      <c r="B7" s="179" t="s">
        <v>21</v>
      </c>
      <c r="C7" s="179"/>
      <c r="D7" s="179" t="s">
        <v>22</v>
      </c>
      <c r="E7" s="179"/>
      <c r="F7" s="179"/>
      <c r="G7" s="179"/>
      <c r="H7" s="179" t="s">
        <v>23</v>
      </c>
      <c r="I7" s="179" t="s">
        <v>24</v>
      </c>
      <c r="J7" s="180" t="s">
        <v>52</v>
      </c>
      <c r="K7" s="181"/>
      <c r="L7" s="182"/>
    </row>
    <row r="8" spans="1:230" s="7" customFormat="1" ht="51.75" customHeight="1" x14ac:dyDescent="0.2">
      <c r="A8" s="179"/>
      <c r="B8" s="104" t="s">
        <v>25</v>
      </c>
      <c r="C8" s="104" t="s">
        <v>28</v>
      </c>
      <c r="D8" s="104" t="s">
        <v>25</v>
      </c>
      <c r="E8" s="104" t="s">
        <v>28</v>
      </c>
      <c r="F8" s="104" t="s">
        <v>29</v>
      </c>
      <c r="G8" s="104" t="s">
        <v>26</v>
      </c>
      <c r="H8" s="179"/>
      <c r="I8" s="179"/>
      <c r="J8" s="36" t="s">
        <v>40</v>
      </c>
      <c r="K8" s="36" t="s">
        <v>41</v>
      </c>
      <c r="L8" s="37" t="s">
        <v>0</v>
      </c>
    </row>
    <row r="9" spans="1:230" s="7" customFormat="1" x14ac:dyDescent="0.2">
      <c r="A9" s="195" t="s">
        <v>53</v>
      </c>
      <c r="B9" s="195"/>
      <c r="C9" s="195"/>
      <c r="D9" s="195"/>
      <c r="E9" s="195"/>
      <c r="F9" s="195"/>
      <c r="G9" s="195"/>
      <c r="H9" s="195"/>
      <c r="I9" s="195"/>
      <c r="J9" s="44">
        <f>+J10+J84</f>
        <v>0</v>
      </c>
      <c r="K9" s="44">
        <f t="shared" ref="K9:L9" si="0">+K10+K84</f>
        <v>0</v>
      </c>
      <c r="L9" s="44">
        <f t="shared" si="0"/>
        <v>0</v>
      </c>
    </row>
    <row r="10" spans="1:230" s="7" customFormat="1" x14ac:dyDescent="0.2">
      <c r="A10" s="195" t="s">
        <v>27</v>
      </c>
      <c r="B10" s="195"/>
      <c r="C10" s="195"/>
      <c r="D10" s="195"/>
      <c r="E10" s="195"/>
      <c r="F10" s="195"/>
      <c r="G10" s="195"/>
      <c r="H10" s="195"/>
      <c r="I10" s="195"/>
      <c r="J10" s="44">
        <f>+J16+J36+J41+J67+J11</f>
        <v>8170317.2999999998</v>
      </c>
      <c r="K10" s="44">
        <f t="shared" ref="K10:L10" si="1">+K16+K36+K41+K67+K11</f>
        <v>8170317.2999999998</v>
      </c>
      <c r="L10" s="44">
        <f t="shared" si="1"/>
        <v>8170317.2999999998</v>
      </c>
    </row>
    <row r="11" spans="1:230" s="7" customFormat="1" x14ac:dyDescent="0.2">
      <c r="A11" s="48"/>
      <c r="B11" s="36" t="s">
        <v>106</v>
      </c>
      <c r="C11" s="196" t="s">
        <v>107</v>
      </c>
      <c r="D11" s="196"/>
      <c r="E11" s="196"/>
      <c r="F11" s="196"/>
      <c r="G11" s="196"/>
      <c r="H11" s="196"/>
      <c r="I11" s="196"/>
      <c r="J11" s="45">
        <f>+J12</f>
        <v>60000</v>
      </c>
      <c r="K11" s="45">
        <f t="shared" ref="K11:L11" si="2">+K12</f>
        <v>60000</v>
      </c>
      <c r="L11" s="45">
        <f t="shared" si="2"/>
        <v>60000</v>
      </c>
    </row>
    <row r="12" spans="1:230" s="7" customFormat="1" x14ac:dyDescent="0.2">
      <c r="A12" s="48"/>
      <c r="B12" s="48"/>
      <c r="C12" s="107"/>
      <c r="D12" s="106" t="s">
        <v>108</v>
      </c>
      <c r="E12" s="196" t="s">
        <v>57</v>
      </c>
      <c r="F12" s="196"/>
      <c r="G12" s="196"/>
      <c r="H12" s="196"/>
      <c r="I12" s="196"/>
      <c r="J12" s="45">
        <f>+'2'!G12</f>
        <v>60000</v>
      </c>
      <c r="K12" s="45">
        <f>+'2'!H12</f>
        <v>60000</v>
      </c>
      <c r="L12" s="45">
        <f>+'2'!I12</f>
        <v>60000</v>
      </c>
    </row>
    <row r="13" spans="1:230" s="7" customFormat="1" x14ac:dyDescent="0.2">
      <c r="A13" s="48"/>
      <c r="B13" s="48"/>
      <c r="C13" s="107"/>
      <c r="D13" s="107"/>
      <c r="E13" s="107"/>
      <c r="F13" s="197" t="s">
        <v>109</v>
      </c>
      <c r="G13" s="197"/>
      <c r="H13" s="197"/>
      <c r="I13" s="197"/>
      <c r="J13" s="197"/>
      <c r="K13" s="197"/>
      <c r="L13" s="197"/>
    </row>
    <row r="14" spans="1:230" s="7" customFormat="1" x14ac:dyDescent="0.2">
      <c r="A14" s="48"/>
      <c r="B14" s="48"/>
      <c r="C14" s="107"/>
      <c r="D14" s="107"/>
      <c r="E14" s="107"/>
      <c r="F14" s="107"/>
      <c r="G14" s="197" t="s">
        <v>51</v>
      </c>
      <c r="H14" s="197"/>
      <c r="I14" s="197"/>
      <c r="J14" s="197"/>
      <c r="K14" s="197"/>
      <c r="L14" s="197"/>
    </row>
    <row r="15" spans="1:230" s="7" customFormat="1" x14ac:dyDescent="0.2">
      <c r="A15" s="48"/>
      <c r="B15" s="48"/>
      <c r="C15" s="107"/>
      <c r="D15" s="107"/>
      <c r="E15" s="107"/>
      <c r="F15" s="107"/>
      <c r="G15" s="107"/>
      <c r="H15" s="197" t="s">
        <v>110</v>
      </c>
      <c r="I15" s="197"/>
      <c r="J15" s="197"/>
      <c r="K15" s="197"/>
      <c r="L15" s="197"/>
    </row>
    <row r="16" spans="1:230" s="7" customFormat="1" ht="16.5" customHeight="1" x14ac:dyDescent="0.2">
      <c r="A16" s="104"/>
      <c r="B16" s="46" t="s">
        <v>111</v>
      </c>
      <c r="C16" s="178" t="s">
        <v>112</v>
      </c>
      <c r="D16" s="178"/>
      <c r="E16" s="178"/>
      <c r="F16" s="178"/>
      <c r="G16" s="178"/>
      <c r="H16" s="178"/>
      <c r="I16" s="178"/>
      <c r="J16" s="100">
        <f>+J17+J22+J29</f>
        <v>715000</v>
      </c>
      <c r="K16" s="100">
        <f t="shared" ref="K16:L16" si="3">+K17+K22+K29</f>
        <v>715000</v>
      </c>
      <c r="L16" s="100">
        <f t="shared" si="3"/>
        <v>715000</v>
      </c>
    </row>
    <row r="17" spans="1:12" s="7" customFormat="1" ht="16.5" customHeight="1" x14ac:dyDescent="0.2">
      <c r="A17" s="104"/>
      <c r="B17" s="104"/>
      <c r="C17" s="105"/>
      <c r="D17" s="102" t="s">
        <v>113</v>
      </c>
      <c r="E17" s="178" t="s">
        <v>63</v>
      </c>
      <c r="F17" s="178"/>
      <c r="G17" s="178"/>
      <c r="H17" s="178"/>
      <c r="I17" s="178"/>
      <c r="J17" s="100">
        <f>+'2'!G14</f>
        <v>140000</v>
      </c>
      <c r="K17" s="100">
        <f>+'2'!H14</f>
        <v>140000</v>
      </c>
      <c r="L17" s="100">
        <f>+'2'!I14</f>
        <v>140000</v>
      </c>
    </row>
    <row r="18" spans="1:12" s="7" customFormat="1" ht="16.5" customHeight="1" x14ac:dyDescent="0.2">
      <c r="A18" s="104"/>
      <c r="B18" s="104"/>
      <c r="C18" s="105"/>
      <c r="D18" s="105"/>
      <c r="E18" s="105"/>
      <c r="F18" s="192" t="s">
        <v>114</v>
      </c>
      <c r="G18" s="192"/>
      <c r="H18" s="192"/>
      <c r="I18" s="192"/>
      <c r="J18" s="192"/>
      <c r="K18" s="192"/>
      <c r="L18" s="192"/>
    </row>
    <row r="19" spans="1:12" s="7" customFormat="1" ht="16.5" customHeight="1" x14ac:dyDescent="0.2">
      <c r="A19" s="104"/>
      <c r="B19" s="104"/>
      <c r="C19" s="105"/>
      <c r="D19" s="105"/>
      <c r="E19" s="105"/>
      <c r="F19" s="105"/>
      <c r="G19" s="192" t="s">
        <v>51</v>
      </c>
      <c r="H19" s="192"/>
      <c r="I19" s="192"/>
      <c r="J19" s="192"/>
      <c r="K19" s="192"/>
      <c r="L19" s="192"/>
    </row>
    <row r="20" spans="1:12" s="7" customFormat="1" ht="16.5" customHeight="1" x14ac:dyDescent="0.2">
      <c r="A20" s="104"/>
      <c r="B20" s="104"/>
      <c r="C20" s="105"/>
      <c r="D20" s="105"/>
      <c r="E20" s="105"/>
      <c r="F20" s="105"/>
      <c r="G20" s="105"/>
      <c r="H20" s="192" t="s">
        <v>105</v>
      </c>
      <c r="I20" s="192"/>
      <c r="J20" s="192"/>
      <c r="K20" s="192"/>
      <c r="L20" s="192"/>
    </row>
    <row r="21" spans="1:12" s="15" customFormat="1" x14ac:dyDescent="0.2">
      <c r="A21" s="18"/>
      <c r="B21" s="18"/>
      <c r="C21" s="17"/>
      <c r="D21" s="17"/>
      <c r="E21" s="17"/>
      <c r="F21" s="17"/>
      <c r="G21" s="17"/>
      <c r="H21" s="17"/>
      <c r="I21" s="17" t="s">
        <v>115</v>
      </c>
      <c r="J21" s="18">
        <v>38</v>
      </c>
      <c r="K21" s="18"/>
      <c r="L21" s="18">
        <v>38</v>
      </c>
    </row>
    <row r="22" spans="1:12" s="7" customFormat="1" ht="16.5" customHeight="1" x14ac:dyDescent="0.2">
      <c r="A22" s="104"/>
      <c r="B22" s="104"/>
      <c r="C22" s="105"/>
      <c r="D22" s="102" t="s">
        <v>116</v>
      </c>
      <c r="E22" s="178" t="s">
        <v>66</v>
      </c>
      <c r="F22" s="178"/>
      <c r="G22" s="178"/>
      <c r="H22" s="178"/>
      <c r="I22" s="178"/>
      <c r="J22" s="100">
        <f>+'2'!G15</f>
        <v>320000</v>
      </c>
      <c r="K22" s="100">
        <f>+'2'!H15</f>
        <v>320000</v>
      </c>
      <c r="L22" s="100">
        <f>+'2'!I15</f>
        <v>320000</v>
      </c>
    </row>
    <row r="23" spans="1:12" s="7" customFormat="1" ht="34.5" customHeight="1" x14ac:dyDescent="0.2">
      <c r="A23" s="104"/>
      <c r="B23" s="104"/>
      <c r="C23" s="105"/>
      <c r="D23" s="105"/>
      <c r="E23" s="105"/>
      <c r="F23" s="192" t="s">
        <v>117</v>
      </c>
      <c r="G23" s="192"/>
      <c r="H23" s="192"/>
      <c r="I23" s="192"/>
      <c r="J23" s="192"/>
      <c r="K23" s="192"/>
      <c r="L23" s="192"/>
    </row>
    <row r="24" spans="1:12" s="7" customFormat="1" ht="16.5" customHeight="1" x14ac:dyDescent="0.2">
      <c r="A24" s="104"/>
      <c r="B24" s="104"/>
      <c r="C24" s="105"/>
      <c r="D24" s="105"/>
      <c r="E24" s="105"/>
      <c r="F24" s="105"/>
      <c r="G24" s="192" t="s">
        <v>51</v>
      </c>
      <c r="H24" s="192"/>
      <c r="I24" s="192"/>
      <c r="J24" s="192"/>
      <c r="K24" s="192"/>
      <c r="L24" s="192"/>
    </row>
    <row r="25" spans="1:12" s="7" customFormat="1" ht="16.5" customHeight="1" x14ac:dyDescent="0.2">
      <c r="A25" s="104"/>
      <c r="B25" s="104"/>
      <c r="C25" s="105"/>
      <c r="D25" s="105"/>
      <c r="E25" s="105"/>
      <c r="F25" s="105"/>
      <c r="G25" s="105"/>
      <c r="H25" s="192" t="s">
        <v>105</v>
      </c>
      <c r="I25" s="192"/>
      <c r="J25" s="192"/>
      <c r="K25" s="192"/>
      <c r="L25" s="192"/>
    </row>
    <row r="26" spans="1:12" s="7" customFormat="1" ht="30" customHeight="1" x14ac:dyDescent="0.2">
      <c r="A26" s="104"/>
      <c r="B26" s="104"/>
      <c r="C26" s="105"/>
      <c r="D26" s="105"/>
      <c r="E26" s="105"/>
      <c r="F26" s="105"/>
      <c r="G26" s="105"/>
      <c r="H26" s="105"/>
      <c r="I26" s="105" t="s">
        <v>118</v>
      </c>
      <c r="J26" s="101">
        <v>-7640</v>
      </c>
      <c r="K26" s="101"/>
      <c r="L26" s="101">
        <v>-7640</v>
      </c>
    </row>
    <row r="27" spans="1:12" s="7" customFormat="1" ht="54" x14ac:dyDescent="0.2">
      <c r="A27" s="104"/>
      <c r="B27" s="104"/>
      <c r="C27" s="105"/>
      <c r="D27" s="105"/>
      <c r="E27" s="105"/>
      <c r="F27" s="105"/>
      <c r="G27" s="105"/>
      <c r="H27" s="105"/>
      <c r="I27" s="105" t="s">
        <v>119</v>
      </c>
      <c r="J27" s="104">
        <v>16900</v>
      </c>
      <c r="K27" s="104"/>
      <c r="L27" s="104">
        <v>16900</v>
      </c>
    </row>
    <row r="28" spans="1:12" s="7" customFormat="1" ht="40.5" x14ac:dyDescent="0.2">
      <c r="A28" s="104"/>
      <c r="B28" s="104"/>
      <c r="C28" s="105"/>
      <c r="D28" s="105"/>
      <c r="E28" s="105"/>
      <c r="F28" s="105"/>
      <c r="G28" s="105"/>
      <c r="H28" s="105"/>
      <c r="I28" s="105" t="s">
        <v>120</v>
      </c>
      <c r="J28" s="104">
        <v>41180</v>
      </c>
      <c r="K28" s="104"/>
      <c r="L28" s="104">
        <v>41180</v>
      </c>
    </row>
    <row r="29" spans="1:12" s="7" customFormat="1" ht="26.25" customHeight="1" x14ac:dyDescent="0.2">
      <c r="A29" s="104"/>
      <c r="B29" s="104"/>
      <c r="C29" s="105"/>
      <c r="D29" s="102" t="s">
        <v>160</v>
      </c>
      <c r="E29" s="178" t="s">
        <v>156</v>
      </c>
      <c r="F29" s="178"/>
      <c r="G29" s="178"/>
      <c r="H29" s="178"/>
      <c r="I29" s="178"/>
      <c r="J29" s="100">
        <f>+'2'!G16</f>
        <v>255000</v>
      </c>
      <c r="K29" s="100">
        <f>+'2'!H16</f>
        <v>255000</v>
      </c>
      <c r="L29" s="100">
        <f>+'2'!I16</f>
        <v>255000</v>
      </c>
    </row>
    <row r="30" spans="1:12" s="7" customFormat="1" ht="26.25" customHeight="1" x14ac:dyDescent="0.2">
      <c r="A30" s="104"/>
      <c r="B30" s="104"/>
      <c r="C30" s="105"/>
      <c r="D30" s="105"/>
      <c r="E30" s="105"/>
      <c r="F30" s="192" t="s">
        <v>161</v>
      </c>
      <c r="G30" s="192"/>
      <c r="H30" s="192"/>
      <c r="I30" s="192"/>
      <c r="J30" s="192"/>
      <c r="K30" s="192"/>
      <c r="L30" s="192"/>
    </row>
    <row r="31" spans="1:12" s="7" customFormat="1" ht="16.5" customHeight="1" x14ac:dyDescent="0.2">
      <c r="A31" s="104"/>
      <c r="B31" s="104"/>
      <c r="C31" s="105"/>
      <c r="D31" s="105"/>
      <c r="E31" s="105"/>
      <c r="F31" s="105"/>
      <c r="G31" s="192" t="s">
        <v>51</v>
      </c>
      <c r="H31" s="192"/>
      <c r="I31" s="192"/>
      <c r="J31" s="192"/>
      <c r="K31" s="192"/>
      <c r="L31" s="192"/>
    </row>
    <row r="32" spans="1:12" s="7" customFormat="1" ht="16.5" customHeight="1" x14ac:dyDescent="0.2">
      <c r="A32" s="104"/>
      <c r="B32" s="104"/>
      <c r="C32" s="105"/>
      <c r="D32" s="105"/>
      <c r="E32" s="105"/>
      <c r="F32" s="105"/>
      <c r="G32" s="105"/>
      <c r="H32" s="192" t="s">
        <v>105</v>
      </c>
      <c r="I32" s="192"/>
      <c r="J32" s="192"/>
      <c r="K32" s="192"/>
      <c r="L32" s="192"/>
    </row>
    <row r="33" spans="1:12" s="7" customFormat="1" ht="40.5" x14ac:dyDescent="0.2">
      <c r="A33" s="104"/>
      <c r="B33" s="104"/>
      <c r="C33" s="105"/>
      <c r="D33" s="105"/>
      <c r="E33" s="105"/>
      <c r="F33" s="105"/>
      <c r="G33" s="105"/>
      <c r="H33" s="105"/>
      <c r="I33" s="105" t="s">
        <v>162</v>
      </c>
      <c r="J33" s="104">
        <v>1895</v>
      </c>
      <c r="K33" s="104"/>
      <c r="L33" s="104">
        <v>645</v>
      </c>
    </row>
    <row r="34" spans="1:12" s="7" customFormat="1" ht="31.5" customHeight="1" x14ac:dyDescent="0.2">
      <c r="A34" s="104"/>
      <c r="B34" s="104"/>
      <c r="C34" s="105"/>
      <c r="D34" s="105"/>
      <c r="E34" s="105"/>
      <c r="F34" s="105"/>
      <c r="G34" s="105"/>
      <c r="H34" s="105"/>
      <c r="I34" s="105" t="s">
        <v>163</v>
      </c>
      <c r="J34" s="104">
        <v>29000</v>
      </c>
      <c r="K34" s="104"/>
      <c r="L34" s="104">
        <v>13461</v>
      </c>
    </row>
    <row r="35" spans="1:12" s="7" customFormat="1" ht="40.5" x14ac:dyDescent="0.2">
      <c r="A35" s="104"/>
      <c r="B35" s="104"/>
      <c r="C35" s="105"/>
      <c r="D35" s="105"/>
      <c r="E35" s="105"/>
      <c r="F35" s="105"/>
      <c r="G35" s="105"/>
      <c r="H35" s="105"/>
      <c r="I35" s="105" t="s">
        <v>164</v>
      </c>
      <c r="J35" s="104">
        <v>440</v>
      </c>
      <c r="K35" s="104"/>
      <c r="L35" s="104">
        <v>440</v>
      </c>
    </row>
    <row r="36" spans="1:12" s="7" customFormat="1" ht="16.5" customHeight="1" x14ac:dyDescent="0.2">
      <c r="A36" s="104"/>
      <c r="B36" s="46" t="s">
        <v>121</v>
      </c>
      <c r="C36" s="178" t="s">
        <v>122</v>
      </c>
      <c r="D36" s="178"/>
      <c r="E36" s="178"/>
      <c r="F36" s="178"/>
      <c r="G36" s="178"/>
      <c r="H36" s="178"/>
      <c r="I36" s="178"/>
      <c r="J36" s="100">
        <f>+J37</f>
        <v>250000</v>
      </c>
      <c r="K36" s="100">
        <f t="shared" ref="K36:L36" si="4">+K37</f>
        <v>250000</v>
      </c>
      <c r="L36" s="100">
        <f t="shared" si="4"/>
        <v>250000</v>
      </c>
    </row>
    <row r="37" spans="1:12" s="7" customFormat="1" ht="16.5" customHeight="1" x14ac:dyDescent="0.2">
      <c r="A37" s="104"/>
      <c r="B37" s="104"/>
      <c r="C37" s="105"/>
      <c r="D37" s="102" t="s">
        <v>123</v>
      </c>
      <c r="E37" s="178" t="s">
        <v>73</v>
      </c>
      <c r="F37" s="178"/>
      <c r="G37" s="178"/>
      <c r="H37" s="178"/>
      <c r="I37" s="178"/>
      <c r="J37" s="100">
        <f>+'2'!G18</f>
        <v>250000</v>
      </c>
      <c r="K37" s="100">
        <f>+'2'!H18</f>
        <v>250000</v>
      </c>
      <c r="L37" s="100">
        <f>+'2'!I18</f>
        <v>250000</v>
      </c>
    </row>
    <row r="38" spans="1:12" s="7" customFormat="1" ht="16.5" customHeight="1" x14ac:dyDescent="0.2">
      <c r="A38" s="104"/>
      <c r="B38" s="104"/>
      <c r="C38" s="105"/>
      <c r="D38" s="105"/>
      <c r="E38" s="105"/>
      <c r="F38" s="178" t="s">
        <v>124</v>
      </c>
      <c r="G38" s="178"/>
      <c r="H38" s="178"/>
      <c r="I38" s="178"/>
      <c r="J38" s="178"/>
      <c r="K38" s="178"/>
      <c r="L38" s="178"/>
    </row>
    <row r="39" spans="1:12" s="7" customFormat="1" ht="16.5" customHeight="1" x14ac:dyDescent="0.2">
      <c r="A39" s="104"/>
      <c r="B39" s="104"/>
      <c r="C39" s="105"/>
      <c r="D39" s="105"/>
      <c r="E39" s="105"/>
      <c r="F39" s="105"/>
      <c r="G39" s="178" t="s">
        <v>51</v>
      </c>
      <c r="H39" s="178"/>
      <c r="I39" s="178"/>
      <c r="J39" s="178"/>
      <c r="K39" s="178"/>
      <c r="L39" s="178"/>
    </row>
    <row r="40" spans="1:12" s="7" customFormat="1" ht="16.5" customHeight="1" x14ac:dyDescent="0.2">
      <c r="A40" s="104"/>
      <c r="B40" s="104"/>
      <c r="C40" s="105"/>
      <c r="D40" s="105"/>
      <c r="E40" s="105"/>
      <c r="F40" s="105"/>
      <c r="G40" s="105"/>
      <c r="H40" s="178" t="s">
        <v>105</v>
      </c>
      <c r="I40" s="178"/>
      <c r="J40" s="178"/>
      <c r="K40" s="178"/>
      <c r="L40" s="178"/>
    </row>
    <row r="41" spans="1:12" s="7" customFormat="1" ht="16.5" customHeight="1" x14ac:dyDescent="0.2">
      <c r="A41" s="104"/>
      <c r="B41" s="46" t="s">
        <v>125</v>
      </c>
      <c r="C41" s="178" t="s">
        <v>126</v>
      </c>
      <c r="D41" s="178"/>
      <c r="E41" s="178"/>
      <c r="F41" s="178"/>
      <c r="G41" s="178"/>
      <c r="H41" s="178"/>
      <c r="I41" s="178"/>
      <c r="J41" s="100">
        <f>+J42+J47+J52+J57+J62</f>
        <v>7145317.2999999998</v>
      </c>
      <c r="K41" s="100">
        <f t="shared" ref="K41:L41" si="5">+K42+K47+K52+K57+K62</f>
        <v>7145317.2999999998</v>
      </c>
      <c r="L41" s="100">
        <f t="shared" si="5"/>
        <v>7145317.2999999998</v>
      </c>
    </row>
    <row r="42" spans="1:12" s="7" customFormat="1" ht="16.5" customHeight="1" x14ac:dyDescent="0.2">
      <c r="A42" s="104"/>
      <c r="B42" s="104"/>
      <c r="C42" s="105"/>
      <c r="D42" s="102" t="s">
        <v>165</v>
      </c>
      <c r="E42" s="178" t="s">
        <v>158</v>
      </c>
      <c r="F42" s="178"/>
      <c r="G42" s="178"/>
      <c r="H42" s="178"/>
      <c r="I42" s="178"/>
      <c r="J42" s="52">
        <v>0</v>
      </c>
      <c r="K42" s="52">
        <v>0</v>
      </c>
      <c r="L42" s="52">
        <v>0</v>
      </c>
    </row>
    <row r="43" spans="1:12" s="7" customFormat="1" ht="16.5" customHeight="1" x14ac:dyDescent="0.2">
      <c r="A43" s="104"/>
      <c r="B43" s="104"/>
      <c r="C43" s="105"/>
      <c r="D43" s="105"/>
      <c r="E43" s="105"/>
      <c r="F43" s="178" t="s">
        <v>166</v>
      </c>
      <c r="G43" s="178"/>
      <c r="H43" s="178"/>
      <c r="I43" s="178"/>
      <c r="J43" s="178"/>
      <c r="K43" s="178"/>
      <c r="L43" s="178"/>
    </row>
    <row r="44" spans="1:12" s="7" customFormat="1" ht="16.5" customHeight="1" x14ac:dyDescent="0.2">
      <c r="A44" s="104"/>
      <c r="B44" s="104"/>
      <c r="C44" s="105"/>
      <c r="D44" s="105"/>
      <c r="E44" s="105"/>
      <c r="F44" s="105"/>
      <c r="G44" s="178" t="s">
        <v>51</v>
      </c>
      <c r="H44" s="178"/>
      <c r="I44" s="178"/>
      <c r="J44" s="178"/>
      <c r="K44" s="178"/>
      <c r="L44" s="178"/>
    </row>
    <row r="45" spans="1:12" s="7" customFormat="1" ht="16.5" customHeight="1" x14ac:dyDescent="0.2">
      <c r="A45" s="104"/>
      <c r="B45" s="104"/>
      <c r="C45" s="105"/>
      <c r="D45" s="105"/>
      <c r="E45" s="105"/>
      <c r="F45" s="105"/>
      <c r="G45" s="105"/>
      <c r="H45" s="178" t="s">
        <v>105</v>
      </c>
      <c r="I45" s="178"/>
      <c r="J45" s="178"/>
      <c r="K45" s="178"/>
      <c r="L45" s="178"/>
    </row>
    <row r="46" spans="1:12" s="7" customFormat="1" ht="27" x14ac:dyDescent="0.2">
      <c r="A46" s="104"/>
      <c r="B46" s="104"/>
      <c r="C46" s="105"/>
      <c r="D46" s="105"/>
      <c r="E46" s="105"/>
      <c r="F46" s="105"/>
      <c r="G46" s="105"/>
      <c r="H46" s="105"/>
      <c r="I46" s="105" t="s">
        <v>158</v>
      </c>
      <c r="J46" s="101">
        <v>-24720</v>
      </c>
      <c r="K46" s="101"/>
      <c r="L46" s="101">
        <v>-24720</v>
      </c>
    </row>
    <row r="47" spans="1:12" s="7" customFormat="1" ht="16.5" customHeight="1" x14ac:dyDescent="0.2">
      <c r="A47" s="104"/>
      <c r="B47" s="104"/>
      <c r="C47" s="105"/>
      <c r="D47" s="102" t="s">
        <v>127</v>
      </c>
      <c r="E47" s="178" t="s">
        <v>79</v>
      </c>
      <c r="F47" s="178"/>
      <c r="G47" s="178"/>
      <c r="H47" s="178"/>
      <c r="I47" s="178"/>
      <c r="J47" s="52">
        <v>0</v>
      </c>
      <c r="K47" s="52">
        <v>0</v>
      </c>
      <c r="L47" s="52">
        <v>0</v>
      </c>
    </row>
    <row r="48" spans="1:12" s="7" customFormat="1" ht="16.5" customHeight="1" x14ac:dyDescent="0.2">
      <c r="A48" s="104"/>
      <c r="B48" s="104"/>
      <c r="C48" s="105"/>
      <c r="D48" s="105"/>
      <c r="E48" s="105"/>
      <c r="F48" s="178" t="s">
        <v>128</v>
      </c>
      <c r="G48" s="178"/>
      <c r="H48" s="178"/>
      <c r="I48" s="178"/>
      <c r="J48" s="178"/>
      <c r="K48" s="178"/>
      <c r="L48" s="178"/>
    </row>
    <row r="49" spans="1:12" s="7" customFormat="1" ht="16.5" customHeight="1" x14ac:dyDescent="0.2">
      <c r="A49" s="104"/>
      <c r="B49" s="104"/>
      <c r="C49" s="105"/>
      <c r="D49" s="105"/>
      <c r="E49" s="105"/>
      <c r="F49" s="105"/>
      <c r="G49" s="178" t="s">
        <v>51</v>
      </c>
      <c r="H49" s="178"/>
      <c r="I49" s="178"/>
      <c r="J49" s="178"/>
      <c r="K49" s="178"/>
      <c r="L49" s="178"/>
    </row>
    <row r="50" spans="1:12" s="7" customFormat="1" ht="16.5" customHeight="1" x14ac:dyDescent="0.2">
      <c r="A50" s="104"/>
      <c r="B50" s="104"/>
      <c r="C50" s="105"/>
      <c r="D50" s="105"/>
      <c r="E50" s="105"/>
      <c r="F50" s="105"/>
      <c r="G50" s="105"/>
      <c r="H50" s="178" t="s">
        <v>105</v>
      </c>
      <c r="I50" s="178"/>
      <c r="J50" s="178"/>
      <c r="K50" s="178"/>
      <c r="L50" s="178"/>
    </row>
    <row r="51" spans="1:12" s="7" customFormat="1" ht="27" x14ac:dyDescent="0.2">
      <c r="A51" s="104"/>
      <c r="B51" s="104"/>
      <c r="C51" s="105"/>
      <c r="D51" s="105"/>
      <c r="E51" s="105"/>
      <c r="F51" s="105"/>
      <c r="G51" s="105"/>
      <c r="H51" s="105"/>
      <c r="I51" s="105" t="s">
        <v>129</v>
      </c>
      <c r="J51" s="104">
        <v>1550</v>
      </c>
      <c r="K51" s="104"/>
      <c r="L51" s="104">
        <v>1550</v>
      </c>
    </row>
    <row r="52" spans="1:12" s="7" customFormat="1" ht="26.25" customHeight="1" x14ac:dyDescent="0.2">
      <c r="A52" s="104"/>
      <c r="B52" s="104"/>
      <c r="C52" s="105"/>
      <c r="D52" s="102" t="s">
        <v>130</v>
      </c>
      <c r="E52" s="178" t="s">
        <v>80</v>
      </c>
      <c r="F52" s="178"/>
      <c r="G52" s="178"/>
      <c r="H52" s="178"/>
      <c r="I52" s="178"/>
      <c r="J52" s="52">
        <v>0</v>
      </c>
      <c r="K52" s="52">
        <v>0</v>
      </c>
      <c r="L52" s="52">
        <v>0</v>
      </c>
    </row>
    <row r="53" spans="1:12" s="7" customFormat="1" ht="26.25" customHeight="1" x14ac:dyDescent="0.2">
      <c r="A53" s="104"/>
      <c r="B53" s="104"/>
      <c r="C53" s="105"/>
      <c r="D53" s="105"/>
      <c r="E53" s="105"/>
      <c r="F53" s="178" t="s">
        <v>131</v>
      </c>
      <c r="G53" s="178"/>
      <c r="H53" s="178"/>
      <c r="I53" s="178"/>
      <c r="J53" s="178"/>
      <c r="K53" s="178"/>
      <c r="L53" s="178"/>
    </row>
    <row r="54" spans="1:12" s="7" customFormat="1" ht="16.5" customHeight="1" x14ac:dyDescent="0.2">
      <c r="A54" s="104"/>
      <c r="B54" s="104"/>
      <c r="C54" s="105"/>
      <c r="D54" s="105"/>
      <c r="E54" s="105"/>
      <c r="F54" s="105"/>
      <c r="G54" s="178" t="s">
        <v>51</v>
      </c>
      <c r="H54" s="178"/>
      <c r="I54" s="178"/>
      <c r="J54" s="178"/>
      <c r="K54" s="178"/>
      <c r="L54" s="178"/>
    </row>
    <row r="55" spans="1:12" s="7" customFormat="1" ht="16.5" customHeight="1" x14ac:dyDescent="0.2">
      <c r="A55" s="104"/>
      <c r="B55" s="104"/>
      <c r="C55" s="105"/>
      <c r="D55" s="105"/>
      <c r="E55" s="105"/>
      <c r="F55" s="105"/>
      <c r="G55" s="105"/>
      <c r="H55" s="178" t="s">
        <v>105</v>
      </c>
      <c r="I55" s="178"/>
      <c r="J55" s="178"/>
      <c r="K55" s="178"/>
      <c r="L55" s="178"/>
    </row>
    <row r="56" spans="1:12" s="7" customFormat="1" ht="40.5" x14ac:dyDescent="0.2">
      <c r="A56" s="104"/>
      <c r="B56" s="104"/>
      <c r="C56" s="105"/>
      <c r="D56" s="105"/>
      <c r="E56" s="105"/>
      <c r="F56" s="105"/>
      <c r="G56" s="105"/>
      <c r="H56" s="105"/>
      <c r="I56" s="105" t="s">
        <v>132</v>
      </c>
      <c r="J56" s="104">
        <v>795</v>
      </c>
      <c r="K56" s="104"/>
      <c r="L56" s="104">
        <v>795</v>
      </c>
    </row>
    <row r="57" spans="1:12" s="7" customFormat="1" ht="16.5" customHeight="1" x14ac:dyDescent="0.2">
      <c r="A57" s="104"/>
      <c r="B57" s="104"/>
      <c r="C57" s="105"/>
      <c r="D57" s="102" t="s">
        <v>133</v>
      </c>
      <c r="E57" s="178" t="s">
        <v>81</v>
      </c>
      <c r="F57" s="178"/>
      <c r="G57" s="178"/>
      <c r="H57" s="178"/>
      <c r="I57" s="178"/>
      <c r="J57" s="52">
        <v>0</v>
      </c>
      <c r="K57" s="52">
        <v>0</v>
      </c>
      <c r="L57" s="52">
        <v>0</v>
      </c>
    </row>
    <row r="58" spans="1:12" s="7" customFormat="1" ht="16.5" customHeight="1" x14ac:dyDescent="0.2">
      <c r="A58" s="104"/>
      <c r="B58" s="104"/>
      <c r="C58" s="105"/>
      <c r="D58" s="105"/>
      <c r="E58" s="105"/>
      <c r="F58" s="178" t="s">
        <v>134</v>
      </c>
      <c r="G58" s="178"/>
      <c r="H58" s="178"/>
      <c r="I58" s="178"/>
      <c r="J58" s="178"/>
      <c r="K58" s="178"/>
      <c r="L58" s="178"/>
    </row>
    <row r="59" spans="1:12" s="7" customFormat="1" ht="16.5" customHeight="1" x14ac:dyDescent="0.2">
      <c r="A59" s="104"/>
      <c r="B59" s="104"/>
      <c r="C59" s="105"/>
      <c r="D59" s="105"/>
      <c r="E59" s="105"/>
      <c r="F59" s="105"/>
      <c r="G59" s="178" t="s">
        <v>51</v>
      </c>
      <c r="H59" s="178"/>
      <c r="I59" s="178"/>
      <c r="J59" s="178"/>
      <c r="K59" s="178"/>
      <c r="L59" s="178"/>
    </row>
    <row r="60" spans="1:12" s="7" customFormat="1" ht="16.5" customHeight="1" x14ac:dyDescent="0.2">
      <c r="A60" s="104"/>
      <c r="B60" s="104"/>
      <c r="C60" s="105"/>
      <c r="D60" s="105"/>
      <c r="E60" s="105"/>
      <c r="F60" s="105"/>
      <c r="G60" s="105"/>
      <c r="H60" s="178" t="s">
        <v>105</v>
      </c>
      <c r="I60" s="178"/>
      <c r="J60" s="178"/>
      <c r="K60" s="178"/>
      <c r="L60" s="178"/>
    </row>
    <row r="61" spans="1:12" s="7" customFormat="1" ht="27" x14ac:dyDescent="0.2">
      <c r="A61" s="104"/>
      <c r="B61" s="104"/>
      <c r="C61" s="105"/>
      <c r="D61" s="105"/>
      <c r="E61" s="105"/>
      <c r="F61" s="105"/>
      <c r="G61" s="105"/>
      <c r="H61" s="105"/>
      <c r="I61" s="105" t="s">
        <v>135</v>
      </c>
      <c r="J61" s="101">
        <v>-2480</v>
      </c>
      <c r="K61" s="101"/>
      <c r="L61" s="101">
        <v>-2480</v>
      </c>
    </row>
    <row r="62" spans="1:12" s="7" customFormat="1" ht="16.5" customHeight="1" x14ac:dyDescent="0.2">
      <c r="A62" s="104"/>
      <c r="B62" s="104"/>
      <c r="C62" s="105"/>
      <c r="D62" s="102" t="s">
        <v>136</v>
      </c>
      <c r="E62" s="178" t="s">
        <v>83</v>
      </c>
      <c r="F62" s="178"/>
      <c r="G62" s="178"/>
      <c r="H62" s="178"/>
      <c r="I62" s="178"/>
      <c r="J62" s="100">
        <f>+'2'!G20</f>
        <v>7145317.2999999998</v>
      </c>
      <c r="K62" s="100">
        <f>+'2'!H20</f>
        <v>7145317.2999999998</v>
      </c>
      <c r="L62" s="100">
        <f>+'2'!I20</f>
        <v>7145317.2999999998</v>
      </c>
    </row>
    <row r="63" spans="1:12" s="7" customFormat="1" ht="16.5" customHeight="1" x14ac:dyDescent="0.2">
      <c r="A63" s="104"/>
      <c r="B63" s="104"/>
      <c r="C63" s="105"/>
      <c r="D63" s="105"/>
      <c r="E63" s="105"/>
      <c r="F63" s="178" t="s">
        <v>137</v>
      </c>
      <c r="G63" s="178"/>
      <c r="H63" s="178"/>
      <c r="I63" s="178"/>
      <c r="J63" s="178"/>
      <c r="K63" s="178"/>
      <c r="L63" s="178"/>
    </row>
    <row r="64" spans="1:12" s="7" customFormat="1" ht="16.5" customHeight="1" x14ac:dyDescent="0.2">
      <c r="A64" s="104"/>
      <c r="B64" s="104"/>
      <c r="C64" s="105"/>
      <c r="D64" s="105"/>
      <c r="E64" s="105"/>
      <c r="F64" s="105"/>
      <c r="G64" s="178" t="s">
        <v>51</v>
      </c>
      <c r="H64" s="178"/>
      <c r="I64" s="178"/>
      <c r="J64" s="178"/>
      <c r="K64" s="178"/>
      <c r="L64" s="178"/>
    </row>
    <row r="65" spans="1:12" s="7" customFormat="1" ht="16.5" customHeight="1" x14ac:dyDescent="0.2">
      <c r="A65" s="104"/>
      <c r="B65" s="104"/>
      <c r="C65" s="105"/>
      <c r="D65" s="105"/>
      <c r="E65" s="105"/>
      <c r="F65" s="105"/>
      <c r="G65" s="105"/>
      <c r="H65" s="178" t="s">
        <v>105</v>
      </c>
      <c r="I65" s="178"/>
      <c r="J65" s="178"/>
      <c r="K65" s="178"/>
      <c r="L65" s="178"/>
    </row>
    <row r="66" spans="1:12" s="7" customFormat="1" x14ac:dyDescent="0.2">
      <c r="A66" s="104"/>
      <c r="B66" s="104"/>
      <c r="C66" s="105"/>
      <c r="D66" s="105"/>
      <c r="E66" s="105"/>
      <c r="F66" s="105"/>
      <c r="G66" s="105"/>
      <c r="H66" s="105"/>
      <c r="I66" s="105" t="s">
        <v>56</v>
      </c>
      <c r="J66" s="104" t="s">
        <v>56</v>
      </c>
      <c r="K66" s="104" t="s">
        <v>56</v>
      </c>
      <c r="L66" s="104" t="s">
        <v>56</v>
      </c>
    </row>
    <row r="67" spans="1:12" s="7" customFormat="1" ht="16.5" customHeight="1" x14ac:dyDescent="0.2">
      <c r="A67" s="104"/>
      <c r="B67" s="46" t="s">
        <v>138</v>
      </c>
      <c r="C67" s="178" t="s">
        <v>139</v>
      </c>
      <c r="D67" s="178"/>
      <c r="E67" s="178"/>
      <c r="F67" s="178"/>
      <c r="G67" s="178"/>
      <c r="H67" s="178"/>
      <c r="I67" s="178"/>
      <c r="J67" s="52">
        <f>+J68+J73+J79</f>
        <v>0</v>
      </c>
      <c r="K67" s="52">
        <f t="shared" ref="K67:L67" si="6">+K68+K73+K79</f>
        <v>0</v>
      </c>
      <c r="L67" s="52">
        <f t="shared" si="6"/>
        <v>0</v>
      </c>
    </row>
    <row r="68" spans="1:12" s="7" customFormat="1" ht="27" customHeight="1" x14ac:dyDescent="0.2">
      <c r="A68" s="104"/>
      <c r="B68" s="104"/>
      <c r="C68" s="105"/>
      <c r="D68" s="102" t="s">
        <v>140</v>
      </c>
      <c r="E68" s="178" t="s">
        <v>85</v>
      </c>
      <c r="F68" s="178"/>
      <c r="G68" s="178"/>
      <c r="H68" s="178"/>
      <c r="I68" s="178"/>
      <c r="J68" s="52">
        <v>0</v>
      </c>
      <c r="K68" s="52">
        <v>0</v>
      </c>
      <c r="L68" s="52">
        <v>0</v>
      </c>
    </row>
    <row r="69" spans="1:12" s="7" customFormat="1" ht="27" customHeight="1" x14ac:dyDescent="0.2">
      <c r="A69" s="104"/>
      <c r="B69" s="104"/>
      <c r="C69" s="105"/>
      <c r="D69" s="105"/>
      <c r="E69" s="105"/>
      <c r="F69" s="178" t="s">
        <v>141</v>
      </c>
      <c r="G69" s="178"/>
      <c r="H69" s="178"/>
      <c r="I69" s="178"/>
      <c r="J69" s="178"/>
      <c r="K69" s="178"/>
      <c r="L69" s="178"/>
    </row>
    <row r="70" spans="1:12" s="7" customFormat="1" ht="16.5" customHeight="1" x14ac:dyDescent="0.2">
      <c r="A70" s="104"/>
      <c r="B70" s="104"/>
      <c r="C70" s="105"/>
      <c r="D70" s="105"/>
      <c r="E70" s="105"/>
      <c r="F70" s="105"/>
      <c r="G70" s="178" t="s">
        <v>51</v>
      </c>
      <c r="H70" s="178"/>
      <c r="I70" s="178"/>
      <c r="J70" s="178"/>
      <c r="K70" s="178"/>
      <c r="L70" s="178"/>
    </row>
    <row r="71" spans="1:12" s="7" customFormat="1" ht="16.5" customHeight="1" x14ac:dyDescent="0.2">
      <c r="A71" s="104"/>
      <c r="B71" s="104"/>
      <c r="C71" s="105"/>
      <c r="D71" s="105"/>
      <c r="E71" s="105"/>
      <c r="F71" s="105"/>
      <c r="G71" s="105"/>
      <c r="H71" s="178" t="s">
        <v>105</v>
      </c>
      <c r="I71" s="178"/>
      <c r="J71" s="178"/>
      <c r="K71" s="178"/>
      <c r="L71" s="178"/>
    </row>
    <row r="72" spans="1:12" s="7" customFormat="1" ht="27" x14ac:dyDescent="0.2">
      <c r="A72" s="104"/>
      <c r="B72" s="104"/>
      <c r="C72" s="105"/>
      <c r="D72" s="105"/>
      <c r="E72" s="105"/>
      <c r="F72" s="105"/>
      <c r="G72" s="105"/>
      <c r="H72" s="105"/>
      <c r="I72" s="105" t="s">
        <v>142</v>
      </c>
      <c r="J72" s="104">
        <v>5700</v>
      </c>
      <c r="K72" s="104"/>
      <c r="L72" s="104">
        <v>5700</v>
      </c>
    </row>
    <row r="73" spans="1:12" s="7" customFormat="1" ht="16.5" customHeight="1" x14ac:dyDescent="0.2">
      <c r="A73" s="104"/>
      <c r="B73" s="104"/>
      <c r="C73" s="105"/>
      <c r="D73" s="102" t="s">
        <v>167</v>
      </c>
      <c r="E73" s="178" t="s">
        <v>159</v>
      </c>
      <c r="F73" s="178"/>
      <c r="G73" s="178"/>
      <c r="H73" s="178"/>
      <c r="I73" s="178"/>
      <c r="J73" s="52">
        <v>0</v>
      </c>
      <c r="K73" s="52">
        <v>0</v>
      </c>
      <c r="L73" s="52">
        <v>0</v>
      </c>
    </row>
    <row r="74" spans="1:12" s="7" customFormat="1" ht="16.5" customHeight="1" x14ac:dyDescent="0.2">
      <c r="A74" s="104"/>
      <c r="B74" s="104"/>
      <c r="C74" s="105"/>
      <c r="D74" s="105"/>
      <c r="E74" s="105"/>
      <c r="F74" s="178" t="s">
        <v>168</v>
      </c>
      <c r="G74" s="178"/>
      <c r="H74" s="178"/>
      <c r="I74" s="178"/>
      <c r="J74" s="178"/>
      <c r="K74" s="178"/>
      <c r="L74" s="178"/>
    </row>
    <row r="75" spans="1:12" s="7" customFormat="1" ht="16.5" customHeight="1" x14ac:dyDescent="0.2">
      <c r="A75" s="104"/>
      <c r="B75" s="104"/>
      <c r="C75" s="105"/>
      <c r="D75" s="105"/>
      <c r="E75" s="105"/>
      <c r="F75" s="105"/>
      <c r="G75" s="178" t="s">
        <v>51</v>
      </c>
      <c r="H75" s="178"/>
      <c r="I75" s="178"/>
      <c r="J75" s="178"/>
      <c r="K75" s="178"/>
      <c r="L75" s="178"/>
    </row>
    <row r="76" spans="1:12" s="7" customFormat="1" ht="16.5" customHeight="1" x14ac:dyDescent="0.2">
      <c r="A76" s="104"/>
      <c r="B76" s="104"/>
      <c r="C76" s="105"/>
      <c r="D76" s="105"/>
      <c r="E76" s="105"/>
      <c r="F76" s="105"/>
      <c r="G76" s="105"/>
      <c r="H76" s="178" t="s">
        <v>105</v>
      </c>
      <c r="I76" s="178"/>
      <c r="J76" s="178"/>
      <c r="K76" s="178"/>
      <c r="L76" s="178"/>
    </row>
    <row r="77" spans="1:12" s="7" customFormat="1" ht="27" x14ac:dyDescent="0.2">
      <c r="A77" s="104"/>
      <c r="B77" s="104"/>
      <c r="C77" s="105"/>
      <c r="D77" s="105"/>
      <c r="E77" s="105"/>
      <c r="F77" s="105"/>
      <c r="G77" s="105"/>
      <c r="H77" s="105"/>
      <c r="I77" s="105" t="s">
        <v>142</v>
      </c>
      <c r="J77" s="101">
        <v>-5260</v>
      </c>
      <c r="K77" s="101"/>
      <c r="L77" s="101">
        <v>-5260</v>
      </c>
    </row>
    <row r="78" spans="1:12" s="7" customFormat="1" ht="27" x14ac:dyDescent="0.2">
      <c r="A78" s="104"/>
      <c r="B78" s="104"/>
      <c r="C78" s="105"/>
      <c r="D78" s="105"/>
      <c r="E78" s="105"/>
      <c r="F78" s="105"/>
      <c r="G78" s="105"/>
      <c r="H78" s="105"/>
      <c r="I78" s="105" t="s">
        <v>169</v>
      </c>
      <c r="J78" s="101">
        <v>-12930</v>
      </c>
      <c r="K78" s="101"/>
      <c r="L78" s="101">
        <v>-12930</v>
      </c>
    </row>
    <row r="79" spans="1:12" s="7" customFormat="1" ht="16.5" customHeight="1" x14ac:dyDescent="0.2">
      <c r="A79" s="104"/>
      <c r="B79" s="104"/>
      <c r="C79" s="105"/>
      <c r="D79" s="102" t="s">
        <v>143</v>
      </c>
      <c r="E79" s="178" t="s">
        <v>86</v>
      </c>
      <c r="F79" s="178"/>
      <c r="G79" s="178"/>
      <c r="H79" s="178"/>
      <c r="I79" s="178"/>
      <c r="J79" s="52">
        <v>0</v>
      </c>
      <c r="K79" s="52">
        <v>0</v>
      </c>
      <c r="L79" s="52">
        <v>0</v>
      </c>
    </row>
    <row r="80" spans="1:12" s="7" customFormat="1" ht="16.5" customHeight="1" x14ac:dyDescent="0.2">
      <c r="A80" s="104"/>
      <c r="B80" s="104"/>
      <c r="C80" s="105"/>
      <c r="D80" s="105"/>
      <c r="E80" s="105"/>
      <c r="F80" s="178" t="s">
        <v>144</v>
      </c>
      <c r="G80" s="178"/>
      <c r="H80" s="178"/>
      <c r="I80" s="178"/>
      <c r="J80" s="178"/>
      <c r="K80" s="178"/>
      <c r="L80" s="178"/>
    </row>
    <row r="81" spans="1:12" s="7" customFormat="1" ht="16.5" customHeight="1" x14ac:dyDescent="0.2">
      <c r="A81" s="104"/>
      <c r="B81" s="104"/>
      <c r="C81" s="105"/>
      <c r="D81" s="105"/>
      <c r="E81" s="105"/>
      <c r="F81" s="105"/>
      <c r="G81" s="178" t="s">
        <v>51</v>
      </c>
      <c r="H81" s="178"/>
      <c r="I81" s="178"/>
      <c r="J81" s="178"/>
      <c r="K81" s="178"/>
      <c r="L81" s="178"/>
    </row>
    <row r="82" spans="1:12" s="7" customFormat="1" ht="16.5" customHeight="1" x14ac:dyDescent="0.2">
      <c r="A82" s="104"/>
      <c r="B82" s="104"/>
      <c r="C82" s="105"/>
      <c r="D82" s="105"/>
      <c r="E82" s="105"/>
      <c r="F82" s="105"/>
      <c r="G82" s="105"/>
      <c r="H82" s="178" t="s">
        <v>105</v>
      </c>
      <c r="I82" s="178"/>
      <c r="J82" s="178"/>
      <c r="K82" s="178"/>
      <c r="L82" s="178"/>
    </row>
    <row r="83" spans="1:12" s="7" customFormat="1" x14ac:dyDescent="0.2">
      <c r="A83" s="104"/>
      <c r="B83" s="104"/>
      <c r="C83" s="105"/>
      <c r="D83" s="105"/>
      <c r="E83" s="105"/>
      <c r="F83" s="105"/>
      <c r="G83" s="105"/>
      <c r="H83" s="105"/>
      <c r="I83" s="105" t="s">
        <v>86</v>
      </c>
      <c r="J83" s="104">
        <v>6</v>
      </c>
      <c r="K83" s="104"/>
      <c r="L83" s="104">
        <v>6</v>
      </c>
    </row>
    <row r="84" spans="1:12" s="7" customFormat="1" x14ac:dyDescent="0.2">
      <c r="A84" s="191" t="s">
        <v>201</v>
      </c>
      <c r="B84" s="191"/>
      <c r="C84" s="191"/>
      <c r="D84" s="191"/>
      <c r="E84" s="191"/>
      <c r="F84" s="191"/>
      <c r="G84" s="191"/>
      <c r="H84" s="191"/>
      <c r="I84" s="191"/>
      <c r="J84" s="154">
        <f>+J85</f>
        <v>-8170317.2999999998</v>
      </c>
      <c r="K84" s="154">
        <f t="shared" ref="K84:L85" si="7">+K85</f>
        <v>-8170317.2999999998</v>
      </c>
      <c r="L84" s="154">
        <f t="shared" si="7"/>
        <v>-8170317.2999999998</v>
      </c>
    </row>
    <row r="85" spans="1:12" s="7" customFormat="1" ht="17.25" customHeight="1" x14ac:dyDescent="0.2">
      <c r="A85" s="104"/>
      <c r="B85" s="46" t="s">
        <v>202</v>
      </c>
      <c r="C85" s="178" t="s">
        <v>203</v>
      </c>
      <c r="D85" s="178"/>
      <c r="E85" s="178"/>
      <c r="F85" s="178"/>
      <c r="G85" s="178"/>
      <c r="H85" s="178"/>
      <c r="I85" s="178"/>
      <c r="J85" s="154">
        <f>+J86</f>
        <v>-8170317.2999999998</v>
      </c>
      <c r="K85" s="154">
        <f t="shared" si="7"/>
        <v>-8170317.2999999998</v>
      </c>
      <c r="L85" s="154">
        <f t="shared" si="7"/>
        <v>-8170317.2999999998</v>
      </c>
    </row>
    <row r="86" spans="1:12" s="7" customFormat="1" ht="17.25" customHeight="1" x14ac:dyDescent="0.2">
      <c r="A86" s="157"/>
      <c r="B86" s="46"/>
      <c r="C86" s="102"/>
      <c r="D86" s="102" t="s">
        <v>204</v>
      </c>
      <c r="E86" s="178" t="s">
        <v>188</v>
      </c>
      <c r="F86" s="178"/>
      <c r="G86" s="178"/>
      <c r="H86" s="178"/>
      <c r="I86" s="178"/>
      <c r="J86" s="156">
        <f>+'2'!G23</f>
        <v>-8170317.2999999998</v>
      </c>
      <c r="K86" s="156">
        <f>+'2'!H23</f>
        <v>-8170317.2999999998</v>
      </c>
      <c r="L86" s="156">
        <f>+'2'!I23</f>
        <v>-8170317.2999999998</v>
      </c>
    </row>
    <row r="87" spans="1:12" s="7" customFormat="1" ht="17.25" customHeight="1" x14ac:dyDescent="0.2">
      <c r="A87" s="157"/>
      <c r="B87" s="46"/>
      <c r="C87" s="102"/>
      <c r="D87" s="105"/>
      <c r="E87" s="105"/>
      <c r="F87" s="178" t="s">
        <v>205</v>
      </c>
      <c r="G87" s="178"/>
      <c r="H87" s="178"/>
      <c r="I87" s="178"/>
      <c r="J87" s="178"/>
      <c r="K87" s="178"/>
      <c r="L87" s="178"/>
    </row>
    <row r="88" spans="1:12" s="7" customFormat="1" ht="17.25" customHeight="1" x14ac:dyDescent="0.2">
      <c r="A88" s="157"/>
      <c r="B88" s="157"/>
      <c r="C88" s="155"/>
      <c r="D88" s="105"/>
      <c r="E88" s="105"/>
      <c r="F88" s="105"/>
      <c r="G88" s="178" t="s">
        <v>206</v>
      </c>
      <c r="H88" s="178"/>
      <c r="I88" s="178"/>
      <c r="J88" s="178"/>
      <c r="K88" s="178"/>
      <c r="L88" s="178"/>
    </row>
    <row r="89" spans="1:12" s="7" customFormat="1" x14ac:dyDescent="0.2">
      <c r="A89" s="25"/>
      <c r="B89" s="25"/>
      <c r="C89" s="158"/>
      <c r="D89" s="105"/>
      <c r="E89" s="105"/>
      <c r="F89" s="105"/>
      <c r="G89" s="105"/>
      <c r="H89" s="178" t="s">
        <v>207</v>
      </c>
      <c r="I89" s="178"/>
      <c r="J89" s="178"/>
      <c r="K89" s="178"/>
      <c r="L89" s="178"/>
    </row>
    <row r="90" spans="1:12" s="202" customFormat="1" x14ac:dyDescent="0.2">
      <c r="A90" s="200" t="s">
        <v>224</v>
      </c>
      <c r="B90" s="200"/>
      <c r="C90" s="200"/>
      <c r="D90" s="200"/>
      <c r="E90" s="200"/>
      <c r="F90" s="200"/>
      <c r="G90" s="200"/>
      <c r="H90" s="200"/>
      <c r="I90" s="200"/>
      <c r="J90" s="201">
        <f t="shared" ref="J90:L91" si="8">+J91</f>
        <v>0</v>
      </c>
      <c r="K90" s="201">
        <f t="shared" si="8"/>
        <v>0</v>
      </c>
      <c r="L90" s="201">
        <f t="shared" si="8"/>
        <v>0</v>
      </c>
    </row>
    <row r="91" spans="1:12" s="202" customFormat="1" ht="16.5" customHeight="1" x14ac:dyDescent="0.2">
      <c r="A91" s="203"/>
      <c r="B91" s="204" t="s">
        <v>225</v>
      </c>
      <c r="C91" s="205" t="s">
        <v>226</v>
      </c>
      <c r="D91" s="205"/>
      <c r="E91" s="205"/>
      <c r="F91" s="205"/>
      <c r="G91" s="205"/>
      <c r="H91" s="205"/>
      <c r="I91" s="205"/>
      <c r="J91" s="201">
        <f>+J92+J96</f>
        <v>0</v>
      </c>
      <c r="K91" s="201">
        <f t="shared" ref="K91:L91" si="9">+K92+K96</f>
        <v>0</v>
      </c>
      <c r="L91" s="201">
        <f t="shared" si="9"/>
        <v>0</v>
      </c>
    </row>
    <row r="92" spans="1:12" s="202" customFormat="1" ht="16.5" customHeight="1" x14ac:dyDescent="0.2">
      <c r="A92" s="203"/>
      <c r="B92" s="203"/>
      <c r="C92" s="203"/>
      <c r="D92" s="204" t="s">
        <v>227</v>
      </c>
      <c r="E92" s="205" t="s">
        <v>211</v>
      </c>
      <c r="F92" s="205"/>
      <c r="G92" s="205"/>
      <c r="H92" s="205"/>
      <c r="I92" s="205"/>
      <c r="J92" s="201">
        <f>+'2'!G26</f>
        <v>1025000</v>
      </c>
      <c r="K92" s="201">
        <f>+'2'!H26</f>
        <v>1025000</v>
      </c>
      <c r="L92" s="201">
        <f>+'2'!I26</f>
        <v>1025000</v>
      </c>
    </row>
    <row r="93" spans="1:12" s="202" customFormat="1" ht="30" customHeight="1" x14ac:dyDescent="0.2">
      <c r="A93" s="203"/>
      <c r="B93" s="203"/>
      <c r="C93" s="203"/>
      <c r="D93" s="203"/>
      <c r="E93" s="203"/>
      <c r="F93" s="205" t="s">
        <v>228</v>
      </c>
      <c r="G93" s="205"/>
      <c r="H93" s="205"/>
      <c r="I93" s="205"/>
      <c r="J93" s="205"/>
      <c r="K93" s="205"/>
      <c r="L93" s="205"/>
    </row>
    <row r="94" spans="1:12" s="202" customFormat="1" ht="16.5" customHeight="1" x14ac:dyDescent="0.2">
      <c r="A94" s="203"/>
      <c r="B94" s="203"/>
      <c r="C94" s="203"/>
      <c r="D94" s="203"/>
      <c r="E94" s="203"/>
      <c r="F94" s="203"/>
      <c r="G94" s="205" t="s">
        <v>51</v>
      </c>
      <c r="H94" s="205"/>
      <c r="I94" s="205"/>
      <c r="J94" s="205"/>
      <c r="K94" s="205"/>
      <c r="L94" s="205"/>
    </row>
    <row r="95" spans="1:12" s="202" customFormat="1" ht="16.5" customHeight="1" x14ac:dyDescent="0.2">
      <c r="A95" s="203"/>
      <c r="B95" s="203"/>
      <c r="C95" s="203"/>
      <c r="D95" s="203"/>
      <c r="E95" s="203"/>
      <c r="F95" s="203"/>
      <c r="G95" s="203"/>
      <c r="H95" s="205" t="s">
        <v>229</v>
      </c>
      <c r="I95" s="205"/>
      <c r="J95" s="205"/>
      <c r="K95" s="205"/>
      <c r="L95" s="205"/>
    </row>
    <row r="96" spans="1:12" s="202" customFormat="1" ht="16.5" customHeight="1" x14ac:dyDescent="0.2">
      <c r="A96" s="203"/>
      <c r="B96" s="203"/>
      <c r="C96" s="203"/>
      <c r="D96" s="204" t="s">
        <v>227</v>
      </c>
      <c r="E96" s="205" t="s">
        <v>211</v>
      </c>
      <c r="F96" s="205"/>
      <c r="G96" s="205"/>
      <c r="H96" s="205"/>
      <c r="I96" s="205"/>
      <c r="J96" s="201">
        <f>+'2'!G27</f>
        <v>-1025000</v>
      </c>
      <c r="K96" s="201">
        <f>+'2'!H27</f>
        <v>-1025000</v>
      </c>
      <c r="L96" s="201">
        <f>+'2'!I27</f>
        <v>-1025000</v>
      </c>
    </row>
    <row r="97" spans="1:12" s="202" customFormat="1" ht="30" customHeight="1" x14ac:dyDescent="0.2">
      <c r="A97" s="203"/>
      <c r="B97" s="203"/>
      <c r="C97" s="203"/>
      <c r="D97" s="203"/>
      <c r="E97" s="203"/>
      <c r="F97" s="205" t="s">
        <v>228</v>
      </c>
      <c r="G97" s="205"/>
      <c r="H97" s="205"/>
      <c r="I97" s="205"/>
      <c r="J97" s="205"/>
      <c r="K97" s="205"/>
      <c r="L97" s="205"/>
    </row>
    <row r="98" spans="1:12" s="202" customFormat="1" ht="16.5" customHeight="1" x14ac:dyDescent="0.2">
      <c r="A98" s="203"/>
      <c r="B98" s="203"/>
      <c r="C98" s="203"/>
      <c r="D98" s="203"/>
      <c r="E98" s="203"/>
      <c r="F98" s="203"/>
      <c r="G98" s="205" t="s">
        <v>51</v>
      </c>
      <c r="H98" s="205"/>
      <c r="I98" s="205"/>
      <c r="J98" s="205"/>
      <c r="K98" s="205"/>
      <c r="L98" s="205"/>
    </row>
    <row r="99" spans="1:12" s="202" customFormat="1" ht="16.5" customHeight="1" x14ac:dyDescent="0.2">
      <c r="A99" s="203"/>
      <c r="B99" s="203"/>
      <c r="C99" s="203"/>
      <c r="D99" s="203"/>
      <c r="E99" s="203"/>
      <c r="F99" s="203"/>
      <c r="G99" s="203"/>
      <c r="H99" s="205" t="s">
        <v>229</v>
      </c>
      <c r="I99" s="205"/>
      <c r="J99" s="205"/>
      <c r="K99" s="205"/>
      <c r="L99" s="205"/>
    </row>
  </sheetData>
  <mergeCells count="87">
    <mergeCell ref="H95:L95"/>
    <mergeCell ref="E96:I96"/>
    <mergeCell ref="F97:L97"/>
    <mergeCell ref="G98:L98"/>
    <mergeCell ref="H99:L99"/>
    <mergeCell ref="A90:I90"/>
    <mergeCell ref="C91:I91"/>
    <mergeCell ref="E92:I92"/>
    <mergeCell ref="F93:L93"/>
    <mergeCell ref="G94:L94"/>
    <mergeCell ref="E79:I79"/>
    <mergeCell ref="F80:L80"/>
    <mergeCell ref="G81:L81"/>
    <mergeCell ref="H82:L82"/>
    <mergeCell ref="H76:L76"/>
    <mergeCell ref="E73:I73"/>
    <mergeCell ref="F74:L74"/>
    <mergeCell ref="F63:L63"/>
    <mergeCell ref="G64:L64"/>
    <mergeCell ref="H65:L65"/>
    <mergeCell ref="C67:I67"/>
    <mergeCell ref="E68:I68"/>
    <mergeCell ref="G75:L75"/>
    <mergeCell ref="E62:I62"/>
    <mergeCell ref="F48:L48"/>
    <mergeCell ref="G49:L49"/>
    <mergeCell ref="H50:L50"/>
    <mergeCell ref="E52:I52"/>
    <mergeCell ref="F53:L53"/>
    <mergeCell ref="G54:L54"/>
    <mergeCell ref="H55:L55"/>
    <mergeCell ref="E57:I57"/>
    <mergeCell ref="F58:L58"/>
    <mergeCell ref="G59:L59"/>
    <mergeCell ref="H60:L60"/>
    <mergeCell ref="F69:L69"/>
    <mergeCell ref="G70:L70"/>
    <mergeCell ref="H71:L71"/>
    <mergeCell ref="E47:I47"/>
    <mergeCell ref="H32:L32"/>
    <mergeCell ref="C36:I36"/>
    <mergeCell ref="E37:I37"/>
    <mergeCell ref="F38:L38"/>
    <mergeCell ref="G39:L39"/>
    <mergeCell ref="H40:L40"/>
    <mergeCell ref="C41:I41"/>
    <mergeCell ref="E42:I42"/>
    <mergeCell ref="F43:L43"/>
    <mergeCell ref="G44:L44"/>
    <mergeCell ref="H45:L45"/>
    <mergeCell ref="C11:I11"/>
    <mergeCell ref="E12:I12"/>
    <mergeCell ref="F13:L13"/>
    <mergeCell ref="G14:L14"/>
    <mergeCell ref="G31:L31"/>
    <mergeCell ref="C16:I16"/>
    <mergeCell ref="E17:I17"/>
    <mergeCell ref="F18:L18"/>
    <mergeCell ref="G19:L19"/>
    <mergeCell ref="H20:L20"/>
    <mergeCell ref="E22:I22"/>
    <mergeCell ref="F23:L23"/>
    <mergeCell ref="G24:L24"/>
    <mergeCell ref="H25:L25"/>
    <mergeCell ref="E29:I29"/>
    <mergeCell ref="F30:L30"/>
    <mergeCell ref="H89:L89"/>
    <mergeCell ref="J7:L7"/>
    <mergeCell ref="B1:L1"/>
    <mergeCell ref="B2:L2"/>
    <mergeCell ref="B3:L3"/>
    <mergeCell ref="B4:L4"/>
    <mergeCell ref="B5:L5"/>
    <mergeCell ref="A6:L6"/>
    <mergeCell ref="A7:A8"/>
    <mergeCell ref="B7:C7"/>
    <mergeCell ref="D7:G7"/>
    <mergeCell ref="H7:H8"/>
    <mergeCell ref="I7:I8"/>
    <mergeCell ref="H15:L15"/>
    <mergeCell ref="A9:I9"/>
    <mergeCell ref="A10:I10"/>
    <mergeCell ref="A84:I84"/>
    <mergeCell ref="C85:I85"/>
    <mergeCell ref="E86:I86"/>
    <mergeCell ref="F87:L87"/>
    <mergeCell ref="G88:L88"/>
  </mergeCells>
  <pageMargins left="0.15" right="0.04" top="0.24" bottom="0.23622047244094491" header="0.31496062992125984" footer="0.17"/>
  <pageSetup paperSize="9" scale="85" orientation="landscape" r:id="rId1"/>
  <ignoredErrors>
    <ignoredError sqref="B11:B16 B36:B41 B85 B6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7E3D1-D0AA-4722-B11E-209614C91285}">
  <dimension ref="A1:GR107"/>
  <sheetViews>
    <sheetView tabSelected="1" zoomScaleNormal="100" workbookViewId="0">
      <selection activeCell="M15" sqref="M15"/>
    </sheetView>
  </sheetViews>
  <sheetFormatPr defaultColWidth="9.140625" defaultRowHeight="13.5" x14ac:dyDescent="0.2"/>
  <cols>
    <col min="1" max="1" width="8.5703125" style="14" customWidth="1"/>
    <col min="2" max="3" width="7.85546875" style="14" customWidth="1"/>
    <col min="4" max="4" width="9.85546875" style="14" customWidth="1"/>
    <col min="5" max="5" width="11.5703125" style="14" customWidth="1"/>
    <col min="6" max="6" width="73.28515625" style="2" customWidth="1"/>
    <col min="7" max="9" width="13" style="14" customWidth="1"/>
    <col min="10" max="16384" width="9.140625" style="2"/>
  </cols>
  <sheetData>
    <row r="1" spans="1:200" s="11" customFormat="1" ht="14.25" customHeight="1" x14ac:dyDescent="0.2">
      <c r="A1" s="169" t="s">
        <v>230</v>
      </c>
      <c r="B1" s="169"/>
      <c r="C1" s="169"/>
      <c r="D1" s="169"/>
      <c r="E1" s="169"/>
      <c r="F1" s="169"/>
      <c r="G1" s="169"/>
      <c r="H1" s="169"/>
      <c r="I1" s="169"/>
      <c r="J1" s="9"/>
      <c r="K1" s="9"/>
      <c r="L1" s="9"/>
      <c r="M1" s="9"/>
      <c r="N1" s="9"/>
      <c r="O1" s="9"/>
      <c r="P1" s="10"/>
      <c r="Q1" s="9"/>
      <c r="R1" s="9"/>
      <c r="S1" s="9"/>
      <c r="T1" s="9"/>
      <c r="U1" s="9"/>
      <c r="V1" s="9"/>
      <c r="W1" s="9"/>
      <c r="X1" s="10"/>
      <c r="Y1" s="9"/>
      <c r="Z1" s="9"/>
      <c r="AA1" s="9"/>
      <c r="AB1" s="9"/>
      <c r="AC1" s="9"/>
      <c r="AD1" s="9"/>
      <c r="AE1" s="9"/>
      <c r="AF1" s="10"/>
      <c r="AG1" s="9"/>
      <c r="AH1" s="9"/>
      <c r="AI1" s="9"/>
      <c r="AJ1" s="9"/>
      <c r="AK1" s="9"/>
      <c r="AL1" s="9"/>
      <c r="AM1" s="9"/>
      <c r="AN1" s="10"/>
      <c r="AO1" s="9"/>
      <c r="AP1" s="9"/>
      <c r="AQ1" s="9"/>
      <c r="AR1" s="9"/>
      <c r="AS1" s="9"/>
      <c r="AT1" s="9"/>
      <c r="AU1" s="9"/>
      <c r="AV1" s="10"/>
      <c r="AW1" s="9"/>
      <c r="AX1" s="9"/>
      <c r="AY1" s="9"/>
      <c r="AZ1" s="9"/>
      <c r="BA1" s="9"/>
      <c r="BB1" s="9"/>
      <c r="BC1" s="9"/>
      <c r="BD1" s="10"/>
      <c r="BE1" s="9"/>
      <c r="BF1" s="9"/>
      <c r="BG1" s="9"/>
      <c r="BH1" s="9"/>
      <c r="BI1" s="9"/>
      <c r="BJ1" s="9"/>
      <c r="BK1" s="9"/>
      <c r="BL1" s="10"/>
      <c r="BM1" s="9"/>
      <c r="BN1" s="9"/>
      <c r="BO1" s="9"/>
      <c r="BP1" s="9"/>
      <c r="BQ1" s="9"/>
      <c r="BR1" s="9"/>
      <c r="BS1" s="9"/>
      <c r="BT1" s="10"/>
      <c r="BU1" s="9"/>
      <c r="BV1" s="9"/>
      <c r="BW1" s="9"/>
      <c r="BX1" s="9"/>
      <c r="BY1" s="9"/>
      <c r="BZ1" s="9"/>
      <c r="CA1" s="9"/>
      <c r="CB1" s="10"/>
      <c r="CC1" s="9"/>
      <c r="CD1" s="9"/>
      <c r="CE1" s="9"/>
      <c r="CF1" s="9"/>
      <c r="CG1" s="9"/>
      <c r="CH1" s="9"/>
      <c r="CI1" s="9"/>
      <c r="CJ1" s="10"/>
      <c r="CK1" s="9"/>
      <c r="CL1" s="9"/>
      <c r="CM1" s="9"/>
      <c r="CN1" s="9"/>
      <c r="CO1" s="9"/>
      <c r="CP1" s="9"/>
      <c r="CQ1" s="9"/>
      <c r="CR1" s="10"/>
      <c r="CS1" s="9"/>
      <c r="CT1" s="9"/>
      <c r="CU1" s="9"/>
      <c r="CV1" s="9"/>
      <c r="CW1" s="9"/>
      <c r="CX1" s="9"/>
      <c r="CY1" s="9"/>
      <c r="CZ1" s="10"/>
      <c r="DA1" s="9"/>
      <c r="DB1" s="9"/>
      <c r="DC1" s="9"/>
      <c r="DD1" s="9"/>
      <c r="DE1" s="9"/>
      <c r="DF1" s="9"/>
      <c r="DG1" s="9"/>
      <c r="DH1" s="10"/>
      <c r="DI1" s="9"/>
      <c r="DJ1" s="9"/>
      <c r="DK1" s="9"/>
      <c r="DL1" s="9"/>
      <c r="DM1" s="9"/>
      <c r="DN1" s="9"/>
      <c r="DO1" s="9"/>
      <c r="DP1" s="10"/>
      <c r="DQ1" s="9"/>
      <c r="DR1" s="9"/>
      <c r="DS1" s="9"/>
      <c r="DT1" s="9"/>
      <c r="DU1" s="9"/>
      <c r="DV1" s="9"/>
      <c r="DW1" s="9"/>
      <c r="DX1" s="10"/>
      <c r="DY1" s="9"/>
      <c r="DZ1" s="9"/>
      <c r="EA1" s="9"/>
      <c r="EB1" s="9"/>
      <c r="EC1" s="9"/>
      <c r="ED1" s="9"/>
      <c r="EE1" s="9"/>
      <c r="EF1" s="10"/>
      <c r="EG1" s="9"/>
      <c r="EH1" s="9"/>
      <c r="EI1" s="9"/>
      <c r="EJ1" s="9"/>
      <c r="EK1" s="9"/>
      <c r="EL1" s="9"/>
      <c r="EM1" s="9"/>
      <c r="EN1" s="10"/>
      <c r="EO1" s="9"/>
      <c r="EP1" s="9"/>
      <c r="EQ1" s="9"/>
      <c r="ER1" s="9"/>
      <c r="ES1" s="9"/>
      <c r="ET1" s="9"/>
      <c r="EU1" s="9"/>
      <c r="EV1" s="10"/>
      <c r="EW1" s="9"/>
      <c r="EX1" s="9"/>
      <c r="EY1" s="9"/>
      <c r="EZ1" s="9"/>
      <c r="FA1" s="9"/>
      <c r="FB1" s="9"/>
      <c r="FC1" s="9"/>
      <c r="FD1" s="10"/>
      <c r="FE1" s="9"/>
      <c r="FF1" s="9"/>
      <c r="FG1" s="9"/>
      <c r="FH1" s="9"/>
      <c r="FI1" s="9"/>
      <c r="FJ1" s="9"/>
      <c r="FK1" s="9"/>
      <c r="FL1" s="10"/>
      <c r="FM1" s="9"/>
      <c r="FN1" s="9"/>
      <c r="FO1" s="9"/>
      <c r="FP1" s="9"/>
      <c r="FQ1" s="9"/>
      <c r="FR1" s="9"/>
      <c r="FS1" s="9"/>
      <c r="FT1" s="10"/>
      <c r="FU1" s="9"/>
      <c r="FV1" s="9"/>
      <c r="FW1" s="9"/>
      <c r="FX1" s="9"/>
      <c r="FY1" s="9"/>
      <c r="FZ1" s="9"/>
      <c r="GA1" s="9"/>
      <c r="GB1" s="10"/>
      <c r="GC1" s="9"/>
      <c r="GD1" s="9"/>
      <c r="GE1" s="9"/>
      <c r="GF1" s="9"/>
      <c r="GG1" s="9"/>
      <c r="GH1" s="9"/>
      <c r="GI1" s="9"/>
      <c r="GJ1" s="10"/>
      <c r="GK1" s="9"/>
      <c r="GL1" s="9"/>
      <c r="GM1" s="9"/>
      <c r="GN1" s="9"/>
      <c r="GO1" s="9"/>
      <c r="GP1" s="9"/>
      <c r="GQ1" s="9"/>
      <c r="GR1" s="10"/>
    </row>
    <row r="2" spans="1:200" s="11" customFormat="1" ht="14.25" customHeight="1" x14ac:dyDescent="0.2">
      <c r="A2" s="169" t="s">
        <v>39</v>
      </c>
      <c r="B2" s="169"/>
      <c r="C2" s="169"/>
      <c r="D2" s="169"/>
      <c r="E2" s="169"/>
      <c r="F2" s="169"/>
      <c r="G2" s="169"/>
      <c r="H2" s="169"/>
      <c r="I2" s="169"/>
      <c r="J2" s="9"/>
      <c r="K2" s="9"/>
      <c r="L2" s="9"/>
      <c r="M2" s="9"/>
      <c r="N2" s="9"/>
      <c r="O2" s="9"/>
      <c r="P2" s="10"/>
      <c r="Q2" s="9"/>
      <c r="R2" s="9"/>
      <c r="S2" s="9"/>
      <c r="T2" s="9"/>
      <c r="U2" s="9"/>
      <c r="V2" s="9"/>
      <c r="W2" s="9"/>
      <c r="X2" s="10"/>
      <c r="Y2" s="9"/>
      <c r="Z2" s="9"/>
      <c r="AA2" s="9"/>
      <c r="AB2" s="9"/>
      <c r="AC2" s="9"/>
      <c r="AD2" s="9"/>
      <c r="AE2" s="9"/>
      <c r="AF2" s="10"/>
      <c r="AG2" s="9"/>
      <c r="AH2" s="9"/>
      <c r="AI2" s="9"/>
      <c r="AJ2" s="9"/>
      <c r="AK2" s="9"/>
      <c r="AL2" s="9"/>
      <c r="AM2" s="9"/>
      <c r="AN2" s="10"/>
      <c r="AO2" s="9"/>
      <c r="AP2" s="9"/>
      <c r="AQ2" s="9"/>
      <c r="AR2" s="9"/>
      <c r="AS2" s="9"/>
      <c r="AT2" s="9"/>
      <c r="AU2" s="9"/>
      <c r="AV2" s="10"/>
      <c r="AW2" s="9"/>
      <c r="AX2" s="9"/>
      <c r="AY2" s="9"/>
      <c r="AZ2" s="9"/>
      <c r="BA2" s="9"/>
      <c r="BB2" s="9"/>
      <c r="BC2" s="9"/>
      <c r="BD2" s="10"/>
      <c r="BE2" s="9"/>
      <c r="BF2" s="9"/>
      <c r="BG2" s="9"/>
      <c r="BH2" s="9"/>
      <c r="BI2" s="9"/>
      <c r="BJ2" s="9"/>
      <c r="BK2" s="9"/>
      <c r="BL2" s="10"/>
      <c r="BM2" s="9"/>
      <c r="BN2" s="9"/>
      <c r="BO2" s="9"/>
      <c r="BP2" s="9"/>
      <c r="BQ2" s="9"/>
      <c r="BR2" s="9"/>
      <c r="BS2" s="9"/>
      <c r="BT2" s="10"/>
      <c r="BU2" s="9"/>
      <c r="BV2" s="9"/>
      <c r="BW2" s="9"/>
      <c r="BX2" s="9"/>
      <c r="BY2" s="9"/>
      <c r="BZ2" s="9"/>
      <c r="CA2" s="9"/>
      <c r="CB2" s="10"/>
      <c r="CC2" s="9"/>
      <c r="CD2" s="9"/>
      <c r="CE2" s="9"/>
      <c r="CF2" s="9"/>
      <c r="CG2" s="9"/>
      <c r="CH2" s="9"/>
      <c r="CI2" s="9"/>
      <c r="CJ2" s="10"/>
      <c r="CK2" s="9"/>
      <c r="CL2" s="9"/>
      <c r="CM2" s="9"/>
      <c r="CN2" s="9"/>
      <c r="CO2" s="9"/>
      <c r="CP2" s="9"/>
      <c r="CQ2" s="9"/>
      <c r="CR2" s="10"/>
      <c r="CS2" s="9"/>
      <c r="CT2" s="9"/>
      <c r="CU2" s="9"/>
      <c r="CV2" s="9"/>
      <c r="CW2" s="9"/>
      <c r="CX2" s="9"/>
      <c r="CY2" s="9"/>
      <c r="CZ2" s="10"/>
      <c r="DA2" s="9"/>
      <c r="DB2" s="9"/>
      <c r="DC2" s="9"/>
      <c r="DD2" s="9"/>
      <c r="DE2" s="9"/>
      <c r="DF2" s="9"/>
      <c r="DG2" s="9"/>
      <c r="DH2" s="10"/>
      <c r="DI2" s="9"/>
      <c r="DJ2" s="9"/>
      <c r="DK2" s="9"/>
      <c r="DL2" s="9"/>
      <c r="DM2" s="9"/>
      <c r="DN2" s="9"/>
      <c r="DO2" s="9"/>
      <c r="DP2" s="10"/>
      <c r="DQ2" s="9"/>
      <c r="DR2" s="9"/>
      <c r="DS2" s="9"/>
      <c r="DT2" s="9"/>
      <c r="DU2" s="9"/>
      <c r="DV2" s="9"/>
      <c r="DW2" s="9"/>
      <c r="DX2" s="10"/>
      <c r="DY2" s="9"/>
      <c r="DZ2" s="9"/>
      <c r="EA2" s="9"/>
      <c r="EB2" s="9"/>
      <c r="EC2" s="9"/>
      <c r="ED2" s="9"/>
      <c r="EE2" s="9"/>
      <c r="EF2" s="10"/>
      <c r="EG2" s="9"/>
      <c r="EH2" s="9"/>
      <c r="EI2" s="9"/>
      <c r="EJ2" s="9"/>
      <c r="EK2" s="9"/>
      <c r="EL2" s="9"/>
      <c r="EM2" s="9"/>
      <c r="EN2" s="10"/>
      <c r="EO2" s="9"/>
      <c r="EP2" s="9"/>
      <c r="EQ2" s="9"/>
      <c r="ER2" s="9"/>
      <c r="ES2" s="9"/>
      <c r="ET2" s="9"/>
      <c r="EU2" s="9"/>
      <c r="EV2" s="10"/>
      <c r="EW2" s="9"/>
      <c r="EX2" s="9"/>
      <c r="EY2" s="9"/>
      <c r="EZ2" s="9"/>
      <c r="FA2" s="9"/>
      <c r="FB2" s="9"/>
      <c r="FC2" s="9"/>
      <c r="FD2" s="10"/>
      <c r="FE2" s="9"/>
      <c r="FF2" s="9"/>
      <c r="FG2" s="9"/>
      <c r="FH2" s="9"/>
      <c r="FI2" s="9"/>
      <c r="FJ2" s="9"/>
      <c r="FK2" s="9"/>
      <c r="FL2" s="10"/>
      <c r="FM2" s="9"/>
      <c r="FN2" s="9"/>
      <c r="FO2" s="9"/>
      <c r="FP2" s="9"/>
      <c r="FQ2" s="9"/>
      <c r="FR2" s="9"/>
      <c r="FS2" s="9"/>
      <c r="FT2" s="10"/>
      <c r="FU2" s="9"/>
      <c r="FV2" s="9"/>
      <c r="FW2" s="9"/>
      <c r="FX2" s="9"/>
      <c r="FY2" s="9"/>
      <c r="FZ2" s="9"/>
      <c r="GA2" s="9"/>
      <c r="GB2" s="10"/>
      <c r="GC2" s="9"/>
      <c r="GD2" s="9"/>
      <c r="GE2" s="9"/>
      <c r="GF2" s="9"/>
      <c r="GG2" s="9"/>
      <c r="GH2" s="9"/>
      <c r="GI2" s="9"/>
      <c r="GJ2" s="10"/>
      <c r="GK2" s="9"/>
      <c r="GL2" s="9"/>
      <c r="GM2" s="9"/>
      <c r="GN2" s="9"/>
      <c r="GO2" s="9"/>
      <c r="GP2" s="9"/>
      <c r="GQ2" s="9"/>
      <c r="GR2" s="10"/>
    </row>
    <row r="3" spans="1:200" s="11" customFormat="1" ht="14.25" customHeight="1" x14ac:dyDescent="0.2">
      <c r="A3" s="169" t="s">
        <v>15</v>
      </c>
      <c r="B3" s="169"/>
      <c r="C3" s="169"/>
      <c r="D3" s="169"/>
      <c r="E3" s="169"/>
      <c r="F3" s="169"/>
      <c r="G3" s="169"/>
      <c r="H3" s="169"/>
      <c r="I3" s="169"/>
      <c r="J3" s="9"/>
      <c r="K3" s="9"/>
      <c r="L3" s="9"/>
      <c r="M3" s="9"/>
      <c r="N3" s="9"/>
      <c r="O3" s="9"/>
      <c r="P3" s="10"/>
      <c r="Q3" s="9"/>
      <c r="R3" s="9"/>
      <c r="S3" s="9"/>
      <c r="T3" s="9"/>
      <c r="U3" s="9"/>
      <c r="V3" s="9"/>
      <c r="W3" s="9"/>
      <c r="X3" s="10"/>
      <c r="Y3" s="9"/>
      <c r="Z3" s="9"/>
      <c r="AA3" s="9"/>
      <c r="AB3" s="9"/>
      <c r="AC3" s="9"/>
      <c r="AD3" s="9"/>
      <c r="AE3" s="9"/>
      <c r="AF3" s="10"/>
      <c r="AG3" s="9"/>
      <c r="AH3" s="9"/>
      <c r="AI3" s="9"/>
      <c r="AJ3" s="9"/>
      <c r="AK3" s="9"/>
      <c r="AL3" s="9"/>
      <c r="AM3" s="9"/>
      <c r="AN3" s="10"/>
      <c r="AO3" s="9"/>
      <c r="AP3" s="9"/>
      <c r="AQ3" s="9"/>
      <c r="AR3" s="9"/>
      <c r="AS3" s="9"/>
      <c r="AT3" s="9"/>
      <c r="AU3" s="9"/>
      <c r="AV3" s="10"/>
      <c r="AW3" s="9"/>
      <c r="AX3" s="9"/>
      <c r="AY3" s="9"/>
      <c r="AZ3" s="9"/>
      <c r="BA3" s="9"/>
      <c r="BB3" s="9"/>
      <c r="BC3" s="9"/>
      <c r="BD3" s="10"/>
      <c r="BE3" s="9"/>
      <c r="BF3" s="9"/>
      <c r="BG3" s="9"/>
      <c r="BH3" s="9"/>
      <c r="BI3" s="9"/>
      <c r="BJ3" s="9"/>
      <c r="BK3" s="9"/>
      <c r="BL3" s="10"/>
      <c r="BM3" s="9"/>
      <c r="BN3" s="9"/>
      <c r="BO3" s="9"/>
      <c r="BP3" s="9"/>
      <c r="BQ3" s="9"/>
      <c r="BR3" s="9"/>
      <c r="BS3" s="9"/>
      <c r="BT3" s="10"/>
      <c r="BU3" s="9"/>
      <c r="BV3" s="9"/>
      <c r="BW3" s="9"/>
      <c r="BX3" s="9"/>
      <c r="BY3" s="9"/>
      <c r="BZ3" s="9"/>
      <c r="CA3" s="9"/>
      <c r="CB3" s="10"/>
      <c r="CC3" s="9"/>
      <c r="CD3" s="9"/>
      <c r="CE3" s="9"/>
      <c r="CF3" s="9"/>
      <c r="CG3" s="9"/>
      <c r="CH3" s="9"/>
      <c r="CI3" s="9"/>
      <c r="CJ3" s="10"/>
      <c r="CK3" s="9"/>
      <c r="CL3" s="9"/>
      <c r="CM3" s="9"/>
      <c r="CN3" s="9"/>
      <c r="CO3" s="9"/>
      <c r="CP3" s="9"/>
      <c r="CQ3" s="9"/>
      <c r="CR3" s="10"/>
      <c r="CS3" s="9"/>
      <c r="CT3" s="9"/>
      <c r="CU3" s="9"/>
      <c r="CV3" s="9"/>
      <c r="CW3" s="9"/>
      <c r="CX3" s="9"/>
      <c r="CY3" s="9"/>
      <c r="CZ3" s="10"/>
      <c r="DA3" s="9"/>
      <c r="DB3" s="9"/>
      <c r="DC3" s="9"/>
      <c r="DD3" s="9"/>
      <c r="DE3" s="9"/>
      <c r="DF3" s="9"/>
      <c r="DG3" s="9"/>
      <c r="DH3" s="10"/>
      <c r="DI3" s="9"/>
      <c r="DJ3" s="9"/>
      <c r="DK3" s="9"/>
      <c r="DL3" s="9"/>
      <c r="DM3" s="9"/>
      <c r="DN3" s="9"/>
      <c r="DO3" s="9"/>
      <c r="DP3" s="10"/>
      <c r="DQ3" s="9"/>
      <c r="DR3" s="9"/>
      <c r="DS3" s="9"/>
      <c r="DT3" s="9"/>
      <c r="DU3" s="9"/>
      <c r="DV3" s="9"/>
      <c r="DW3" s="9"/>
      <c r="DX3" s="10"/>
      <c r="DY3" s="9"/>
      <c r="DZ3" s="9"/>
      <c r="EA3" s="9"/>
      <c r="EB3" s="9"/>
      <c r="EC3" s="9"/>
      <c r="ED3" s="9"/>
      <c r="EE3" s="9"/>
      <c r="EF3" s="10"/>
      <c r="EG3" s="9"/>
      <c r="EH3" s="9"/>
      <c r="EI3" s="9"/>
      <c r="EJ3" s="9"/>
      <c r="EK3" s="9"/>
      <c r="EL3" s="9"/>
      <c r="EM3" s="9"/>
      <c r="EN3" s="10"/>
      <c r="EO3" s="9"/>
      <c r="EP3" s="9"/>
      <c r="EQ3" s="9"/>
      <c r="ER3" s="9"/>
      <c r="ES3" s="9"/>
      <c r="ET3" s="9"/>
      <c r="EU3" s="9"/>
      <c r="EV3" s="10"/>
      <c r="EW3" s="9"/>
      <c r="EX3" s="9"/>
      <c r="EY3" s="9"/>
      <c r="EZ3" s="9"/>
      <c r="FA3" s="9"/>
      <c r="FB3" s="9"/>
      <c r="FC3" s="9"/>
      <c r="FD3" s="10"/>
      <c r="FE3" s="9"/>
      <c r="FF3" s="9"/>
      <c r="FG3" s="9"/>
      <c r="FH3" s="9"/>
      <c r="FI3" s="9"/>
      <c r="FJ3" s="9"/>
      <c r="FK3" s="9"/>
      <c r="FL3" s="10"/>
      <c r="FM3" s="9"/>
      <c r="FN3" s="9"/>
      <c r="FO3" s="9"/>
      <c r="FP3" s="9"/>
      <c r="FQ3" s="9"/>
      <c r="FR3" s="9"/>
      <c r="FS3" s="9"/>
      <c r="FT3" s="10"/>
      <c r="FU3" s="9"/>
      <c r="FV3" s="9"/>
      <c r="FW3" s="9"/>
      <c r="FX3" s="9"/>
      <c r="FY3" s="9"/>
      <c r="FZ3" s="9"/>
      <c r="GA3" s="9"/>
      <c r="GB3" s="10"/>
      <c r="GC3" s="9"/>
      <c r="GD3" s="9"/>
      <c r="GE3" s="9"/>
      <c r="GF3" s="9"/>
      <c r="GG3" s="9"/>
      <c r="GH3" s="9"/>
      <c r="GI3" s="9"/>
      <c r="GJ3" s="10"/>
      <c r="GK3" s="9"/>
      <c r="GL3" s="9"/>
      <c r="GM3" s="9"/>
      <c r="GN3" s="9"/>
      <c r="GO3" s="9"/>
      <c r="GP3" s="9"/>
      <c r="GQ3" s="9"/>
      <c r="GR3" s="10"/>
    </row>
    <row r="4" spans="1:200" s="11" customFormat="1" ht="14.25" customHeight="1" x14ac:dyDescent="0.2">
      <c r="A4" s="169" t="s">
        <v>14</v>
      </c>
      <c r="B4" s="169"/>
      <c r="C4" s="169"/>
      <c r="D4" s="169"/>
      <c r="E4" s="169"/>
      <c r="F4" s="169"/>
      <c r="G4" s="169"/>
      <c r="H4" s="169"/>
      <c r="I4" s="169"/>
      <c r="J4" s="9"/>
      <c r="K4" s="9"/>
      <c r="L4" s="9"/>
      <c r="M4" s="9"/>
      <c r="N4" s="9"/>
      <c r="O4" s="9"/>
      <c r="P4" s="10"/>
      <c r="Q4" s="9"/>
      <c r="R4" s="9"/>
      <c r="S4" s="9"/>
      <c r="T4" s="9"/>
      <c r="U4" s="9"/>
      <c r="V4" s="9"/>
      <c r="W4" s="9"/>
      <c r="X4" s="10"/>
      <c r="Y4" s="9"/>
      <c r="Z4" s="9"/>
      <c r="AA4" s="9"/>
      <c r="AB4" s="9"/>
      <c r="AC4" s="9"/>
      <c r="AD4" s="9"/>
      <c r="AE4" s="9"/>
      <c r="AF4" s="10"/>
      <c r="AG4" s="9"/>
      <c r="AH4" s="9"/>
      <c r="AI4" s="9"/>
      <c r="AJ4" s="9"/>
      <c r="AK4" s="9"/>
      <c r="AL4" s="9"/>
      <c r="AM4" s="9"/>
      <c r="AN4" s="10"/>
      <c r="AO4" s="9"/>
      <c r="AP4" s="9"/>
      <c r="AQ4" s="9"/>
      <c r="AR4" s="9"/>
      <c r="AS4" s="9"/>
      <c r="AT4" s="9"/>
      <c r="AU4" s="9"/>
      <c r="AV4" s="10"/>
      <c r="AW4" s="9"/>
      <c r="AX4" s="9"/>
      <c r="AY4" s="9"/>
      <c r="AZ4" s="9"/>
      <c r="BA4" s="9"/>
      <c r="BB4" s="9"/>
      <c r="BC4" s="9"/>
      <c r="BD4" s="10"/>
      <c r="BE4" s="9"/>
      <c r="BF4" s="9"/>
      <c r="BG4" s="9"/>
      <c r="BH4" s="9"/>
      <c r="BI4" s="9"/>
      <c r="BJ4" s="9"/>
      <c r="BK4" s="9"/>
      <c r="BL4" s="10"/>
      <c r="BM4" s="9"/>
      <c r="BN4" s="9"/>
      <c r="BO4" s="9"/>
      <c r="BP4" s="9"/>
      <c r="BQ4" s="9"/>
      <c r="BR4" s="9"/>
      <c r="BS4" s="9"/>
      <c r="BT4" s="10"/>
      <c r="BU4" s="9"/>
      <c r="BV4" s="9"/>
      <c r="BW4" s="9"/>
      <c r="BX4" s="9"/>
      <c r="BY4" s="9"/>
      <c r="BZ4" s="9"/>
      <c r="CA4" s="9"/>
      <c r="CB4" s="10"/>
      <c r="CC4" s="9"/>
      <c r="CD4" s="9"/>
      <c r="CE4" s="9"/>
      <c r="CF4" s="9"/>
      <c r="CG4" s="9"/>
      <c r="CH4" s="9"/>
      <c r="CI4" s="9"/>
      <c r="CJ4" s="10"/>
      <c r="CK4" s="9"/>
      <c r="CL4" s="9"/>
      <c r="CM4" s="9"/>
      <c r="CN4" s="9"/>
      <c r="CO4" s="9"/>
      <c r="CP4" s="9"/>
      <c r="CQ4" s="9"/>
      <c r="CR4" s="10"/>
      <c r="CS4" s="9"/>
      <c r="CT4" s="9"/>
      <c r="CU4" s="9"/>
      <c r="CV4" s="9"/>
      <c r="CW4" s="9"/>
      <c r="CX4" s="9"/>
      <c r="CY4" s="9"/>
      <c r="CZ4" s="10"/>
      <c r="DA4" s="9"/>
      <c r="DB4" s="9"/>
      <c r="DC4" s="9"/>
      <c r="DD4" s="9"/>
      <c r="DE4" s="9"/>
      <c r="DF4" s="9"/>
      <c r="DG4" s="9"/>
      <c r="DH4" s="10"/>
      <c r="DI4" s="9"/>
      <c r="DJ4" s="9"/>
      <c r="DK4" s="9"/>
      <c r="DL4" s="9"/>
      <c r="DM4" s="9"/>
      <c r="DN4" s="9"/>
      <c r="DO4" s="9"/>
      <c r="DP4" s="10"/>
      <c r="DQ4" s="9"/>
      <c r="DR4" s="9"/>
      <c r="DS4" s="9"/>
      <c r="DT4" s="9"/>
      <c r="DU4" s="9"/>
      <c r="DV4" s="9"/>
      <c r="DW4" s="9"/>
      <c r="DX4" s="10"/>
      <c r="DY4" s="9"/>
      <c r="DZ4" s="9"/>
      <c r="EA4" s="9"/>
      <c r="EB4" s="9"/>
      <c r="EC4" s="9"/>
      <c r="ED4" s="9"/>
      <c r="EE4" s="9"/>
      <c r="EF4" s="10"/>
      <c r="EG4" s="9"/>
      <c r="EH4" s="9"/>
      <c r="EI4" s="9"/>
      <c r="EJ4" s="9"/>
      <c r="EK4" s="9"/>
      <c r="EL4" s="9"/>
      <c r="EM4" s="9"/>
      <c r="EN4" s="10"/>
      <c r="EO4" s="9"/>
      <c r="EP4" s="9"/>
      <c r="EQ4" s="9"/>
      <c r="ER4" s="9"/>
      <c r="ES4" s="9"/>
      <c r="ET4" s="9"/>
      <c r="EU4" s="9"/>
      <c r="EV4" s="10"/>
      <c r="EW4" s="9"/>
      <c r="EX4" s="9"/>
      <c r="EY4" s="9"/>
      <c r="EZ4" s="9"/>
      <c r="FA4" s="9"/>
      <c r="FB4" s="9"/>
      <c r="FC4" s="9"/>
      <c r="FD4" s="10"/>
      <c r="FE4" s="9"/>
      <c r="FF4" s="9"/>
      <c r="FG4" s="9"/>
      <c r="FH4" s="9"/>
      <c r="FI4" s="9"/>
      <c r="FJ4" s="9"/>
      <c r="FK4" s="9"/>
      <c r="FL4" s="10"/>
      <c r="FM4" s="9"/>
      <c r="FN4" s="9"/>
      <c r="FO4" s="9"/>
      <c r="FP4" s="9"/>
      <c r="FQ4" s="9"/>
      <c r="FR4" s="9"/>
      <c r="FS4" s="9"/>
      <c r="FT4" s="10"/>
      <c r="FU4" s="9"/>
      <c r="FV4" s="9"/>
      <c r="FW4" s="9"/>
      <c r="FX4" s="9"/>
      <c r="FY4" s="9"/>
      <c r="FZ4" s="9"/>
      <c r="GA4" s="9"/>
      <c r="GB4" s="10"/>
      <c r="GC4" s="9"/>
      <c r="GD4" s="9"/>
      <c r="GE4" s="9"/>
      <c r="GF4" s="9"/>
      <c r="GG4" s="9"/>
      <c r="GH4" s="9"/>
      <c r="GI4" s="9"/>
      <c r="GJ4" s="10"/>
      <c r="GK4" s="9"/>
      <c r="GL4" s="9"/>
      <c r="GM4" s="9"/>
      <c r="GN4" s="9"/>
      <c r="GO4" s="9"/>
      <c r="GP4" s="9"/>
      <c r="GQ4" s="9"/>
      <c r="GR4" s="10"/>
    </row>
    <row r="5" spans="1:200" s="11" customFormat="1" ht="33.75" customHeight="1" x14ac:dyDescent="0.2">
      <c r="A5" s="190" t="s">
        <v>231</v>
      </c>
      <c r="B5" s="190"/>
      <c r="C5" s="190"/>
      <c r="D5" s="190"/>
      <c r="E5" s="190"/>
      <c r="F5" s="190"/>
      <c r="G5" s="190"/>
      <c r="H5" s="190"/>
      <c r="I5" s="190"/>
      <c r="J5" s="9"/>
      <c r="K5" s="9"/>
      <c r="L5" s="9"/>
      <c r="M5" s="9"/>
      <c r="N5" s="9"/>
      <c r="O5" s="9"/>
      <c r="P5" s="10"/>
      <c r="Q5" s="9"/>
      <c r="R5" s="9"/>
      <c r="S5" s="9"/>
      <c r="T5" s="9"/>
      <c r="U5" s="9"/>
      <c r="V5" s="9"/>
      <c r="W5" s="9"/>
      <c r="X5" s="10"/>
      <c r="Y5" s="9"/>
      <c r="Z5" s="9"/>
      <c r="AA5" s="9"/>
      <c r="AB5" s="9"/>
      <c r="AC5" s="9"/>
      <c r="AD5" s="9"/>
      <c r="AE5" s="9"/>
      <c r="AF5" s="10"/>
      <c r="AG5" s="9"/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T5" s="9"/>
      <c r="AU5" s="9"/>
      <c r="AV5" s="10"/>
      <c r="AW5" s="9"/>
      <c r="AX5" s="9"/>
      <c r="AY5" s="9"/>
      <c r="AZ5" s="9"/>
      <c r="BA5" s="9"/>
      <c r="BB5" s="9"/>
      <c r="BC5" s="9"/>
      <c r="BD5" s="10"/>
      <c r="BE5" s="9"/>
      <c r="BF5" s="9"/>
      <c r="BG5" s="9"/>
      <c r="BH5" s="9"/>
      <c r="BI5" s="9"/>
      <c r="BJ5" s="9"/>
      <c r="BK5" s="9"/>
      <c r="BL5" s="10"/>
      <c r="BM5" s="9"/>
      <c r="BN5" s="9"/>
      <c r="BO5" s="9"/>
      <c r="BP5" s="9"/>
      <c r="BQ5" s="9"/>
      <c r="BR5" s="9"/>
      <c r="BS5" s="9"/>
      <c r="BT5" s="10"/>
      <c r="BU5" s="9"/>
      <c r="BV5" s="9"/>
      <c r="BW5" s="9"/>
      <c r="BX5" s="9"/>
      <c r="BY5" s="9"/>
      <c r="BZ5" s="9"/>
      <c r="CA5" s="9"/>
      <c r="CB5" s="10"/>
      <c r="CC5" s="9"/>
      <c r="CD5" s="9"/>
      <c r="CE5" s="9"/>
      <c r="CF5" s="9"/>
      <c r="CG5" s="9"/>
      <c r="CH5" s="9"/>
      <c r="CI5" s="9"/>
      <c r="CJ5" s="10"/>
      <c r="CK5" s="9"/>
      <c r="CL5" s="9"/>
      <c r="CM5" s="9"/>
      <c r="CN5" s="9"/>
      <c r="CO5" s="9"/>
      <c r="CP5" s="9"/>
      <c r="CQ5" s="9"/>
      <c r="CR5" s="10"/>
      <c r="CS5" s="9"/>
      <c r="CT5" s="9"/>
      <c r="CU5" s="9"/>
      <c r="CV5" s="9"/>
      <c r="CW5" s="9"/>
      <c r="CX5" s="9"/>
      <c r="CY5" s="9"/>
      <c r="CZ5" s="10"/>
      <c r="DA5" s="9"/>
      <c r="DB5" s="9"/>
      <c r="DC5" s="9"/>
      <c r="DD5" s="9"/>
      <c r="DE5" s="9"/>
      <c r="DF5" s="9"/>
      <c r="DG5" s="9"/>
      <c r="DH5" s="10"/>
      <c r="DI5" s="9"/>
      <c r="DJ5" s="9"/>
      <c r="DK5" s="9"/>
      <c r="DL5" s="9"/>
      <c r="DM5" s="9"/>
      <c r="DN5" s="9"/>
      <c r="DO5" s="9"/>
      <c r="DP5" s="10"/>
      <c r="DQ5" s="9"/>
      <c r="DR5" s="9"/>
      <c r="DS5" s="9"/>
      <c r="DT5" s="9"/>
      <c r="DU5" s="9"/>
      <c r="DV5" s="9"/>
      <c r="DW5" s="9"/>
      <c r="DX5" s="10"/>
      <c r="DY5" s="9"/>
      <c r="DZ5" s="9"/>
      <c r="EA5" s="9"/>
      <c r="EB5" s="9"/>
      <c r="EC5" s="9"/>
      <c r="ED5" s="9"/>
      <c r="EE5" s="9"/>
      <c r="EF5" s="10"/>
      <c r="EG5" s="9"/>
      <c r="EH5" s="9"/>
      <c r="EI5" s="9"/>
      <c r="EJ5" s="9"/>
      <c r="EK5" s="9"/>
      <c r="EL5" s="9"/>
      <c r="EM5" s="9"/>
      <c r="EN5" s="10"/>
      <c r="EO5" s="9"/>
      <c r="EP5" s="9"/>
      <c r="EQ5" s="9"/>
      <c r="ER5" s="9"/>
      <c r="ES5" s="9"/>
      <c r="ET5" s="9"/>
      <c r="EU5" s="9"/>
      <c r="EV5" s="10"/>
      <c r="EW5" s="9"/>
      <c r="EX5" s="9"/>
      <c r="EY5" s="9"/>
      <c r="EZ5" s="9"/>
      <c r="FA5" s="9"/>
      <c r="FB5" s="9"/>
      <c r="FC5" s="9"/>
      <c r="FD5" s="10"/>
      <c r="FE5" s="9"/>
      <c r="FF5" s="9"/>
      <c r="FG5" s="9"/>
      <c r="FH5" s="9"/>
      <c r="FI5" s="9"/>
      <c r="FJ5" s="9"/>
      <c r="FK5" s="9"/>
      <c r="FL5" s="10"/>
      <c r="FM5" s="9"/>
      <c r="FN5" s="9"/>
      <c r="FO5" s="9"/>
      <c r="FP5" s="9"/>
      <c r="FQ5" s="9"/>
      <c r="FR5" s="9"/>
      <c r="FS5" s="9"/>
      <c r="FT5" s="10"/>
      <c r="FU5" s="9"/>
      <c r="FV5" s="9"/>
      <c r="FW5" s="9"/>
      <c r="FX5" s="9"/>
      <c r="FY5" s="9"/>
      <c r="FZ5" s="9"/>
      <c r="GA5" s="9"/>
      <c r="GB5" s="10"/>
      <c r="GC5" s="9"/>
      <c r="GD5" s="9"/>
      <c r="GE5" s="9"/>
      <c r="GF5" s="9"/>
      <c r="GG5" s="9"/>
      <c r="GH5" s="9"/>
      <c r="GI5" s="9"/>
      <c r="GJ5" s="10"/>
      <c r="GK5" s="9"/>
      <c r="GL5" s="9"/>
      <c r="GM5" s="9"/>
      <c r="GN5" s="9"/>
      <c r="GO5" s="9"/>
      <c r="GP5" s="9"/>
      <c r="GQ5" s="9"/>
      <c r="GR5" s="10"/>
    </row>
    <row r="6" spans="1:200" ht="18" customHeight="1" x14ac:dyDescent="0.2">
      <c r="A6" s="183" t="s">
        <v>19</v>
      </c>
      <c r="B6" s="184"/>
      <c r="C6" s="184"/>
      <c r="D6" s="184"/>
      <c r="E6" s="184"/>
      <c r="F6" s="184"/>
      <c r="G6" s="184"/>
      <c r="H6" s="184"/>
      <c r="I6" s="184"/>
      <c r="J6" s="3"/>
      <c r="K6" s="3"/>
      <c r="L6" s="3"/>
      <c r="M6" s="3"/>
      <c r="N6" s="3"/>
      <c r="O6" s="3"/>
      <c r="P6" s="4"/>
      <c r="Q6" s="3"/>
      <c r="R6" s="3"/>
      <c r="S6" s="3"/>
      <c r="T6" s="3"/>
      <c r="U6" s="3"/>
      <c r="V6" s="3"/>
      <c r="W6" s="3"/>
      <c r="X6" s="4"/>
      <c r="Y6" s="3"/>
      <c r="Z6" s="3"/>
      <c r="AA6" s="3"/>
      <c r="AB6" s="3"/>
      <c r="AC6" s="3"/>
      <c r="AD6" s="3"/>
      <c r="AE6" s="3"/>
      <c r="AF6" s="4"/>
      <c r="AG6" s="3"/>
      <c r="AH6" s="3"/>
      <c r="AI6" s="3"/>
      <c r="AJ6" s="3"/>
      <c r="AK6" s="3"/>
      <c r="AL6" s="3"/>
      <c r="AM6" s="3"/>
      <c r="AN6" s="4"/>
      <c r="AO6" s="3"/>
      <c r="AP6" s="3"/>
      <c r="AQ6" s="3"/>
      <c r="AR6" s="3"/>
      <c r="AS6" s="3"/>
      <c r="AT6" s="3"/>
      <c r="AU6" s="3"/>
      <c r="AV6" s="4"/>
      <c r="AW6" s="3"/>
      <c r="AX6" s="3"/>
      <c r="AY6" s="3"/>
      <c r="AZ6" s="3"/>
      <c r="BA6" s="3"/>
      <c r="BB6" s="3"/>
      <c r="BC6" s="3"/>
      <c r="BD6" s="4"/>
      <c r="BE6" s="3"/>
      <c r="BF6" s="3"/>
      <c r="BG6" s="3"/>
      <c r="BH6" s="3"/>
      <c r="BI6" s="3"/>
      <c r="BJ6" s="3"/>
      <c r="BK6" s="3"/>
      <c r="BL6" s="4"/>
      <c r="BM6" s="3"/>
      <c r="BN6" s="3"/>
      <c r="BO6" s="3"/>
      <c r="BP6" s="3"/>
      <c r="BQ6" s="3"/>
      <c r="BR6" s="3"/>
      <c r="BS6" s="3"/>
      <c r="BT6" s="4"/>
      <c r="BU6" s="3"/>
      <c r="BV6" s="3"/>
      <c r="BW6" s="3"/>
      <c r="BX6" s="3"/>
      <c r="BY6" s="3"/>
      <c r="BZ6" s="3"/>
      <c r="CA6" s="3"/>
      <c r="CB6" s="4"/>
      <c r="CC6" s="3"/>
      <c r="CD6" s="3"/>
      <c r="CE6" s="3"/>
      <c r="CF6" s="3"/>
      <c r="CG6" s="3"/>
      <c r="CH6" s="3"/>
      <c r="CI6" s="3"/>
      <c r="CJ6" s="4"/>
      <c r="CK6" s="3"/>
      <c r="CL6" s="3"/>
      <c r="CM6" s="3"/>
      <c r="CN6" s="3"/>
      <c r="CO6" s="3"/>
      <c r="CP6" s="3"/>
      <c r="CQ6" s="3"/>
      <c r="CR6" s="4"/>
      <c r="CS6" s="3"/>
      <c r="CT6" s="3"/>
      <c r="CU6" s="3"/>
      <c r="CV6" s="3"/>
      <c r="CW6" s="3"/>
      <c r="CX6" s="3"/>
      <c r="CY6" s="3"/>
      <c r="CZ6" s="4"/>
      <c r="DA6" s="3"/>
      <c r="DB6" s="3"/>
      <c r="DC6" s="3"/>
      <c r="DD6" s="3"/>
      <c r="DE6" s="3"/>
      <c r="DF6" s="3"/>
      <c r="DG6" s="3"/>
      <c r="DH6" s="4"/>
      <c r="DI6" s="3"/>
      <c r="DJ6" s="3"/>
      <c r="DK6" s="3"/>
      <c r="DL6" s="3"/>
      <c r="DM6" s="3"/>
      <c r="DN6" s="3"/>
      <c r="DO6" s="3"/>
      <c r="DP6" s="4"/>
      <c r="DQ6" s="3"/>
      <c r="DR6" s="3"/>
      <c r="DS6" s="3"/>
      <c r="DT6" s="3"/>
      <c r="DU6" s="3"/>
      <c r="DV6" s="3"/>
      <c r="DW6" s="3"/>
      <c r="DX6" s="4"/>
      <c r="DY6" s="3"/>
      <c r="DZ6" s="3"/>
      <c r="EA6" s="3"/>
      <c r="EB6" s="3"/>
      <c r="EC6" s="3"/>
      <c r="ED6" s="3"/>
      <c r="EE6" s="3"/>
      <c r="EF6" s="4"/>
      <c r="EG6" s="3"/>
      <c r="EH6" s="3"/>
      <c r="EI6" s="3"/>
      <c r="EJ6" s="3"/>
      <c r="EK6" s="3"/>
      <c r="EL6" s="3"/>
      <c r="EM6" s="3"/>
      <c r="EN6" s="4"/>
      <c r="EO6" s="3"/>
      <c r="EP6" s="3"/>
      <c r="EQ6" s="3"/>
      <c r="ER6" s="3"/>
      <c r="ES6" s="3"/>
      <c r="ET6" s="3"/>
      <c r="EU6" s="3"/>
      <c r="EV6" s="4"/>
      <c r="EW6" s="3"/>
      <c r="EX6" s="3"/>
      <c r="EY6" s="3"/>
      <c r="EZ6" s="3"/>
      <c r="FA6" s="3"/>
      <c r="FB6" s="3"/>
      <c r="FC6" s="3"/>
      <c r="FD6" s="4"/>
      <c r="FE6" s="3"/>
      <c r="FF6" s="3"/>
      <c r="FG6" s="3"/>
      <c r="FH6" s="3"/>
      <c r="FI6" s="3"/>
      <c r="FJ6" s="3"/>
      <c r="FK6" s="3"/>
      <c r="FL6" s="4"/>
      <c r="FM6" s="3"/>
      <c r="FN6" s="3"/>
      <c r="FO6" s="3"/>
      <c r="FP6" s="3"/>
      <c r="FQ6" s="3"/>
      <c r="FR6" s="3"/>
      <c r="FS6" s="3"/>
      <c r="FT6" s="4"/>
      <c r="FU6" s="3"/>
      <c r="FV6" s="3"/>
      <c r="FW6" s="3"/>
      <c r="FX6" s="3"/>
      <c r="FY6" s="3"/>
      <c r="FZ6" s="3"/>
      <c r="GA6" s="3"/>
      <c r="GB6" s="4"/>
      <c r="GC6" s="3"/>
      <c r="GD6" s="3"/>
      <c r="GE6" s="3"/>
      <c r="GF6" s="3"/>
      <c r="GG6" s="3"/>
      <c r="GH6" s="3"/>
      <c r="GI6" s="3"/>
      <c r="GJ6" s="4"/>
      <c r="GK6" s="3"/>
      <c r="GL6" s="3"/>
      <c r="GM6" s="3"/>
      <c r="GN6" s="3"/>
      <c r="GO6" s="3"/>
      <c r="GP6" s="3"/>
      <c r="GQ6" s="3"/>
      <c r="GR6" s="4"/>
    </row>
    <row r="7" spans="1:200" s="21" customFormat="1" ht="42" customHeight="1" x14ac:dyDescent="0.2">
      <c r="A7" s="206" t="s">
        <v>4</v>
      </c>
      <c r="B7" s="207"/>
      <c r="C7" s="208"/>
      <c r="D7" s="206" t="s">
        <v>1</v>
      </c>
      <c r="E7" s="207"/>
      <c r="F7" s="209" t="s">
        <v>3</v>
      </c>
      <c r="G7" s="206" t="s">
        <v>18</v>
      </c>
      <c r="H7" s="207"/>
      <c r="I7" s="208"/>
    </row>
    <row r="8" spans="1:200" s="21" customFormat="1" ht="33" customHeight="1" x14ac:dyDescent="0.2">
      <c r="A8" s="25" t="s">
        <v>5</v>
      </c>
      <c r="B8" s="25" t="s">
        <v>6</v>
      </c>
      <c r="C8" s="25" t="s">
        <v>7</v>
      </c>
      <c r="D8" s="25" t="s">
        <v>8</v>
      </c>
      <c r="E8" s="25" t="s">
        <v>9</v>
      </c>
      <c r="F8" s="186"/>
      <c r="G8" s="161" t="s">
        <v>40</v>
      </c>
      <c r="H8" s="161" t="s">
        <v>41</v>
      </c>
      <c r="I8" s="161" t="s">
        <v>36</v>
      </c>
    </row>
    <row r="9" spans="1:200" x14ac:dyDescent="0.2">
      <c r="A9" s="210" t="s">
        <v>10</v>
      </c>
      <c r="B9" s="211"/>
      <c r="C9" s="211"/>
      <c r="D9" s="211"/>
      <c r="E9" s="211"/>
      <c r="F9" s="212"/>
      <c r="G9" s="26">
        <f>+G10+G81</f>
        <v>0</v>
      </c>
      <c r="H9" s="26">
        <f>+H10+H81</f>
        <v>0</v>
      </c>
      <c r="I9" s="26">
        <f>+I10+I81</f>
        <v>0</v>
      </c>
    </row>
    <row r="10" spans="1:200" x14ac:dyDescent="0.2">
      <c r="A10" s="20" t="s">
        <v>11</v>
      </c>
      <c r="B10" s="27"/>
      <c r="C10" s="27"/>
      <c r="D10" s="27"/>
      <c r="E10" s="27"/>
      <c r="F10" s="28" t="s">
        <v>12</v>
      </c>
      <c r="G10" s="60">
        <f>+G12+G29+G64</f>
        <v>1025000</v>
      </c>
      <c r="H10" s="60">
        <f>+H12+H29+H64</f>
        <v>1025000</v>
      </c>
      <c r="I10" s="60">
        <f>+I12+I29+I64</f>
        <v>1025000</v>
      </c>
    </row>
    <row r="11" spans="1:200" x14ac:dyDescent="0.2">
      <c r="A11" s="20"/>
      <c r="B11" s="27"/>
      <c r="C11" s="27"/>
      <c r="D11" s="27"/>
      <c r="E11" s="27"/>
      <c r="F11" s="29" t="s">
        <v>2</v>
      </c>
      <c r="G11" s="61"/>
      <c r="H11" s="61"/>
      <c r="I11" s="61"/>
    </row>
    <row r="12" spans="1:200" s="7" customFormat="1" x14ac:dyDescent="0.2">
      <c r="A12" s="161"/>
      <c r="B12" s="46" t="s">
        <v>87</v>
      </c>
      <c r="C12" s="161"/>
      <c r="D12" s="161"/>
      <c r="E12" s="161"/>
      <c r="F12" s="160" t="s">
        <v>88</v>
      </c>
      <c r="G12" s="68">
        <f>+G14</f>
        <v>250000</v>
      </c>
      <c r="H12" s="68">
        <f t="shared" ref="H12:I12" si="0">+H14</f>
        <v>250000</v>
      </c>
      <c r="I12" s="68">
        <f t="shared" si="0"/>
        <v>250000</v>
      </c>
    </row>
    <row r="13" spans="1:200" s="7" customFormat="1" x14ac:dyDescent="0.2">
      <c r="A13" s="161"/>
      <c r="B13" s="161"/>
      <c r="C13" s="161"/>
      <c r="D13" s="161"/>
      <c r="E13" s="161"/>
      <c r="F13" s="162" t="s">
        <v>45</v>
      </c>
      <c r="G13" s="73"/>
      <c r="H13" s="73"/>
      <c r="I13" s="73"/>
    </row>
    <row r="14" spans="1:200" s="7" customFormat="1" x14ac:dyDescent="0.2">
      <c r="A14" s="161"/>
      <c r="B14" s="161"/>
      <c r="C14" s="46" t="s">
        <v>97</v>
      </c>
      <c r="D14" s="161"/>
      <c r="E14" s="161"/>
      <c r="F14" s="160" t="s">
        <v>98</v>
      </c>
      <c r="G14" s="68">
        <f>+G16</f>
        <v>250000</v>
      </c>
      <c r="H14" s="68">
        <f t="shared" ref="H14:I14" si="1">+H16</f>
        <v>250000</v>
      </c>
      <c r="I14" s="68">
        <f t="shared" si="1"/>
        <v>250000</v>
      </c>
    </row>
    <row r="15" spans="1:200" s="15" customFormat="1" x14ac:dyDescent="0.2">
      <c r="A15" s="18"/>
      <c r="B15" s="18"/>
      <c r="C15" s="18"/>
      <c r="D15" s="18"/>
      <c r="E15" s="18"/>
      <c r="F15" s="17" t="s">
        <v>45</v>
      </c>
      <c r="G15" s="62"/>
      <c r="H15" s="62"/>
      <c r="I15" s="62"/>
    </row>
    <row r="16" spans="1:200" s="15" customFormat="1" x14ac:dyDescent="0.2">
      <c r="A16" s="18"/>
      <c r="B16" s="18"/>
      <c r="C16" s="18"/>
      <c r="D16" s="18"/>
      <c r="E16" s="18"/>
      <c r="F16" s="17" t="s">
        <v>17</v>
      </c>
      <c r="G16" s="62">
        <f t="shared" ref="G16:I16" si="2">+G18</f>
        <v>250000</v>
      </c>
      <c r="H16" s="62">
        <f t="shared" si="2"/>
        <v>250000</v>
      </c>
      <c r="I16" s="62">
        <f t="shared" si="2"/>
        <v>250000</v>
      </c>
    </row>
    <row r="17" spans="1:9" s="15" customFormat="1" x14ac:dyDescent="0.2">
      <c r="A17" s="18"/>
      <c r="B17" s="18"/>
      <c r="C17" s="18"/>
      <c r="D17" s="18"/>
      <c r="E17" s="18"/>
      <c r="F17" s="17" t="s">
        <v>45</v>
      </c>
      <c r="G17" s="62"/>
      <c r="H17" s="62"/>
      <c r="I17" s="62"/>
    </row>
    <row r="18" spans="1:9" s="31" customFormat="1" x14ac:dyDescent="0.2">
      <c r="A18" s="46"/>
      <c r="B18" s="46"/>
      <c r="C18" s="46"/>
      <c r="D18" s="46">
        <v>1201</v>
      </c>
      <c r="E18" s="46"/>
      <c r="F18" s="160" t="s">
        <v>146</v>
      </c>
      <c r="G18" s="38">
        <f t="shared" ref="G18:I18" si="3">+G20</f>
        <v>250000</v>
      </c>
      <c r="H18" s="38">
        <f t="shared" si="3"/>
        <v>250000</v>
      </c>
      <c r="I18" s="38">
        <f t="shared" si="3"/>
        <v>250000</v>
      </c>
    </row>
    <row r="19" spans="1:9" s="7" customFormat="1" x14ac:dyDescent="0.2">
      <c r="A19" s="161"/>
      <c r="B19" s="161"/>
      <c r="C19" s="161"/>
      <c r="D19" s="161"/>
      <c r="E19" s="161"/>
      <c r="F19" s="162" t="s">
        <v>45</v>
      </c>
      <c r="G19" s="69"/>
      <c r="H19" s="69"/>
      <c r="I19" s="69"/>
    </row>
    <row r="20" spans="1:9" s="31" customFormat="1" x14ac:dyDescent="0.2">
      <c r="A20" s="46"/>
      <c r="B20" s="46"/>
      <c r="C20" s="46"/>
      <c r="D20" s="46"/>
      <c r="E20" s="46" t="s">
        <v>49</v>
      </c>
      <c r="F20" s="160" t="s">
        <v>99</v>
      </c>
      <c r="G20" s="38">
        <f t="shared" ref="G20:I20" si="4">+G22</f>
        <v>250000</v>
      </c>
      <c r="H20" s="38">
        <f t="shared" si="4"/>
        <v>250000</v>
      </c>
      <c r="I20" s="38">
        <f t="shared" si="4"/>
        <v>250000</v>
      </c>
    </row>
    <row r="21" spans="1:9" x14ac:dyDescent="0.2">
      <c r="A21" s="20"/>
      <c r="B21" s="20"/>
      <c r="C21" s="20"/>
      <c r="D21" s="20"/>
      <c r="E21" s="161"/>
      <c r="F21" s="162" t="s">
        <v>30</v>
      </c>
      <c r="G21" s="61"/>
      <c r="H21" s="61"/>
      <c r="I21" s="61"/>
    </row>
    <row r="22" spans="1:9" s="11" customFormat="1" x14ac:dyDescent="0.2">
      <c r="A22" s="22"/>
      <c r="B22" s="22"/>
      <c r="C22" s="22"/>
      <c r="D22" s="22"/>
      <c r="E22" s="18"/>
      <c r="F22" s="17" t="s">
        <v>17</v>
      </c>
      <c r="G22" s="65">
        <f t="shared" ref="G22:I22" si="5">+G24</f>
        <v>250000</v>
      </c>
      <c r="H22" s="65">
        <f t="shared" si="5"/>
        <v>250000</v>
      </c>
      <c r="I22" s="65">
        <f t="shared" si="5"/>
        <v>250000</v>
      </c>
    </row>
    <row r="23" spans="1:9" x14ac:dyDescent="0.2">
      <c r="A23" s="20"/>
      <c r="B23" s="20"/>
      <c r="C23" s="20"/>
      <c r="D23" s="20"/>
      <c r="E23" s="161"/>
      <c r="F23" s="162" t="s">
        <v>16</v>
      </c>
      <c r="G23" s="66"/>
      <c r="H23" s="66"/>
      <c r="I23" s="66"/>
    </row>
    <row r="24" spans="1:9" s="7" customFormat="1" x14ac:dyDescent="0.2">
      <c r="A24" s="20"/>
      <c r="B24" s="20"/>
      <c r="C24" s="20"/>
      <c r="D24" s="20"/>
      <c r="E24" s="161"/>
      <c r="F24" s="162" t="s">
        <v>13</v>
      </c>
      <c r="G24" s="69">
        <f t="shared" ref="G24:I27" si="6">+G25</f>
        <v>250000</v>
      </c>
      <c r="H24" s="69">
        <f t="shared" si="6"/>
        <v>250000</v>
      </c>
      <c r="I24" s="69">
        <f t="shared" si="6"/>
        <v>250000</v>
      </c>
    </row>
    <row r="25" spans="1:9" s="7" customFormat="1" x14ac:dyDescent="0.2">
      <c r="A25" s="20"/>
      <c r="B25" s="20"/>
      <c r="C25" s="20"/>
      <c r="D25" s="20"/>
      <c r="E25" s="161"/>
      <c r="F25" s="162" t="s">
        <v>38</v>
      </c>
      <c r="G25" s="69">
        <f t="shared" si="6"/>
        <v>250000</v>
      </c>
      <c r="H25" s="69">
        <f t="shared" si="6"/>
        <v>250000</v>
      </c>
      <c r="I25" s="69">
        <f t="shared" si="6"/>
        <v>250000</v>
      </c>
    </row>
    <row r="26" spans="1:9" s="7" customFormat="1" x14ac:dyDescent="0.2">
      <c r="A26" s="20"/>
      <c r="B26" s="20"/>
      <c r="C26" s="20"/>
      <c r="D26" s="20"/>
      <c r="E26" s="161"/>
      <c r="F26" s="162" t="s">
        <v>101</v>
      </c>
      <c r="G26" s="69">
        <f t="shared" si="6"/>
        <v>250000</v>
      </c>
      <c r="H26" s="69">
        <f t="shared" si="6"/>
        <v>250000</v>
      </c>
      <c r="I26" s="69">
        <f t="shared" si="6"/>
        <v>250000</v>
      </c>
    </row>
    <row r="27" spans="1:9" s="7" customFormat="1" x14ac:dyDescent="0.2">
      <c r="A27" s="20"/>
      <c r="B27" s="20"/>
      <c r="C27" s="20"/>
      <c r="D27" s="20"/>
      <c r="E27" s="161"/>
      <c r="F27" s="162" t="s">
        <v>102</v>
      </c>
      <c r="G27" s="63">
        <f t="shared" si="6"/>
        <v>250000</v>
      </c>
      <c r="H27" s="63">
        <f t="shared" si="6"/>
        <v>250000</v>
      </c>
      <c r="I27" s="63">
        <f t="shared" si="6"/>
        <v>250000</v>
      </c>
    </row>
    <row r="28" spans="1:9" s="15" customFormat="1" x14ac:dyDescent="0.2">
      <c r="A28" s="30"/>
      <c r="B28" s="30"/>
      <c r="C28" s="30"/>
      <c r="D28" s="30"/>
      <c r="E28" s="18"/>
      <c r="F28" s="17" t="s">
        <v>103</v>
      </c>
      <c r="G28" s="67">
        <f>+'[1]2'!G20</f>
        <v>250000</v>
      </c>
      <c r="H28" s="67">
        <f>+'[1]2'!H20</f>
        <v>250000</v>
      </c>
      <c r="I28" s="67">
        <f>+'[1]2'!I20</f>
        <v>250000</v>
      </c>
    </row>
    <row r="29" spans="1:9" s="7" customFormat="1" x14ac:dyDescent="0.2">
      <c r="A29" s="161"/>
      <c r="B29" s="46" t="s">
        <v>89</v>
      </c>
      <c r="C29" s="161"/>
      <c r="D29" s="161"/>
      <c r="E29" s="161"/>
      <c r="F29" s="160" t="s">
        <v>90</v>
      </c>
      <c r="G29" s="68">
        <f>+G31</f>
        <v>715000</v>
      </c>
      <c r="H29" s="68">
        <f t="shared" ref="H29:I29" si="7">+H31</f>
        <v>715000</v>
      </c>
      <c r="I29" s="68">
        <f t="shared" si="7"/>
        <v>715000</v>
      </c>
    </row>
    <row r="30" spans="1:9" s="7" customFormat="1" x14ac:dyDescent="0.2">
      <c r="A30" s="161"/>
      <c r="B30" s="161"/>
      <c r="C30" s="161"/>
      <c r="D30" s="161"/>
      <c r="E30" s="161"/>
      <c r="F30" s="162" t="s">
        <v>45</v>
      </c>
      <c r="G30" s="73"/>
      <c r="H30" s="73"/>
      <c r="I30" s="73"/>
    </row>
    <row r="31" spans="1:9" s="7" customFormat="1" x14ac:dyDescent="0.2">
      <c r="A31" s="161"/>
      <c r="B31" s="161"/>
      <c r="C31" s="46" t="s">
        <v>89</v>
      </c>
      <c r="D31" s="161"/>
      <c r="E31" s="161"/>
      <c r="F31" s="160" t="s">
        <v>92</v>
      </c>
      <c r="G31" s="68">
        <f>+G35</f>
        <v>715000</v>
      </c>
      <c r="H31" s="68">
        <f t="shared" ref="H31:I31" si="8">+H35</f>
        <v>715000</v>
      </c>
      <c r="I31" s="68">
        <f t="shared" si="8"/>
        <v>715000</v>
      </c>
    </row>
    <row r="32" spans="1:9" s="15" customFormat="1" x14ac:dyDescent="0.2">
      <c r="A32" s="18"/>
      <c r="B32" s="18"/>
      <c r="C32" s="18"/>
      <c r="D32" s="18"/>
      <c r="E32" s="18"/>
      <c r="F32" s="17" t="s">
        <v>45</v>
      </c>
      <c r="G32" s="62"/>
      <c r="H32" s="62"/>
      <c r="I32" s="62"/>
    </row>
    <row r="33" spans="1:9" s="15" customFormat="1" x14ac:dyDescent="0.2">
      <c r="A33" s="18"/>
      <c r="B33" s="18"/>
      <c r="C33" s="18"/>
      <c r="D33" s="18"/>
      <c r="E33" s="18"/>
      <c r="F33" s="17" t="s">
        <v>17</v>
      </c>
      <c r="G33" s="62">
        <f t="shared" ref="G33:I33" si="9">+G35</f>
        <v>715000</v>
      </c>
      <c r="H33" s="62">
        <f t="shared" si="9"/>
        <v>715000</v>
      </c>
      <c r="I33" s="62">
        <f t="shared" si="9"/>
        <v>715000</v>
      </c>
    </row>
    <row r="34" spans="1:9" s="15" customFormat="1" x14ac:dyDescent="0.2">
      <c r="A34" s="18"/>
      <c r="B34" s="18"/>
      <c r="C34" s="18"/>
      <c r="D34" s="18"/>
      <c r="E34" s="18"/>
      <c r="F34" s="17" t="s">
        <v>45</v>
      </c>
      <c r="G34" s="62"/>
      <c r="H34" s="62"/>
      <c r="I34" s="62"/>
    </row>
    <row r="35" spans="1:9" s="7" customFormat="1" x14ac:dyDescent="0.2">
      <c r="A35" s="161"/>
      <c r="B35" s="161"/>
      <c r="C35" s="161"/>
      <c r="D35" s="46">
        <v>1200</v>
      </c>
      <c r="E35" s="161"/>
      <c r="F35" s="160" t="s">
        <v>145</v>
      </c>
      <c r="G35" s="63">
        <f>+G37+G46+G55</f>
        <v>715000</v>
      </c>
      <c r="H35" s="63">
        <f t="shared" ref="H35:I35" si="10">+H37+H46+H55</f>
        <v>715000</v>
      </c>
      <c r="I35" s="63">
        <f t="shared" si="10"/>
        <v>715000</v>
      </c>
    </row>
    <row r="36" spans="1:9" s="7" customFormat="1" x14ac:dyDescent="0.2">
      <c r="A36" s="161"/>
      <c r="B36" s="161"/>
      <c r="C36" s="161"/>
      <c r="D36" s="161"/>
      <c r="E36" s="161"/>
      <c r="F36" s="162" t="s">
        <v>45</v>
      </c>
      <c r="G36" s="63"/>
      <c r="H36" s="63"/>
      <c r="I36" s="63"/>
    </row>
    <row r="37" spans="1:9" s="31" customFormat="1" x14ac:dyDescent="0.2">
      <c r="A37" s="46"/>
      <c r="B37" s="46"/>
      <c r="C37" s="46"/>
      <c r="D37" s="46"/>
      <c r="E37" s="46" t="s">
        <v>49</v>
      </c>
      <c r="F37" s="160" t="s">
        <v>93</v>
      </c>
      <c r="G37" s="64">
        <f t="shared" ref="G37:I37" si="11">+G39</f>
        <v>140000</v>
      </c>
      <c r="H37" s="64">
        <f t="shared" si="11"/>
        <v>140000</v>
      </c>
      <c r="I37" s="64">
        <f t="shared" si="11"/>
        <v>140000</v>
      </c>
    </row>
    <row r="38" spans="1:9" x14ac:dyDescent="0.2">
      <c r="A38" s="20"/>
      <c r="B38" s="20"/>
      <c r="C38" s="20"/>
      <c r="D38" s="20"/>
      <c r="E38" s="161"/>
      <c r="F38" s="6" t="s">
        <v>30</v>
      </c>
      <c r="G38" s="61"/>
      <c r="H38" s="61"/>
      <c r="I38" s="61"/>
    </row>
    <row r="39" spans="1:9" s="11" customFormat="1" x14ac:dyDescent="0.2">
      <c r="A39" s="22"/>
      <c r="B39" s="22"/>
      <c r="C39" s="22"/>
      <c r="D39" s="22"/>
      <c r="E39" s="18"/>
      <c r="F39" s="17" t="s">
        <v>17</v>
      </c>
      <c r="G39" s="65">
        <f t="shared" ref="G39:I39" si="12">+G41</f>
        <v>140000</v>
      </c>
      <c r="H39" s="65">
        <f t="shared" si="12"/>
        <v>140000</v>
      </c>
      <c r="I39" s="65">
        <f t="shared" si="12"/>
        <v>140000</v>
      </c>
    </row>
    <row r="40" spans="1:9" x14ac:dyDescent="0.2">
      <c r="A40" s="20"/>
      <c r="B40" s="20"/>
      <c r="C40" s="20"/>
      <c r="D40" s="20"/>
      <c r="E40" s="161"/>
      <c r="F40" s="162" t="s">
        <v>16</v>
      </c>
      <c r="G40" s="66"/>
      <c r="H40" s="66"/>
      <c r="I40" s="66"/>
    </row>
    <row r="41" spans="1:9" s="7" customFormat="1" x14ac:dyDescent="0.2">
      <c r="A41" s="20"/>
      <c r="B41" s="20"/>
      <c r="C41" s="20"/>
      <c r="D41" s="20"/>
      <c r="E41" s="161"/>
      <c r="F41" s="162" t="s">
        <v>13</v>
      </c>
      <c r="G41" s="63">
        <f t="shared" ref="G41:I44" si="13">+G42</f>
        <v>140000</v>
      </c>
      <c r="H41" s="63">
        <f t="shared" si="13"/>
        <v>140000</v>
      </c>
      <c r="I41" s="63">
        <f t="shared" si="13"/>
        <v>140000</v>
      </c>
    </row>
    <row r="42" spans="1:9" s="7" customFormat="1" x14ac:dyDescent="0.2">
      <c r="A42" s="20"/>
      <c r="B42" s="20"/>
      <c r="C42" s="20"/>
      <c r="D42" s="20"/>
      <c r="E42" s="161"/>
      <c r="F42" s="162" t="s">
        <v>38</v>
      </c>
      <c r="G42" s="63">
        <f t="shared" si="13"/>
        <v>140000</v>
      </c>
      <c r="H42" s="63">
        <f t="shared" si="13"/>
        <v>140000</v>
      </c>
      <c r="I42" s="63">
        <f t="shared" si="13"/>
        <v>140000</v>
      </c>
    </row>
    <row r="43" spans="1:9" s="7" customFormat="1" x14ac:dyDescent="0.2">
      <c r="A43" s="20"/>
      <c r="B43" s="20"/>
      <c r="C43" s="20"/>
      <c r="D43" s="20"/>
      <c r="E43" s="161"/>
      <c r="F43" s="162" t="s">
        <v>101</v>
      </c>
      <c r="G43" s="63">
        <f t="shared" si="13"/>
        <v>140000</v>
      </c>
      <c r="H43" s="63">
        <f t="shared" si="13"/>
        <v>140000</v>
      </c>
      <c r="I43" s="63">
        <f t="shared" si="13"/>
        <v>140000</v>
      </c>
    </row>
    <row r="44" spans="1:9" s="7" customFormat="1" x14ac:dyDescent="0.2">
      <c r="A44" s="20"/>
      <c r="B44" s="20"/>
      <c r="C44" s="20"/>
      <c r="D44" s="20"/>
      <c r="E44" s="161"/>
      <c r="F44" s="162" t="s">
        <v>102</v>
      </c>
      <c r="G44" s="63">
        <f t="shared" si="13"/>
        <v>140000</v>
      </c>
      <c r="H44" s="63">
        <f t="shared" si="13"/>
        <v>140000</v>
      </c>
      <c r="I44" s="63">
        <f t="shared" si="13"/>
        <v>140000</v>
      </c>
    </row>
    <row r="45" spans="1:9" s="15" customFormat="1" x14ac:dyDescent="0.2">
      <c r="A45" s="30"/>
      <c r="B45" s="30"/>
      <c r="C45" s="30"/>
      <c r="D45" s="30"/>
      <c r="E45" s="18"/>
      <c r="F45" s="17" t="s">
        <v>103</v>
      </c>
      <c r="G45" s="67">
        <f>+'[1]2'!G16</f>
        <v>140000</v>
      </c>
      <c r="H45" s="67">
        <f>+'[1]2'!H16</f>
        <v>140000</v>
      </c>
      <c r="I45" s="67">
        <f>+'[1]2'!I16</f>
        <v>140000</v>
      </c>
    </row>
    <row r="46" spans="1:9" s="31" customFormat="1" x14ac:dyDescent="0.2">
      <c r="A46" s="46"/>
      <c r="B46" s="46"/>
      <c r="C46" s="46"/>
      <c r="D46" s="46"/>
      <c r="E46" s="46" t="s">
        <v>94</v>
      </c>
      <c r="F46" s="160" t="s">
        <v>95</v>
      </c>
      <c r="G46" s="64">
        <f t="shared" ref="G46:I46" si="14">+G48</f>
        <v>320000</v>
      </c>
      <c r="H46" s="64">
        <f t="shared" si="14"/>
        <v>320000</v>
      </c>
      <c r="I46" s="64">
        <f t="shared" si="14"/>
        <v>320000</v>
      </c>
    </row>
    <row r="47" spans="1:9" x14ac:dyDescent="0.2">
      <c r="A47" s="20"/>
      <c r="B47" s="20"/>
      <c r="C47" s="20"/>
      <c r="D47" s="20"/>
      <c r="E47" s="161"/>
      <c r="F47" s="6" t="s">
        <v>30</v>
      </c>
      <c r="G47" s="61"/>
      <c r="H47" s="61"/>
      <c r="I47" s="61"/>
    </row>
    <row r="48" spans="1:9" s="11" customFormat="1" x14ac:dyDescent="0.2">
      <c r="A48" s="22"/>
      <c r="B48" s="22"/>
      <c r="C48" s="22"/>
      <c r="D48" s="22"/>
      <c r="E48" s="18"/>
      <c r="F48" s="17" t="s">
        <v>17</v>
      </c>
      <c r="G48" s="65">
        <f t="shared" ref="G48:I48" si="15">+G50</f>
        <v>320000</v>
      </c>
      <c r="H48" s="65">
        <f t="shared" si="15"/>
        <v>320000</v>
      </c>
      <c r="I48" s="65">
        <f t="shared" si="15"/>
        <v>320000</v>
      </c>
    </row>
    <row r="49" spans="1:9" x14ac:dyDescent="0.2">
      <c r="A49" s="20"/>
      <c r="B49" s="20"/>
      <c r="C49" s="20"/>
      <c r="D49" s="20"/>
      <c r="E49" s="161"/>
      <c r="F49" s="162" t="s">
        <v>16</v>
      </c>
      <c r="G49" s="66"/>
      <c r="H49" s="66"/>
      <c r="I49" s="66"/>
    </row>
    <row r="50" spans="1:9" s="7" customFormat="1" x14ac:dyDescent="0.2">
      <c r="A50" s="20"/>
      <c r="B50" s="20"/>
      <c r="C50" s="20"/>
      <c r="D50" s="20"/>
      <c r="E50" s="161"/>
      <c r="F50" s="162" t="s">
        <v>13</v>
      </c>
      <c r="G50" s="63">
        <f t="shared" ref="G50:I53" si="16">+G51</f>
        <v>320000</v>
      </c>
      <c r="H50" s="63">
        <f t="shared" si="16"/>
        <v>320000</v>
      </c>
      <c r="I50" s="63">
        <f t="shared" si="16"/>
        <v>320000</v>
      </c>
    </row>
    <row r="51" spans="1:9" s="7" customFormat="1" x14ac:dyDescent="0.2">
      <c r="A51" s="20"/>
      <c r="B51" s="20"/>
      <c r="C51" s="20"/>
      <c r="D51" s="20"/>
      <c r="E51" s="161"/>
      <c r="F51" s="162" t="s">
        <v>38</v>
      </c>
      <c r="G51" s="63">
        <f t="shared" si="16"/>
        <v>320000</v>
      </c>
      <c r="H51" s="63">
        <f t="shared" si="16"/>
        <v>320000</v>
      </c>
      <c r="I51" s="63">
        <f t="shared" si="16"/>
        <v>320000</v>
      </c>
    </row>
    <row r="52" spans="1:9" s="7" customFormat="1" x14ac:dyDescent="0.2">
      <c r="A52" s="20"/>
      <c r="B52" s="20"/>
      <c r="C52" s="20"/>
      <c r="D52" s="20"/>
      <c r="E52" s="161"/>
      <c r="F52" s="162" t="s">
        <v>101</v>
      </c>
      <c r="G52" s="63">
        <f t="shared" si="16"/>
        <v>320000</v>
      </c>
      <c r="H52" s="63">
        <f t="shared" si="16"/>
        <v>320000</v>
      </c>
      <c r="I52" s="63">
        <f t="shared" si="16"/>
        <v>320000</v>
      </c>
    </row>
    <row r="53" spans="1:9" s="7" customFormat="1" x14ac:dyDescent="0.2">
      <c r="A53" s="20"/>
      <c r="B53" s="20"/>
      <c r="C53" s="20"/>
      <c r="D53" s="20"/>
      <c r="E53" s="161"/>
      <c r="F53" s="162" t="s">
        <v>102</v>
      </c>
      <c r="G53" s="63">
        <f t="shared" si="16"/>
        <v>320000</v>
      </c>
      <c r="H53" s="63">
        <f t="shared" si="16"/>
        <v>320000</v>
      </c>
      <c r="I53" s="63">
        <f t="shared" si="16"/>
        <v>320000</v>
      </c>
    </row>
    <row r="54" spans="1:9" s="15" customFormat="1" x14ac:dyDescent="0.2">
      <c r="A54" s="30"/>
      <c r="B54" s="30"/>
      <c r="C54" s="30"/>
      <c r="D54" s="30"/>
      <c r="E54" s="18"/>
      <c r="F54" s="17" t="s">
        <v>103</v>
      </c>
      <c r="G54" s="67">
        <f>+'[1]2'!G17</f>
        <v>320000</v>
      </c>
      <c r="H54" s="67">
        <f>+'[1]2'!H17</f>
        <v>320000</v>
      </c>
      <c r="I54" s="67">
        <f>+'[1]2'!I17</f>
        <v>320000</v>
      </c>
    </row>
    <row r="55" spans="1:9" s="31" customFormat="1" ht="27" x14ac:dyDescent="0.2">
      <c r="A55" s="46"/>
      <c r="B55" s="46"/>
      <c r="C55" s="46"/>
      <c r="D55" s="46"/>
      <c r="E55" s="46" t="s">
        <v>96</v>
      </c>
      <c r="F55" s="160" t="s">
        <v>154</v>
      </c>
      <c r="G55" s="64">
        <f>+G57</f>
        <v>255000</v>
      </c>
      <c r="H55" s="64">
        <f t="shared" ref="H55:I55" si="17">+H57</f>
        <v>255000</v>
      </c>
      <c r="I55" s="64">
        <f t="shared" si="17"/>
        <v>255000</v>
      </c>
    </row>
    <row r="56" spans="1:9" x14ac:dyDescent="0.2">
      <c r="A56" s="20"/>
      <c r="B56" s="20"/>
      <c r="C56" s="20"/>
      <c r="D56" s="20"/>
      <c r="E56" s="161"/>
      <c r="F56" s="6" t="s">
        <v>30</v>
      </c>
      <c r="G56" s="61"/>
      <c r="H56" s="61"/>
      <c r="I56" s="61"/>
    </row>
    <row r="57" spans="1:9" s="11" customFormat="1" x14ac:dyDescent="0.2">
      <c r="A57" s="22"/>
      <c r="B57" s="22"/>
      <c r="C57" s="22"/>
      <c r="D57" s="22"/>
      <c r="E57" s="18"/>
      <c r="F57" s="17" t="s">
        <v>17</v>
      </c>
      <c r="G57" s="65">
        <f t="shared" ref="G57:I57" si="18">+G59</f>
        <v>255000</v>
      </c>
      <c r="H57" s="65">
        <f t="shared" si="18"/>
        <v>255000</v>
      </c>
      <c r="I57" s="65">
        <f t="shared" si="18"/>
        <v>255000</v>
      </c>
    </row>
    <row r="58" spans="1:9" x14ac:dyDescent="0.2">
      <c r="A58" s="20"/>
      <c r="B58" s="20"/>
      <c r="C58" s="20"/>
      <c r="D58" s="20"/>
      <c r="E58" s="161"/>
      <c r="F58" s="162" t="s">
        <v>16</v>
      </c>
      <c r="G58" s="66"/>
      <c r="H58" s="66"/>
      <c r="I58" s="66"/>
    </row>
    <row r="59" spans="1:9" s="7" customFormat="1" x14ac:dyDescent="0.2">
      <c r="A59" s="20"/>
      <c r="B59" s="20"/>
      <c r="C59" s="20"/>
      <c r="D59" s="20"/>
      <c r="E59" s="161"/>
      <c r="F59" s="162" t="s">
        <v>13</v>
      </c>
      <c r="G59" s="63">
        <f t="shared" ref="G59:I62" si="19">+G60</f>
        <v>255000</v>
      </c>
      <c r="H59" s="63">
        <f t="shared" si="19"/>
        <v>255000</v>
      </c>
      <c r="I59" s="63">
        <f t="shared" si="19"/>
        <v>255000</v>
      </c>
    </row>
    <row r="60" spans="1:9" s="7" customFormat="1" x14ac:dyDescent="0.2">
      <c r="A60" s="20"/>
      <c r="B60" s="20"/>
      <c r="C60" s="20"/>
      <c r="D60" s="20"/>
      <c r="E60" s="161"/>
      <c r="F60" s="162" t="s">
        <v>38</v>
      </c>
      <c r="G60" s="63">
        <f t="shared" si="19"/>
        <v>255000</v>
      </c>
      <c r="H60" s="63">
        <f t="shared" si="19"/>
        <v>255000</v>
      </c>
      <c r="I60" s="63">
        <f t="shared" si="19"/>
        <v>255000</v>
      </c>
    </row>
    <row r="61" spans="1:9" s="7" customFormat="1" x14ac:dyDescent="0.2">
      <c r="A61" s="20"/>
      <c r="B61" s="20"/>
      <c r="C61" s="20"/>
      <c r="D61" s="20"/>
      <c r="E61" s="161"/>
      <c r="F61" s="162" t="s">
        <v>101</v>
      </c>
      <c r="G61" s="63">
        <f t="shared" si="19"/>
        <v>255000</v>
      </c>
      <c r="H61" s="63">
        <f t="shared" si="19"/>
        <v>255000</v>
      </c>
      <c r="I61" s="63">
        <f t="shared" si="19"/>
        <v>255000</v>
      </c>
    </row>
    <row r="62" spans="1:9" s="7" customFormat="1" x14ac:dyDescent="0.2">
      <c r="A62" s="20"/>
      <c r="B62" s="20"/>
      <c r="C62" s="20"/>
      <c r="D62" s="20"/>
      <c r="E62" s="161"/>
      <c r="F62" s="162" t="s">
        <v>102</v>
      </c>
      <c r="G62" s="63">
        <f t="shared" si="19"/>
        <v>255000</v>
      </c>
      <c r="H62" s="63">
        <f t="shared" si="19"/>
        <v>255000</v>
      </c>
      <c r="I62" s="63">
        <f t="shared" si="19"/>
        <v>255000</v>
      </c>
    </row>
    <row r="63" spans="1:9" s="15" customFormat="1" x14ac:dyDescent="0.2">
      <c r="A63" s="30"/>
      <c r="B63" s="30"/>
      <c r="C63" s="30"/>
      <c r="D63" s="30"/>
      <c r="E63" s="18"/>
      <c r="F63" s="17" t="s">
        <v>103</v>
      </c>
      <c r="G63" s="67">
        <f>+'[1]2'!G18</f>
        <v>255000</v>
      </c>
      <c r="H63" s="67">
        <f>+'[1]2'!H18</f>
        <v>255000</v>
      </c>
      <c r="I63" s="67">
        <f>+'[1]2'!I18</f>
        <v>255000</v>
      </c>
    </row>
    <row r="64" spans="1:9" x14ac:dyDescent="0.2">
      <c r="A64" s="213"/>
      <c r="B64" s="213" t="s">
        <v>176</v>
      </c>
      <c r="C64" s="214"/>
      <c r="D64" s="214"/>
      <c r="E64" s="214"/>
      <c r="F64" s="28" t="s">
        <v>177</v>
      </c>
      <c r="G64" s="215">
        <f>+G66</f>
        <v>60000</v>
      </c>
      <c r="H64" s="215">
        <f t="shared" ref="H64:I64" si="20">+H66</f>
        <v>60000</v>
      </c>
      <c r="I64" s="215">
        <f t="shared" si="20"/>
        <v>60000</v>
      </c>
    </row>
    <row r="65" spans="1:9" x14ac:dyDescent="0.2">
      <c r="A65" s="213"/>
      <c r="B65" s="213"/>
      <c r="C65" s="214"/>
      <c r="D65" s="214"/>
      <c r="E65" s="214"/>
      <c r="F65" s="29" t="s">
        <v>2</v>
      </c>
      <c r="G65" s="216"/>
      <c r="H65" s="216"/>
      <c r="I65" s="216"/>
    </row>
    <row r="66" spans="1:9" s="7" customFormat="1" x14ac:dyDescent="0.2">
      <c r="A66" s="213"/>
      <c r="B66" s="213"/>
      <c r="C66" s="217" t="s">
        <v>48</v>
      </c>
      <c r="D66" s="218"/>
      <c r="E66" s="218"/>
      <c r="F66" s="160" t="s">
        <v>178</v>
      </c>
      <c r="G66" s="219">
        <f>+G68</f>
        <v>60000</v>
      </c>
      <c r="H66" s="219">
        <f t="shared" ref="H66:I66" si="21">+H68</f>
        <v>60000</v>
      </c>
      <c r="I66" s="219">
        <f t="shared" si="21"/>
        <v>60000</v>
      </c>
    </row>
    <row r="67" spans="1:9" s="7" customFormat="1" x14ac:dyDescent="0.2">
      <c r="A67" s="213"/>
      <c r="B67" s="213"/>
      <c r="C67" s="218"/>
      <c r="D67" s="218"/>
      <c r="E67" s="218"/>
      <c r="F67" s="162" t="s">
        <v>45</v>
      </c>
      <c r="G67" s="220"/>
      <c r="H67" s="220"/>
      <c r="I67" s="220"/>
    </row>
    <row r="68" spans="1:9" s="1" customFormat="1" x14ac:dyDescent="0.2">
      <c r="A68" s="218"/>
      <c r="B68" s="218"/>
      <c r="C68" s="218"/>
      <c r="D68" s="218"/>
      <c r="E68" s="218"/>
      <c r="F68" s="221" t="s">
        <v>17</v>
      </c>
      <c r="G68" s="220">
        <f>+G70</f>
        <v>60000</v>
      </c>
      <c r="H68" s="220">
        <f t="shared" ref="H68:I68" si="22">+H70</f>
        <v>60000</v>
      </c>
      <c r="I68" s="220">
        <f t="shared" si="22"/>
        <v>60000</v>
      </c>
    </row>
    <row r="69" spans="1:9" s="1" customFormat="1" x14ac:dyDescent="0.2">
      <c r="A69" s="218"/>
      <c r="B69" s="218"/>
      <c r="C69" s="218"/>
      <c r="D69" s="218"/>
      <c r="E69" s="218"/>
      <c r="F69" s="221" t="s">
        <v>45</v>
      </c>
      <c r="G69" s="220"/>
      <c r="H69" s="220"/>
      <c r="I69" s="220"/>
    </row>
    <row r="70" spans="1:9" s="1" customFormat="1" x14ac:dyDescent="0.2">
      <c r="A70" s="218"/>
      <c r="B70" s="218"/>
      <c r="C70" s="218"/>
      <c r="D70" s="217">
        <v>1142</v>
      </c>
      <c r="E70" s="218"/>
      <c r="F70" s="222" t="s">
        <v>179</v>
      </c>
      <c r="G70" s="32">
        <f>+G72</f>
        <v>60000</v>
      </c>
      <c r="H70" s="32">
        <f t="shared" ref="H70:I70" si="23">+H72</f>
        <v>60000</v>
      </c>
      <c r="I70" s="32">
        <f t="shared" si="23"/>
        <v>60000</v>
      </c>
    </row>
    <row r="71" spans="1:9" s="1" customFormat="1" x14ac:dyDescent="0.2">
      <c r="A71" s="218"/>
      <c r="B71" s="218"/>
      <c r="C71" s="218"/>
      <c r="D71" s="218"/>
      <c r="E71" s="218"/>
      <c r="F71" s="221" t="s">
        <v>45</v>
      </c>
      <c r="G71" s="32"/>
      <c r="H71" s="32"/>
      <c r="I71" s="32"/>
    </row>
    <row r="72" spans="1:9" s="33" customFormat="1" ht="27" x14ac:dyDescent="0.2">
      <c r="A72" s="217"/>
      <c r="B72" s="217"/>
      <c r="C72" s="217"/>
      <c r="D72" s="217"/>
      <c r="E72" s="217" t="s">
        <v>49</v>
      </c>
      <c r="F72" s="222" t="s">
        <v>180</v>
      </c>
      <c r="G72" s="223">
        <f>+G74</f>
        <v>60000</v>
      </c>
      <c r="H72" s="223">
        <f t="shared" ref="H72:I72" si="24">+H74</f>
        <v>60000</v>
      </c>
      <c r="I72" s="223">
        <f t="shared" si="24"/>
        <v>60000</v>
      </c>
    </row>
    <row r="73" spans="1:9" x14ac:dyDescent="0.2">
      <c r="A73" s="213"/>
      <c r="B73" s="213"/>
      <c r="C73" s="213"/>
      <c r="D73" s="213"/>
      <c r="E73" s="218"/>
      <c r="F73" s="6" t="s">
        <v>30</v>
      </c>
      <c r="G73" s="224"/>
      <c r="H73" s="224"/>
      <c r="I73" s="224"/>
    </row>
    <row r="74" spans="1:9" s="11" customFormat="1" x14ac:dyDescent="0.2">
      <c r="A74" s="225"/>
      <c r="B74" s="225"/>
      <c r="C74" s="225"/>
      <c r="D74" s="225"/>
      <c r="E74" s="226"/>
      <c r="F74" s="17" t="s">
        <v>17</v>
      </c>
      <c r="G74" s="227">
        <f>+G76</f>
        <v>60000</v>
      </c>
      <c r="H74" s="227">
        <f t="shared" ref="H74:I74" si="25">+H76</f>
        <v>60000</v>
      </c>
      <c r="I74" s="227">
        <f t="shared" si="25"/>
        <v>60000</v>
      </c>
    </row>
    <row r="75" spans="1:9" x14ac:dyDescent="0.2">
      <c r="A75" s="213"/>
      <c r="B75" s="213"/>
      <c r="C75" s="213"/>
      <c r="D75" s="213"/>
      <c r="E75" s="218"/>
      <c r="F75" s="162" t="s">
        <v>16</v>
      </c>
      <c r="G75" s="216"/>
      <c r="H75" s="216"/>
      <c r="I75" s="216"/>
    </row>
    <row r="76" spans="1:9" s="7" customFormat="1" x14ac:dyDescent="0.2">
      <c r="A76" s="213"/>
      <c r="B76" s="213"/>
      <c r="C76" s="213"/>
      <c r="D76" s="213"/>
      <c r="E76" s="218"/>
      <c r="F76" s="162" t="s">
        <v>13</v>
      </c>
      <c r="G76" s="32">
        <f>+G77</f>
        <v>60000</v>
      </c>
      <c r="H76" s="32">
        <f t="shared" ref="H76:I79" si="26">+H77</f>
        <v>60000</v>
      </c>
      <c r="I76" s="32">
        <f t="shared" si="26"/>
        <v>60000</v>
      </c>
    </row>
    <row r="77" spans="1:9" s="7" customFormat="1" x14ac:dyDescent="0.2">
      <c r="A77" s="213"/>
      <c r="B77" s="213"/>
      <c r="C77" s="213"/>
      <c r="D77" s="213"/>
      <c r="E77" s="218"/>
      <c r="F77" s="162" t="s">
        <v>38</v>
      </c>
      <c r="G77" s="32">
        <f>+G78</f>
        <v>60000</v>
      </c>
      <c r="H77" s="32">
        <f t="shared" si="26"/>
        <v>60000</v>
      </c>
      <c r="I77" s="32">
        <f t="shared" si="26"/>
        <v>60000</v>
      </c>
    </row>
    <row r="78" spans="1:9" s="7" customFormat="1" x14ac:dyDescent="0.2">
      <c r="A78" s="213"/>
      <c r="B78" s="213"/>
      <c r="C78" s="213"/>
      <c r="D78" s="213"/>
      <c r="E78" s="218"/>
      <c r="F78" s="162" t="s">
        <v>101</v>
      </c>
      <c r="G78" s="32">
        <f>+G79</f>
        <v>60000</v>
      </c>
      <c r="H78" s="32">
        <f t="shared" si="26"/>
        <v>60000</v>
      </c>
      <c r="I78" s="32">
        <f t="shared" si="26"/>
        <v>60000</v>
      </c>
    </row>
    <row r="79" spans="1:9" s="7" customFormat="1" x14ac:dyDescent="0.2">
      <c r="A79" s="213"/>
      <c r="B79" s="213"/>
      <c r="C79" s="213"/>
      <c r="D79" s="213"/>
      <c r="E79" s="218"/>
      <c r="F79" s="162" t="s">
        <v>102</v>
      </c>
      <c r="G79" s="32">
        <f>+G80</f>
        <v>60000</v>
      </c>
      <c r="H79" s="32">
        <f t="shared" si="26"/>
        <v>60000</v>
      </c>
      <c r="I79" s="32">
        <f t="shared" si="26"/>
        <v>60000</v>
      </c>
    </row>
    <row r="80" spans="1:9" s="15" customFormat="1" x14ac:dyDescent="0.2">
      <c r="A80" s="228"/>
      <c r="B80" s="228"/>
      <c r="C80" s="228"/>
      <c r="D80" s="228"/>
      <c r="E80" s="226"/>
      <c r="F80" s="17" t="s">
        <v>103</v>
      </c>
      <c r="G80" s="229">
        <f>+'[1]2'!G14</f>
        <v>60000</v>
      </c>
      <c r="H80" s="229">
        <f>+'[1]2'!H14</f>
        <v>60000</v>
      </c>
      <c r="I80" s="229">
        <f>+'[1]2'!I14</f>
        <v>60000</v>
      </c>
    </row>
    <row r="81" spans="1:9" s="7" customFormat="1" x14ac:dyDescent="0.2">
      <c r="A81" s="46" t="s">
        <v>216</v>
      </c>
      <c r="B81" s="161"/>
      <c r="C81" s="161"/>
      <c r="D81" s="161"/>
      <c r="E81" s="161"/>
      <c r="F81" s="160" t="s">
        <v>217</v>
      </c>
      <c r="G81" s="68">
        <f t="shared" ref="G81:I81" si="27">+G83</f>
        <v>-1025000</v>
      </c>
      <c r="H81" s="68">
        <f t="shared" si="27"/>
        <v>-1025000</v>
      </c>
      <c r="I81" s="68">
        <f t="shared" si="27"/>
        <v>-1025000</v>
      </c>
    </row>
    <row r="82" spans="1:9" s="7" customFormat="1" x14ac:dyDescent="0.2">
      <c r="A82" s="161"/>
      <c r="B82" s="161"/>
      <c r="C82" s="161"/>
      <c r="D82" s="161"/>
      <c r="E82" s="161"/>
      <c r="F82" s="162" t="s">
        <v>45</v>
      </c>
      <c r="G82" s="73"/>
      <c r="H82" s="73"/>
      <c r="I82" s="73"/>
    </row>
    <row r="83" spans="1:9" s="7" customFormat="1" x14ac:dyDescent="0.2">
      <c r="A83" s="161"/>
      <c r="B83" s="46" t="s">
        <v>48</v>
      </c>
      <c r="C83" s="161"/>
      <c r="D83" s="161"/>
      <c r="E83" s="161"/>
      <c r="F83" s="160" t="s">
        <v>218</v>
      </c>
      <c r="G83" s="68">
        <f t="shared" ref="G83:I83" si="28">+G85</f>
        <v>-1025000</v>
      </c>
      <c r="H83" s="68">
        <f t="shared" si="28"/>
        <v>-1025000</v>
      </c>
      <c r="I83" s="68">
        <f t="shared" si="28"/>
        <v>-1025000</v>
      </c>
    </row>
    <row r="84" spans="1:9" s="7" customFormat="1" x14ac:dyDescent="0.2">
      <c r="A84" s="161"/>
      <c r="B84" s="161"/>
      <c r="C84" s="161"/>
      <c r="D84" s="161"/>
      <c r="E84" s="161"/>
      <c r="F84" s="162" t="s">
        <v>45</v>
      </c>
      <c r="G84" s="73"/>
      <c r="H84" s="73"/>
      <c r="I84" s="73"/>
    </row>
    <row r="85" spans="1:9" s="7" customFormat="1" x14ac:dyDescent="0.2">
      <c r="A85" s="161"/>
      <c r="B85" s="161"/>
      <c r="C85" s="46" t="s">
        <v>48</v>
      </c>
      <c r="D85" s="161"/>
      <c r="E85" s="161"/>
      <c r="F85" s="160" t="s">
        <v>219</v>
      </c>
      <c r="G85" s="198">
        <f t="shared" ref="G85:I85" si="29">+G87</f>
        <v>-1025000</v>
      </c>
      <c r="H85" s="198">
        <f t="shared" si="29"/>
        <v>-1025000</v>
      </c>
      <c r="I85" s="198">
        <f t="shared" si="29"/>
        <v>-1025000</v>
      </c>
    </row>
    <row r="86" spans="1:9" s="15" customFormat="1" x14ac:dyDescent="0.2">
      <c r="A86" s="18"/>
      <c r="B86" s="18"/>
      <c r="C86" s="18"/>
      <c r="D86" s="18"/>
      <c r="E86" s="18"/>
      <c r="F86" s="17" t="s">
        <v>45</v>
      </c>
      <c r="G86" s="62"/>
      <c r="H86" s="62"/>
      <c r="I86" s="62"/>
    </row>
    <row r="87" spans="1:9" s="15" customFormat="1" x14ac:dyDescent="0.2">
      <c r="A87" s="18"/>
      <c r="B87" s="18"/>
      <c r="C87" s="18"/>
      <c r="D87" s="18"/>
      <c r="E87" s="18"/>
      <c r="F87" s="17" t="s">
        <v>220</v>
      </c>
      <c r="G87" s="67">
        <f t="shared" ref="G87:I87" si="30">+G89</f>
        <v>-1025000</v>
      </c>
      <c r="H87" s="67">
        <f t="shared" si="30"/>
        <v>-1025000</v>
      </c>
      <c r="I87" s="67">
        <f t="shared" si="30"/>
        <v>-1025000</v>
      </c>
    </row>
    <row r="88" spans="1:9" s="15" customFormat="1" x14ac:dyDescent="0.2">
      <c r="A88" s="18"/>
      <c r="B88" s="18"/>
      <c r="C88" s="18"/>
      <c r="D88" s="18"/>
      <c r="E88" s="18"/>
      <c r="F88" s="17" t="s">
        <v>45</v>
      </c>
      <c r="G88" s="67"/>
      <c r="H88" s="67"/>
      <c r="I88" s="67"/>
    </row>
    <row r="89" spans="1:9" s="31" customFormat="1" x14ac:dyDescent="0.2">
      <c r="A89" s="46"/>
      <c r="B89" s="46"/>
      <c r="C89" s="46"/>
      <c r="D89" s="46" t="s">
        <v>221</v>
      </c>
      <c r="E89" s="46"/>
      <c r="F89" s="160" t="s">
        <v>219</v>
      </c>
      <c r="G89" s="64">
        <f t="shared" ref="G89:I89" si="31">+G91</f>
        <v>-1025000</v>
      </c>
      <c r="H89" s="64">
        <f t="shared" si="31"/>
        <v>-1025000</v>
      </c>
      <c r="I89" s="64">
        <f t="shared" si="31"/>
        <v>-1025000</v>
      </c>
    </row>
    <row r="90" spans="1:9" s="7" customFormat="1" x14ac:dyDescent="0.2">
      <c r="A90" s="161"/>
      <c r="B90" s="161"/>
      <c r="C90" s="161"/>
      <c r="D90" s="161"/>
      <c r="E90" s="161"/>
      <c r="F90" s="162" t="s">
        <v>45</v>
      </c>
      <c r="G90" s="61"/>
      <c r="H90" s="61"/>
      <c r="I90" s="61"/>
    </row>
    <row r="91" spans="1:9" s="31" customFormat="1" x14ac:dyDescent="0.2">
      <c r="A91" s="46"/>
      <c r="B91" s="46"/>
      <c r="C91" s="46"/>
      <c r="D91" s="46"/>
      <c r="E91" s="46" t="s">
        <v>49</v>
      </c>
      <c r="F91" s="160" t="s">
        <v>219</v>
      </c>
      <c r="G91" s="199">
        <f t="shared" ref="G91:I91" si="32">+G93</f>
        <v>-1025000</v>
      </c>
      <c r="H91" s="199">
        <f t="shared" si="32"/>
        <v>-1025000</v>
      </c>
      <c r="I91" s="199">
        <f t="shared" si="32"/>
        <v>-1025000</v>
      </c>
    </row>
    <row r="92" spans="1:9" s="7" customFormat="1" x14ac:dyDescent="0.2">
      <c r="A92" s="161"/>
      <c r="B92" s="161"/>
      <c r="C92" s="161"/>
      <c r="D92" s="161"/>
      <c r="E92" s="161"/>
      <c r="F92" s="162" t="s">
        <v>30</v>
      </c>
      <c r="G92" s="73"/>
      <c r="H92" s="73"/>
      <c r="I92" s="73"/>
    </row>
    <row r="93" spans="1:9" s="7" customFormat="1" x14ac:dyDescent="0.2">
      <c r="A93" s="161"/>
      <c r="B93" s="161"/>
      <c r="C93" s="18"/>
      <c r="D93" s="161"/>
      <c r="E93" s="161"/>
      <c r="F93" s="17" t="s">
        <v>220</v>
      </c>
      <c r="G93" s="63">
        <f t="shared" ref="G93:I97" si="33">+G94</f>
        <v>-1025000</v>
      </c>
      <c r="H93" s="63">
        <f t="shared" si="33"/>
        <v>-1025000</v>
      </c>
      <c r="I93" s="63">
        <f t="shared" si="33"/>
        <v>-1025000</v>
      </c>
    </row>
    <row r="94" spans="1:9" s="7" customFormat="1" x14ac:dyDescent="0.2">
      <c r="A94" s="161"/>
      <c r="B94" s="161"/>
      <c r="C94" s="161"/>
      <c r="D94" s="161"/>
      <c r="E94" s="161"/>
      <c r="F94" s="162" t="s">
        <v>16</v>
      </c>
      <c r="G94" s="63">
        <f t="shared" si="33"/>
        <v>-1025000</v>
      </c>
      <c r="H94" s="63">
        <f t="shared" si="33"/>
        <v>-1025000</v>
      </c>
      <c r="I94" s="63">
        <f t="shared" si="33"/>
        <v>-1025000</v>
      </c>
    </row>
    <row r="95" spans="1:9" s="7" customFormat="1" x14ac:dyDescent="0.2">
      <c r="A95" s="161"/>
      <c r="B95" s="161"/>
      <c r="C95" s="161"/>
      <c r="D95" s="161"/>
      <c r="E95" s="161"/>
      <c r="F95" s="162" t="s">
        <v>13</v>
      </c>
      <c r="G95" s="63">
        <f t="shared" si="33"/>
        <v>-1025000</v>
      </c>
      <c r="H95" s="63">
        <f t="shared" si="33"/>
        <v>-1025000</v>
      </c>
      <c r="I95" s="63">
        <f t="shared" si="33"/>
        <v>-1025000</v>
      </c>
    </row>
    <row r="96" spans="1:9" s="7" customFormat="1" x14ac:dyDescent="0.2">
      <c r="A96" s="161"/>
      <c r="B96" s="161"/>
      <c r="C96" s="161"/>
      <c r="D96" s="161"/>
      <c r="E96" s="161"/>
      <c r="F96" s="162" t="s">
        <v>38</v>
      </c>
      <c r="G96" s="63">
        <f t="shared" si="33"/>
        <v>-1025000</v>
      </c>
      <c r="H96" s="63">
        <f t="shared" si="33"/>
        <v>-1025000</v>
      </c>
      <c r="I96" s="63">
        <f t="shared" si="33"/>
        <v>-1025000</v>
      </c>
    </row>
    <row r="97" spans="1:9" s="7" customFormat="1" x14ac:dyDescent="0.2">
      <c r="A97" s="161"/>
      <c r="B97" s="161"/>
      <c r="C97" s="161"/>
      <c r="D97" s="161"/>
      <c r="E97" s="161"/>
      <c r="F97" s="162" t="s">
        <v>222</v>
      </c>
      <c r="G97" s="63">
        <f t="shared" si="33"/>
        <v>-1025000</v>
      </c>
      <c r="H97" s="63">
        <f t="shared" si="33"/>
        <v>-1025000</v>
      </c>
      <c r="I97" s="63">
        <f t="shared" si="33"/>
        <v>-1025000</v>
      </c>
    </row>
    <row r="98" spans="1:9" s="15" customFormat="1" x14ac:dyDescent="0.2">
      <c r="A98" s="18"/>
      <c r="B98" s="18"/>
      <c r="C98" s="18"/>
      <c r="D98" s="18"/>
      <c r="E98" s="18"/>
      <c r="F98" s="17" t="s">
        <v>223</v>
      </c>
      <c r="G98" s="67">
        <f>+'2'!G27</f>
        <v>-1025000</v>
      </c>
      <c r="H98" s="67">
        <f>+'2'!H27</f>
        <v>-1025000</v>
      </c>
      <c r="I98" s="67">
        <f>+'2'!I27</f>
        <v>-1025000</v>
      </c>
    </row>
    <row r="99" spans="1:9" x14ac:dyDescent="0.2">
      <c r="G99" s="74"/>
      <c r="H99" s="74"/>
      <c r="I99" s="74"/>
    </row>
    <row r="100" spans="1:9" x14ac:dyDescent="0.2">
      <c r="G100" s="74"/>
      <c r="H100" s="74"/>
      <c r="I100" s="74"/>
    </row>
    <row r="101" spans="1:9" x14ac:dyDescent="0.2">
      <c r="G101" s="74"/>
      <c r="H101" s="74"/>
      <c r="I101" s="74"/>
    </row>
    <row r="102" spans="1:9" x14ac:dyDescent="0.2">
      <c r="G102" s="74"/>
      <c r="H102" s="74"/>
      <c r="I102" s="74"/>
    </row>
    <row r="103" spans="1:9" x14ac:dyDescent="0.2">
      <c r="G103" s="74"/>
      <c r="H103" s="74"/>
      <c r="I103" s="74"/>
    </row>
    <row r="104" spans="1:9" x14ac:dyDescent="0.2">
      <c r="G104" s="74"/>
      <c r="H104" s="74"/>
      <c r="I104" s="74"/>
    </row>
    <row r="105" spans="1:9" x14ac:dyDescent="0.2">
      <c r="G105" s="74"/>
      <c r="H105" s="74"/>
      <c r="I105" s="74"/>
    </row>
    <row r="106" spans="1:9" x14ac:dyDescent="0.2">
      <c r="G106" s="74"/>
      <c r="H106" s="74"/>
      <c r="I106" s="74"/>
    </row>
    <row r="107" spans="1:9" x14ac:dyDescent="0.2">
      <c r="G107" s="74"/>
      <c r="H107" s="74"/>
      <c r="I107" s="74"/>
    </row>
  </sheetData>
  <mergeCells count="11">
    <mergeCell ref="A7:C7"/>
    <mergeCell ref="D7:E7"/>
    <mergeCell ref="F7:F8"/>
    <mergeCell ref="G7:I7"/>
    <mergeCell ref="A9:F9"/>
    <mergeCell ref="A1:I1"/>
    <mergeCell ref="A2:I2"/>
    <mergeCell ref="A3:I3"/>
    <mergeCell ref="A4:I4"/>
    <mergeCell ref="A5:I5"/>
    <mergeCell ref="A6:I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'1'!Print_Titles</vt:lpstr>
      <vt:lpstr>'3'!Print_Titles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https://mul2.gov.am/tasks/1346490/oneclick?token=26cc67eff9c2f516d428c43f3b3217fd</cp:keywords>
  <cp:lastModifiedBy>Ruzanna Khanaganyan</cp:lastModifiedBy>
  <cp:lastPrinted>2026-06-04T08:06:40Z</cp:lastPrinted>
  <dcterms:created xsi:type="dcterms:W3CDTF">1996-10-14T23:33:28Z</dcterms:created>
  <dcterms:modified xsi:type="dcterms:W3CDTF">2026-06-24T12:17:46Z</dcterms:modified>
</cp:coreProperties>
</file>