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0" yWindow="0" windowWidth="20640" windowHeight="11760" tabRatio="423" activeTab="3"/>
  </bookViews>
  <sheets>
    <sheet name="1" sheetId="35" r:id="rId1"/>
    <sheet name="2" sheetId="36" r:id="rId2"/>
    <sheet name="3" sheetId="39" r:id="rId3"/>
    <sheet name="4" sheetId="40" r:id="rId4"/>
    <sheet name="5" sheetId="41" r:id="rId5"/>
  </sheets>
  <definedNames>
    <definedName name="AgencyCode" localSheetId="3">#REF!</definedName>
    <definedName name="AgencyCode">#REF!</definedName>
    <definedName name="AgencyName" localSheetId="3">#REF!</definedName>
    <definedName name="AgencyName">#REF!</definedName>
    <definedName name="Functional1" localSheetId="3">#REF!</definedName>
    <definedName name="Functional1">#REF!</definedName>
    <definedName name="PANature" localSheetId="3">#REF!</definedName>
    <definedName name="PANature">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Titles" localSheetId="0">'1'!$8:$9</definedName>
    <definedName name="_xlnm.Print_Titles" localSheetId="1">'2'!$8:$9</definedName>
  </definedNames>
  <calcPr calcId="145621"/>
</workbook>
</file>

<file path=xl/calcChain.xml><?xml version="1.0" encoding="utf-8"?>
<calcChain xmlns="http://schemas.openxmlformats.org/spreadsheetml/2006/main">
  <c r="C65" i="40" l="1"/>
  <c r="C41" i="39"/>
  <c r="G68" i="36"/>
  <c r="G67" i="36" s="1"/>
  <c r="G66" i="36" s="1"/>
  <c r="G64" i="36"/>
  <c r="G62" i="36" s="1"/>
  <c r="G61" i="36" s="1"/>
  <c r="G60" i="36" s="1"/>
  <c r="E33" i="35"/>
  <c r="E26" i="35" s="1"/>
  <c r="D33" i="35"/>
  <c r="D26" i="35" s="1"/>
  <c r="E40" i="35"/>
  <c r="E25" i="35" l="1"/>
  <c r="E19" i="35"/>
  <c r="G43" i="36"/>
  <c r="C57" i="40"/>
  <c r="C23" i="40" s="1"/>
  <c r="C43" i="40" s="1"/>
  <c r="C24" i="39"/>
  <c r="G42" i="36" l="1"/>
  <c r="G41" i="36" s="1"/>
  <c r="G40" i="36" s="1"/>
  <c r="G39" i="36" s="1"/>
  <c r="G37" i="36"/>
  <c r="G35" i="36" s="1"/>
  <c r="G33" i="36" s="1"/>
  <c r="G31" i="36" s="1"/>
  <c r="G30" i="36" s="1"/>
  <c r="D40" i="35"/>
  <c r="E39" i="35" l="1"/>
  <c r="G56" i="36"/>
  <c r="G54" i="36" s="1"/>
  <c r="D39" i="35"/>
  <c r="G52" i="36" l="1"/>
  <c r="G50" i="36" s="1"/>
  <c r="G48" i="36" s="1"/>
  <c r="G46" i="36" s="1"/>
  <c r="G44" i="36" s="1"/>
  <c r="D19" i="35"/>
  <c r="D12" i="35" s="1"/>
  <c r="D11" i="35" s="1"/>
  <c r="D10" i="35" s="1"/>
  <c r="E12" i="35"/>
  <c r="E11" i="35" l="1"/>
  <c r="E10" i="35"/>
  <c r="G24" i="36"/>
  <c r="G22" i="36" s="1"/>
  <c r="G20" i="36" s="1"/>
  <c r="G29" i="36"/>
  <c r="G28" i="36" s="1"/>
  <c r="G27" i="36" s="1"/>
  <c r="G26" i="36" s="1"/>
  <c r="G18" i="36" l="1"/>
  <c r="G14" i="36" s="1"/>
  <c r="G12" i="36" s="1"/>
  <c r="G10" i="36" s="1"/>
  <c r="G16" i="36"/>
</calcChain>
</file>

<file path=xl/sharedStrings.xml><?xml version="1.0" encoding="utf-8"?>
<sst xmlns="http://schemas.openxmlformats.org/spreadsheetml/2006/main" count="374" uniqueCount="165">
  <si>
    <t xml:space="preserve">ՀՀ կառավարության  2019 թվականի </t>
  </si>
  <si>
    <t>______________ ի    ___Ն որոշման</t>
  </si>
  <si>
    <t xml:space="preserve"> Տարի 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</si>
  <si>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</si>
  <si>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</si>
  <si>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</si>
  <si>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</si>
  <si>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</si>
  <si>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</si>
  <si>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</si>
  <si>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</si>
  <si>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>Հավելված 3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</si>
  <si>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</si>
  <si>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</si>
  <si>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</si>
  <si>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</si>
  <si>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</si>
  <si>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</si>
  <si>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</si>
  <si>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</si>
  <si>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</si>
  <si>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</si>
  <si>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</si>
  <si>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</si>
  <si>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</si>
  <si>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</si>
  <si>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</si>
  <si>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</si>
  <si>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կառավարության պահուստային ֆոնդ </t>
  </si>
  <si>
    <t xml:space="preserve"> ՀՀ կառավարություն </t>
  </si>
  <si>
    <t>ՀԱՅԱՍՏԱՆԻ ՀԱՆՐԱՊԵՏՈՒԹՅԱՆ ԿԱՌԱՎԱՐՈՒԹՅԱՆ 2018 ԹՎԱԿԱՆԻ ԴԵԿՏԵՄԲԵՐԻ 27-Ի N 1515-Ն ՈՐՈՇՄԱՆ N 3 ԵՎ N 4 ՀԱՎԵԼՎԱԾՆԵՐՈՒՄ ԿԱՏԱՐՎՈՂ ՓՈՓՈԽՈՒԹՅՈՒՆՆԵՐԸ ԵՎ  ԼՐԱՑՈՒՄՆԵՐԸ</t>
  </si>
  <si>
    <t xml:space="preserve"> Ծրագրի միջոցառումներ</t>
  </si>
  <si>
    <t xml:space="preserve"> - Պահուստային միջոցներ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</si>
  <si>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</si>
  <si>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</si>
  <si>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</si>
  <si>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</si>
  <si>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</si>
  <si>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</si>
  <si>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</si>
  <si>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</si>
  <si>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</si>
  <si>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</si>
  <si>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</si>
  <si>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Հավելված 4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</si>
  <si>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</si>
  <si>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ՀՀ կառավարություն</t>
  </si>
  <si>
    <t>հազար դրամներով</t>
  </si>
  <si>
    <t xml:space="preserve"> 1139</t>
  </si>
  <si>
    <t xml:space="preserve"> Պահուստային ֆոնդի կառավարման արդյունավետության և թափանցիկության</t>
  </si>
  <si>
    <t>Ցուցանիշների փոփոխությունը (ավելացումները նշված են դրական նշանով, իսկ նվազեցումները` փակագծերում)</t>
  </si>
  <si>
    <t xml:space="preserve"> Միջոցա ռում</t>
  </si>
  <si>
    <t xml:space="preserve"> 01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</si>
  <si>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</si>
  <si>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</si>
  <si>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</si>
  <si>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</si>
  <si>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</si>
  <si>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</si>
  <si>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ՄԱՍ 2. ՊԵՏԱԿԱՆ ՄԱՐՄՆԻ ԳԾՈՎ ԱՐԴՅՈՒՆՔԱՅԻՆ (ԿԱՏԱՐՈՂԱԿԱՆ) ՑՈՒՑԱՆԻՇՆԵՐԸ </t>
  </si>
  <si>
    <t xml:space="preserve"> 11001 </t>
  </si>
  <si>
    <t xml:space="preserve"> Ծառայությունների մատուցում </t>
  </si>
  <si>
    <t xml:space="preserve"> 1139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</si>
  <si>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</si>
  <si>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ՀՀ կառավարության  2019 թվականի</t>
  </si>
  <si>
    <t>ՀՀ տարածքային կառավարման և ենթակառուցվածքների նախարարություն</t>
  </si>
  <si>
    <t xml:space="preserve"> ՀՀ տարածքային կառավարման և ենթակառուցվածքների նախարարություն </t>
  </si>
  <si>
    <t xml:space="preserve"> ՀՀ  տարածքային կառավարման և ենթակառուցվածքների նախարարություն</t>
  </si>
  <si>
    <t xml:space="preserve"> 1189</t>
  </si>
  <si>
    <t xml:space="preserve"> Դպրոցների սեյսմիկ անվտանգության մակարդակի բարձրացման ծրագիր</t>
  </si>
  <si>
    <t xml:space="preserve"> Տրանսֆերտների տրամադրում</t>
  </si>
  <si>
    <t xml:space="preserve"> 09</t>
  </si>
  <si>
    <t xml:space="preserve"> ԿՐԹՈՒԹՅՈՒՆ</t>
  </si>
  <si>
    <t xml:space="preserve">  Դպրոցների սեյսմիկ անվտանգության մակարդակի բարձրացման ծրագիր</t>
  </si>
  <si>
    <t xml:space="preserve"> ՀՀ տարածքային կառավարման և ենթակառուցվածքների նախարարություն</t>
  </si>
  <si>
    <t>Տրանսֆերտների տրամադրում</t>
  </si>
  <si>
    <t>Նպաստել երկրի սեյսմակայունության ապահովմանը՝ անհատական և հասարակական անվտանգության մակարդակի բարձրացմանը</t>
  </si>
  <si>
    <t>Դպրոցների սեյսմիկ անվտանգության մակարդակի բարձրացման ծրագիր</t>
  </si>
  <si>
    <t>Դպրոցական շենքերի սեյսմակայունության մակարդակի բարձրացում</t>
  </si>
  <si>
    <r>
      <t xml:space="preserve">«Սեյսմիկ անվտանգության բարելավման» ծրագրի շրջանակներում` Հայաստանի տարածքային զարգացման հիմնադրամի կողմից </t>
    </r>
    <r>
      <rPr>
        <sz val="12"/>
        <color theme="1"/>
        <rFont val="GHEA Grapalat"/>
        <family val="3"/>
      </rPr>
      <t>կառուցված դպրոցների գույքո</t>
    </r>
    <r>
      <rPr>
        <sz val="12"/>
        <rFont val="GHEA Grapalat"/>
        <family val="2"/>
      </rPr>
      <t>վ ապահովում</t>
    </r>
  </si>
  <si>
    <t>ՀՀ Լոռու մարզի Վանաձորի 7 հիմնական դպրոց</t>
  </si>
  <si>
    <t>Ք. Երևանի թիվ 153 հիմնական դպրոց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</si>
  <si>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</si>
  <si>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Ապահովել  սեյսմակայուն և արդիական բոլոր չափանիշներին համապատասխան կառուցված  դպրոցների կրթական ծառայությունների մատուցման համար անհրաժեշտ պայմանները։ </t>
  </si>
  <si>
    <t xml:space="preserve"> 06</t>
  </si>
  <si>
    <t xml:space="preserve"> Կրթությանը տրամադրվող օժանդակ ծառայություններ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</si>
  <si>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</si>
  <si>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</si>
  <si>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</si>
  <si>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</si>
  <si>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>Միջոցառումն իրկանացնող</t>
  </si>
  <si>
    <t>Հայաստանի տարածքային զարգացման հիմնադրամ</t>
  </si>
  <si>
    <t>«Սեյսմիկ անվտանգության բարելավման» ծրագրի շրջանակներում` Հայաստանի տարածքային զարգացման հիմնադրամի կողմից կառուցված դպրոցների գույքով ապահովում</t>
  </si>
  <si>
    <t xml:space="preserve">Սեյսմակայուն և արդիական բոլոր չափանիշներին համապատասխան կառուցված  դպրոցների կրթական ծառայությունների մատուցման համար անհրաժեշտ պայմանների ապահովում։ </t>
  </si>
  <si>
    <t xml:space="preserve"> ՄԱՍ 1. ՊԵՏԱԿԱՆ ՄԱՐՄՆԻ ԳԾՈՎ ԱՐԴՅՈՒՆՔԱՅԻՆ (ԿԱՏԱՐՈՂԱԿԱՆ) ՑՈՒՑԱՆԻՇՆԵՐԸ </t>
  </si>
  <si>
    <t xml:space="preserve"> ԱՅԼ ԾԱԽՍԵՐ</t>
  </si>
  <si>
    <t xml:space="preserve"> 1192</t>
  </si>
  <si>
    <t xml:space="preserve"> Կրթության որակի ապահովում</t>
  </si>
  <si>
    <t xml:space="preserve"> Ընթացիկ աշխատանքների՝ բարեփոխումների և նոր նախաձեռնությունների միջոցով ֆորմալ և ոչ-ֆորմալ կրթության ոլորտում իրականացվող միջոցառումների՝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</si>
  <si>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որակի՝ այն է սովորողների՝ միջավայրի՝ ծրագրերի և ուսումնական նյութերի բովանդակության՝ գործընթացների՝ ինչպես նաև վերջնարդյունքների որակի բարելավում ըստ ներպետական և միջազգային ցուցիչների</t>
  </si>
  <si>
    <t xml:space="preserve"> 11017</t>
  </si>
  <si>
    <t xml:space="preserve"> Կրթության և գիտության ոլորտի այլ միջոցառումներ</t>
  </si>
  <si>
    <t xml:space="preserve"> ՀՀ կրթության, գիտության, մշակույթի և սպորտի նախարարություն</t>
  </si>
  <si>
    <r>
      <t xml:space="preserve">«Սեյսմիկ անվտանգության բարելավման» ծրագրի շրջանակներում` Հայաստանի տարածքային զարգացման հիմնադրամի կողմից </t>
    </r>
    <r>
      <rPr>
        <sz val="11"/>
        <color theme="1"/>
        <rFont val="GHEA Grapalat"/>
        <family val="2"/>
      </rPr>
      <t>կառուցված դպրոցների գույքո</t>
    </r>
    <r>
      <rPr>
        <sz val="11"/>
        <rFont val="GHEA Grapalat"/>
        <family val="2"/>
      </rPr>
      <t>վ ապահովում</t>
    </r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</si>
  <si>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</si>
  <si>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</si>
  <si>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</si>
  <si>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</si>
  <si>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</si>
  <si>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ՀՀ կրթության, գիտության, մշակույթի և սպորտի նախարարություն</t>
  </si>
  <si>
    <t xml:space="preserve"> 1192 </t>
  </si>
  <si>
    <t xml:space="preserve"> 11017 </t>
  </si>
  <si>
    <t xml:space="preserve"> Կրթության և գիտության ոլորտի այլ միջոցառումներ </t>
  </si>
  <si>
    <t xml:space="preserve"> «Գնումների մասին» ՀՀ օրենքի համաձայն ընտրված կազմակերպություն </t>
  </si>
  <si>
    <t xml:space="preserve"> Միջոցառումն իրականացնողի անվանումը`</t>
  </si>
  <si>
    <t xml:space="preserve"> Կրթության որակի ապահովում </t>
  </si>
  <si>
    <t xml:space="preserve">  Կրթության որակի ապահովում </t>
  </si>
  <si>
    <t>ՀԱՅԱՍՏԱՆԻ ՀԱՆՐԱՊԵՏՈՒԹՅԱՆ ԿԱՌԱՎԱՐՈՒԹՅԱՆ 2018ԹՎԱԿԱՆԻ ԴԵԿՏԵՄԲԵՐԻ 27-Ի N 1515-Ն ՈՐՈՇՄԱՆ N 11 ՀԱՎԵԼՎԱԾԻ N 11.8, 11.16 ԵՎ N11․52  ԱՂՅՈՒՍԱԿՆԵՐՈՒՄ ԿԱՏԱՐՎՈՂ ՓՈՓՈԽՈՒԹՅՈՒՆՆԵՐԸ ԵՎ ԼՐԱՑՈՒՄՆԵՐԸ</t>
  </si>
  <si>
    <t xml:space="preserve"> Միջոցառումն իրականացնողի անվանումը` </t>
  </si>
  <si>
    <t>Հավելված 5</t>
  </si>
  <si>
    <t>Գնային առաջարկ</t>
  </si>
  <si>
    <t>Անհրաժեշտ գույքը</t>
  </si>
  <si>
    <r>
      <t>N</t>
    </r>
    <r>
      <rPr>
        <b/>
        <sz val="11"/>
        <color rgb="FF000000"/>
        <rFont val="Calibri"/>
        <family val="2"/>
        <scheme val="minor"/>
      </rPr>
      <t> </t>
    </r>
  </si>
  <si>
    <t>Անվանում</t>
  </si>
  <si>
    <t>Քանակ</t>
  </si>
  <si>
    <t>Միավորի գին, դրամ</t>
  </si>
  <si>
    <t>Արժեք, դրամ</t>
  </si>
  <si>
    <t>Սեղան / 1200x620x750 / 2 ոտք - 1 հատ / Աթոռ / 1160x360x450 - 2 հատ</t>
  </si>
  <si>
    <t>54 000</t>
  </si>
  <si>
    <t>1 512 000</t>
  </si>
  <si>
    <t>Տարրական դասարանների սեղան</t>
  </si>
  <si>
    <t>17 000</t>
  </si>
  <si>
    <t>10 404 000</t>
  </si>
  <si>
    <t>Տարրական դասարանների աթոռ</t>
  </si>
  <si>
    <t>10 000</t>
  </si>
  <si>
    <t>6 120 000</t>
  </si>
  <si>
    <t>Հիմնական դասարանների սեղան</t>
  </si>
  <si>
    <t>6 698 000</t>
  </si>
  <si>
    <t>Հիմնական դասարանների աթոռ</t>
  </si>
  <si>
    <t>7 880 000</t>
  </si>
  <si>
    <t>Ուսուցչի սեղան</t>
  </si>
  <si>
    <t>20 000</t>
  </si>
  <si>
    <t>1 200 000</t>
  </si>
  <si>
    <t>Ուսուցչի աթոռ</t>
  </si>
  <si>
    <t>13 000</t>
  </si>
  <si>
    <t>780 000</t>
  </si>
  <si>
    <t>Գրապահարան</t>
  </si>
  <si>
    <t>35 000</t>
  </si>
  <si>
    <t>4 200 000</t>
  </si>
  <si>
    <t>Ուսուցչանոցի սեղան</t>
  </si>
  <si>
    <t>700 000</t>
  </si>
  <si>
    <t>Ուսուցչանոցի աթոռ</t>
  </si>
  <si>
    <t>455 000</t>
  </si>
  <si>
    <t>Ուսուցչանոցի գրապահարան</t>
  </si>
  <si>
    <t>35 500</t>
  </si>
  <si>
    <t>532 500</t>
  </si>
  <si>
    <t>Գրատախտակ ծալվող 3000x1000մմ</t>
  </si>
  <si>
    <t>106 000</t>
  </si>
  <si>
    <t>12 508 000</t>
  </si>
  <si>
    <t>Դահլիճի աթոռ</t>
  </si>
  <si>
    <t>5 500 000</t>
  </si>
  <si>
    <t>Ընդամենը</t>
  </si>
  <si>
    <t>58 489 500</t>
  </si>
  <si>
    <t>ՀԱՅԱՍՏԱՆԻ ՀԱՆՐԱՊԵՏՈՒԹՅԱՆ 2019 ԹՎԱԿԱՆԻ ՊԵՏԱԿԱՆ ԲՅՈՒՋԵԻ ՄԱՍԻՆ» ՀԱՅԱՍՏԱՆԻ ՀԱՆՐԱՊԵՏՈՒԹՅԱՆ ՕՐԵՆՔԻ  N 1 ՀԱՎԵԼՎԱԾԻ N 2 ԱՂՅՈՒՍԱԿՈՒՄ ԿԱՏԱՐՎՈՂ ՎԵՐԱԲԱՇԽՈՒՄԸ ԵՎ ՀԱՅԱՍՏԱՆԻ ՀԱՆՐԱՊԵՏՈՒԹՅԱՆ ԿԱՌԱՎԱՐՈՒԹՅԱՆ 2018 ԹՎԱԿԱՆԻ ԴԵԿՏԵՄԲԵՐԻ 27-Ի N 1515-Ն ՈՐՈՇՄԱՆ N 5 ՀԱՎԵԼՎԱԾԻ N 1 ԱՂՅՈՒՍԱԿՈՒՄ ԿԱՏԱՐՎՈՂ ՓՈՓՈԽՈՒԹՅՈՒՆՆԵՐԸ ԵՎ ԼՐԱՑՈՒՄՆԵՐԸ</t>
  </si>
  <si>
    <t>ՀԱՅԱՍՏԱՆԻ ՀԱՆՐԱՊԵՏՈՒԹՅԱՆ ԿԱՌԱՎԱՐՈՒԹՅԱՆ 2018ԹՎԱԿԱՆԻ ԴԵԿՏԵՄԲԵՐԻ 27-Ի N 1515-Ն ՈՐՈՇՄԱՆ N 11.1 ՀԱՎԵԼՎԱԾԻ  N 11.1.8, 11․1․66 ԵՎ 11.1.16 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</si>
</sst>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#,##0.0;\(##,##0.0\);\-"/>
    <numFmt numFmtId="165" formatCode="#,##0.0_);\(#,##0.0\)"/>
    <numFmt numFmtId="166" formatCode="_(* #,##0.0_);_(* \(#,##0.0\);_(* &quot;-&quot;??_);_(@_)"/>
    <numFmt numFmtId="167" formatCode="_(* #,##0_);_(* \(#,##0\);_(* &quot;-&quot;??_);_(@_)"/>
  </numFmts>
  <fonts count="3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sz val="10"/>
      <name val="Arial Armenian"/>
      <family val="2"/>
    </font>
    <font>
      <sz val="12"/>
      <color theme="1"/>
      <name val="GHEA Grapalat"/>
      <family val="3"/>
    </font>
    <font>
      <sz val="10"/>
      <name val="GHEA Grapalat"/>
      <family val="2"/>
    </font>
    <font>
      <i/>
      <sz val="11"/>
      <name val="GHEA Grapalat"/>
      <family val="2"/>
    </font>
    <font>
      <sz val="11"/>
      <name val="GHEA Grapalat"/>
      <family val="2"/>
    </font>
    <font>
      <b/>
      <sz val="11"/>
      <name val="GHEA Grapalat"/>
      <family val="2"/>
    </font>
    <font>
      <sz val="11"/>
      <color theme="1"/>
      <name val="GHEA Grapalat"/>
      <family val="2"/>
    </font>
    <font>
      <sz val="9"/>
      <name val="GHEA Grapalat"/>
      <family val="2"/>
    </font>
    <font>
      <b/>
      <sz val="9"/>
      <name val="GHEA Grapalat"/>
      <family val="2"/>
    </font>
    <font>
      <b/>
      <sz val="11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b/>
      <sz val="11"/>
      <color rgb="FF000000"/>
      <name val="GHEA Grapalat"/>
      <family val="3"/>
    </font>
    <font>
      <b/>
      <sz val="11"/>
      <color rgb="FF000000"/>
      <name val="Calibri"/>
      <family val="2"/>
      <scheme val="minor"/>
    </font>
    <font>
      <sz val="11"/>
      <color rgb="FF000000"/>
      <name val="GHEA Grapalat"/>
      <family val="3"/>
    </font>
    <font>
      <sz val="11"/>
      <color theme="1"/>
      <name val="GHEA Grapalat"/>
      <family val="3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8CCE4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4" fontId="9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9" fillId="0" borderId="0">
      <alignment horizontal="left" vertical="top" wrapText="1"/>
    </xf>
    <xf numFmtId="164" fontId="12" fillId="0" borderId="0" applyFill="0" applyBorder="0" applyProtection="0">
      <alignment horizontal="right" vertical="top"/>
    </xf>
    <xf numFmtId="0" fontId="16" fillId="0" borderId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" fillId="0" borderId="0"/>
    <xf numFmtId="0" fontId="16" fillId="0" borderId="0"/>
    <xf numFmtId="0" fontId="5" fillId="0" borderId="0"/>
  </cellStyleXfs>
  <cellXfs count="144">
    <xf numFmtId="0" fontId="0" fillId="0" borderId="0" xfId="0"/>
    <xf numFmtId="0" fontId="11" fillId="2" borderId="1" xfId="0" applyFont="1" applyFill="1" applyBorder="1" applyAlignment="1">
      <alignment horizontal="center" vertical="center"/>
    </xf>
    <xf numFmtId="0" fontId="13" fillId="0" borderId="0" xfId="8" applyFont="1">
      <alignment horizontal="left" vertical="top" wrapText="1"/>
    </xf>
    <xf numFmtId="0" fontId="13" fillId="0" borderId="0" xfId="8" applyFont="1" applyAlignment="1">
      <alignment horizontal="left" vertical="center" wrapText="1"/>
    </xf>
    <xf numFmtId="0" fontId="13" fillId="0" borderId="1" xfId="8" applyFont="1" applyBorder="1" applyAlignment="1">
      <alignment horizontal="center" vertical="center" wrapText="1"/>
    </xf>
    <xf numFmtId="0" fontId="13" fillId="0" borderId="1" xfId="8" applyFont="1" applyBorder="1" applyAlignment="1">
      <alignment horizontal="left" vertical="center" wrapText="1"/>
    </xf>
    <xf numFmtId="164" fontId="13" fillId="0" borderId="1" xfId="6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165" fontId="11" fillId="2" borderId="1" xfId="0" applyNumberFormat="1" applyFont="1" applyFill="1" applyBorder="1" applyAlignment="1">
      <alignment horizontal="right" vertical="center"/>
    </xf>
    <xf numFmtId="0" fontId="13" fillId="0" borderId="7" xfId="8" applyFont="1" applyBorder="1" applyAlignment="1">
      <alignment horizontal="center" vertical="center" wrapText="1"/>
    </xf>
    <xf numFmtId="0" fontId="13" fillId="0" borderId="7" xfId="8" applyFont="1" applyBorder="1" applyAlignment="1">
      <alignment horizontal="left" vertical="center" wrapText="1"/>
    </xf>
    <xf numFmtId="0" fontId="14" fillId="0" borderId="7" xfId="8" applyFont="1" applyBorder="1" applyAlignment="1">
      <alignment horizontal="left" vertical="center" wrapText="1"/>
    </xf>
    <xf numFmtId="164" fontId="14" fillId="0" borderId="7" xfId="9" applyNumberFormat="1" applyFont="1" applyBorder="1" applyAlignment="1">
      <alignment horizontal="right" vertical="center"/>
    </xf>
    <xf numFmtId="164" fontId="13" fillId="0" borderId="7" xfId="6" applyNumberFormat="1" applyFont="1" applyBorder="1" applyAlignment="1">
      <alignment horizontal="right" vertical="center"/>
    </xf>
    <xf numFmtId="0" fontId="15" fillId="0" borderId="7" xfId="8" applyFont="1" applyBorder="1" applyAlignment="1">
      <alignment horizontal="left" vertical="center" wrapText="1"/>
    </xf>
    <xf numFmtId="164" fontId="15" fillId="0" borderId="7" xfId="6" applyNumberFormat="1" applyFont="1" applyBorder="1" applyAlignment="1">
      <alignment horizontal="right" vertical="center"/>
    </xf>
    <xf numFmtId="0" fontId="15" fillId="0" borderId="0" xfId="8" applyFont="1" applyAlignment="1">
      <alignment horizontal="left" vertical="center" wrapText="1"/>
    </xf>
    <xf numFmtId="0" fontId="14" fillId="0" borderId="0" xfId="8" applyFont="1" applyAlignment="1">
      <alignment vertical="center" wrapText="1"/>
    </xf>
    <xf numFmtId="0" fontId="10" fillId="0" borderId="0" xfId="8" applyFont="1" applyAlignment="1">
      <alignment horizontal="left" vertical="center" wrapText="1"/>
    </xf>
    <xf numFmtId="0" fontId="13" fillId="0" borderId="0" xfId="8" applyFont="1" applyAlignment="1">
      <alignment horizontal="center" vertical="center" wrapText="1"/>
    </xf>
    <xf numFmtId="0" fontId="14" fillId="0" borderId="7" xfId="8" applyFont="1" applyBorder="1" applyAlignment="1">
      <alignment horizontal="center" vertical="center" wrapText="1"/>
    </xf>
    <xf numFmtId="0" fontId="15" fillId="0" borderId="7" xfId="8" applyFont="1" applyBorder="1" applyAlignment="1">
      <alignment horizontal="center" vertical="center" wrapText="1"/>
    </xf>
    <xf numFmtId="0" fontId="13" fillId="0" borderId="6" xfId="8" applyFont="1" applyBorder="1" applyAlignment="1">
      <alignment horizontal="center" vertical="center" wrapText="1"/>
    </xf>
    <xf numFmtId="164" fontId="13" fillId="0" borderId="6" xfId="6" applyNumberFormat="1" applyFont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 wrapText="1"/>
    </xf>
    <xf numFmtId="0" fontId="10" fillId="0" borderId="0" xfId="8" applyFont="1" applyAlignment="1">
      <alignment horizontal="center" vertical="center" wrapText="1"/>
    </xf>
    <xf numFmtId="166" fontId="13" fillId="0" borderId="0" xfId="7" applyNumberFormat="1" applyFont="1" applyAlignment="1">
      <alignment horizontal="left" vertical="center" wrapText="1"/>
    </xf>
    <xf numFmtId="166" fontId="13" fillId="0" borderId="0" xfId="7" applyNumberFormat="1" applyFont="1" applyAlignment="1">
      <alignment horizontal="left" vertical="top" wrapText="1"/>
    </xf>
    <xf numFmtId="0" fontId="10" fillId="0" borderId="0" xfId="8" applyFont="1">
      <alignment horizontal="left" vertical="top" wrapText="1"/>
    </xf>
    <xf numFmtId="0" fontId="14" fillId="0" borderId="7" xfId="8" quotePrefix="1" applyFont="1" applyBorder="1" applyAlignment="1">
      <alignment horizontal="center" vertical="center" wrapText="1"/>
    </xf>
    <xf numFmtId="0" fontId="13" fillId="0" borderId="0" xfId="8" applyFont="1" applyFill="1">
      <alignment horizontal="left" vertical="top" wrapText="1"/>
    </xf>
    <xf numFmtId="0" fontId="10" fillId="0" borderId="0" xfId="8" applyFont="1" applyAlignment="1">
      <alignment vertical="top" wrapText="1"/>
    </xf>
    <xf numFmtId="0" fontId="13" fillId="0" borderId="7" xfId="8" applyFont="1" applyBorder="1" applyAlignment="1">
      <alignment horizontal="center" vertical="center" wrapText="1"/>
    </xf>
    <xf numFmtId="0" fontId="14" fillId="0" borderId="7" xfId="8" applyFont="1" applyFill="1" applyBorder="1" applyAlignment="1">
      <alignment horizontal="left" vertical="center" wrapText="1"/>
    </xf>
    <xf numFmtId="0" fontId="13" fillId="0" borderId="7" xfId="8" applyFont="1" applyFill="1" applyBorder="1" applyAlignment="1">
      <alignment horizontal="left" vertical="center" wrapText="1"/>
    </xf>
    <xf numFmtId="0" fontId="18" fillId="0" borderId="7" xfId="8" applyFont="1" applyBorder="1" applyAlignment="1">
      <alignment horizontal="left" vertical="center" wrapText="1"/>
    </xf>
    <xf numFmtId="0" fontId="18" fillId="0" borderId="1" xfId="8" applyFont="1" applyBorder="1" applyAlignment="1">
      <alignment horizontal="left" vertical="center" wrapText="1"/>
    </xf>
    <xf numFmtId="0" fontId="18" fillId="0" borderId="6" xfId="8" applyFont="1" applyBorder="1" applyAlignment="1">
      <alignment horizontal="left" vertical="center" wrapText="1"/>
    </xf>
    <xf numFmtId="0" fontId="13" fillId="0" borderId="7" xfId="8" applyFont="1" applyBorder="1" applyAlignment="1">
      <alignment horizontal="center" vertical="center" wrapText="1"/>
    </xf>
    <xf numFmtId="0" fontId="13" fillId="0" borderId="9" xfId="8" applyFont="1" applyBorder="1" applyAlignment="1">
      <alignment horizontal="right" wrapText="1"/>
    </xf>
    <xf numFmtId="0" fontId="10" fillId="2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49" fontId="10" fillId="2" borderId="7" xfId="0" applyNumberFormat="1" applyFont="1" applyFill="1" applyBorder="1" applyAlignment="1">
      <alignment horizontal="center" vertical="center" wrapText="1"/>
    </xf>
    <xf numFmtId="0" fontId="19" fillId="0" borderId="7" xfId="8" applyFont="1" applyBorder="1" applyAlignment="1">
      <alignment horizontal="left" vertical="center" wrapText="1"/>
    </xf>
    <xf numFmtId="0" fontId="19" fillId="0" borderId="7" xfId="8" applyFont="1" applyFill="1" applyBorder="1" applyAlignment="1">
      <alignment horizontal="left" vertical="center" wrapText="1"/>
    </xf>
    <xf numFmtId="0" fontId="20" fillId="0" borderId="7" xfId="8" applyFont="1" applyBorder="1" applyAlignment="1">
      <alignment horizontal="center" vertical="center" wrapText="1"/>
    </xf>
    <xf numFmtId="166" fontId="20" fillId="0" borderId="7" xfId="7" applyNumberFormat="1" applyFont="1" applyBorder="1" applyAlignment="1">
      <alignment horizontal="center" vertical="center" wrapText="1"/>
    </xf>
    <xf numFmtId="0" fontId="20" fillId="0" borderId="0" xfId="8" applyFont="1" applyAlignment="1">
      <alignment horizontal="center" vertical="center" wrapText="1"/>
    </xf>
    <xf numFmtId="0" fontId="20" fillId="0" borderId="0" xfId="8" applyFont="1" applyAlignment="1">
      <alignment horizontal="left" vertical="center" wrapText="1"/>
    </xf>
    <xf numFmtId="166" fontId="20" fillId="0" borderId="0" xfId="7" applyNumberFormat="1" applyFont="1" applyAlignment="1">
      <alignment horizontal="left" vertical="center" wrapText="1"/>
    </xf>
    <xf numFmtId="166" fontId="21" fillId="0" borderId="0" xfId="7" applyNumberFormat="1" applyFont="1" applyAlignment="1">
      <alignment horizontal="left" vertical="center" wrapText="1"/>
    </xf>
    <xf numFmtId="0" fontId="21" fillId="0" borderId="0" xfId="8" applyFont="1" applyAlignment="1">
      <alignment horizontal="center" vertical="center" wrapText="1"/>
    </xf>
    <xf numFmtId="0" fontId="20" fillId="0" borderId="7" xfId="8" applyFont="1" applyBorder="1" applyAlignment="1">
      <alignment horizontal="left" vertical="center" wrapText="1"/>
    </xf>
    <xf numFmtId="166" fontId="20" fillId="0" borderId="7" xfId="7" applyNumberFormat="1" applyFont="1" applyBorder="1" applyAlignment="1">
      <alignment horizontal="right" vertical="center"/>
    </xf>
    <xf numFmtId="0" fontId="21" fillId="0" borderId="7" xfId="8" applyFont="1" applyFill="1" applyBorder="1" applyAlignment="1">
      <alignment horizontal="left" vertical="center" wrapText="1"/>
    </xf>
    <xf numFmtId="166" fontId="21" fillId="0" borderId="7" xfId="7" applyNumberFormat="1" applyFont="1" applyBorder="1" applyAlignment="1">
      <alignment horizontal="right" vertical="center"/>
    </xf>
    <xf numFmtId="166" fontId="20" fillId="0" borderId="7" xfId="7" applyNumberFormat="1" applyFont="1" applyBorder="1" applyAlignment="1">
      <alignment horizontal="left" vertical="center" wrapText="1"/>
    </xf>
    <xf numFmtId="0" fontId="20" fillId="0" borderId="7" xfId="8" applyFont="1" applyFill="1" applyBorder="1" applyAlignment="1">
      <alignment horizontal="center" vertical="center" wrapText="1"/>
    </xf>
    <xf numFmtId="0" fontId="20" fillId="0" borderId="7" xfId="8" quotePrefix="1" applyFont="1" applyFill="1" applyBorder="1" applyAlignment="1">
      <alignment horizontal="center" vertical="center" wrapText="1"/>
    </xf>
    <xf numFmtId="0" fontId="20" fillId="0" borderId="7" xfId="8" applyFont="1" applyFill="1" applyBorder="1" applyAlignment="1">
      <alignment horizontal="left" vertical="center" wrapText="1"/>
    </xf>
    <xf numFmtId="0" fontId="21" fillId="0" borderId="7" xfId="8" applyFont="1" applyBorder="1" applyAlignment="1">
      <alignment horizontal="left" vertical="center" wrapText="1"/>
    </xf>
    <xf numFmtId="0" fontId="23" fillId="0" borderId="0" xfId="8" applyFont="1" applyAlignment="1">
      <alignment horizontal="right" vertical="center" wrapText="1"/>
    </xf>
    <xf numFmtId="166" fontId="24" fillId="0" borderId="0" xfId="7" applyNumberFormat="1" applyFont="1" applyAlignment="1">
      <alignment vertical="center"/>
    </xf>
    <xf numFmtId="166" fontId="24" fillId="0" borderId="0" xfId="7" applyNumberFormat="1" applyFont="1" applyAlignment="1">
      <alignment horizontal="right" vertical="center"/>
    </xf>
    <xf numFmtId="0" fontId="24" fillId="0" borderId="0" xfId="8" applyFont="1" applyAlignment="1">
      <alignment horizontal="right" vertical="center" wrapText="1"/>
    </xf>
    <xf numFmtId="0" fontId="26" fillId="0" borderId="0" xfId="8" applyFont="1" applyAlignment="1">
      <alignment horizontal="right" vertical="top"/>
    </xf>
    <xf numFmtId="0" fontId="20" fillId="0" borderId="0" xfId="8" applyFont="1">
      <alignment horizontal="left" vertical="top" wrapText="1"/>
    </xf>
    <xf numFmtId="166" fontId="20" fillId="0" borderId="0" xfId="7" applyNumberFormat="1" applyFont="1" applyAlignment="1">
      <alignment horizontal="left" vertical="top" wrapText="1"/>
    </xf>
    <xf numFmtId="0" fontId="21" fillId="0" borderId="1" xfId="8" applyFont="1" applyBorder="1" applyAlignment="1">
      <alignment horizontal="left" vertical="top" wrapText="1"/>
    </xf>
    <xf numFmtId="0" fontId="19" fillId="0" borderId="1" xfId="8" applyFont="1" applyBorder="1" applyAlignment="1">
      <alignment horizontal="left" vertical="top" wrapText="1"/>
    </xf>
    <xf numFmtId="0" fontId="21" fillId="0" borderId="0" xfId="8" applyFont="1" applyAlignment="1">
      <alignment vertical="top" wrapText="1"/>
    </xf>
    <xf numFmtId="0" fontId="20" fillId="0" borderId="1" xfId="8" applyFont="1" applyBorder="1" applyAlignment="1">
      <alignment horizontal="left" vertical="top" wrapText="1"/>
    </xf>
    <xf numFmtId="166" fontId="20" fillId="0" borderId="1" xfId="7" applyNumberFormat="1" applyFont="1" applyBorder="1" applyAlignment="1">
      <alignment horizontal="center" vertical="top" wrapText="1"/>
    </xf>
    <xf numFmtId="166" fontId="20" fillId="0" borderId="1" xfId="7" applyNumberFormat="1" applyFont="1" applyBorder="1" applyAlignment="1">
      <alignment horizontal="left" vertical="top" wrapText="1"/>
    </xf>
    <xf numFmtId="0" fontId="20" fillId="0" borderId="7" xfId="8" applyFont="1" applyBorder="1" applyAlignment="1">
      <alignment horizontal="left" vertical="top" wrapText="1"/>
    </xf>
    <xf numFmtId="0" fontId="19" fillId="0" borderId="7" xfId="8" applyFont="1" applyBorder="1" applyAlignment="1">
      <alignment horizontal="left" vertical="top" wrapText="1"/>
    </xf>
    <xf numFmtId="166" fontId="20" fillId="0" borderId="7" xfId="7" applyNumberFormat="1" applyFont="1" applyBorder="1" applyAlignment="1">
      <alignment horizontal="left" vertical="top" wrapText="1"/>
    </xf>
    <xf numFmtId="0" fontId="20" fillId="0" borderId="7" xfId="8" applyFont="1" applyBorder="1">
      <alignment horizontal="left" vertical="top" wrapText="1"/>
    </xf>
    <xf numFmtId="0" fontId="19" fillId="0" borderId="7" xfId="7" applyNumberFormat="1" applyFont="1" applyBorder="1" applyAlignment="1">
      <alignment horizontal="right" vertical="top" wrapText="1"/>
    </xf>
    <xf numFmtId="167" fontId="19" fillId="3" borderId="1" xfId="7" applyNumberFormat="1" applyFont="1" applyFill="1" applyBorder="1" applyAlignment="1">
      <alignment horizontal="right" vertical="top" wrapText="1"/>
    </xf>
    <xf numFmtId="166" fontId="19" fillId="0" borderId="1" xfId="7" applyNumberFormat="1" applyFont="1" applyBorder="1" applyAlignment="1">
      <alignment horizontal="right" vertical="top" wrapText="1"/>
    </xf>
    <xf numFmtId="0" fontId="19" fillId="0" borderId="1" xfId="8" applyFont="1" applyBorder="1" applyAlignment="1">
      <alignment vertical="top" wrapText="1"/>
    </xf>
    <xf numFmtId="166" fontId="27" fillId="0" borderId="0" xfId="7" applyNumberFormat="1" applyFont="1" applyAlignment="1">
      <alignment horizontal="right" vertical="top" wrapText="1"/>
    </xf>
    <xf numFmtId="166" fontId="20" fillId="0" borderId="1" xfId="7" applyNumberFormat="1" applyFont="1" applyBorder="1" applyAlignment="1">
      <alignment horizontal="center" vertical="center" wrapText="1"/>
    </xf>
    <xf numFmtId="167" fontId="19" fillId="0" borderId="1" xfId="7" applyNumberFormat="1" applyFont="1" applyFill="1" applyBorder="1" applyAlignment="1">
      <alignment horizontal="right" vertical="top" wrapText="1"/>
    </xf>
    <xf numFmtId="167" fontId="19" fillId="0" borderId="7" xfId="7" applyNumberFormat="1" applyFont="1" applyFill="1" applyBorder="1" applyAlignment="1">
      <alignment horizontal="right" vertical="top" wrapText="1"/>
    </xf>
    <xf numFmtId="0" fontId="21" fillId="0" borderId="3" xfId="8" applyFont="1" applyBorder="1" applyAlignment="1">
      <alignment horizontal="left" vertical="top" wrapText="1"/>
    </xf>
    <xf numFmtId="0" fontId="21" fillId="0" borderId="7" xfId="8" applyFont="1" applyBorder="1" applyAlignment="1">
      <alignment vertical="top" wrapText="1"/>
    </xf>
    <xf numFmtId="0" fontId="19" fillId="0" borderId="3" xfId="8" applyFont="1" applyBorder="1" applyAlignment="1">
      <alignment horizontal="left" vertical="top" wrapText="1"/>
    </xf>
    <xf numFmtId="0" fontId="19" fillId="0" borderId="7" xfId="8" applyFont="1" applyBorder="1" applyAlignment="1">
      <alignment vertical="top" wrapText="1"/>
    </xf>
    <xf numFmtId="0" fontId="28" fillId="5" borderId="16" xfId="0" applyFont="1" applyFill="1" applyBorder="1" applyAlignment="1">
      <alignment horizontal="center" vertical="center"/>
    </xf>
    <xf numFmtId="0" fontId="28" fillId="4" borderId="15" xfId="0" applyFont="1" applyFill="1" applyBorder="1" applyAlignment="1">
      <alignment horizontal="center" vertical="center"/>
    </xf>
    <xf numFmtId="0" fontId="30" fillId="6" borderId="16" xfId="0" applyFont="1" applyFill="1" applyBorder="1" applyAlignment="1">
      <alignment horizontal="center" vertical="center"/>
    </xf>
    <xf numFmtId="0" fontId="30" fillId="0" borderId="15" xfId="0" applyFont="1" applyBorder="1" applyAlignment="1">
      <alignment vertical="center"/>
    </xf>
    <xf numFmtId="0" fontId="30" fillId="0" borderId="15" xfId="0" applyFont="1" applyBorder="1" applyAlignment="1">
      <alignment horizontal="center" vertical="center"/>
    </xf>
    <xf numFmtId="0" fontId="30" fillId="0" borderId="15" xfId="0" applyFont="1" applyBorder="1" applyAlignment="1">
      <alignment horizontal="right" vertical="center"/>
    </xf>
    <xf numFmtId="0" fontId="31" fillId="0" borderId="15" xfId="0" applyFont="1" applyBorder="1" applyAlignment="1">
      <alignment horizontal="center" vertical="center"/>
    </xf>
    <xf numFmtId="0" fontId="32" fillId="7" borderId="15" xfId="0" applyFont="1" applyFill="1" applyBorder="1" applyAlignment="1">
      <alignment horizontal="center" vertical="center"/>
    </xf>
    <xf numFmtId="0" fontId="28" fillId="7" borderId="15" xfId="0" applyFont="1" applyFill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8" fillId="0" borderId="7" xfId="0" applyFont="1" applyBorder="1" applyAlignment="1">
      <alignment horizontal="center" vertical="center" wrapText="1"/>
    </xf>
    <xf numFmtId="0" fontId="20" fillId="0" borderId="7" xfId="8" applyFont="1" applyBorder="1" applyAlignment="1">
      <alignment horizontal="center" vertical="center" wrapText="1"/>
    </xf>
    <xf numFmtId="166" fontId="20" fillId="0" borderId="3" xfId="7" applyNumberFormat="1" applyFont="1" applyBorder="1" applyAlignment="1">
      <alignment horizontal="center" vertical="center" wrapText="1"/>
    </xf>
    <xf numFmtId="166" fontId="20" fillId="0" borderId="5" xfId="7" applyNumberFormat="1" applyFont="1" applyBorder="1" applyAlignment="1">
      <alignment horizontal="center" vertical="center" wrapText="1"/>
    </xf>
    <xf numFmtId="0" fontId="20" fillId="0" borderId="3" xfId="8" applyFont="1" applyFill="1" applyBorder="1" applyAlignment="1">
      <alignment horizontal="center" vertical="center" wrapText="1"/>
    </xf>
    <xf numFmtId="0" fontId="20" fillId="0" borderId="4" xfId="8" applyFont="1" applyFill="1" applyBorder="1" applyAlignment="1">
      <alignment horizontal="center" vertical="center" wrapText="1"/>
    </xf>
    <xf numFmtId="0" fontId="20" fillId="0" borderId="5" xfId="8" applyFont="1" applyFill="1" applyBorder="1" applyAlignment="1">
      <alignment horizontal="center" vertical="center" wrapText="1"/>
    </xf>
    <xf numFmtId="166" fontId="20" fillId="0" borderId="2" xfId="7" applyNumberFormat="1" applyFont="1" applyBorder="1" applyAlignment="1">
      <alignment horizontal="right" wrapText="1"/>
    </xf>
    <xf numFmtId="0" fontId="21" fillId="0" borderId="0" xfId="8" applyFont="1" applyAlignment="1">
      <alignment horizontal="center" vertical="center" wrapText="1"/>
    </xf>
    <xf numFmtId="166" fontId="24" fillId="0" borderId="0" xfId="7" applyNumberFormat="1" applyFont="1" applyAlignment="1">
      <alignment horizontal="right" vertical="center" wrapText="1"/>
    </xf>
    <xf numFmtId="166" fontId="24" fillId="0" borderId="0" xfId="7" applyNumberFormat="1" applyFont="1" applyAlignment="1">
      <alignment horizontal="right" vertical="center"/>
    </xf>
    <xf numFmtId="0" fontId="13" fillId="0" borderId="3" xfId="8" applyFont="1" applyBorder="1" applyAlignment="1">
      <alignment horizontal="center" vertical="center" wrapText="1"/>
    </xf>
    <xf numFmtId="0" fontId="13" fillId="0" borderId="4" xfId="8" applyFont="1" applyBorder="1" applyAlignment="1">
      <alignment horizontal="center" vertical="center" wrapText="1"/>
    </xf>
    <xf numFmtId="0" fontId="13" fillId="0" borderId="5" xfId="8" applyFont="1" applyBorder="1" applyAlignment="1">
      <alignment horizontal="center" vertical="center" wrapText="1"/>
    </xf>
    <xf numFmtId="0" fontId="13" fillId="0" borderId="0" xfId="8" applyFont="1" applyAlignment="1">
      <alignment horizontal="right" vertical="center" wrapText="1"/>
    </xf>
    <xf numFmtId="0" fontId="13" fillId="0" borderId="6" xfId="8" applyFont="1" applyBorder="1" applyAlignment="1">
      <alignment horizontal="center" vertical="center" wrapText="1"/>
    </xf>
    <xf numFmtId="0" fontId="13" fillId="0" borderId="8" xfId="8" applyFont="1" applyBorder="1" applyAlignment="1">
      <alignment horizontal="center" vertical="center" wrapText="1"/>
    </xf>
    <xf numFmtId="0" fontId="10" fillId="0" borderId="0" xfId="8" applyFont="1" applyAlignment="1">
      <alignment horizontal="center" vertical="center" wrapText="1"/>
    </xf>
    <xf numFmtId="0" fontId="20" fillId="0" borderId="1" xfId="8" applyFont="1" applyBorder="1" applyAlignment="1">
      <alignment horizontal="center" vertical="top" wrapText="1"/>
    </xf>
    <xf numFmtId="0" fontId="20" fillId="0" borderId="1" xfId="8" applyFont="1" applyBorder="1" applyAlignment="1">
      <alignment horizontal="left" vertical="top" wrapText="1"/>
    </xf>
    <xf numFmtId="0" fontId="21" fillId="0" borderId="0" xfId="8" applyFont="1" applyAlignment="1">
      <alignment horizontal="center" vertical="top"/>
    </xf>
    <xf numFmtId="0" fontId="21" fillId="0" borderId="0" xfId="8" applyFont="1" applyAlignment="1">
      <alignment horizontal="left" vertical="top" wrapText="1"/>
    </xf>
    <xf numFmtId="0" fontId="21" fillId="0" borderId="3" xfId="8" applyFont="1" applyBorder="1" applyAlignment="1">
      <alignment horizontal="left" vertical="top" wrapText="1"/>
    </xf>
    <xf numFmtId="0" fontId="21" fillId="0" borderId="5" xfId="8" applyFont="1" applyBorder="1" applyAlignment="1">
      <alignment horizontal="left" vertical="top" wrapText="1"/>
    </xf>
    <xf numFmtId="0" fontId="19" fillId="0" borderId="3" xfId="8" applyFont="1" applyBorder="1" applyAlignment="1">
      <alignment horizontal="left" vertical="top" wrapText="1"/>
    </xf>
    <xf numFmtId="0" fontId="19" fillId="0" borderId="5" xfId="8" applyFont="1" applyBorder="1" applyAlignment="1">
      <alignment horizontal="left" vertical="top" wrapText="1"/>
    </xf>
    <xf numFmtId="0" fontId="25" fillId="0" borderId="0" xfId="8" applyFont="1" applyAlignment="1">
      <alignment horizontal="center" vertical="top" wrapText="1"/>
    </xf>
    <xf numFmtId="0" fontId="19" fillId="0" borderId="1" xfId="8" applyFont="1" applyFill="1" applyBorder="1" applyAlignment="1">
      <alignment horizontal="left" vertical="top" wrapText="1"/>
    </xf>
    <xf numFmtId="0" fontId="20" fillId="0" borderId="3" xfId="8" applyFont="1" applyBorder="1" applyAlignment="1">
      <alignment horizontal="center" vertical="top" wrapText="1"/>
    </xf>
    <xf numFmtId="0" fontId="20" fillId="0" borderId="5" xfId="8" applyFont="1" applyBorder="1" applyAlignment="1">
      <alignment horizontal="center" vertical="top" wrapText="1"/>
    </xf>
    <xf numFmtId="0" fontId="20" fillId="0" borderId="3" xfId="8" applyFont="1" applyBorder="1" applyAlignment="1">
      <alignment horizontal="left" vertical="top" wrapText="1"/>
    </xf>
    <xf numFmtId="0" fontId="20" fillId="0" borderId="5" xfId="8" applyFont="1" applyBorder="1" applyAlignment="1">
      <alignment horizontal="left" vertical="top" wrapText="1"/>
    </xf>
    <xf numFmtId="0" fontId="28" fillId="4" borderId="10" xfId="0" applyFont="1" applyFill="1" applyBorder="1" applyAlignment="1">
      <alignment horizontal="center" vertical="center"/>
    </xf>
    <xf numFmtId="0" fontId="28" fillId="4" borderId="11" xfId="0" applyFont="1" applyFill="1" applyBorder="1" applyAlignment="1">
      <alignment horizontal="center" vertical="center"/>
    </xf>
    <xf numFmtId="0" fontId="28" fillId="4" borderId="12" xfId="0" applyFont="1" applyFill="1" applyBorder="1" applyAlignment="1">
      <alignment horizontal="center" vertical="center"/>
    </xf>
    <xf numFmtId="0" fontId="28" fillId="4" borderId="13" xfId="0" applyFont="1" applyFill="1" applyBorder="1" applyAlignment="1">
      <alignment horizontal="center" vertical="center"/>
    </xf>
    <xf numFmtId="0" fontId="28" fillId="4" borderId="14" xfId="0" applyFont="1" applyFill="1" applyBorder="1" applyAlignment="1">
      <alignment horizontal="center" vertical="center"/>
    </xf>
    <xf numFmtId="0" fontId="28" fillId="4" borderId="15" xfId="0" applyFont="1" applyFill="1" applyBorder="1" applyAlignment="1">
      <alignment horizontal="center" vertical="center"/>
    </xf>
    <xf numFmtId="0" fontId="28" fillId="7" borderId="17" xfId="0" applyFont="1" applyFill="1" applyBorder="1" applyAlignment="1">
      <alignment horizontal="center" vertical="center"/>
    </xf>
    <xf numFmtId="0" fontId="28" fillId="7" borderId="18" xfId="0" applyFont="1" applyFill="1" applyBorder="1" applyAlignment="1">
      <alignment horizontal="center" vertical="center"/>
    </xf>
  </cellXfs>
  <cellStyles count="16">
    <cellStyle name="Comma 2" xfId="11"/>
    <cellStyle name="Normal 10" xfId="4"/>
    <cellStyle name="Normal 2" xfId="1"/>
    <cellStyle name="Normal 2 2" xfId="14"/>
    <cellStyle name="Normal 3" xfId="3"/>
    <cellStyle name="Normal 4" xfId="5"/>
    <cellStyle name="Normal 5" xfId="10"/>
    <cellStyle name="Normal 5 2" xfId="15"/>
    <cellStyle name="Normal 6" xfId="13"/>
    <cellStyle name="Normal 8" xfId="8"/>
    <cellStyle name="Percent 2" xfId="2"/>
    <cellStyle name="Percent 3" xfId="12"/>
    <cellStyle name="SN_241" xfId="6"/>
    <cellStyle name="SN_b" xfId="9"/>
    <cellStyle name="Обычный" xfId="0" builtinId="0"/>
    <cellStyle name="Финансовый" xfId="7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opLeftCell="A55" zoomScaleNormal="100" workbookViewId="0">
      <selection activeCell="A5" sqref="A5:E5"/>
    </sheetView>
  </sheetViews>
  <sheetFormatPr defaultRowHeight="17.25" x14ac:dyDescent="0.25"/>
  <cols>
    <col min="1" max="1" width="10.85546875" style="22" bestFit="1" customWidth="1"/>
    <col min="2" max="2" width="15.42578125" style="22" bestFit="1" customWidth="1"/>
    <col min="3" max="3" width="76.140625" style="3" customWidth="1"/>
    <col min="4" max="4" width="20.85546875" style="30" hidden="1" customWidth="1"/>
    <col min="5" max="5" width="28.7109375" style="30" customWidth="1"/>
    <col min="6" max="16384" width="9.140625" style="3"/>
  </cols>
  <sheetData>
    <row r="1" spans="1:5" x14ac:dyDescent="0.25">
      <c r="A1" s="51"/>
      <c r="B1" s="51"/>
      <c r="C1" s="65"/>
      <c r="D1" s="113" t="s">
        <v>3</v>
      </c>
      <c r="E1" s="113"/>
    </row>
    <row r="2" spans="1:5" ht="17.25" customHeight="1" x14ac:dyDescent="0.25">
      <c r="A2" s="51"/>
      <c r="B2" s="51"/>
      <c r="C2" s="113" t="s">
        <v>0</v>
      </c>
      <c r="D2" s="113"/>
      <c r="E2" s="113"/>
    </row>
    <row r="3" spans="1:5" ht="17.25" customHeight="1" x14ac:dyDescent="0.25">
      <c r="A3" s="51"/>
      <c r="B3" s="51"/>
      <c r="C3" s="65"/>
      <c r="D3" s="114" t="s">
        <v>1</v>
      </c>
      <c r="E3" s="114"/>
    </row>
    <row r="4" spans="1:5" x14ac:dyDescent="0.25">
      <c r="A4" s="51"/>
      <c r="B4" s="51"/>
      <c r="C4" s="52"/>
      <c r="D4" s="53"/>
      <c r="E4" s="54"/>
    </row>
    <row r="5" spans="1:5" ht="81.75" customHeight="1" x14ac:dyDescent="0.25">
      <c r="A5" s="112" t="s">
        <v>163</v>
      </c>
      <c r="B5" s="112"/>
      <c r="C5" s="112"/>
      <c r="D5" s="112"/>
      <c r="E5" s="112"/>
    </row>
    <row r="6" spans="1:5" x14ac:dyDescent="0.25">
      <c r="A6" s="55"/>
      <c r="B6" s="55"/>
      <c r="C6" s="55"/>
      <c r="D6" s="55"/>
      <c r="E6" s="55"/>
    </row>
    <row r="7" spans="1:5" x14ac:dyDescent="0.3">
      <c r="A7" s="51"/>
      <c r="B7" s="51"/>
      <c r="C7" s="52"/>
      <c r="D7" s="111" t="s">
        <v>47</v>
      </c>
      <c r="E7" s="111"/>
    </row>
    <row r="8" spans="1:5" ht="99.75" customHeight="1" x14ac:dyDescent="0.25">
      <c r="A8" s="105" t="s">
        <v>5</v>
      </c>
      <c r="B8" s="105"/>
      <c r="C8" s="105" t="s">
        <v>6</v>
      </c>
      <c r="D8" s="106" t="s">
        <v>50</v>
      </c>
      <c r="E8" s="107"/>
    </row>
    <row r="9" spans="1:5" ht="23.25" customHeight="1" x14ac:dyDescent="0.25">
      <c r="A9" s="49" t="s">
        <v>9</v>
      </c>
      <c r="B9" s="49" t="s">
        <v>10</v>
      </c>
      <c r="C9" s="105"/>
      <c r="D9" s="50" t="s">
        <v>7</v>
      </c>
      <c r="E9" s="50" t="s">
        <v>8</v>
      </c>
    </row>
    <row r="10" spans="1:5" x14ac:dyDescent="0.25">
      <c r="A10" s="49"/>
      <c r="B10" s="49"/>
      <c r="C10" s="56" t="s">
        <v>16</v>
      </c>
      <c r="D10" s="57">
        <f t="shared" ref="D10" si="0">D11+D39</f>
        <v>0</v>
      </c>
      <c r="E10" s="57">
        <f>+E12+E26+E40</f>
        <v>0</v>
      </c>
    </row>
    <row r="11" spans="1:5" ht="33" x14ac:dyDescent="0.25">
      <c r="A11" s="49"/>
      <c r="B11" s="49"/>
      <c r="C11" s="58" t="s">
        <v>74</v>
      </c>
      <c r="D11" s="59">
        <f t="shared" ref="D11:E11" si="1">D12</f>
        <v>0</v>
      </c>
      <c r="E11" s="59">
        <f t="shared" si="1"/>
        <v>58489.5</v>
      </c>
    </row>
    <row r="12" spans="1:5" x14ac:dyDescent="0.25">
      <c r="A12" s="49" t="s">
        <v>68</v>
      </c>
      <c r="B12" s="49"/>
      <c r="C12" s="47" t="s">
        <v>21</v>
      </c>
      <c r="D12" s="57">
        <f t="shared" ref="D12:E12" si="2">D19</f>
        <v>0</v>
      </c>
      <c r="E12" s="57">
        <f t="shared" si="2"/>
        <v>58489.5</v>
      </c>
    </row>
    <row r="13" spans="1:5" x14ac:dyDescent="0.25">
      <c r="A13" s="49"/>
      <c r="B13" s="49"/>
      <c r="C13" s="56" t="s">
        <v>77</v>
      </c>
      <c r="D13" s="60"/>
      <c r="E13" s="60"/>
    </row>
    <row r="14" spans="1:5" x14ac:dyDescent="0.25">
      <c r="A14" s="49"/>
      <c r="B14" s="49"/>
      <c r="C14" s="47" t="s">
        <v>22</v>
      </c>
      <c r="D14" s="60"/>
      <c r="E14" s="60"/>
    </row>
    <row r="15" spans="1:5" ht="45" customHeight="1" x14ac:dyDescent="0.25">
      <c r="A15" s="49"/>
      <c r="B15" s="49"/>
      <c r="C15" s="56" t="s">
        <v>76</v>
      </c>
      <c r="D15" s="60"/>
      <c r="E15" s="60"/>
    </row>
    <row r="16" spans="1:5" x14ac:dyDescent="0.25">
      <c r="A16" s="49"/>
      <c r="B16" s="49"/>
      <c r="C16" s="47" t="s">
        <v>23</v>
      </c>
      <c r="D16" s="60"/>
      <c r="E16" s="60"/>
    </row>
    <row r="17" spans="1:5" ht="24" customHeight="1" x14ac:dyDescent="0.25">
      <c r="A17" s="49"/>
      <c r="B17" s="49"/>
      <c r="C17" s="56" t="s">
        <v>78</v>
      </c>
      <c r="D17" s="60"/>
      <c r="E17" s="60"/>
    </row>
    <row r="18" spans="1:5" ht="17.25" customHeight="1" x14ac:dyDescent="0.25">
      <c r="A18" s="108" t="s">
        <v>31</v>
      </c>
      <c r="B18" s="109"/>
      <c r="C18" s="109"/>
      <c r="D18" s="109"/>
      <c r="E18" s="110"/>
    </row>
    <row r="19" spans="1:5" x14ac:dyDescent="0.25">
      <c r="A19" s="61"/>
      <c r="B19" s="62">
        <v>12002</v>
      </c>
      <c r="C19" s="48" t="s">
        <v>24</v>
      </c>
      <c r="D19" s="57">
        <f>-D39</f>
        <v>0</v>
      </c>
      <c r="E19" s="57">
        <f>-E26</f>
        <v>58489.5</v>
      </c>
    </row>
    <row r="20" spans="1:5" ht="49.5" x14ac:dyDescent="0.25">
      <c r="A20" s="61"/>
      <c r="B20" s="61"/>
      <c r="C20" s="63" t="s">
        <v>103</v>
      </c>
      <c r="D20" s="60"/>
      <c r="E20" s="60"/>
    </row>
    <row r="21" spans="1:5" x14ac:dyDescent="0.25">
      <c r="A21" s="61"/>
      <c r="B21" s="61"/>
      <c r="C21" s="48" t="s">
        <v>25</v>
      </c>
      <c r="D21" s="60"/>
      <c r="E21" s="60"/>
    </row>
    <row r="22" spans="1:5" ht="58.5" customHeight="1" x14ac:dyDescent="0.25">
      <c r="A22" s="61"/>
      <c r="B22" s="61"/>
      <c r="C22" s="63" t="s">
        <v>83</v>
      </c>
      <c r="D22" s="60"/>
      <c r="E22" s="60"/>
    </row>
    <row r="23" spans="1:5" x14ac:dyDescent="0.25">
      <c r="A23" s="49"/>
      <c r="B23" s="49"/>
      <c r="C23" s="47" t="s">
        <v>26</v>
      </c>
      <c r="D23" s="60"/>
      <c r="E23" s="60"/>
    </row>
    <row r="24" spans="1:5" x14ac:dyDescent="0.25">
      <c r="A24" s="49"/>
      <c r="B24" s="49"/>
      <c r="C24" s="56" t="s">
        <v>70</v>
      </c>
      <c r="D24" s="60"/>
      <c r="E24" s="60"/>
    </row>
    <row r="25" spans="1:5" x14ac:dyDescent="0.25">
      <c r="A25" s="49"/>
      <c r="B25" s="49"/>
      <c r="C25" s="58" t="s">
        <v>102</v>
      </c>
      <c r="D25" s="60"/>
      <c r="E25" s="60">
        <f>+E26</f>
        <v>-58489.5</v>
      </c>
    </row>
    <row r="26" spans="1:5" x14ac:dyDescent="0.25">
      <c r="A26" s="49" t="s">
        <v>96</v>
      </c>
      <c r="B26" s="49"/>
      <c r="C26" s="47" t="s">
        <v>21</v>
      </c>
      <c r="D26" s="57">
        <f t="shared" ref="D26:E26" si="3">D33</f>
        <v>0</v>
      </c>
      <c r="E26" s="57">
        <f t="shared" si="3"/>
        <v>-58489.5</v>
      </c>
    </row>
    <row r="27" spans="1:5" x14ac:dyDescent="0.25">
      <c r="A27" s="49"/>
      <c r="B27" s="49"/>
      <c r="C27" s="56" t="s">
        <v>97</v>
      </c>
      <c r="D27" s="60"/>
      <c r="E27" s="60"/>
    </row>
    <row r="28" spans="1:5" x14ac:dyDescent="0.25">
      <c r="A28" s="49"/>
      <c r="B28" s="49"/>
      <c r="C28" s="47" t="s">
        <v>22</v>
      </c>
      <c r="D28" s="60"/>
      <c r="E28" s="60"/>
    </row>
    <row r="29" spans="1:5" ht="66" x14ac:dyDescent="0.25">
      <c r="A29" s="49"/>
      <c r="B29" s="49"/>
      <c r="C29" s="56" t="s">
        <v>98</v>
      </c>
      <c r="D29" s="60"/>
      <c r="E29" s="60"/>
    </row>
    <row r="30" spans="1:5" x14ac:dyDescent="0.25">
      <c r="A30" s="49"/>
      <c r="B30" s="49"/>
      <c r="C30" s="47" t="s">
        <v>23</v>
      </c>
      <c r="D30" s="60"/>
      <c r="E30" s="60"/>
    </row>
    <row r="31" spans="1:5" ht="66" x14ac:dyDescent="0.25">
      <c r="A31" s="49"/>
      <c r="B31" s="49"/>
      <c r="C31" s="56" t="s">
        <v>99</v>
      </c>
      <c r="D31" s="60"/>
      <c r="E31" s="60"/>
    </row>
    <row r="32" spans="1:5" ht="17.25" customHeight="1" x14ac:dyDescent="0.25">
      <c r="A32" s="108" t="s">
        <v>31</v>
      </c>
      <c r="B32" s="109"/>
      <c r="C32" s="109"/>
      <c r="D32" s="109"/>
      <c r="E32" s="110"/>
    </row>
    <row r="33" spans="1:5" x14ac:dyDescent="0.25">
      <c r="A33" s="61"/>
      <c r="B33" s="62" t="s">
        <v>100</v>
      </c>
      <c r="C33" s="48" t="s">
        <v>24</v>
      </c>
      <c r="D33" s="57">
        <f>-D52</f>
        <v>0</v>
      </c>
      <c r="E33" s="57">
        <f>-E47</f>
        <v>-58489.5</v>
      </c>
    </row>
    <row r="34" spans="1:5" x14ac:dyDescent="0.25">
      <c r="A34" s="61"/>
      <c r="B34" s="61"/>
      <c r="C34" s="63" t="s">
        <v>101</v>
      </c>
      <c r="D34" s="60"/>
      <c r="E34" s="60"/>
    </row>
    <row r="35" spans="1:5" x14ac:dyDescent="0.25">
      <c r="A35" s="61"/>
      <c r="B35" s="61"/>
      <c r="C35" s="48" t="s">
        <v>25</v>
      </c>
      <c r="D35" s="60"/>
      <c r="E35" s="60"/>
    </row>
    <row r="36" spans="1:5" x14ac:dyDescent="0.25">
      <c r="A36" s="61"/>
      <c r="B36" s="61"/>
      <c r="C36" s="63" t="s">
        <v>101</v>
      </c>
      <c r="D36" s="60"/>
      <c r="E36" s="60"/>
    </row>
    <row r="37" spans="1:5" x14ac:dyDescent="0.25">
      <c r="A37" s="49"/>
      <c r="B37" s="49"/>
      <c r="C37" s="47" t="s">
        <v>26</v>
      </c>
      <c r="D37" s="60"/>
      <c r="E37" s="60"/>
    </row>
    <row r="38" spans="1:5" x14ac:dyDescent="0.25">
      <c r="A38" s="49"/>
      <c r="B38" s="49"/>
      <c r="C38" s="56" t="s">
        <v>27</v>
      </c>
      <c r="D38" s="60"/>
      <c r="E38" s="60"/>
    </row>
    <row r="39" spans="1:5" x14ac:dyDescent="0.25">
      <c r="A39" s="49"/>
      <c r="B39" s="49"/>
      <c r="C39" s="64" t="s">
        <v>46</v>
      </c>
      <c r="D39" s="59">
        <f t="shared" ref="D39:E39" si="4">D40</f>
        <v>0</v>
      </c>
      <c r="E39" s="59">
        <f t="shared" si="4"/>
        <v>0</v>
      </c>
    </row>
    <row r="40" spans="1:5" x14ac:dyDescent="0.25">
      <c r="A40" s="49" t="s">
        <v>48</v>
      </c>
      <c r="B40" s="49"/>
      <c r="C40" s="47" t="s">
        <v>21</v>
      </c>
      <c r="D40" s="57">
        <f t="shared" ref="D40" si="5">D47</f>
        <v>0</v>
      </c>
      <c r="E40" s="57">
        <f>E47+E53</f>
        <v>0</v>
      </c>
    </row>
    <row r="41" spans="1:5" x14ac:dyDescent="0.25">
      <c r="A41" s="49"/>
      <c r="B41" s="49"/>
      <c r="C41" s="56" t="s">
        <v>12</v>
      </c>
      <c r="D41" s="60"/>
      <c r="E41" s="60"/>
    </row>
    <row r="42" spans="1:5" x14ac:dyDescent="0.25">
      <c r="A42" s="49"/>
      <c r="B42" s="49"/>
      <c r="C42" s="47" t="s">
        <v>22</v>
      </c>
      <c r="D42" s="60"/>
      <c r="E42" s="60"/>
    </row>
    <row r="43" spans="1:5" ht="48" customHeight="1" x14ac:dyDescent="0.25">
      <c r="A43" s="49"/>
      <c r="B43" s="49"/>
      <c r="C43" s="56" t="s">
        <v>82</v>
      </c>
      <c r="D43" s="60"/>
      <c r="E43" s="60"/>
    </row>
    <row r="44" spans="1:5" x14ac:dyDescent="0.25">
      <c r="A44" s="49"/>
      <c r="B44" s="49"/>
      <c r="C44" s="47" t="s">
        <v>23</v>
      </c>
      <c r="D44" s="60"/>
      <c r="E44" s="60"/>
    </row>
    <row r="45" spans="1:5" ht="33" x14ac:dyDescent="0.25">
      <c r="A45" s="49"/>
      <c r="B45" s="49"/>
      <c r="C45" s="56" t="s">
        <v>49</v>
      </c>
      <c r="D45" s="60"/>
      <c r="E45" s="60"/>
    </row>
    <row r="46" spans="1:5" ht="17.25" customHeight="1" x14ac:dyDescent="0.25">
      <c r="A46" s="108" t="s">
        <v>31</v>
      </c>
      <c r="B46" s="109"/>
      <c r="C46" s="109"/>
      <c r="D46" s="109"/>
      <c r="E46" s="110"/>
    </row>
    <row r="47" spans="1:5" x14ac:dyDescent="0.25">
      <c r="A47" s="49"/>
      <c r="B47" s="49" t="s">
        <v>14</v>
      </c>
      <c r="C47" s="47" t="s">
        <v>24</v>
      </c>
      <c r="D47" s="57"/>
      <c r="E47" s="57">
        <v>58489.5</v>
      </c>
    </row>
    <row r="48" spans="1:5" x14ac:dyDescent="0.25">
      <c r="A48" s="49"/>
      <c r="B48" s="49"/>
      <c r="C48" s="56" t="s">
        <v>12</v>
      </c>
      <c r="D48" s="60"/>
      <c r="E48" s="60"/>
    </row>
    <row r="49" spans="1:5" x14ac:dyDescent="0.25">
      <c r="A49" s="49"/>
      <c r="B49" s="49"/>
      <c r="C49" s="47" t="s">
        <v>25</v>
      </c>
      <c r="D49" s="60"/>
      <c r="E49" s="60"/>
    </row>
    <row r="50" spans="1:5" ht="66" x14ac:dyDescent="0.25">
      <c r="A50" s="49"/>
      <c r="B50" s="49"/>
      <c r="C50" s="56" t="s">
        <v>45</v>
      </c>
      <c r="D50" s="60"/>
      <c r="E50" s="60"/>
    </row>
    <row r="51" spans="1:5" x14ac:dyDescent="0.25">
      <c r="A51" s="49"/>
      <c r="B51" s="49"/>
      <c r="C51" s="47" t="s">
        <v>26</v>
      </c>
      <c r="D51" s="60"/>
      <c r="E51" s="60"/>
    </row>
    <row r="52" spans="1:5" x14ac:dyDescent="0.25">
      <c r="A52" s="49"/>
      <c r="B52" s="49"/>
      <c r="C52" s="56" t="s">
        <v>27</v>
      </c>
      <c r="D52" s="60"/>
      <c r="E52" s="60"/>
    </row>
    <row r="53" spans="1:5" x14ac:dyDescent="0.25">
      <c r="A53" s="49"/>
      <c r="B53" s="49" t="s">
        <v>14</v>
      </c>
      <c r="C53" s="47" t="s">
        <v>24</v>
      </c>
      <c r="D53" s="57"/>
      <c r="E53" s="57">
        <v>-58489.5</v>
      </c>
    </row>
    <row r="54" spans="1:5" x14ac:dyDescent="0.25">
      <c r="A54" s="49"/>
      <c r="B54" s="49"/>
      <c r="C54" s="56" t="s">
        <v>12</v>
      </c>
      <c r="D54" s="60"/>
      <c r="E54" s="60"/>
    </row>
    <row r="55" spans="1:5" x14ac:dyDescent="0.25">
      <c r="A55" s="49"/>
      <c r="B55" s="49"/>
      <c r="C55" s="47" t="s">
        <v>25</v>
      </c>
      <c r="D55" s="60"/>
      <c r="E55" s="60"/>
    </row>
    <row r="56" spans="1:5" ht="66" x14ac:dyDescent="0.25">
      <c r="A56" s="49"/>
      <c r="B56" s="49"/>
      <c r="C56" s="56" t="s">
        <v>45</v>
      </c>
      <c r="D56" s="60"/>
      <c r="E56" s="60"/>
    </row>
    <row r="57" spans="1:5" x14ac:dyDescent="0.25">
      <c r="A57" s="49"/>
      <c r="B57" s="49"/>
      <c r="C57" s="47" t="s">
        <v>26</v>
      </c>
      <c r="D57" s="60"/>
      <c r="E57" s="60"/>
    </row>
    <row r="58" spans="1:5" x14ac:dyDescent="0.25">
      <c r="A58" s="49"/>
      <c r="B58" s="49"/>
      <c r="C58" s="56" t="s">
        <v>27</v>
      </c>
      <c r="D58" s="60"/>
      <c r="E58" s="60"/>
    </row>
  </sheetData>
  <mergeCells count="11">
    <mergeCell ref="D7:E7"/>
    <mergeCell ref="A5:E5"/>
    <mergeCell ref="D1:E1"/>
    <mergeCell ref="D3:E3"/>
    <mergeCell ref="C2:E2"/>
    <mergeCell ref="A8:B8"/>
    <mergeCell ref="C8:C9"/>
    <mergeCell ref="D8:E8"/>
    <mergeCell ref="A18:E18"/>
    <mergeCell ref="A46:E46"/>
    <mergeCell ref="A32:E32"/>
  </mergeCells>
  <pageMargins left="0.21" right="0.17" top="0.28999999999999998" bottom="0.31" header="0.2" footer="0.17"/>
  <pageSetup paperSize="9" scale="93" orientation="landscape" r:id="rId1"/>
  <rowBreaks count="1" manualBreakCount="1">
    <brk id="21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opLeftCell="A34" zoomScaleNormal="100" workbookViewId="0">
      <selection activeCell="G8" sqref="G8"/>
    </sheetView>
  </sheetViews>
  <sheetFormatPr defaultRowHeight="17.25" x14ac:dyDescent="0.25"/>
  <cols>
    <col min="1" max="3" width="9.140625" style="22" customWidth="1"/>
    <col min="4" max="4" width="11.28515625" style="22" customWidth="1"/>
    <col min="5" max="5" width="13" style="22" customWidth="1"/>
    <col min="6" max="6" width="70" style="3" customWidth="1"/>
    <col min="7" max="7" width="22.5703125" style="3" customWidth="1"/>
    <col min="8" max="16384" width="9.140625" style="3"/>
  </cols>
  <sheetData>
    <row r="1" spans="1:9" ht="14.25" customHeight="1" x14ac:dyDescent="0.25">
      <c r="B1" s="20"/>
      <c r="C1" s="20"/>
      <c r="D1" s="20"/>
      <c r="E1" s="20"/>
      <c r="F1" s="20"/>
      <c r="G1" s="68" t="s">
        <v>4</v>
      </c>
    </row>
    <row r="2" spans="1:9" ht="20.25" customHeight="1" x14ac:dyDescent="0.25">
      <c r="B2" s="20"/>
      <c r="C2" s="20"/>
      <c r="D2" s="20"/>
      <c r="E2" s="20"/>
      <c r="F2" s="20"/>
      <c r="G2" s="67" t="s">
        <v>0</v>
      </c>
      <c r="H2" s="66"/>
      <c r="I2" s="66"/>
    </row>
    <row r="3" spans="1:9" ht="17.25" customHeight="1" x14ac:dyDescent="0.25">
      <c r="B3" s="20"/>
      <c r="C3" s="20"/>
      <c r="D3" s="20"/>
      <c r="E3" s="20"/>
      <c r="F3" s="20"/>
      <c r="G3" s="67" t="s">
        <v>1</v>
      </c>
      <c r="I3" s="66"/>
    </row>
    <row r="4" spans="1:9" x14ac:dyDescent="0.25">
      <c r="A4" s="118"/>
      <c r="B4" s="118"/>
      <c r="C4" s="118"/>
      <c r="D4" s="118"/>
      <c r="E4" s="118"/>
      <c r="F4" s="118"/>
      <c r="G4" s="118"/>
    </row>
    <row r="5" spans="1:9" s="21" customFormat="1" ht="51" customHeight="1" x14ac:dyDescent="0.25">
      <c r="A5" s="121" t="s">
        <v>30</v>
      </c>
      <c r="B5" s="121"/>
      <c r="C5" s="121"/>
      <c r="D5" s="121"/>
      <c r="E5" s="121"/>
      <c r="F5" s="121"/>
      <c r="G5" s="121"/>
    </row>
    <row r="6" spans="1:9" s="21" customFormat="1" x14ac:dyDescent="0.25">
      <c r="A6" s="29"/>
      <c r="B6" s="29"/>
      <c r="C6" s="29"/>
      <c r="D6" s="29"/>
      <c r="E6" s="29"/>
      <c r="F6" s="29"/>
      <c r="G6" s="29"/>
    </row>
    <row r="7" spans="1:9" ht="17.25" customHeight="1" x14ac:dyDescent="0.3">
      <c r="G7" s="43"/>
    </row>
    <row r="8" spans="1:9" ht="82.5" customHeight="1" x14ac:dyDescent="0.25">
      <c r="A8" s="115" t="s">
        <v>17</v>
      </c>
      <c r="B8" s="116"/>
      <c r="C8" s="117"/>
      <c r="D8" s="115" t="s">
        <v>5</v>
      </c>
      <c r="E8" s="117"/>
      <c r="F8" s="119" t="s">
        <v>58</v>
      </c>
      <c r="G8" s="104" t="s">
        <v>50</v>
      </c>
    </row>
    <row r="9" spans="1:9" ht="36.75" customHeight="1" x14ac:dyDescent="0.25">
      <c r="A9" s="12" t="s">
        <v>18</v>
      </c>
      <c r="B9" s="12" t="s">
        <v>19</v>
      </c>
      <c r="C9" s="12" t="s">
        <v>20</v>
      </c>
      <c r="D9" s="12" t="s">
        <v>9</v>
      </c>
      <c r="E9" s="12" t="s">
        <v>51</v>
      </c>
      <c r="F9" s="120"/>
      <c r="G9" s="25" t="s">
        <v>8</v>
      </c>
    </row>
    <row r="10" spans="1:9" x14ac:dyDescent="0.25">
      <c r="A10" s="12"/>
      <c r="B10" s="12"/>
      <c r="C10" s="12"/>
      <c r="D10" s="12"/>
      <c r="E10" s="12"/>
      <c r="F10" s="14" t="s">
        <v>15</v>
      </c>
      <c r="G10" s="15">
        <f>G12+G44</f>
        <v>0</v>
      </c>
    </row>
    <row r="11" spans="1:9" x14ac:dyDescent="0.25">
      <c r="A11" s="12"/>
      <c r="B11" s="12"/>
      <c r="C11" s="12"/>
      <c r="D11" s="12"/>
      <c r="E11" s="12"/>
      <c r="F11" s="39" t="s">
        <v>13</v>
      </c>
      <c r="G11" s="13"/>
    </row>
    <row r="12" spans="1:9" x14ac:dyDescent="0.25">
      <c r="A12" s="33" t="s">
        <v>71</v>
      </c>
      <c r="B12" s="12"/>
      <c r="C12" s="12"/>
      <c r="D12" s="12"/>
      <c r="E12" s="12"/>
      <c r="F12" s="14" t="s">
        <v>72</v>
      </c>
      <c r="G12" s="15">
        <f t="shared" ref="G12" si="0">G14</f>
        <v>0</v>
      </c>
    </row>
    <row r="13" spans="1:9" x14ac:dyDescent="0.25">
      <c r="A13" s="12"/>
      <c r="B13" s="12"/>
      <c r="C13" s="12"/>
      <c r="D13" s="12"/>
      <c r="E13" s="12"/>
      <c r="F13" s="39" t="s">
        <v>13</v>
      </c>
      <c r="G13" s="13"/>
    </row>
    <row r="14" spans="1:9" x14ac:dyDescent="0.25">
      <c r="A14" s="12"/>
      <c r="B14" s="23" t="s">
        <v>84</v>
      </c>
      <c r="C14" s="12"/>
      <c r="D14" s="12"/>
      <c r="E14" s="12"/>
      <c r="F14" s="14" t="s">
        <v>85</v>
      </c>
      <c r="G14" s="15">
        <f t="shared" ref="G14" si="1">G16</f>
        <v>0</v>
      </c>
    </row>
    <row r="15" spans="1:9" x14ac:dyDescent="0.25">
      <c r="A15" s="12"/>
      <c r="B15" s="12"/>
      <c r="C15" s="12"/>
      <c r="D15" s="12"/>
      <c r="E15" s="12"/>
      <c r="F15" s="39" t="s">
        <v>13</v>
      </c>
      <c r="G15" s="13"/>
    </row>
    <row r="16" spans="1:9" x14ac:dyDescent="0.25">
      <c r="A16" s="12"/>
      <c r="B16" s="12"/>
      <c r="C16" s="33" t="s">
        <v>52</v>
      </c>
      <c r="D16" s="12"/>
      <c r="E16" s="12"/>
      <c r="F16" s="14" t="s">
        <v>85</v>
      </c>
      <c r="G16" s="15">
        <f>+G20+G33</f>
        <v>0</v>
      </c>
    </row>
    <row r="17" spans="1:7" x14ac:dyDescent="0.25">
      <c r="A17" s="12"/>
      <c r="B17" s="12"/>
      <c r="C17" s="12"/>
      <c r="D17" s="12"/>
      <c r="E17" s="12"/>
      <c r="F17" s="39" t="s">
        <v>13</v>
      </c>
      <c r="G17" s="13"/>
    </row>
    <row r="18" spans="1:7" ht="34.5" x14ac:dyDescent="0.25">
      <c r="A18" s="115"/>
      <c r="B18" s="116"/>
      <c r="C18" s="116"/>
      <c r="D18" s="116"/>
      <c r="E18" s="117"/>
      <c r="F18" s="37" t="s">
        <v>67</v>
      </c>
      <c r="G18" s="15">
        <f>G20</f>
        <v>58489.5</v>
      </c>
    </row>
    <row r="19" spans="1:7" x14ac:dyDescent="0.25">
      <c r="A19" s="12"/>
      <c r="B19" s="12"/>
      <c r="C19" s="12"/>
      <c r="D19" s="12"/>
      <c r="E19" s="12"/>
      <c r="F19" s="39" t="s">
        <v>13</v>
      </c>
      <c r="G19" s="13"/>
    </row>
    <row r="20" spans="1:7" ht="34.5" x14ac:dyDescent="0.25">
      <c r="A20" s="12"/>
      <c r="B20" s="12"/>
      <c r="C20" s="12"/>
      <c r="D20" s="12">
        <v>1189</v>
      </c>
      <c r="E20" s="12"/>
      <c r="F20" s="13" t="s">
        <v>69</v>
      </c>
      <c r="G20" s="16">
        <f t="shared" ref="G20" si="2">G22</f>
        <v>58489.5</v>
      </c>
    </row>
    <row r="21" spans="1:7" x14ac:dyDescent="0.25">
      <c r="A21" s="12"/>
      <c r="B21" s="12"/>
      <c r="C21" s="12"/>
      <c r="D21" s="12"/>
      <c r="E21" s="12"/>
      <c r="F21" s="39" t="s">
        <v>13</v>
      </c>
      <c r="G21" s="16"/>
    </row>
    <row r="22" spans="1:7" ht="78.75" customHeight="1" x14ac:dyDescent="0.25">
      <c r="A22" s="12"/>
      <c r="B22" s="12"/>
      <c r="C22" s="12"/>
      <c r="D22" s="12"/>
      <c r="E22" s="12">
        <v>12002</v>
      </c>
      <c r="F22" s="38" t="s">
        <v>79</v>
      </c>
      <c r="G22" s="16">
        <f t="shared" ref="G22" si="3">G24</f>
        <v>58489.5</v>
      </c>
    </row>
    <row r="23" spans="1:7" x14ac:dyDescent="0.25">
      <c r="A23" s="12"/>
      <c r="B23" s="12"/>
      <c r="C23" s="12"/>
      <c r="D23" s="12"/>
      <c r="E23" s="12"/>
      <c r="F23" s="39" t="s">
        <v>56</v>
      </c>
      <c r="G23" s="16"/>
    </row>
    <row r="24" spans="1:7" s="19" customFormat="1" ht="34.5" x14ac:dyDescent="0.25">
      <c r="A24" s="24"/>
      <c r="B24" s="24"/>
      <c r="C24" s="24"/>
      <c r="D24" s="24"/>
      <c r="E24" s="24"/>
      <c r="F24" s="17" t="s">
        <v>65</v>
      </c>
      <c r="G24" s="18">
        <f t="shared" ref="G24" si="4">G30</f>
        <v>58489.5</v>
      </c>
    </row>
    <row r="25" spans="1:7" ht="27" x14ac:dyDescent="0.25">
      <c r="A25" s="12"/>
      <c r="B25" s="12"/>
      <c r="C25" s="12"/>
      <c r="D25" s="12"/>
      <c r="E25" s="12"/>
      <c r="F25" s="39" t="s">
        <v>57</v>
      </c>
      <c r="G25" s="16"/>
    </row>
    <row r="26" spans="1:7" x14ac:dyDescent="0.25">
      <c r="A26" s="36"/>
      <c r="B26" s="36"/>
      <c r="C26" s="36"/>
      <c r="D26" s="36"/>
      <c r="E26" s="36"/>
      <c r="F26" s="13" t="s">
        <v>15</v>
      </c>
      <c r="G26" s="16">
        <f t="shared" ref="G26:G29" si="5">+G27</f>
        <v>58489.5</v>
      </c>
    </row>
    <row r="27" spans="1:7" x14ac:dyDescent="0.25">
      <c r="A27" s="36"/>
      <c r="B27" s="36"/>
      <c r="C27" s="36"/>
      <c r="D27" s="36"/>
      <c r="E27" s="36"/>
      <c r="F27" s="13" t="s">
        <v>86</v>
      </c>
      <c r="G27" s="16">
        <f t="shared" si="5"/>
        <v>58489.5</v>
      </c>
    </row>
    <row r="28" spans="1:7" x14ac:dyDescent="0.25">
      <c r="A28" s="36"/>
      <c r="B28" s="36"/>
      <c r="C28" s="36"/>
      <c r="D28" s="36"/>
      <c r="E28" s="36"/>
      <c r="F28" s="13" t="s">
        <v>87</v>
      </c>
      <c r="G28" s="16">
        <f t="shared" si="5"/>
        <v>58489.5</v>
      </c>
    </row>
    <row r="29" spans="1:7" ht="34.5" x14ac:dyDescent="0.25">
      <c r="A29" s="36"/>
      <c r="B29" s="36"/>
      <c r="C29" s="36"/>
      <c r="D29" s="36"/>
      <c r="E29" s="36"/>
      <c r="F29" s="13" t="s">
        <v>88</v>
      </c>
      <c r="G29" s="16">
        <f t="shared" si="5"/>
        <v>58489.5</v>
      </c>
    </row>
    <row r="30" spans="1:7" x14ac:dyDescent="0.25">
      <c r="A30" s="12"/>
      <c r="B30" s="12"/>
      <c r="C30" s="12"/>
      <c r="D30" s="12"/>
      <c r="E30" s="12"/>
      <c r="F30" s="13" t="s">
        <v>89</v>
      </c>
      <c r="G30" s="16">
        <f>-G31</f>
        <v>58489.5</v>
      </c>
    </row>
    <row r="31" spans="1:7" ht="40.5" customHeight="1" x14ac:dyDescent="0.25">
      <c r="A31" s="115"/>
      <c r="B31" s="116"/>
      <c r="C31" s="116"/>
      <c r="D31" s="116"/>
      <c r="E31" s="117"/>
      <c r="F31" s="37" t="s">
        <v>102</v>
      </c>
      <c r="G31" s="15">
        <f>G33</f>
        <v>-58489.5</v>
      </c>
    </row>
    <row r="32" spans="1:7" x14ac:dyDescent="0.25">
      <c r="A32" s="42"/>
      <c r="B32" s="42"/>
      <c r="C32" s="42"/>
      <c r="D32" s="42"/>
      <c r="E32" s="42"/>
      <c r="F32" s="39" t="s">
        <v>13</v>
      </c>
      <c r="G32" s="13"/>
    </row>
    <row r="33" spans="1:7" x14ac:dyDescent="0.25">
      <c r="A33" s="42"/>
      <c r="B33" s="42"/>
      <c r="C33" s="42"/>
      <c r="D33" s="42" t="s">
        <v>96</v>
      </c>
      <c r="E33" s="42"/>
      <c r="F33" s="13" t="s">
        <v>97</v>
      </c>
      <c r="G33" s="16">
        <f t="shared" ref="G33" si="6">G35</f>
        <v>-58489.5</v>
      </c>
    </row>
    <row r="34" spans="1:7" x14ac:dyDescent="0.25">
      <c r="A34" s="42"/>
      <c r="B34" s="42"/>
      <c r="C34" s="42"/>
      <c r="D34" s="42"/>
      <c r="E34" s="42"/>
      <c r="F34" s="39" t="s">
        <v>13</v>
      </c>
      <c r="G34" s="16"/>
    </row>
    <row r="35" spans="1:7" x14ac:dyDescent="0.25">
      <c r="A35" s="42"/>
      <c r="B35" s="42"/>
      <c r="C35" s="42"/>
      <c r="D35" s="42"/>
      <c r="E35" s="42" t="s">
        <v>100</v>
      </c>
      <c r="F35" s="38" t="s">
        <v>101</v>
      </c>
      <c r="G35" s="16">
        <f t="shared" ref="G35" si="7">G37</f>
        <v>-58489.5</v>
      </c>
    </row>
    <row r="36" spans="1:7" x14ac:dyDescent="0.25">
      <c r="A36" s="42"/>
      <c r="B36" s="42"/>
      <c r="C36" s="42"/>
      <c r="D36" s="42"/>
      <c r="E36" s="42"/>
      <c r="F36" s="39" t="s">
        <v>104</v>
      </c>
      <c r="G36" s="16"/>
    </row>
    <row r="37" spans="1:7" s="19" customFormat="1" x14ac:dyDescent="0.25">
      <c r="A37" s="24"/>
      <c r="B37" s="24"/>
      <c r="C37" s="24"/>
      <c r="D37" s="24"/>
      <c r="E37" s="24"/>
      <c r="F37" s="17" t="s">
        <v>46</v>
      </c>
      <c r="G37" s="18">
        <f t="shared" ref="G37" si="8">G43</f>
        <v>-58489.5</v>
      </c>
    </row>
    <row r="38" spans="1:7" ht="27" x14ac:dyDescent="0.25">
      <c r="A38" s="42"/>
      <c r="B38" s="42"/>
      <c r="C38" s="42"/>
      <c r="D38" s="42"/>
      <c r="E38" s="42"/>
      <c r="F38" s="39" t="s">
        <v>105</v>
      </c>
      <c r="G38" s="16"/>
    </row>
    <row r="39" spans="1:7" x14ac:dyDescent="0.25">
      <c r="A39" s="42"/>
      <c r="B39" s="42"/>
      <c r="C39" s="42"/>
      <c r="D39" s="42"/>
      <c r="E39" s="42"/>
      <c r="F39" s="13" t="s">
        <v>15</v>
      </c>
      <c r="G39" s="16">
        <f t="shared" ref="G39:G42" si="9">+G40</f>
        <v>-58489.5</v>
      </c>
    </row>
    <row r="40" spans="1:7" x14ac:dyDescent="0.25">
      <c r="A40" s="42"/>
      <c r="B40" s="42"/>
      <c r="C40" s="42"/>
      <c r="D40" s="42"/>
      <c r="E40" s="42"/>
      <c r="F40" s="13" t="s">
        <v>86</v>
      </c>
      <c r="G40" s="16">
        <f t="shared" si="9"/>
        <v>-58489.5</v>
      </c>
    </row>
    <row r="41" spans="1:7" ht="34.5" x14ac:dyDescent="0.25">
      <c r="A41" s="42"/>
      <c r="B41" s="42"/>
      <c r="C41" s="42"/>
      <c r="D41" s="42"/>
      <c r="E41" s="42"/>
      <c r="F41" s="13" t="s">
        <v>106</v>
      </c>
      <c r="G41" s="16">
        <f t="shared" si="9"/>
        <v>-58489.5</v>
      </c>
    </row>
    <row r="42" spans="1:7" x14ac:dyDescent="0.25">
      <c r="A42" s="42"/>
      <c r="B42" s="42"/>
      <c r="C42" s="42"/>
      <c r="D42" s="42"/>
      <c r="E42" s="42"/>
      <c r="F42" s="13" t="s">
        <v>107</v>
      </c>
      <c r="G42" s="16">
        <f t="shared" si="9"/>
        <v>-58489.5</v>
      </c>
    </row>
    <row r="43" spans="1:7" x14ac:dyDescent="0.25">
      <c r="A43" s="42"/>
      <c r="B43" s="42"/>
      <c r="C43" s="42"/>
      <c r="D43" s="42"/>
      <c r="E43" s="42"/>
      <c r="F43" s="13" t="s">
        <v>108</v>
      </c>
      <c r="G43" s="16">
        <f>+G61</f>
        <v>-58489.5</v>
      </c>
    </row>
    <row r="44" spans="1:7" ht="34.5" x14ac:dyDescent="0.25">
      <c r="A44" s="23" t="s">
        <v>53</v>
      </c>
      <c r="B44" s="12"/>
      <c r="C44" s="12"/>
      <c r="D44" s="12"/>
      <c r="E44" s="12"/>
      <c r="F44" s="14" t="s">
        <v>54</v>
      </c>
      <c r="G44" s="15">
        <f t="shared" ref="G44" si="10">G46</f>
        <v>0</v>
      </c>
    </row>
    <row r="45" spans="1:7" x14ac:dyDescent="0.25">
      <c r="A45" s="12"/>
      <c r="B45" s="12"/>
      <c r="C45" s="12"/>
      <c r="D45" s="12"/>
      <c r="E45" s="12"/>
      <c r="F45" s="39" t="s">
        <v>13</v>
      </c>
      <c r="G45" s="13"/>
    </row>
    <row r="46" spans="1:7" x14ac:dyDescent="0.25">
      <c r="A46" s="12"/>
      <c r="B46" s="23" t="s">
        <v>52</v>
      </c>
      <c r="C46" s="12"/>
      <c r="D46" s="12"/>
      <c r="E46" s="12"/>
      <c r="F46" s="14" t="s">
        <v>55</v>
      </c>
      <c r="G46" s="15">
        <f t="shared" ref="G46" si="11">G48</f>
        <v>0</v>
      </c>
    </row>
    <row r="47" spans="1:7" x14ac:dyDescent="0.25">
      <c r="A47" s="12"/>
      <c r="B47" s="12"/>
      <c r="C47" s="12"/>
      <c r="D47" s="12"/>
      <c r="E47" s="12"/>
      <c r="F47" s="39" t="s">
        <v>13</v>
      </c>
      <c r="G47" s="13"/>
    </row>
    <row r="48" spans="1:7" x14ac:dyDescent="0.25">
      <c r="A48" s="12"/>
      <c r="B48" s="12"/>
      <c r="C48" s="23" t="s">
        <v>52</v>
      </c>
      <c r="D48" s="12"/>
      <c r="E48" s="12"/>
      <c r="F48" s="14" t="s">
        <v>12</v>
      </c>
      <c r="G48" s="15">
        <f t="shared" ref="G48" si="12">G50</f>
        <v>0</v>
      </c>
    </row>
    <row r="49" spans="1:7" x14ac:dyDescent="0.25">
      <c r="A49" s="12"/>
      <c r="B49" s="12"/>
      <c r="C49" s="12"/>
      <c r="D49" s="12"/>
      <c r="E49" s="12"/>
      <c r="F49" s="39" t="s">
        <v>13</v>
      </c>
      <c r="G49" s="13"/>
    </row>
    <row r="50" spans="1:7" x14ac:dyDescent="0.25">
      <c r="A50" s="115"/>
      <c r="B50" s="116"/>
      <c r="C50" s="116"/>
      <c r="D50" s="116"/>
      <c r="E50" s="117"/>
      <c r="F50" s="14" t="s">
        <v>46</v>
      </c>
      <c r="G50" s="15">
        <f t="shared" ref="G50" si="13">G52</f>
        <v>0</v>
      </c>
    </row>
    <row r="51" spans="1:7" x14ac:dyDescent="0.25">
      <c r="A51" s="12"/>
      <c r="B51" s="12"/>
      <c r="C51" s="12"/>
      <c r="D51" s="12"/>
      <c r="E51" s="12"/>
      <c r="F51" s="39" t="s">
        <v>13</v>
      </c>
      <c r="G51" s="13"/>
    </row>
    <row r="52" spans="1:7" x14ac:dyDescent="0.25">
      <c r="A52" s="12"/>
      <c r="B52" s="12"/>
      <c r="C52" s="12"/>
      <c r="D52" s="12" t="s">
        <v>48</v>
      </c>
      <c r="E52" s="12"/>
      <c r="F52" s="13" t="s">
        <v>12</v>
      </c>
      <c r="G52" s="16">
        <f>+G54+G62</f>
        <v>0</v>
      </c>
    </row>
    <row r="53" spans="1:7" ht="18" customHeight="1" x14ac:dyDescent="0.25">
      <c r="A53" s="25"/>
      <c r="B53" s="25"/>
      <c r="C53" s="25"/>
      <c r="D53" s="25"/>
      <c r="E53" s="25"/>
      <c r="F53" s="41" t="s">
        <v>13</v>
      </c>
      <c r="G53" s="26"/>
    </row>
    <row r="54" spans="1:7" x14ac:dyDescent="0.25">
      <c r="A54" s="4"/>
      <c r="B54" s="4"/>
      <c r="C54" s="4"/>
      <c r="D54" s="4"/>
      <c r="E54" s="4" t="s">
        <v>14</v>
      </c>
      <c r="F54" s="5" t="s">
        <v>12</v>
      </c>
      <c r="G54" s="6">
        <f t="shared" ref="G54" si="14">G56</f>
        <v>-58489.5</v>
      </c>
    </row>
    <row r="55" spans="1:7" x14ac:dyDescent="0.25">
      <c r="A55" s="4"/>
      <c r="B55" s="4"/>
      <c r="C55" s="4"/>
      <c r="D55" s="4"/>
      <c r="E55" s="4"/>
      <c r="F55" s="40" t="s">
        <v>56</v>
      </c>
      <c r="G55" s="6"/>
    </row>
    <row r="56" spans="1:7" s="19" customFormat="1" x14ac:dyDescent="0.25">
      <c r="A56" s="24"/>
      <c r="B56" s="24"/>
      <c r="C56" s="24"/>
      <c r="D56" s="24"/>
      <c r="E56" s="24"/>
      <c r="F56" s="17" t="s">
        <v>46</v>
      </c>
      <c r="G56" s="18">
        <f t="shared" ref="G56" si="15">G61</f>
        <v>-58489.5</v>
      </c>
    </row>
    <row r="57" spans="1:7" s="7" customFormat="1" ht="27" x14ac:dyDescent="0.25">
      <c r="A57" s="27"/>
      <c r="B57" s="8"/>
      <c r="C57" s="9"/>
      <c r="D57" s="9"/>
      <c r="E57" s="9"/>
      <c r="F57" s="39" t="s">
        <v>57</v>
      </c>
      <c r="G57" s="11"/>
    </row>
    <row r="58" spans="1:7" s="7" customFormat="1" x14ac:dyDescent="0.25">
      <c r="A58" s="44"/>
      <c r="B58" s="45"/>
      <c r="C58" s="46"/>
      <c r="D58" s="46"/>
      <c r="E58" s="46"/>
      <c r="F58" s="13" t="s">
        <v>15</v>
      </c>
      <c r="G58" s="11">
        <v>-58489.5</v>
      </c>
    </row>
    <row r="59" spans="1:7" s="7" customFormat="1" x14ac:dyDescent="0.25">
      <c r="A59" s="44"/>
      <c r="B59" s="45"/>
      <c r="C59" s="46"/>
      <c r="D59" s="46"/>
      <c r="E59" s="46"/>
      <c r="F59" s="13" t="s">
        <v>86</v>
      </c>
      <c r="G59" s="11">
        <v>-58489.5</v>
      </c>
    </row>
    <row r="60" spans="1:7" s="7" customFormat="1" x14ac:dyDescent="0.25">
      <c r="A60" s="44"/>
      <c r="B60" s="45"/>
      <c r="C60" s="46"/>
      <c r="D60" s="46"/>
      <c r="E60" s="46"/>
      <c r="F60" s="13" t="s">
        <v>95</v>
      </c>
      <c r="G60" s="11">
        <f>+G61</f>
        <v>-58489.5</v>
      </c>
    </row>
    <row r="61" spans="1:7" s="7" customFormat="1" x14ac:dyDescent="0.25">
      <c r="A61" s="27"/>
      <c r="B61" s="8"/>
      <c r="C61" s="9"/>
      <c r="D61" s="1"/>
      <c r="E61" s="28"/>
      <c r="F61" s="10" t="s">
        <v>32</v>
      </c>
      <c r="G61" s="11">
        <f>-G62</f>
        <v>-58489.5</v>
      </c>
    </row>
    <row r="62" spans="1:7" x14ac:dyDescent="0.25">
      <c r="A62" s="4"/>
      <c r="B62" s="4"/>
      <c r="C62" s="4"/>
      <c r="D62" s="4"/>
      <c r="E62" s="4" t="s">
        <v>14</v>
      </c>
      <c r="F62" s="5" t="s">
        <v>12</v>
      </c>
      <c r="G62" s="6">
        <f t="shared" ref="G62" si="16">G64</f>
        <v>58489.5</v>
      </c>
    </row>
    <row r="63" spans="1:7" x14ac:dyDescent="0.25">
      <c r="A63" s="4"/>
      <c r="B63" s="4"/>
      <c r="C63" s="4"/>
      <c r="D63" s="4"/>
      <c r="E63" s="4"/>
      <c r="F63" s="40" t="s">
        <v>56</v>
      </c>
      <c r="G63" s="6"/>
    </row>
    <row r="64" spans="1:7" s="19" customFormat="1" x14ac:dyDescent="0.25">
      <c r="A64" s="24"/>
      <c r="B64" s="24"/>
      <c r="C64" s="24"/>
      <c r="D64" s="24"/>
      <c r="E64" s="24"/>
      <c r="F64" s="17" t="s">
        <v>46</v>
      </c>
      <c r="G64" s="18">
        <f t="shared" ref="G64" si="17">G69</f>
        <v>58489.5</v>
      </c>
    </row>
    <row r="65" spans="1:7" s="7" customFormat="1" ht="27" x14ac:dyDescent="0.25">
      <c r="A65" s="27"/>
      <c r="B65" s="8"/>
      <c r="C65" s="9"/>
      <c r="D65" s="9"/>
      <c r="E65" s="9"/>
      <c r="F65" s="39" t="s">
        <v>57</v>
      </c>
      <c r="G65" s="11"/>
    </row>
    <row r="66" spans="1:7" s="7" customFormat="1" x14ac:dyDescent="0.25">
      <c r="A66" s="44"/>
      <c r="B66" s="45"/>
      <c r="C66" s="46"/>
      <c r="D66" s="46"/>
      <c r="E66" s="46"/>
      <c r="F66" s="13" t="s">
        <v>15</v>
      </c>
      <c r="G66" s="11">
        <f>+G67</f>
        <v>58489.5</v>
      </c>
    </row>
    <row r="67" spans="1:7" s="7" customFormat="1" x14ac:dyDescent="0.25">
      <c r="A67" s="44"/>
      <c r="B67" s="45"/>
      <c r="C67" s="46"/>
      <c r="D67" s="46"/>
      <c r="E67" s="46"/>
      <c r="F67" s="13" t="s">
        <v>86</v>
      </c>
      <c r="G67" s="11">
        <f>+G68</f>
        <v>58489.5</v>
      </c>
    </row>
    <row r="68" spans="1:7" s="7" customFormat="1" x14ac:dyDescent="0.25">
      <c r="A68" s="44"/>
      <c r="B68" s="45"/>
      <c r="C68" s="46"/>
      <c r="D68" s="46"/>
      <c r="E68" s="46"/>
      <c r="F68" s="13" t="s">
        <v>95</v>
      </c>
      <c r="G68" s="11">
        <f>+G69</f>
        <v>58489.5</v>
      </c>
    </row>
    <row r="69" spans="1:7" s="7" customFormat="1" x14ac:dyDescent="0.25">
      <c r="A69" s="27"/>
      <c r="B69" s="8"/>
      <c r="C69" s="9"/>
      <c r="D69" s="1"/>
      <c r="E69" s="28"/>
      <c r="F69" s="10" t="s">
        <v>32</v>
      </c>
      <c r="G69" s="11">
        <v>58489.5</v>
      </c>
    </row>
  </sheetData>
  <mergeCells count="8">
    <mergeCell ref="A50:E50"/>
    <mergeCell ref="A18:E18"/>
    <mergeCell ref="A4:G4"/>
    <mergeCell ref="A8:C8"/>
    <mergeCell ref="D8:E8"/>
    <mergeCell ref="F8:F9"/>
    <mergeCell ref="A5:G5"/>
    <mergeCell ref="A31:E31"/>
  </mergeCells>
  <pageMargins left="0.2" right="0.2" top="0.33" bottom="0.37" header="0.17" footer="0.17"/>
  <pageSetup paperSize="9" scale="84" orientation="landscape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zoomScaleNormal="100" workbookViewId="0">
      <selection activeCell="F57" sqref="F57"/>
    </sheetView>
  </sheetViews>
  <sheetFormatPr defaultRowHeight="17.25" x14ac:dyDescent="0.25"/>
  <cols>
    <col min="1" max="1" width="32" style="2" customWidth="1"/>
    <col min="2" max="2" width="58.140625" style="2" customWidth="1"/>
    <col min="3" max="3" width="22.7109375" style="31" customWidth="1"/>
    <col min="4" max="16384" width="9.140625" style="2"/>
  </cols>
  <sheetData>
    <row r="1" spans="1:3" s="32" customFormat="1" x14ac:dyDescent="0.25">
      <c r="C1" s="69" t="s">
        <v>11</v>
      </c>
    </row>
    <row r="2" spans="1:3" s="32" customFormat="1" ht="19.5" customHeight="1" x14ac:dyDescent="0.25">
      <c r="C2" s="69" t="s">
        <v>64</v>
      </c>
    </row>
    <row r="3" spans="1:3" s="32" customFormat="1" ht="15.75" customHeight="1" x14ac:dyDescent="0.25">
      <c r="C3" s="69" t="s">
        <v>1</v>
      </c>
    </row>
    <row r="5" spans="1:3" ht="60.75" customHeight="1" x14ac:dyDescent="0.25">
      <c r="A5" s="130" t="s">
        <v>117</v>
      </c>
      <c r="B5" s="130"/>
      <c r="C5" s="130"/>
    </row>
    <row r="6" spans="1:3" x14ac:dyDescent="0.25">
      <c r="A6" s="70"/>
      <c r="B6" s="70"/>
      <c r="C6" s="71"/>
    </row>
    <row r="7" spans="1:3" ht="20.25" customHeight="1" x14ac:dyDescent="0.25">
      <c r="A7" s="124" t="s">
        <v>74</v>
      </c>
      <c r="B7" s="124"/>
      <c r="C7" s="124"/>
    </row>
    <row r="8" spans="1:3" ht="17.25" customHeight="1" x14ac:dyDescent="0.25">
      <c r="A8" s="125" t="s">
        <v>59</v>
      </c>
      <c r="B8" s="125"/>
      <c r="C8" s="125"/>
    </row>
    <row r="9" spans="1:3" x14ac:dyDescent="0.25">
      <c r="A9" s="70"/>
      <c r="B9" s="70"/>
      <c r="C9" s="71"/>
    </row>
    <row r="10" spans="1:3" x14ac:dyDescent="0.25">
      <c r="A10" s="72" t="s">
        <v>33</v>
      </c>
      <c r="B10" s="126" t="s">
        <v>34</v>
      </c>
      <c r="C10" s="127"/>
    </row>
    <row r="11" spans="1:3" x14ac:dyDescent="0.25">
      <c r="A11" s="73">
        <v>1189</v>
      </c>
      <c r="B11" s="128" t="s">
        <v>73</v>
      </c>
      <c r="C11" s="129"/>
    </row>
    <row r="12" spans="1:3" x14ac:dyDescent="0.25">
      <c r="A12" s="70"/>
      <c r="B12" s="70"/>
      <c r="C12" s="71"/>
    </row>
    <row r="13" spans="1:3" x14ac:dyDescent="0.25">
      <c r="A13" s="74" t="s">
        <v>35</v>
      </c>
      <c r="B13" s="74"/>
      <c r="C13" s="74"/>
    </row>
    <row r="14" spans="1:3" x14ac:dyDescent="0.25">
      <c r="A14" s="70"/>
      <c r="B14" s="70"/>
      <c r="C14" s="71"/>
    </row>
    <row r="15" spans="1:3" ht="81" x14ac:dyDescent="0.25">
      <c r="A15" s="75" t="s">
        <v>36</v>
      </c>
      <c r="B15" s="73">
        <v>1189</v>
      </c>
      <c r="C15" s="104" t="s">
        <v>50</v>
      </c>
    </row>
    <row r="16" spans="1:3" x14ac:dyDescent="0.25">
      <c r="A16" s="75" t="s">
        <v>37</v>
      </c>
      <c r="B16" s="73">
        <v>12002</v>
      </c>
      <c r="C16" s="76" t="s">
        <v>2</v>
      </c>
    </row>
    <row r="17" spans="1:3" ht="66" x14ac:dyDescent="0.25">
      <c r="A17" s="75" t="s">
        <v>38</v>
      </c>
      <c r="B17" s="63" t="s">
        <v>103</v>
      </c>
      <c r="C17" s="77"/>
    </row>
    <row r="18" spans="1:3" ht="66" x14ac:dyDescent="0.25">
      <c r="A18" s="75" t="s">
        <v>39</v>
      </c>
      <c r="B18" s="75" t="s">
        <v>93</v>
      </c>
      <c r="C18" s="77"/>
    </row>
    <row r="19" spans="1:3" x14ac:dyDescent="0.25">
      <c r="A19" s="75" t="s">
        <v>40</v>
      </c>
      <c r="B19" s="73" t="s">
        <v>70</v>
      </c>
      <c r="C19" s="77"/>
    </row>
    <row r="20" spans="1:3" x14ac:dyDescent="0.25">
      <c r="A20" s="81" t="s">
        <v>90</v>
      </c>
      <c r="B20" s="81" t="s">
        <v>91</v>
      </c>
      <c r="C20" s="80"/>
    </row>
    <row r="21" spans="1:3" x14ac:dyDescent="0.25">
      <c r="A21" s="122" t="s">
        <v>42</v>
      </c>
      <c r="B21" s="122"/>
      <c r="C21" s="77"/>
    </row>
    <row r="22" spans="1:3" ht="17.25" customHeight="1" x14ac:dyDescent="0.25">
      <c r="A22" s="131" t="s">
        <v>81</v>
      </c>
      <c r="B22" s="131"/>
      <c r="C22" s="82">
        <v>1</v>
      </c>
    </row>
    <row r="23" spans="1:3" s="34" customFormat="1" ht="17.25" customHeight="1" x14ac:dyDescent="0.25">
      <c r="A23" s="131" t="s">
        <v>80</v>
      </c>
      <c r="B23" s="131"/>
      <c r="C23" s="83">
        <v>1</v>
      </c>
    </row>
    <row r="24" spans="1:3" x14ac:dyDescent="0.25">
      <c r="A24" s="123" t="s">
        <v>43</v>
      </c>
      <c r="B24" s="123"/>
      <c r="C24" s="84">
        <f>-C59</f>
        <v>58489.5</v>
      </c>
    </row>
    <row r="25" spans="1:3" x14ac:dyDescent="0.25">
      <c r="A25" s="70"/>
      <c r="B25" s="70"/>
      <c r="C25" s="71"/>
    </row>
    <row r="26" spans="1:3" ht="20.25" customHeight="1" x14ac:dyDescent="0.25">
      <c r="A26" s="124" t="s">
        <v>109</v>
      </c>
      <c r="B26" s="124"/>
      <c r="C26" s="124"/>
    </row>
    <row r="27" spans="1:3" ht="17.25" customHeight="1" x14ac:dyDescent="0.25">
      <c r="A27" s="125" t="s">
        <v>59</v>
      </c>
      <c r="B27" s="125"/>
      <c r="C27" s="125"/>
    </row>
    <row r="28" spans="1:3" x14ac:dyDescent="0.25">
      <c r="A28" s="70"/>
      <c r="B28" s="70"/>
      <c r="C28" s="71"/>
    </row>
    <row r="29" spans="1:3" x14ac:dyDescent="0.25">
      <c r="A29" s="72" t="s">
        <v>33</v>
      </c>
      <c r="B29" s="126" t="s">
        <v>34</v>
      </c>
      <c r="C29" s="127"/>
    </row>
    <row r="30" spans="1:3" x14ac:dyDescent="0.25">
      <c r="A30" s="73">
        <v>1192</v>
      </c>
      <c r="B30" s="128" t="s">
        <v>115</v>
      </c>
      <c r="C30" s="129"/>
    </row>
    <row r="31" spans="1:3" x14ac:dyDescent="0.25">
      <c r="A31" s="70"/>
      <c r="B31" s="70"/>
      <c r="C31" s="71"/>
    </row>
    <row r="32" spans="1:3" x14ac:dyDescent="0.25">
      <c r="A32" s="74" t="s">
        <v>35</v>
      </c>
      <c r="B32" s="74"/>
      <c r="C32" s="74"/>
    </row>
    <row r="33" spans="1:3" x14ac:dyDescent="0.25">
      <c r="A33" s="70"/>
      <c r="B33" s="70"/>
      <c r="C33" s="71"/>
    </row>
    <row r="34" spans="1:3" ht="81" x14ac:dyDescent="0.25">
      <c r="A34" s="75" t="s">
        <v>36</v>
      </c>
      <c r="B34" s="73" t="s">
        <v>110</v>
      </c>
      <c r="C34" s="104" t="s">
        <v>50</v>
      </c>
    </row>
    <row r="35" spans="1:3" x14ac:dyDescent="0.25">
      <c r="A35" s="75" t="s">
        <v>37</v>
      </c>
      <c r="B35" s="73" t="s">
        <v>111</v>
      </c>
      <c r="C35" s="76" t="s">
        <v>2</v>
      </c>
    </row>
    <row r="36" spans="1:3" x14ac:dyDescent="0.25">
      <c r="A36" s="75" t="s">
        <v>38</v>
      </c>
      <c r="B36" s="63" t="s">
        <v>112</v>
      </c>
      <c r="C36" s="77"/>
    </row>
    <row r="37" spans="1:3" x14ac:dyDescent="0.25">
      <c r="A37" s="75" t="s">
        <v>39</v>
      </c>
      <c r="B37" s="75" t="s">
        <v>112</v>
      </c>
      <c r="C37" s="77"/>
    </row>
    <row r="38" spans="1:3" x14ac:dyDescent="0.25">
      <c r="A38" s="75" t="s">
        <v>40</v>
      </c>
      <c r="B38" s="73" t="s">
        <v>61</v>
      </c>
      <c r="C38" s="77"/>
    </row>
    <row r="39" spans="1:3" ht="33" x14ac:dyDescent="0.25">
      <c r="A39" s="78" t="s">
        <v>114</v>
      </c>
      <c r="B39" s="79" t="s">
        <v>113</v>
      </c>
      <c r="C39" s="80"/>
    </row>
    <row r="40" spans="1:3" x14ac:dyDescent="0.25">
      <c r="A40" s="122" t="s">
        <v>42</v>
      </c>
      <c r="B40" s="122"/>
      <c r="C40" s="77"/>
    </row>
    <row r="41" spans="1:3" x14ac:dyDescent="0.25">
      <c r="A41" s="123" t="s">
        <v>43</v>
      </c>
      <c r="B41" s="123"/>
      <c r="C41" s="84">
        <f>-C67</f>
        <v>-58489.5</v>
      </c>
    </row>
    <row r="42" spans="1:3" x14ac:dyDescent="0.25">
      <c r="A42" s="70"/>
      <c r="B42" s="70"/>
      <c r="C42" s="71"/>
    </row>
    <row r="43" spans="1:3" x14ac:dyDescent="0.25">
      <c r="A43" s="70"/>
      <c r="B43" s="70"/>
      <c r="C43" s="71"/>
    </row>
    <row r="44" spans="1:3" ht="20.25" customHeight="1" x14ac:dyDescent="0.25">
      <c r="A44" s="124" t="s">
        <v>29</v>
      </c>
      <c r="B44" s="124"/>
      <c r="C44" s="124"/>
    </row>
    <row r="45" spans="1:3" ht="17.25" customHeight="1" x14ac:dyDescent="0.25">
      <c r="A45" s="125" t="s">
        <v>59</v>
      </c>
      <c r="B45" s="125"/>
      <c r="C45" s="125"/>
    </row>
    <row r="46" spans="1:3" x14ac:dyDescent="0.25">
      <c r="A46" s="70"/>
      <c r="B46" s="70"/>
      <c r="C46" s="71"/>
    </row>
    <row r="47" spans="1:3" x14ac:dyDescent="0.25">
      <c r="A47" s="72" t="s">
        <v>33</v>
      </c>
      <c r="B47" s="126" t="s">
        <v>34</v>
      </c>
      <c r="C47" s="127"/>
    </row>
    <row r="48" spans="1:3" x14ac:dyDescent="0.25">
      <c r="A48" s="73" t="s">
        <v>62</v>
      </c>
      <c r="B48" s="85" t="s">
        <v>28</v>
      </c>
      <c r="C48" s="85"/>
    </row>
    <row r="49" spans="1:3" x14ac:dyDescent="0.25">
      <c r="A49" s="70"/>
      <c r="B49" s="70"/>
      <c r="C49" s="71"/>
    </row>
    <row r="50" spans="1:3" x14ac:dyDescent="0.25">
      <c r="A50" s="125" t="s">
        <v>35</v>
      </c>
      <c r="B50" s="125"/>
      <c r="C50" s="125"/>
    </row>
    <row r="51" spans="1:3" x14ac:dyDescent="0.25">
      <c r="A51" s="70"/>
      <c r="B51" s="70"/>
      <c r="C51" s="71"/>
    </row>
    <row r="52" spans="1:3" ht="81" x14ac:dyDescent="0.25">
      <c r="A52" s="75" t="s">
        <v>36</v>
      </c>
      <c r="B52" s="73" t="s">
        <v>62</v>
      </c>
      <c r="C52" s="104" t="s">
        <v>50</v>
      </c>
    </row>
    <row r="53" spans="1:3" x14ac:dyDescent="0.25">
      <c r="A53" s="75" t="s">
        <v>37</v>
      </c>
      <c r="B53" s="73" t="s">
        <v>60</v>
      </c>
      <c r="C53" s="76" t="s">
        <v>2</v>
      </c>
    </row>
    <row r="54" spans="1:3" x14ac:dyDescent="0.25">
      <c r="A54" s="75" t="s">
        <v>38</v>
      </c>
      <c r="B54" s="73" t="s">
        <v>28</v>
      </c>
      <c r="C54" s="77"/>
    </row>
    <row r="55" spans="1:3" ht="91.5" customHeight="1" x14ac:dyDescent="0.25">
      <c r="A55" s="75" t="s">
        <v>39</v>
      </c>
      <c r="B55" s="73" t="s">
        <v>63</v>
      </c>
      <c r="C55" s="77"/>
    </row>
    <row r="56" spans="1:3" x14ac:dyDescent="0.25">
      <c r="A56" s="75" t="s">
        <v>40</v>
      </c>
      <c r="B56" s="73" t="s">
        <v>61</v>
      </c>
      <c r="C56" s="77"/>
    </row>
    <row r="57" spans="1:3" ht="42" customHeight="1" x14ac:dyDescent="0.25">
      <c r="A57" s="75" t="s">
        <v>41</v>
      </c>
      <c r="B57" s="73" t="s">
        <v>29</v>
      </c>
      <c r="C57" s="77"/>
    </row>
    <row r="58" spans="1:3" x14ac:dyDescent="0.25">
      <c r="A58" s="122" t="s">
        <v>42</v>
      </c>
      <c r="B58" s="122"/>
      <c r="C58" s="77"/>
    </row>
    <row r="59" spans="1:3" x14ac:dyDescent="0.25">
      <c r="A59" s="123" t="s">
        <v>43</v>
      </c>
      <c r="B59" s="123"/>
      <c r="C59" s="84">
        <v>-58489.5</v>
      </c>
    </row>
    <row r="60" spans="1:3" ht="81" x14ac:dyDescent="0.25">
      <c r="A60" s="75" t="s">
        <v>36</v>
      </c>
      <c r="B60" s="73" t="s">
        <v>62</v>
      </c>
      <c r="C60" s="104" t="s">
        <v>50</v>
      </c>
    </row>
    <row r="61" spans="1:3" x14ac:dyDescent="0.25">
      <c r="A61" s="75" t="s">
        <v>37</v>
      </c>
      <c r="B61" s="73" t="s">
        <v>60</v>
      </c>
      <c r="C61" s="76" t="s">
        <v>2</v>
      </c>
    </row>
    <row r="62" spans="1:3" x14ac:dyDescent="0.25">
      <c r="A62" s="75" t="s">
        <v>38</v>
      </c>
      <c r="B62" s="73" t="s">
        <v>28</v>
      </c>
      <c r="C62" s="77"/>
    </row>
    <row r="63" spans="1:3" ht="82.5" x14ac:dyDescent="0.25">
      <c r="A63" s="75" t="s">
        <v>39</v>
      </c>
      <c r="B63" s="73" t="s">
        <v>63</v>
      </c>
      <c r="C63" s="77"/>
    </row>
    <row r="64" spans="1:3" x14ac:dyDescent="0.25">
      <c r="A64" s="75" t="s">
        <v>40</v>
      </c>
      <c r="B64" s="73" t="s">
        <v>61</v>
      </c>
      <c r="C64" s="77"/>
    </row>
    <row r="65" spans="1:3" ht="33" x14ac:dyDescent="0.25">
      <c r="A65" s="75" t="s">
        <v>41</v>
      </c>
      <c r="B65" s="73" t="s">
        <v>29</v>
      </c>
      <c r="C65" s="77"/>
    </row>
    <row r="66" spans="1:3" x14ac:dyDescent="0.25">
      <c r="A66" s="122" t="s">
        <v>42</v>
      </c>
      <c r="B66" s="122"/>
      <c r="C66" s="77"/>
    </row>
    <row r="67" spans="1:3" x14ac:dyDescent="0.25">
      <c r="A67" s="123" t="s">
        <v>43</v>
      </c>
      <c r="B67" s="123"/>
      <c r="C67" s="84">
        <v>58489.5</v>
      </c>
    </row>
  </sheetData>
  <mergeCells count="23">
    <mergeCell ref="A5:C5"/>
    <mergeCell ref="A7:C7"/>
    <mergeCell ref="A50:C50"/>
    <mergeCell ref="A58:B58"/>
    <mergeCell ref="A59:B59"/>
    <mergeCell ref="A24:B24"/>
    <mergeCell ref="B47:C47"/>
    <mergeCell ref="A45:C45"/>
    <mergeCell ref="A44:C44"/>
    <mergeCell ref="A21:B21"/>
    <mergeCell ref="A23:B23"/>
    <mergeCell ref="B10:C10"/>
    <mergeCell ref="B11:C11"/>
    <mergeCell ref="A8:C8"/>
    <mergeCell ref="A22:B22"/>
    <mergeCell ref="A66:B66"/>
    <mergeCell ref="A67:B67"/>
    <mergeCell ref="A26:C26"/>
    <mergeCell ref="A27:C27"/>
    <mergeCell ref="B29:C29"/>
    <mergeCell ref="B30:C30"/>
    <mergeCell ref="A40:B40"/>
    <mergeCell ref="A41:B41"/>
  </mergeCells>
  <pageMargins left="0.2" right="0.2" top="0.33" bottom="0.43" header="0.17" footer="0.17"/>
  <pageSetup paperSize="9" orientation="landscape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"/>
  <sheetViews>
    <sheetView tabSelected="1" topLeftCell="A58" workbookViewId="0">
      <selection activeCell="J7" sqref="J7"/>
    </sheetView>
  </sheetViews>
  <sheetFormatPr defaultRowHeight="17.25" x14ac:dyDescent="0.25"/>
  <cols>
    <col min="1" max="1" width="32" style="2" customWidth="1"/>
    <col min="2" max="2" width="58.140625" style="2" customWidth="1"/>
    <col min="3" max="3" width="23.7109375" style="31" customWidth="1"/>
    <col min="4" max="4" width="9.140625" style="2" customWidth="1"/>
    <col min="5" max="16384" width="9.140625" style="2"/>
  </cols>
  <sheetData>
    <row r="1" spans="1:3" s="32" customFormat="1" x14ac:dyDescent="0.25">
      <c r="B1" s="35"/>
      <c r="C1" s="69" t="s">
        <v>44</v>
      </c>
    </row>
    <row r="2" spans="1:3" s="32" customFormat="1" ht="16.5" customHeight="1" x14ac:dyDescent="0.25">
      <c r="B2" s="35"/>
      <c r="C2" s="69" t="s">
        <v>64</v>
      </c>
    </row>
    <row r="3" spans="1:3" s="32" customFormat="1" ht="18" customHeight="1" x14ac:dyDescent="0.25">
      <c r="B3" s="35"/>
      <c r="C3" s="69" t="s">
        <v>1</v>
      </c>
    </row>
    <row r="4" spans="1:3" x14ac:dyDescent="0.25">
      <c r="C4" s="86"/>
    </row>
    <row r="5" spans="1:3" ht="55.5" customHeight="1" x14ac:dyDescent="0.25">
      <c r="A5" s="130" t="s">
        <v>164</v>
      </c>
      <c r="B5" s="130"/>
      <c r="C5" s="130"/>
    </row>
    <row r="6" spans="1:3" x14ac:dyDescent="0.25">
      <c r="A6" s="70"/>
      <c r="B6" s="70"/>
      <c r="C6" s="71"/>
    </row>
    <row r="7" spans="1:3" ht="20.25" customHeight="1" x14ac:dyDescent="0.25">
      <c r="A7" s="124" t="s">
        <v>66</v>
      </c>
      <c r="B7" s="124"/>
      <c r="C7" s="124"/>
    </row>
    <row r="8" spans="1:3" ht="17.25" customHeight="1" x14ac:dyDescent="0.25">
      <c r="A8" s="125" t="s">
        <v>94</v>
      </c>
      <c r="B8" s="125"/>
      <c r="C8" s="125"/>
    </row>
    <row r="9" spans="1:3" x14ac:dyDescent="0.25">
      <c r="A9" s="70"/>
      <c r="B9" s="70"/>
      <c r="C9" s="71"/>
    </row>
    <row r="10" spans="1:3" ht="21.75" customHeight="1" x14ac:dyDescent="0.25">
      <c r="A10" s="72" t="s">
        <v>33</v>
      </c>
      <c r="B10" s="126" t="s">
        <v>34</v>
      </c>
      <c r="C10" s="127"/>
    </row>
    <row r="11" spans="1:3" ht="23.25" customHeight="1" x14ac:dyDescent="0.25">
      <c r="A11" s="73">
        <v>1189</v>
      </c>
      <c r="B11" s="128" t="s">
        <v>73</v>
      </c>
      <c r="C11" s="129"/>
    </row>
    <row r="12" spans="1:3" x14ac:dyDescent="0.25">
      <c r="A12" s="70"/>
      <c r="B12" s="70"/>
      <c r="C12" s="71"/>
    </row>
    <row r="13" spans="1:3" x14ac:dyDescent="0.25">
      <c r="A13" s="125" t="s">
        <v>35</v>
      </c>
      <c r="B13" s="125"/>
      <c r="C13" s="125"/>
    </row>
    <row r="14" spans="1:3" x14ac:dyDescent="0.25">
      <c r="A14" s="70"/>
      <c r="B14" s="70"/>
      <c r="C14" s="71"/>
    </row>
    <row r="15" spans="1:3" ht="81" x14ac:dyDescent="0.25">
      <c r="A15" s="75" t="s">
        <v>36</v>
      </c>
      <c r="B15" s="73">
        <v>1189</v>
      </c>
      <c r="C15" s="104" t="s">
        <v>50</v>
      </c>
    </row>
    <row r="16" spans="1:3" ht="19.5" customHeight="1" x14ac:dyDescent="0.25">
      <c r="A16" s="75" t="s">
        <v>37</v>
      </c>
      <c r="B16" s="73">
        <v>12002</v>
      </c>
      <c r="C16" s="87" t="s">
        <v>2</v>
      </c>
    </row>
    <row r="17" spans="1:3" ht="75" customHeight="1" x14ac:dyDescent="0.25">
      <c r="A17" s="75" t="s">
        <v>38</v>
      </c>
      <c r="B17" s="73" t="s">
        <v>92</v>
      </c>
      <c r="C17" s="77"/>
    </row>
    <row r="18" spans="1:3" ht="80.25" customHeight="1" x14ac:dyDescent="0.25">
      <c r="A18" s="75" t="s">
        <v>39</v>
      </c>
      <c r="B18" s="73" t="s">
        <v>93</v>
      </c>
      <c r="C18" s="77"/>
    </row>
    <row r="19" spans="1:3" ht="19.5" customHeight="1" x14ac:dyDescent="0.25">
      <c r="A19" s="75" t="s">
        <v>40</v>
      </c>
      <c r="B19" s="73" t="s">
        <v>75</v>
      </c>
      <c r="C19" s="77"/>
    </row>
    <row r="20" spans="1:3" ht="22.5" customHeight="1" x14ac:dyDescent="0.25">
      <c r="A20" s="122" t="s">
        <v>42</v>
      </c>
      <c r="B20" s="122"/>
      <c r="C20" s="77"/>
    </row>
    <row r="21" spans="1:3" s="34" customFormat="1" ht="17.25" customHeight="1" x14ac:dyDescent="0.25">
      <c r="A21" s="131" t="s">
        <v>81</v>
      </c>
      <c r="B21" s="131"/>
      <c r="C21" s="88">
        <v>1</v>
      </c>
    </row>
    <row r="22" spans="1:3" s="34" customFormat="1" ht="17.25" customHeight="1" x14ac:dyDescent="0.25">
      <c r="A22" s="131" t="s">
        <v>80</v>
      </c>
      <c r="B22" s="131"/>
      <c r="C22" s="89">
        <v>1</v>
      </c>
    </row>
    <row r="23" spans="1:3" ht="24.75" customHeight="1" x14ac:dyDescent="0.25">
      <c r="A23" s="123" t="s">
        <v>43</v>
      </c>
      <c r="B23" s="123"/>
      <c r="C23" s="84">
        <f>-C57</f>
        <v>58489.5</v>
      </c>
    </row>
    <row r="24" spans="1:3" x14ac:dyDescent="0.25">
      <c r="A24" s="70"/>
      <c r="B24" s="70"/>
      <c r="C24" s="71"/>
    </row>
    <row r="25" spans="1:3" x14ac:dyDescent="0.25">
      <c r="A25" s="70"/>
      <c r="B25" s="70"/>
      <c r="C25" s="71"/>
    </row>
    <row r="26" spans="1:3" x14ac:dyDescent="0.25">
      <c r="A26" s="70"/>
      <c r="B26" s="70"/>
      <c r="C26" s="71"/>
    </row>
    <row r="27" spans="1:3" x14ac:dyDescent="0.25">
      <c r="A27" s="70"/>
      <c r="B27" s="70"/>
      <c r="C27" s="71"/>
    </row>
    <row r="28" spans="1:3" ht="20.25" customHeight="1" x14ac:dyDescent="0.25">
      <c r="A28" s="124" t="s">
        <v>29</v>
      </c>
      <c r="B28" s="124"/>
      <c r="C28" s="124"/>
    </row>
    <row r="29" spans="1:3" ht="17.25" customHeight="1" x14ac:dyDescent="0.25">
      <c r="A29" s="125" t="s">
        <v>94</v>
      </c>
      <c r="B29" s="125"/>
      <c r="C29" s="125"/>
    </row>
    <row r="30" spans="1:3" x14ac:dyDescent="0.25">
      <c r="A30" s="70"/>
      <c r="B30" s="70"/>
      <c r="C30" s="71"/>
    </row>
    <row r="31" spans="1:3" ht="21.75" customHeight="1" x14ac:dyDescent="0.25">
      <c r="A31" s="90" t="s">
        <v>33</v>
      </c>
      <c r="B31" s="91" t="s">
        <v>34</v>
      </c>
      <c r="C31" s="91"/>
    </row>
    <row r="32" spans="1:3" x14ac:dyDescent="0.25">
      <c r="A32" s="92">
        <v>1192</v>
      </c>
      <c r="B32" s="93" t="s">
        <v>116</v>
      </c>
      <c r="C32" s="93"/>
    </row>
    <row r="33" spans="1:3" x14ac:dyDescent="0.25">
      <c r="A33" s="70"/>
      <c r="B33" s="70"/>
      <c r="C33" s="71"/>
    </row>
    <row r="34" spans="1:3" x14ac:dyDescent="0.25">
      <c r="A34" s="125" t="s">
        <v>35</v>
      </c>
      <c r="B34" s="125"/>
      <c r="C34" s="125"/>
    </row>
    <row r="35" spans="1:3" ht="3.75" customHeight="1" x14ac:dyDescent="0.25">
      <c r="A35" s="70"/>
      <c r="B35" s="70"/>
      <c r="C35" s="71"/>
    </row>
    <row r="36" spans="1:3" ht="81" x14ac:dyDescent="0.25">
      <c r="A36" s="75" t="s">
        <v>36</v>
      </c>
      <c r="B36" s="73" t="s">
        <v>110</v>
      </c>
      <c r="C36" s="104" t="s">
        <v>50</v>
      </c>
    </row>
    <row r="37" spans="1:3" x14ac:dyDescent="0.25">
      <c r="A37" s="75" t="s">
        <v>37</v>
      </c>
      <c r="B37" s="73" t="s">
        <v>111</v>
      </c>
      <c r="C37" s="87" t="s">
        <v>2</v>
      </c>
    </row>
    <row r="38" spans="1:3" x14ac:dyDescent="0.25">
      <c r="A38" s="75" t="s">
        <v>38</v>
      </c>
      <c r="B38" s="73" t="s">
        <v>112</v>
      </c>
      <c r="C38" s="77"/>
    </row>
    <row r="39" spans="1:3" x14ac:dyDescent="0.25">
      <c r="A39" s="75" t="s">
        <v>39</v>
      </c>
      <c r="B39" s="73" t="s">
        <v>112</v>
      </c>
      <c r="C39" s="77"/>
    </row>
    <row r="40" spans="1:3" x14ac:dyDescent="0.25">
      <c r="A40" s="78" t="s">
        <v>40</v>
      </c>
      <c r="B40" s="79" t="s">
        <v>61</v>
      </c>
      <c r="C40" s="80"/>
    </row>
    <row r="41" spans="1:3" ht="36.75" customHeight="1" x14ac:dyDescent="0.25">
      <c r="A41" s="75" t="s">
        <v>118</v>
      </c>
      <c r="B41" s="73" t="s">
        <v>113</v>
      </c>
      <c r="C41" s="77"/>
    </row>
    <row r="42" spans="1:3" ht="22.5" customHeight="1" x14ac:dyDescent="0.25">
      <c r="A42" s="122" t="s">
        <v>42</v>
      </c>
      <c r="B42" s="122"/>
      <c r="C42" s="77"/>
    </row>
    <row r="43" spans="1:3" ht="24.75" customHeight="1" x14ac:dyDescent="0.25">
      <c r="A43" s="123" t="s">
        <v>43</v>
      </c>
      <c r="B43" s="123"/>
      <c r="C43" s="84">
        <f>-C23</f>
        <v>-58489.5</v>
      </c>
    </row>
    <row r="44" spans="1:3" x14ac:dyDescent="0.25">
      <c r="A44" s="70"/>
      <c r="B44" s="70"/>
      <c r="C44" s="71"/>
    </row>
    <row r="45" spans="1:3" ht="21" customHeight="1" x14ac:dyDescent="0.25">
      <c r="A45" s="72" t="s">
        <v>33</v>
      </c>
      <c r="B45" s="126" t="s">
        <v>34</v>
      </c>
      <c r="C45" s="127"/>
    </row>
    <row r="46" spans="1:3" ht="21.75" customHeight="1" x14ac:dyDescent="0.25">
      <c r="A46" s="73" t="s">
        <v>62</v>
      </c>
      <c r="B46" s="128" t="s">
        <v>28</v>
      </c>
      <c r="C46" s="129"/>
    </row>
    <row r="47" spans="1:3" x14ac:dyDescent="0.25">
      <c r="A47" s="70"/>
      <c r="B47" s="70"/>
      <c r="C47" s="71"/>
    </row>
    <row r="48" spans="1:3" x14ac:dyDescent="0.25">
      <c r="A48" s="125" t="s">
        <v>35</v>
      </c>
      <c r="B48" s="125"/>
      <c r="C48" s="125"/>
    </row>
    <row r="49" spans="1:3" x14ac:dyDescent="0.25">
      <c r="A49" s="70"/>
      <c r="B49" s="70"/>
      <c r="C49" s="71"/>
    </row>
    <row r="50" spans="1:3" ht="81" x14ac:dyDescent="0.25">
      <c r="A50" s="75" t="s">
        <v>36</v>
      </c>
      <c r="B50" s="73" t="s">
        <v>62</v>
      </c>
      <c r="C50" s="104" t="s">
        <v>50</v>
      </c>
    </row>
    <row r="51" spans="1:3" ht="21" customHeight="1" x14ac:dyDescent="0.25">
      <c r="A51" s="75" t="s">
        <v>37</v>
      </c>
      <c r="B51" s="73" t="s">
        <v>60</v>
      </c>
      <c r="C51" s="87" t="s">
        <v>2</v>
      </c>
    </row>
    <row r="52" spans="1:3" ht="20.25" customHeight="1" x14ac:dyDescent="0.25">
      <c r="A52" s="75" t="s">
        <v>38</v>
      </c>
      <c r="B52" s="73" t="s">
        <v>28</v>
      </c>
      <c r="C52" s="77"/>
    </row>
    <row r="53" spans="1:3" ht="72" customHeight="1" x14ac:dyDescent="0.25">
      <c r="A53" s="75" t="s">
        <v>39</v>
      </c>
      <c r="B53" s="73" t="s">
        <v>63</v>
      </c>
      <c r="C53" s="77"/>
    </row>
    <row r="54" spans="1:3" x14ac:dyDescent="0.25">
      <c r="A54" s="75" t="s">
        <v>40</v>
      </c>
      <c r="B54" s="73" t="s">
        <v>61</v>
      </c>
      <c r="C54" s="77"/>
    </row>
    <row r="55" spans="1:3" ht="42" customHeight="1" x14ac:dyDescent="0.25">
      <c r="A55" s="75" t="s">
        <v>41</v>
      </c>
      <c r="B55" s="73" t="s">
        <v>29</v>
      </c>
      <c r="C55" s="77"/>
    </row>
    <row r="56" spans="1:3" x14ac:dyDescent="0.25">
      <c r="A56" s="122" t="s">
        <v>42</v>
      </c>
      <c r="B56" s="122"/>
      <c r="C56" s="77"/>
    </row>
    <row r="57" spans="1:3" x14ac:dyDescent="0.25">
      <c r="A57" s="123" t="s">
        <v>43</v>
      </c>
      <c r="B57" s="123"/>
      <c r="C57" s="84">
        <f>+'3'!C59</f>
        <v>-58489.5</v>
      </c>
    </row>
    <row r="58" spans="1:3" ht="81" x14ac:dyDescent="0.25">
      <c r="A58" s="75" t="s">
        <v>36</v>
      </c>
      <c r="B58" s="73" t="s">
        <v>62</v>
      </c>
      <c r="C58" s="104" t="s">
        <v>50</v>
      </c>
    </row>
    <row r="59" spans="1:3" ht="21" customHeight="1" x14ac:dyDescent="0.25">
      <c r="A59" s="75" t="s">
        <v>37</v>
      </c>
      <c r="B59" s="73" t="s">
        <v>60</v>
      </c>
      <c r="C59" s="87" t="s">
        <v>2</v>
      </c>
    </row>
    <row r="60" spans="1:3" ht="17.25" customHeight="1" x14ac:dyDescent="0.25">
      <c r="A60" s="75" t="s">
        <v>38</v>
      </c>
      <c r="B60" s="73" t="s">
        <v>28</v>
      </c>
      <c r="C60" s="77"/>
    </row>
    <row r="61" spans="1:3" ht="67.5" customHeight="1" x14ac:dyDescent="0.25">
      <c r="A61" s="75" t="s">
        <v>39</v>
      </c>
      <c r="B61" s="73" t="s">
        <v>63</v>
      </c>
      <c r="C61" s="77"/>
    </row>
    <row r="62" spans="1:3" x14ac:dyDescent="0.25">
      <c r="A62" s="75" t="s">
        <v>40</v>
      </c>
      <c r="B62" s="73" t="s">
        <v>61</v>
      </c>
      <c r="C62" s="77"/>
    </row>
    <row r="63" spans="1:3" ht="42" customHeight="1" x14ac:dyDescent="0.25">
      <c r="A63" s="75" t="s">
        <v>41</v>
      </c>
      <c r="B63" s="73" t="s">
        <v>29</v>
      </c>
      <c r="C63" s="77"/>
    </row>
    <row r="64" spans="1:3" x14ac:dyDescent="0.25">
      <c r="A64" s="132" t="s">
        <v>42</v>
      </c>
      <c r="B64" s="133"/>
      <c r="C64" s="77"/>
    </row>
    <row r="65" spans="1:3" ht="17.25" customHeight="1" x14ac:dyDescent="0.25">
      <c r="A65" s="134" t="s">
        <v>43</v>
      </c>
      <c r="B65" s="135"/>
      <c r="C65" s="84">
        <f>+'3'!C67</f>
        <v>58489.5</v>
      </c>
    </row>
  </sheetData>
  <mergeCells count="22">
    <mergeCell ref="A7:C7"/>
    <mergeCell ref="A56:B56"/>
    <mergeCell ref="B46:C46"/>
    <mergeCell ref="B11:C11"/>
    <mergeCell ref="B10:C10"/>
    <mergeCell ref="A8:C8"/>
    <mergeCell ref="A57:B57"/>
    <mergeCell ref="A5:C5"/>
    <mergeCell ref="A64:B64"/>
    <mergeCell ref="A65:B65"/>
    <mergeCell ref="A21:B21"/>
    <mergeCell ref="A13:C13"/>
    <mergeCell ref="A20:B20"/>
    <mergeCell ref="A23:B23"/>
    <mergeCell ref="B45:C45"/>
    <mergeCell ref="A29:C29"/>
    <mergeCell ref="A28:C28"/>
    <mergeCell ref="A22:B22"/>
    <mergeCell ref="A34:C34"/>
    <mergeCell ref="A42:B42"/>
    <mergeCell ref="A43:B43"/>
    <mergeCell ref="A48:C48"/>
  </mergeCells>
  <pageMargins left="0.2" right="0.2" top="0.24" bottom="0.27" header="0.17" footer="0.17"/>
  <pageSetup paperSize="9" orientation="landscape" verticalDpi="4294967294" r:id="rId1"/>
  <ignoredErrors>
    <ignoredError sqref="A46 A50:B59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I15" sqref="I15"/>
    </sheetView>
  </sheetViews>
  <sheetFormatPr defaultRowHeight="15" x14ac:dyDescent="0.25"/>
  <cols>
    <col min="1" max="1" width="5.28515625" customWidth="1"/>
    <col min="2" max="2" width="71.85546875" customWidth="1"/>
    <col min="4" max="4" width="23.28515625" customWidth="1"/>
    <col min="5" max="5" width="11" customWidth="1"/>
    <col min="6" max="6" width="15.42578125" customWidth="1"/>
  </cols>
  <sheetData>
    <row r="1" spans="1:6" x14ac:dyDescent="0.25">
      <c r="A1" s="69"/>
      <c r="B1" s="69"/>
      <c r="C1" s="69"/>
      <c r="D1" s="69"/>
      <c r="E1" s="69"/>
      <c r="F1" s="69" t="s">
        <v>119</v>
      </c>
    </row>
    <row r="2" spans="1:6" x14ac:dyDescent="0.25">
      <c r="A2" s="69"/>
      <c r="B2" s="69"/>
      <c r="C2" s="69"/>
      <c r="D2" s="69"/>
      <c r="E2" s="69"/>
      <c r="F2" s="69" t="s">
        <v>64</v>
      </c>
    </row>
    <row r="3" spans="1:6" x14ac:dyDescent="0.25">
      <c r="A3" s="69"/>
      <c r="B3" s="69"/>
      <c r="C3" s="69"/>
      <c r="D3" s="69"/>
      <c r="E3" s="69"/>
      <c r="F3" s="69" t="s">
        <v>1</v>
      </c>
    </row>
    <row r="4" spans="1:6" ht="15.75" thickBot="1" x14ac:dyDescent="0.3"/>
    <row r="5" spans="1:6" x14ac:dyDescent="0.25">
      <c r="A5" s="136" t="s">
        <v>120</v>
      </c>
      <c r="B5" s="137"/>
      <c r="C5" s="137"/>
      <c r="D5" s="138"/>
      <c r="E5" s="136" t="s">
        <v>121</v>
      </c>
      <c r="F5" s="138"/>
    </row>
    <row r="6" spans="1:6" ht="15.75" thickBot="1" x14ac:dyDescent="0.3">
      <c r="A6" s="139"/>
      <c r="B6" s="140"/>
      <c r="C6" s="140"/>
      <c r="D6" s="141"/>
      <c r="E6" s="139"/>
      <c r="F6" s="141"/>
    </row>
    <row r="7" spans="1:6" ht="17.25" thickBot="1" x14ac:dyDescent="0.3">
      <c r="A7" s="94" t="s">
        <v>122</v>
      </c>
      <c r="B7" s="95" t="s">
        <v>123</v>
      </c>
      <c r="C7" s="95" t="s">
        <v>124</v>
      </c>
      <c r="D7" s="95" t="s">
        <v>125</v>
      </c>
      <c r="E7" s="95" t="s">
        <v>124</v>
      </c>
      <c r="F7" s="95" t="s">
        <v>126</v>
      </c>
    </row>
    <row r="8" spans="1:6" ht="17.25" thickBot="1" x14ac:dyDescent="0.3">
      <c r="A8" s="96">
        <v>1</v>
      </c>
      <c r="B8" s="97" t="s">
        <v>127</v>
      </c>
      <c r="C8" s="98">
        <v>1</v>
      </c>
      <c r="D8" s="98" t="s">
        <v>128</v>
      </c>
      <c r="E8" s="98">
        <v>28</v>
      </c>
      <c r="F8" s="99" t="s">
        <v>129</v>
      </c>
    </row>
    <row r="9" spans="1:6" ht="17.25" thickBot="1" x14ac:dyDescent="0.3">
      <c r="A9" s="96">
        <v>2</v>
      </c>
      <c r="B9" s="97" t="s">
        <v>130</v>
      </c>
      <c r="C9" s="98">
        <v>1</v>
      </c>
      <c r="D9" s="98" t="s">
        <v>131</v>
      </c>
      <c r="E9" s="98">
        <v>612</v>
      </c>
      <c r="F9" s="99" t="s">
        <v>132</v>
      </c>
    </row>
    <row r="10" spans="1:6" ht="17.25" thickBot="1" x14ac:dyDescent="0.3">
      <c r="A10" s="96">
        <v>3</v>
      </c>
      <c r="B10" s="97" t="s">
        <v>133</v>
      </c>
      <c r="C10" s="98">
        <v>1</v>
      </c>
      <c r="D10" s="98" t="s">
        <v>134</v>
      </c>
      <c r="E10" s="98">
        <v>612</v>
      </c>
      <c r="F10" s="99" t="s">
        <v>135</v>
      </c>
    </row>
    <row r="11" spans="1:6" ht="17.25" thickBot="1" x14ac:dyDescent="0.3">
      <c r="A11" s="96">
        <v>4</v>
      </c>
      <c r="B11" s="97" t="s">
        <v>136</v>
      </c>
      <c r="C11" s="98">
        <v>1</v>
      </c>
      <c r="D11" s="98" t="s">
        <v>131</v>
      </c>
      <c r="E11" s="98">
        <v>394</v>
      </c>
      <c r="F11" s="99" t="s">
        <v>137</v>
      </c>
    </row>
    <row r="12" spans="1:6" ht="17.25" thickBot="1" x14ac:dyDescent="0.3">
      <c r="A12" s="96">
        <v>5</v>
      </c>
      <c r="B12" s="97" t="s">
        <v>138</v>
      </c>
      <c r="C12" s="98">
        <v>1</v>
      </c>
      <c r="D12" s="98" t="s">
        <v>134</v>
      </c>
      <c r="E12" s="98">
        <v>788</v>
      </c>
      <c r="F12" s="99" t="s">
        <v>139</v>
      </c>
    </row>
    <row r="13" spans="1:6" ht="17.25" thickBot="1" x14ac:dyDescent="0.3">
      <c r="A13" s="96">
        <v>6</v>
      </c>
      <c r="B13" s="97" t="s">
        <v>140</v>
      </c>
      <c r="C13" s="98">
        <v>1</v>
      </c>
      <c r="D13" s="98" t="s">
        <v>141</v>
      </c>
      <c r="E13" s="100">
        <v>60</v>
      </c>
      <c r="F13" s="99" t="s">
        <v>142</v>
      </c>
    </row>
    <row r="14" spans="1:6" ht="17.25" thickBot="1" x14ac:dyDescent="0.3">
      <c r="A14" s="96">
        <v>7</v>
      </c>
      <c r="B14" s="97" t="s">
        <v>143</v>
      </c>
      <c r="C14" s="98">
        <v>1</v>
      </c>
      <c r="D14" s="98" t="s">
        <v>144</v>
      </c>
      <c r="E14" s="100">
        <v>60</v>
      </c>
      <c r="F14" s="99" t="s">
        <v>145</v>
      </c>
    </row>
    <row r="15" spans="1:6" ht="17.25" thickBot="1" x14ac:dyDescent="0.3">
      <c r="A15" s="96">
        <v>8</v>
      </c>
      <c r="B15" s="97" t="s">
        <v>146</v>
      </c>
      <c r="C15" s="98">
        <v>1</v>
      </c>
      <c r="D15" s="98" t="s">
        <v>147</v>
      </c>
      <c r="E15" s="100">
        <v>120</v>
      </c>
      <c r="F15" s="99" t="s">
        <v>148</v>
      </c>
    </row>
    <row r="16" spans="1:6" ht="17.25" thickBot="1" x14ac:dyDescent="0.3">
      <c r="A16" s="96">
        <v>9</v>
      </c>
      <c r="B16" s="97" t="s">
        <v>149</v>
      </c>
      <c r="C16" s="98">
        <v>1</v>
      </c>
      <c r="D16" s="98" t="s">
        <v>141</v>
      </c>
      <c r="E16" s="100">
        <v>35</v>
      </c>
      <c r="F16" s="99" t="s">
        <v>150</v>
      </c>
    </row>
    <row r="17" spans="1:6" ht="17.25" thickBot="1" x14ac:dyDescent="0.3">
      <c r="A17" s="96">
        <v>10</v>
      </c>
      <c r="B17" s="97" t="s">
        <v>151</v>
      </c>
      <c r="C17" s="98">
        <v>1</v>
      </c>
      <c r="D17" s="98" t="s">
        <v>144</v>
      </c>
      <c r="E17" s="100">
        <v>35</v>
      </c>
      <c r="F17" s="99" t="s">
        <v>152</v>
      </c>
    </row>
    <row r="18" spans="1:6" ht="17.25" thickBot="1" x14ac:dyDescent="0.3">
      <c r="A18" s="96">
        <v>11</v>
      </c>
      <c r="B18" s="97" t="s">
        <v>153</v>
      </c>
      <c r="C18" s="98">
        <v>1</v>
      </c>
      <c r="D18" s="98" t="s">
        <v>154</v>
      </c>
      <c r="E18" s="98">
        <v>15</v>
      </c>
      <c r="F18" s="99" t="s">
        <v>155</v>
      </c>
    </row>
    <row r="19" spans="1:6" ht="17.25" thickBot="1" x14ac:dyDescent="0.3">
      <c r="A19" s="96">
        <v>12</v>
      </c>
      <c r="B19" s="97" t="s">
        <v>156</v>
      </c>
      <c r="C19" s="98">
        <v>1</v>
      </c>
      <c r="D19" s="98" t="s">
        <v>157</v>
      </c>
      <c r="E19" s="98">
        <v>118</v>
      </c>
      <c r="F19" s="99" t="s">
        <v>158</v>
      </c>
    </row>
    <row r="20" spans="1:6" ht="17.25" thickBot="1" x14ac:dyDescent="0.3">
      <c r="A20" s="96">
        <v>13</v>
      </c>
      <c r="B20" s="97" t="s">
        <v>159</v>
      </c>
      <c r="C20" s="98">
        <v>1</v>
      </c>
      <c r="D20" s="98" t="s">
        <v>134</v>
      </c>
      <c r="E20" s="98">
        <v>550</v>
      </c>
      <c r="F20" s="99" t="s">
        <v>160</v>
      </c>
    </row>
    <row r="21" spans="1:6" ht="17.25" thickBot="1" x14ac:dyDescent="0.3">
      <c r="A21" s="142" t="s">
        <v>161</v>
      </c>
      <c r="B21" s="143"/>
      <c r="C21" s="101"/>
      <c r="D21" s="101"/>
      <c r="E21" s="101"/>
      <c r="F21" s="102" t="s">
        <v>162</v>
      </c>
    </row>
    <row r="22" spans="1:6" x14ac:dyDescent="0.25">
      <c r="A22" s="103"/>
    </row>
  </sheetData>
  <mergeCells count="3">
    <mergeCell ref="A5:D6"/>
    <mergeCell ref="E5:F6"/>
    <mergeCell ref="A21:B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'1'!Заголовки_для_печати</vt:lpstr>
      <vt:lpstr>'2'!Заголовки_для_печати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https://mul2.gov.am/tasks/136291/oneclick/3havelvacner.xlsx?token=d628edda4937b283a5b6dcd71683c848</cp:keywords>
  <cp:lastModifiedBy>Lusine Papikyan</cp:lastModifiedBy>
  <dcterms:modified xsi:type="dcterms:W3CDTF">2019-10-23T13:29:44Z</dcterms:modified>
</cp:coreProperties>
</file>