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D:\Աշխատանքային\Ուղարկված գրություններ\2026\ԵԿՄ 2026\Կառավարություն\"/>
    </mc:Choice>
  </mc:AlternateContent>
  <xr:revisionPtr revIDLastSave="0" documentId="13_ncr:1_{8C5E013D-5D8B-4EEE-BD8C-CC0B4ED4B31D}" xr6:coauthVersionLast="45" xr6:coauthVersionMax="47" xr10:uidLastSave="{00000000-0000-0000-0000-000000000000}"/>
  <bookViews>
    <workbookView xWindow="-120" yWindow="-120" windowWidth="20730" windowHeight="11160" activeTab="4" xr2:uid="{00000000-000D-0000-FFFF-FFFF00000000}"/>
  </bookViews>
  <sheets>
    <sheet name="1" sheetId="24" r:id="rId1"/>
    <sheet name="2" sheetId="22" r:id="rId2"/>
    <sheet name="3" sheetId="31" r:id="rId3"/>
    <sheet name="4" sheetId="36" r:id="rId4"/>
    <sheet name="5" sheetId="35" r:id="rId5"/>
    <sheet name="Sheet1" sheetId="4" state="hidden" r:id="rId6"/>
  </sheets>
  <definedNames>
    <definedName name="_tab10" localSheetId="0">#REF!</definedName>
    <definedName name="_tab10" localSheetId="1">#REF!</definedName>
    <definedName name="_tab10" localSheetId="3">#REF!</definedName>
    <definedName name="_tab10" localSheetId="4">#REF!</definedName>
    <definedName name="_tab10">#REF!</definedName>
    <definedName name="_tab11" localSheetId="0">#REF!</definedName>
    <definedName name="_tab11" localSheetId="1">#REF!</definedName>
    <definedName name="_tab11" localSheetId="3">#REF!</definedName>
    <definedName name="_tab11" localSheetId="4">#REF!</definedName>
    <definedName name="_tab11">#REF!</definedName>
    <definedName name="_tab12" localSheetId="0">#REF!</definedName>
    <definedName name="_tab12" localSheetId="1">#REF!</definedName>
    <definedName name="_tab12" localSheetId="3">#REF!</definedName>
    <definedName name="_tab12" localSheetId="4">#REF!</definedName>
    <definedName name="_tab12">#REF!</definedName>
    <definedName name="_tab13" localSheetId="0">#REF!</definedName>
    <definedName name="_tab13" localSheetId="1">#REF!</definedName>
    <definedName name="_tab13" localSheetId="3">#REF!</definedName>
    <definedName name="_tab13" localSheetId="4">#REF!</definedName>
    <definedName name="_tab13">#REF!</definedName>
    <definedName name="_tab14" localSheetId="0">#REF!</definedName>
    <definedName name="_tab14" localSheetId="1">#REF!</definedName>
    <definedName name="_tab14" localSheetId="3">#REF!</definedName>
    <definedName name="_tab14" localSheetId="4">#REF!</definedName>
    <definedName name="_tab14">#REF!</definedName>
    <definedName name="_tab15" localSheetId="0">#REF!</definedName>
    <definedName name="_tab15" localSheetId="1">#REF!</definedName>
    <definedName name="_tab15" localSheetId="3">#REF!</definedName>
    <definedName name="_tab15" localSheetId="4">#REF!</definedName>
    <definedName name="_tab15">#REF!</definedName>
    <definedName name="_tab16" localSheetId="0">#REF!</definedName>
    <definedName name="_tab16" localSheetId="1">#REF!</definedName>
    <definedName name="_tab16" localSheetId="3">#REF!</definedName>
    <definedName name="_tab16" localSheetId="4">#REF!</definedName>
    <definedName name="_tab16">#REF!</definedName>
    <definedName name="_tab17" localSheetId="0">#REF!</definedName>
    <definedName name="_tab17" localSheetId="1">#REF!</definedName>
    <definedName name="_tab17" localSheetId="3">#REF!</definedName>
    <definedName name="_tab17" localSheetId="4">#REF!</definedName>
    <definedName name="_tab17">#REF!</definedName>
    <definedName name="_tab18" localSheetId="0">#REF!</definedName>
    <definedName name="_tab18" localSheetId="1">#REF!</definedName>
    <definedName name="_tab18" localSheetId="3">#REF!</definedName>
    <definedName name="_tab18" localSheetId="4">#REF!</definedName>
    <definedName name="_tab18">#REF!</definedName>
    <definedName name="_tab19" localSheetId="0">#REF!</definedName>
    <definedName name="_tab19" localSheetId="1">#REF!</definedName>
    <definedName name="_tab19" localSheetId="3">#REF!</definedName>
    <definedName name="_tab19" localSheetId="4">#REF!</definedName>
    <definedName name="_tab19">#REF!</definedName>
    <definedName name="_tab20" localSheetId="0">#REF!</definedName>
    <definedName name="_tab20" localSheetId="1">#REF!</definedName>
    <definedName name="_tab20" localSheetId="3">#REF!</definedName>
    <definedName name="_tab20" localSheetId="4">#REF!</definedName>
    <definedName name="_tab20">#REF!</definedName>
    <definedName name="_tab21" localSheetId="0">#REF!</definedName>
    <definedName name="_tab21" localSheetId="1">#REF!</definedName>
    <definedName name="_tab21" localSheetId="3">#REF!</definedName>
    <definedName name="_tab21" localSheetId="4">#REF!</definedName>
    <definedName name="_tab21">#REF!</definedName>
    <definedName name="_tab22" localSheetId="0">#REF!</definedName>
    <definedName name="_tab22" localSheetId="1">#REF!</definedName>
    <definedName name="_tab22" localSheetId="3">#REF!</definedName>
    <definedName name="_tab22" localSheetId="4">#REF!</definedName>
    <definedName name="_tab22">#REF!</definedName>
    <definedName name="_tab23" localSheetId="0">#REF!</definedName>
    <definedName name="_tab23" localSheetId="1">#REF!</definedName>
    <definedName name="_tab23" localSheetId="3">#REF!</definedName>
    <definedName name="_tab23" localSheetId="4">#REF!</definedName>
    <definedName name="_tab23">#REF!</definedName>
    <definedName name="_tab24" localSheetId="0">#REF!</definedName>
    <definedName name="_tab24" localSheetId="1">#REF!</definedName>
    <definedName name="_tab24" localSheetId="3">#REF!</definedName>
    <definedName name="_tab24" localSheetId="4">#REF!</definedName>
    <definedName name="_tab24">#REF!</definedName>
    <definedName name="_tab5" localSheetId="0">#REF!</definedName>
    <definedName name="_tab5" localSheetId="1">#REF!</definedName>
    <definedName name="_tab5" localSheetId="3">#REF!</definedName>
    <definedName name="_tab5" localSheetId="4">#REF!</definedName>
    <definedName name="_tab5">#REF!</definedName>
    <definedName name="_tab6" localSheetId="0">#REF!</definedName>
    <definedName name="_tab6" localSheetId="1">#REF!</definedName>
    <definedName name="_tab6" localSheetId="3">#REF!</definedName>
    <definedName name="_tab6" localSheetId="4">#REF!</definedName>
    <definedName name="_tab6">#REF!</definedName>
    <definedName name="_tab7" localSheetId="0">#REF!</definedName>
    <definedName name="_tab7" localSheetId="1">#REF!</definedName>
    <definedName name="_tab7" localSheetId="3">#REF!</definedName>
    <definedName name="_tab7" localSheetId="4">#REF!</definedName>
    <definedName name="_tab7">#REF!</definedName>
    <definedName name="_tab8" localSheetId="0">#REF!</definedName>
    <definedName name="_tab8" localSheetId="1">#REF!</definedName>
    <definedName name="_tab8" localSheetId="3">#REF!</definedName>
    <definedName name="_tab8" localSheetId="4">#REF!</definedName>
    <definedName name="_tab8">#REF!</definedName>
    <definedName name="_tab9" localSheetId="0">#REF!</definedName>
    <definedName name="_tab9" localSheetId="1">#REF!</definedName>
    <definedName name="_tab9" localSheetId="3">#REF!</definedName>
    <definedName name="_tab9" localSheetId="4">#REF!</definedName>
    <definedName name="_tab9">#REF!</definedName>
    <definedName name="AgencyCode" localSheetId="3">#REF!</definedName>
    <definedName name="AgencyCode" localSheetId="4">#REF!</definedName>
    <definedName name="AgencyCode">#REF!</definedName>
    <definedName name="AgencyName" localSheetId="3">#REF!</definedName>
    <definedName name="AgencyName" localSheetId="4">#REF!</definedName>
    <definedName name="AgencyName">#REF!</definedName>
    <definedName name="åû" localSheetId="0">#REF!</definedName>
    <definedName name="åû" localSheetId="1">#REF!</definedName>
    <definedName name="åû" localSheetId="2">#REF!</definedName>
    <definedName name="åû" localSheetId="3">#REF!</definedName>
    <definedName name="åû" localSheetId="4">#REF!</definedName>
    <definedName name="åû">#REF!</definedName>
    <definedName name="davit" localSheetId="3">#REF!</definedName>
    <definedName name="davit" localSheetId="4">#REF!</definedName>
    <definedName name="davit">#REF!</definedName>
    <definedName name="Functional1" localSheetId="3">#REF!</definedName>
    <definedName name="Functional1" localSheetId="4">#REF!</definedName>
    <definedName name="Functional1">#REF!</definedName>
    <definedName name="ggg" localSheetId="3">#REF!</definedName>
    <definedName name="ggg" localSheetId="4">#REF!</definedName>
    <definedName name="ggg">#REF!</definedName>
    <definedName name="mas" localSheetId="0">#REF!</definedName>
    <definedName name="mas" localSheetId="1">#REF!</definedName>
    <definedName name="mas" localSheetId="2">#REF!</definedName>
    <definedName name="mas" localSheetId="3">#REF!</definedName>
    <definedName name="mas" localSheetId="4">#REF!</definedName>
    <definedName name="mas">#REF!</definedName>
    <definedName name="mass" localSheetId="0">#REF!</definedName>
    <definedName name="mass" localSheetId="1">#REF!</definedName>
    <definedName name="mass" localSheetId="2">#REF!</definedName>
    <definedName name="mass" localSheetId="3">#REF!</definedName>
    <definedName name="mass" localSheetId="4">#REF!</definedName>
    <definedName name="mass">#REF!</definedName>
    <definedName name="PANature" localSheetId="3">#REF!</definedName>
    <definedName name="PANature" localSheetId="4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3">#REF!,#REF!,#REF!,#REF!,#REF!</definedName>
    <definedName name="par_qual" localSheetId="4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3">#REF!,#REF!,#REF!,#REF!</definedName>
    <definedName name="par_time" localSheetId="4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3">#REF!</definedName>
    <definedName name="par2.12s" localSheetId="4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3">#REF!,#REF!</definedName>
    <definedName name="par2.5s" localSheetId="4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3">#REF!,#REF!,#REF!,#REF!</definedName>
    <definedName name="par2.6s" localSheetId="4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3">#REF!,#REF!</definedName>
    <definedName name="par2.7s" localSheetId="4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3">#REF!,#REF!</definedName>
    <definedName name="par4.10s" localSheetId="4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3">#REF!,#REF!,#REF!,#REF!,#REF!</definedName>
    <definedName name="par4.11d" localSheetId="4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3">#REF!</definedName>
    <definedName name="par4.12d" localSheetId="4">#REF!</definedName>
    <definedName name="par4.12d">#REF!</definedName>
    <definedName name="par4.13s" localSheetId="0">#REF!</definedName>
    <definedName name="par4.13s" localSheetId="1">#REF!</definedName>
    <definedName name="par4.13s" localSheetId="3">#REF!</definedName>
    <definedName name="par4.13s" localSheetId="4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3">#REF!,#REF!,#REF!,#REF!,#REF!,#REF!</definedName>
    <definedName name="par4.14" localSheetId="4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3">#REF!,#REF!,#REF!</definedName>
    <definedName name="par4.15" localSheetId="4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3">#REF!,#REF!,#REF!</definedName>
    <definedName name="par4.16" localSheetId="4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3">#REF!,#REF!,#REF!,#REF!</definedName>
    <definedName name="par4.17" localSheetId="4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3">#REF!,#REF!</definedName>
    <definedName name="par4.18d" localSheetId="4">#REF!,#REF!</definedName>
    <definedName name="par4.18d">#REF!,#REF!</definedName>
    <definedName name="par4.19s" localSheetId="0">#REF!</definedName>
    <definedName name="par4.19s" localSheetId="1">#REF!</definedName>
    <definedName name="par4.19s" localSheetId="3">#REF!</definedName>
    <definedName name="par4.19s" localSheetId="4">#REF!</definedName>
    <definedName name="par4.19s">#REF!</definedName>
    <definedName name="par4.20f" localSheetId="0">#REF!</definedName>
    <definedName name="par4.20f" localSheetId="1">#REF!</definedName>
    <definedName name="par4.20f" localSheetId="3">#REF!</definedName>
    <definedName name="par4.20f" localSheetId="4">#REF!</definedName>
    <definedName name="par4.20f">#REF!</definedName>
    <definedName name="par4.21f" localSheetId="0">#REF!</definedName>
    <definedName name="par4.21f" localSheetId="1">#REF!</definedName>
    <definedName name="par4.21f" localSheetId="3">#REF!</definedName>
    <definedName name="par4.21f" localSheetId="4">#REF!</definedName>
    <definedName name="par4.21f">#REF!</definedName>
    <definedName name="par4.22" localSheetId="0">#REF!</definedName>
    <definedName name="par4.22" localSheetId="1">#REF!</definedName>
    <definedName name="par4.22" localSheetId="3">#REF!</definedName>
    <definedName name="par4.22" localSheetId="4">#REF!</definedName>
    <definedName name="par4.22">#REF!</definedName>
    <definedName name="par4.4" localSheetId="0">#REF!</definedName>
    <definedName name="par4.4" localSheetId="1">#REF!</definedName>
    <definedName name="par4.4" localSheetId="3">#REF!</definedName>
    <definedName name="par4.4" localSheetId="4">#REF!</definedName>
    <definedName name="par4.4">#REF!</definedName>
    <definedName name="par4.5" localSheetId="0">#REF!</definedName>
    <definedName name="par4.5" localSheetId="1">#REF!</definedName>
    <definedName name="par4.5" localSheetId="3">#REF!</definedName>
    <definedName name="par4.5" localSheetId="4">#REF!</definedName>
    <definedName name="par4.5">#REF!</definedName>
    <definedName name="par4.6s" localSheetId="0">#REF!</definedName>
    <definedName name="par4.6s" localSheetId="1">#REF!</definedName>
    <definedName name="par4.6s" localSheetId="3">#REF!</definedName>
    <definedName name="par4.6s" localSheetId="4">#REF!</definedName>
    <definedName name="par4.6s">#REF!</definedName>
    <definedName name="par4.7s" localSheetId="0">#REF!</definedName>
    <definedName name="par4.7s" localSheetId="1">#REF!</definedName>
    <definedName name="par4.7s" localSheetId="3">#REF!</definedName>
    <definedName name="par4.7s" localSheetId="4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3">#REF!,#REF!,#REF!,#REF!,#REF!</definedName>
    <definedName name="par4.8" localSheetId="4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3">#REF!,#REF!,#REF!,#REF!,#REF!,#REF!</definedName>
    <definedName name="par4.9" localSheetId="4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3">#REF!,#REF!</definedName>
    <definedName name="par5.1" localSheetId="4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3">#REF!,#REF!,#REF!,#REF!,#REF!,#REF!</definedName>
    <definedName name="par5.3" localSheetId="4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3">#REF!,#REF!,#REF!,#REF!,#REF!</definedName>
    <definedName name="par5.4" localSheetId="4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3">#REF!</definedName>
    <definedName name="par5.5" localSheetId="4">#REF!</definedName>
    <definedName name="par5.5">#REF!</definedName>
    <definedName name="par5.6" localSheetId="0">#REF!,#REF!</definedName>
    <definedName name="par5.6" localSheetId="1">#REF!,#REF!</definedName>
    <definedName name="par5.6" localSheetId="3">#REF!,#REF!</definedName>
    <definedName name="par5.6" localSheetId="4">#REF!,#REF!</definedName>
    <definedName name="par5.6">#REF!,#REF!</definedName>
    <definedName name="PAType" localSheetId="3">#REF!</definedName>
    <definedName name="PAType" localSheetId="4">#REF!</definedName>
    <definedName name="PAType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3">#REF!</definedName>
    <definedName name="PerformanceType" localSheetId="4">#REF!</definedName>
    <definedName name="PerformanceType">#REF!</definedName>
    <definedName name="_xlnm.Print_Area" localSheetId="0">'1'!$A$1:$H$41</definedName>
    <definedName name="_xlnm.Print_Area" localSheetId="1">'2'!$A$1:$L$47</definedName>
    <definedName name="_xlnm.Print_Area" localSheetId="2">'3'!$A$1:$I$13</definedName>
    <definedName name="_xlnm.Print_Area" localSheetId="3">'4'!$A$1:$O$24</definedName>
    <definedName name="_xlnm.Print_Area" localSheetId="4">'5'!$A$1:$O$24</definedName>
    <definedName name="_xlnm.Print_Titles" localSheetId="1">'2'!$7:$8</definedName>
    <definedName name="_xlnm.Print_Titles" localSheetId="2">'3'!$7:$8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1">#REF!</definedName>
    <definedName name="x" localSheetId="2">#REF!</definedName>
    <definedName name="x" localSheetId="3">#REF!</definedName>
    <definedName name="x" localSheetId="4">#REF!</definedName>
    <definedName name="x">#REF!</definedName>
    <definedName name="դդ" localSheetId="3">#REF!</definedName>
    <definedName name="դդ" localSheetId="4">#REF!</definedName>
    <definedName name="դդ">#REF!</definedName>
    <definedName name="Հավելված" localSheetId="3">#REF!</definedName>
    <definedName name="Հավելված" localSheetId="4">#REF!</definedName>
    <definedName name="Հավելված">#REF!</definedName>
    <definedName name="Մաս" localSheetId="3">#REF!</definedName>
    <definedName name="Մաս" localSheetId="4">#REF!</definedName>
    <definedName name="Մաս">#REF!</definedName>
    <definedName name="շախմատիստ" localSheetId="2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0" i="35" l="1"/>
  <c r="M20" i="35"/>
  <c r="N20" i="35"/>
  <c r="K20" i="35"/>
  <c r="M20" i="36"/>
  <c r="L20" i="36"/>
  <c r="N19" i="36" l="1"/>
  <c r="N18" i="36" s="1"/>
  <c r="M19" i="36"/>
  <c r="M18" i="36" s="1"/>
  <c r="L19" i="36"/>
  <c r="L18" i="36" s="1"/>
  <c r="K19" i="36"/>
  <c r="K18" i="36" s="1"/>
  <c r="E35" i="24" l="1"/>
  <c r="E28" i="24" s="1"/>
  <c r="E27" i="24" s="1"/>
  <c r="L19" i="35"/>
  <c r="L18" i="35" s="1"/>
  <c r="M19" i="35"/>
  <c r="M18" i="35" s="1"/>
  <c r="N19" i="35"/>
  <c r="N18" i="35" s="1"/>
  <c r="K19" i="35"/>
  <c r="K18" i="35" s="1"/>
  <c r="H45" i="22"/>
  <c r="H44" i="22" s="1"/>
  <c r="H43" i="22" s="1"/>
  <c r="H42" i="22" s="1"/>
  <c r="H40" i="22" s="1"/>
  <c r="H38" i="22" s="1"/>
  <c r="H36" i="22" s="1"/>
  <c r="H34" i="22" s="1"/>
  <c r="H32" i="22" s="1"/>
  <c r="H30" i="22" s="1"/>
  <c r="H28" i="22" s="1"/>
  <c r="I45" i="22"/>
  <c r="I44" i="22" s="1"/>
  <c r="I43" i="22" s="1"/>
  <c r="I42" i="22" s="1"/>
  <c r="I40" i="22" s="1"/>
  <c r="I38" i="22" s="1"/>
  <c r="I36" i="22" s="1"/>
  <c r="I34" i="22" s="1"/>
  <c r="I32" i="22" s="1"/>
  <c r="I30" i="22" s="1"/>
  <c r="I28" i="22" s="1"/>
  <c r="J45" i="22"/>
  <c r="J44" i="22" s="1"/>
  <c r="J43" i="22" s="1"/>
  <c r="J42" i="22" s="1"/>
  <c r="J40" i="22" s="1"/>
  <c r="J38" i="22" s="1"/>
  <c r="J36" i="22" s="1"/>
  <c r="J34" i="22" s="1"/>
  <c r="J32" i="22" s="1"/>
  <c r="J30" i="22" s="1"/>
  <c r="J28" i="22" s="1"/>
  <c r="K45" i="22"/>
  <c r="K44" i="22" s="1"/>
  <c r="K43" i="22" s="1"/>
  <c r="K42" i="22" s="1"/>
  <c r="K40" i="22" s="1"/>
  <c r="K38" i="22" s="1"/>
  <c r="K36" i="22" s="1"/>
  <c r="K34" i="22" s="1"/>
  <c r="K32" i="22" s="1"/>
  <c r="K30" i="22" s="1"/>
  <c r="K28" i="22" s="1"/>
  <c r="H35" i="24" l="1"/>
  <c r="G35" i="24"/>
  <c r="G28" i="24" s="1"/>
  <c r="G27" i="24" s="1"/>
  <c r="F35" i="24"/>
  <c r="F28" i="24" s="1"/>
  <c r="F27" i="24" s="1"/>
  <c r="H26" i="22"/>
  <c r="H25" i="22" s="1"/>
  <c r="H24" i="22" s="1"/>
  <c r="H23" i="22" s="1"/>
  <c r="H21" i="22" s="1"/>
  <c r="H19" i="22" s="1"/>
  <c r="H18" i="22" l="1"/>
  <c r="E21" i="24"/>
  <c r="E15" i="24" s="1"/>
  <c r="E13" i="24" s="1"/>
  <c r="E12" i="24" s="1"/>
  <c r="H17" i="22" l="1"/>
  <c r="H15" i="22" s="1"/>
  <c r="H13" i="22" s="1"/>
  <c r="H11" i="22" s="1"/>
  <c r="H9" i="22" s="1"/>
  <c r="K12" i="36"/>
  <c r="K12" i="35"/>
  <c r="H12" i="31"/>
  <c r="K13" i="35" l="1"/>
  <c r="K11" i="35"/>
  <c r="K10" i="35" s="1"/>
  <c r="K13" i="36"/>
  <c r="K11" i="36"/>
  <c r="K10" i="36" s="1"/>
  <c r="I26" i="22" l="1"/>
  <c r="I25" i="22" l="1"/>
  <c r="I24" i="22" s="1"/>
  <c r="I23" i="22" s="1"/>
  <c r="I21" i="22" s="1"/>
  <c r="I19" i="22" s="1"/>
  <c r="I18" i="22" s="1"/>
  <c r="L12" i="36" l="1"/>
  <c r="L12" i="35"/>
  <c r="I17" i="22"/>
  <c r="I15" i="22" s="1"/>
  <c r="I13" i="22" s="1"/>
  <c r="I11" i="22" s="1"/>
  <c r="I9" i="22" s="1"/>
  <c r="F21" i="24"/>
  <c r="L13" i="35"/>
  <c r="L11" i="35"/>
  <c r="L10" i="35" s="1"/>
  <c r="H11" i="31"/>
  <c r="H10" i="31" s="1"/>
  <c r="H9" i="31" s="1"/>
  <c r="L13" i="36" l="1"/>
  <c r="L11" i="36"/>
  <c r="L10" i="36" s="1"/>
  <c r="J26" i="22"/>
  <c r="J25" i="22" s="1"/>
  <c r="J24" i="22" s="1"/>
  <c r="J23" i="22" s="1"/>
  <c r="J21" i="22" s="1"/>
  <c r="J19" i="22" s="1"/>
  <c r="F15" i="24" l="1"/>
  <c r="F13" i="24" s="1"/>
  <c r="F12" i="24" s="1"/>
  <c r="J18" i="22"/>
  <c r="G21" i="24"/>
  <c r="G15" i="24" s="1"/>
  <c r="J17" i="22" l="1"/>
  <c r="J15" i="22" s="1"/>
  <c r="J13" i="22" s="1"/>
  <c r="J11" i="22" s="1"/>
  <c r="J9" i="22" s="1"/>
  <c r="M12" i="36"/>
  <c r="M12" i="35"/>
  <c r="G13" i="24"/>
  <c r="G12" i="24" s="1"/>
  <c r="K26" i="22"/>
  <c r="M13" i="35" l="1"/>
  <c r="M11" i="35"/>
  <c r="M10" i="35" s="1"/>
  <c r="M13" i="36"/>
  <c r="M11" i="36"/>
  <c r="M10" i="36" s="1"/>
  <c r="K25" i="22"/>
  <c r="K24" i="22" s="1"/>
  <c r="K23" i="22" s="1"/>
  <c r="K21" i="22" s="1"/>
  <c r="K19" i="22" s="1"/>
  <c r="H21" i="24" l="1"/>
  <c r="H15" i="24" s="1"/>
  <c r="K18" i="22"/>
  <c r="K17" i="22" l="1"/>
  <c r="K15" i="22" s="1"/>
  <c r="K13" i="22" s="1"/>
  <c r="K11" i="22" s="1"/>
  <c r="K9" i="22" s="1"/>
  <c r="N12" i="36"/>
  <c r="N12" i="35"/>
  <c r="H13" i="24"/>
  <c r="N13" i="36" l="1"/>
  <c r="N11" i="36"/>
  <c r="N10" i="36" s="1"/>
  <c r="N11" i="35"/>
  <c r="N10" i="35" s="1"/>
  <c r="N13" i="35"/>
  <c r="H28" i="24"/>
  <c r="H27" i="24" s="1"/>
  <c r="H12" i="24" s="1"/>
</calcChain>
</file>

<file path=xl/sharedStrings.xml><?xml version="1.0" encoding="utf-8"?>
<sst xmlns="http://schemas.openxmlformats.org/spreadsheetml/2006/main" count="207" uniqueCount="116">
  <si>
    <t>ՀՀ պաշտպանության նախարարություն</t>
  </si>
  <si>
    <t xml:space="preserve"> Ռազմական պաշտպանություն</t>
  </si>
  <si>
    <t xml:space="preserve"> 1169 </t>
  </si>
  <si>
    <t xml:space="preserve"> ՀՀ պաշտպանության ապահովում </t>
  </si>
  <si>
    <t xml:space="preserve"> ՀՀ  պաշտպանության  նախարարություն </t>
  </si>
  <si>
    <t xml:space="preserve"> այդ թվում` բյուջետային ծախսերի տնտեսագիտական դասակարգման հոդվածներ</t>
  </si>
  <si>
    <t xml:space="preserve"> այդ թվում` ըստ կատարողների</t>
  </si>
  <si>
    <t xml:space="preserve"> ԸՆԴԱՄԵՆԸ ԾԱԽՍԵՐ</t>
  </si>
  <si>
    <t xml:space="preserve"> 1169</t>
  </si>
  <si>
    <t xml:space="preserve"> այդ թվում`</t>
  </si>
  <si>
    <t xml:space="preserve"> 01</t>
  </si>
  <si>
    <t xml:space="preserve"> ՊԱՇՏՊԱՆՈՒԹՅՈՒՆ</t>
  </si>
  <si>
    <t xml:space="preserve"> 02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</si>
  <si>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</si>
  <si>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Ծրագրային դասիչը</t>
  </si>
  <si>
    <t xml:space="preserve"> Գործառական դասիչը</t>
  </si>
  <si>
    <t>Միջոցառման տեսակը</t>
  </si>
  <si>
    <t xml:space="preserve">Միջոցառման նկարագրությունը՝ </t>
  </si>
  <si>
    <t xml:space="preserve">Միջոցառման անվանումը՝  </t>
  </si>
  <si>
    <t>Ծրագրի միջոցառումներ</t>
  </si>
  <si>
    <t>Վերջնական արդյունքի նկարագրությունը՝</t>
  </si>
  <si>
    <t>Ծրագրի նպատակը՝</t>
  </si>
  <si>
    <t xml:space="preserve"> ՀՀ պաշտպանության ապահովում</t>
  </si>
  <si>
    <t>Ծրագրի անվանումը՝</t>
  </si>
  <si>
    <t xml:space="preserve">             </t>
  </si>
  <si>
    <t>Ընդամենը</t>
  </si>
  <si>
    <t>Ծրագրային դասիչը</t>
  </si>
  <si>
    <t xml:space="preserve"> Ցուցանիշների փոփոխությունը (ավելացումները նշված են դրական նշանով)</t>
  </si>
  <si>
    <t>Ծրագրային դասիչ</t>
  </si>
  <si>
    <t xml:space="preserve"> ԸՆԹԱՑԻԿ ԾԱԽՍԵՐ</t>
  </si>
  <si>
    <t>Հավելված N 4</t>
  </si>
  <si>
    <t>Երկրապահ կամավորականների գործունեության ապահովում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</si>
  <si>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</si>
  <si>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</si>
  <si>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</si>
  <si>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Ծառայությունների մատուցում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</si>
  <si>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</si>
  <si>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</si>
  <si>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ՀՀ պաշտպանության ապահովում</t>
  </si>
  <si>
    <t>«Երկրապահ կամավորականների միություն» ՀԿ</t>
  </si>
  <si>
    <t>Հավելված N 1</t>
  </si>
  <si>
    <t>ՀՀ ԶՈւ ռազմավարական ծավալումն ապահովող մարտական պատրաստականության պահպանում՝ արտաքին թշնամուց ՀՀ պետական սահմանների պաշտպանության ապահովում</t>
  </si>
  <si>
    <t>ՀՀ ԶՈւ ռազմավարական ծավալումն ապահովող մարտական պատրաստականության պահպանում</t>
  </si>
  <si>
    <t>ծրագիր</t>
  </si>
  <si>
    <t>միջոցառում</t>
  </si>
  <si>
    <t>Բյուջետային հատկացումների գլխավոր կարգադրիչների, ծրագրերի և միջոցառումների անվանումները</t>
  </si>
  <si>
    <t xml:space="preserve">առաջին կիսամյակ </t>
  </si>
  <si>
    <t>ինն ամիս</t>
  </si>
  <si>
    <t>տարի</t>
  </si>
  <si>
    <t>___________ -ի N _______ -Ն որոշման</t>
  </si>
  <si>
    <t xml:space="preserve"> այդ թվում՝</t>
  </si>
  <si>
    <t>բաժին</t>
  </si>
  <si>
    <t>խումբ</t>
  </si>
  <si>
    <t xml:space="preserve"> դաս</t>
  </si>
  <si>
    <t xml:space="preserve"> ՀՀ  պաշտպանության նախարարություն</t>
  </si>
  <si>
    <t xml:space="preserve"> ՀՀ պաշտպանության նախարարություն</t>
  </si>
  <si>
    <t xml:space="preserve"> Երկրապահ կամավորականների գործունեության ապահովում</t>
  </si>
  <si>
    <t>հազար դրամներով</t>
  </si>
  <si>
    <t xml:space="preserve">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</si>
  <si>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</si>
  <si>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</si>
  <si>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</si>
  <si>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</si>
  <si>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</si>
  <si>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 Անվա-նումը </t>
  </si>
  <si>
    <t xml:space="preserve"> Դասիչը </t>
  </si>
  <si>
    <t xml:space="preserve">Նկարագրու-թյունը </t>
  </si>
  <si>
    <t xml:space="preserve">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</si>
  <si>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</si>
  <si>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</si>
  <si>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</si>
  <si>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</si>
  <si>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1169 - 11007 </t>
  </si>
  <si>
    <t xml:space="preserve"> Ծառայությունների մատուցում </t>
  </si>
  <si>
    <t xml:space="preserve"> Ծառայությունը մատուցողի անվանումը` ՀՀ պաշտպանության նախարարություն </t>
  </si>
  <si>
    <t>Չի սահմանվում</t>
  </si>
  <si>
    <t>ՀԱՅԱՍՏԱՆԻ ՀԱՆՐԱՊԵՏՈՒԹՅԱՆ ԿԱՌԱՎԱՐՈՒԹՅԱՆ 2025 ԹՎԱԿԱՆԻ ԴԵԿՏԵՄԲԵՐԻ 25-Ի N 1910-Ն ՈՐՈՇՄԱՆ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</si>
  <si>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</si>
  <si>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</si>
  <si>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</si>
  <si>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</si>
  <si>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>ՀՀ կառավարության պահուստային ֆոնդ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</si>
  <si>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</si>
  <si>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</si>
  <si>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առաջին եռամսյակ </t>
  </si>
  <si>
    <t xml:space="preserve"> 11</t>
  </si>
  <si>
    <t>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</si>
  <si>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</si>
  <si>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</si>
  <si>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</si>
  <si>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</si>
  <si>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 xml:space="preserve"> 11001</t>
  </si>
  <si>
    <t xml:space="preserve"> ԱՅԼ  ԾԱԽՍԵՐ</t>
  </si>
  <si>
    <t xml:space="preserve"> -  Պահուստային միջոցներ</t>
  </si>
  <si>
    <t>Ցուցանիշների փոփոխությունը (ավելացումները նշված են դրական նշանով, իսկ նվազեցումները՝ փակագծերում)</t>
  </si>
  <si>
    <t>Ծրագրի անվանումը`</t>
  </si>
  <si>
    <t>Ծրագրի նպատակը`</t>
  </si>
  <si>
    <t>Պետական բյուջեում չկանխատեսված, ինչպես նաեւ բյուջետային երաշխիքների ապահովման ծախսերի ֆինանսավորման ապահովում</t>
  </si>
  <si>
    <t>Վերջնական արդյունքի նկարագրությունը`</t>
  </si>
  <si>
    <t>Պահուստային ֆոնդի կառավարման արդյունավետության և թափանցիկության ապահովում</t>
  </si>
  <si>
    <t xml:space="preserve"> Ծրագրի միջոցառումներ</t>
  </si>
  <si>
    <t>Միջոցառման անվանումը`</t>
  </si>
  <si>
    <t>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</si>
  <si>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</si>
  <si>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ՀՀ կառավարության 2026 թվականի </t>
  </si>
  <si>
    <t>ՀՀ կառավարության 2026 թվականի</t>
  </si>
  <si>
    <t>Երկրապահ կամավորականների 2026թ. գործունեության ապահովում</t>
  </si>
  <si>
    <t xml:space="preserve">ԲՍԿ </t>
  </si>
  <si>
    <t xml:space="preserve">                  Հավելված N 3</t>
  </si>
  <si>
    <t>Հավելված N 5</t>
  </si>
  <si>
    <t>Հավելված N 2</t>
  </si>
  <si>
    <t>ՀԱՅԱՍՏԱՆԻ ՀԱՆՐԱՊԵՏՈՒԹՅԱՆ ԿԱՌԱՎԱՐՈՒԹՅԱՆ 2025 ԹՎԱԿԱՆԻ ԴԵԿՏԵՄԲԵՐԻ 25-Ի N 1910-Ն ՈՐՈՇՄԱՆ NN 3 և 4 ՀԱՎԵԼՎԱԾՆԵՐՈՒՄ ԿԱՏԱՐՎՈՂ ՓՈՓՈԽՈՒԹՅՈՒՆՆԵՐՆ ՈՒ ԼՐԱՑՈՒՄՆԵՐԸ</t>
  </si>
  <si>
    <r>
      <t>«ՀԱՅԱՍՏԱՆԻ ՀԱՆՐԱՊԵՏՈՒԹՅԱՆ 2026 ԹՎԱԿԱՆԻ ՊԵՏԱԿԱՆ ԲՅՈՒՋԵԻ ՄԱՍԻՆ» ՕՐԵՆՔԻ N 1 ՀԱՎԵԼՎԱԾԻ N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rFont val="GHEA Grapalat"/>
        <family val="3"/>
      </rPr>
      <t>2 ԱՂՅՈՒՍԱԿՈՒՄ ԵՎ ՀԱՅԱՍՏԱՆԻ ՀԱՆՐԱՊԵՏՈՒԹՅԱՆ ԿԱՌԱՎԱՐՈՒԹՅԱՆ 2025 ԹՎԱԿԱՆԻ ԴԵԿՏԵՄԲԵՐԻ 25-Ի N 1910-Ն ՈՐՈՇՄԱՆ N 5 ՀԱՎԵԼՎԱԾԻ N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rFont val="GHEA Grapalat"/>
        <family val="3"/>
      </rPr>
      <t>1 ԱՂՅՈՒՍԱԿՈՒՄ ԿԱՏԱՐՎՈՂ ՓՈՓՈԽՈՒԹՅՈՒՆՆԵՐՆ ՈՒ ԼՐԱՑՈՒՄՆԵՐԸ</t>
    </r>
  </si>
  <si>
    <t>ՀԱՅԱՍՏԱՆԻ ՀԱՆՐԱՊԵՏՈՒԹՅԱՆ ԿԱՌԱՎԱՐՈՒԹՅԱՆ 2025 ԹՎԱԿԱՆԻ ԴԵԿՏԵՄԲԵՐԻ 25-Ի N 1910-Ն ՈՐՈՇՄԱՆ N 5 ՀԱՎԵԼՎԱԾԻ N 7 ԱՂՅՈՒՍԱԿՈՒՄ ԿԱՏԱՐՎՈՂ ՓՈՓՈԽՈՒԹՅՈՒՆՆԵՐՆ ՈՒ ԼՐԱՑՈՒՄՆԵՐԸ</t>
  </si>
  <si>
    <t>N 9  ՀԱՎԵԼՎԱԾՈՒՄ ԿԱՏԱՐՎՈՂ ՓՈՓՈԽՈՒԹՅՈՒՆՆԵՐՆ ՈՒ ԼՐԱՑՈՒՄՆԵՐԸ</t>
  </si>
  <si>
    <t>N 9.1 ՀԱՎԵԼՎԱԾՈՒՄ ԿԱՏԱՐՎՈՂ ՓՈՓՈԽՈՒԹՅՈՒՆՆԵՐՆ ՈՒ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</si>
</sst>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(* #,##0.0_);_(* \(#,##0.0\);_(* &quot;-&quot;??_);_(@_)"/>
    <numFmt numFmtId="165" formatCode="_-* #,##0.00_р_._-;\-* #,##0.00_р_._-;_-* &quot;-&quot;??_р_._-;_-@_-"/>
    <numFmt numFmtId="166" formatCode="##,##0.0;\(##,##0.0\);\-"/>
    <numFmt numFmtId="167" formatCode="#,##0.0"/>
    <numFmt numFmtId="168" formatCode="_(* #,##0.0_);_(* \(#,##0.0\);_(* &quot;-&quot;?_);_(@_)"/>
  </numFmts>
  <fonts count="29">
    <font>
      <sz val="11"/>
      <color theme="1"/>
      <name val="Calibri"/>
      <family val="2"/>
      <scheme val="minor"/>
    </font>
    <font>
      <sz val="12"/>
      <name val="Times LatArm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2"/>
      <color theme="1"/>
      <name val="GHEA Grapalat"/>
      <family val="3"/>
    </font>
    <font>
      <sz val="10"/>
      <name val="Arial"/>
      <family val="2"/>
      <charset val="204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0"/>
      <name val="Arial"/>
      <family val="2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0"/>
      <name val="GHEA Grapalat"/>
      <family val="3"/>
    </font>
    <font>
      <i/>
      <sz val="11"/>
      <name val="GHEA Grapalat"/>
      <family val="3"/>
    </font>
    <font>
      <b/>
      <sz val="10"/>
      <name val="GHEA Grapalat"/>
      <family val="3"/>
    </font>
    <font>
      <b/>
      <sz val="10"/>
      <name val="GHEA Grapalat"/>
      <family val="2"/>
    </font>
    <font>
      <sz val="11"/>
      <name val="GHEA Grapalat"/>
      <family val="3"/>
    </font>
    <font>
      <b/>
      <i/>
      <sz val="10"/>
      <name val="GHEA Grapalat"/>
      <family val="3"/>
    </font>
    <font>
      <i/>
      <sz val="10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sz val="8"/>
      <name val="GHEA Grapalat"/>
      <family val="3"/>
    </font>
    <font>
      <i/>
      <sz val="10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2">
    <xf numFmtId="0" fontId="0" fillId="0" borderId="0"/>
    <xf numFmtId="0" fontId="1" fillId="0" borderId="0"/>
    <xf numFmtId="0" fontId="2" fillId="0" borderId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/>
    <xf numFmtId="0" fontId="9" fillId="0" borderId="0"/>
    <xf numFmtId="0" fontId="10" fillId="0" borderId="0">
      <alignment horizontal="left" vertical="top" wrapText="1"/>
    </xf>
    <xf numFmtId="9" fontId="6" fillId="0" borderId="0" applyFont="0" applyFill="0" applyBorder="0" applyAlignment="0" applyProtection="0"/>
    <xf numFmtId="166" fontId="10" fillId="0" borderId="0" applyFill="0" applyBorder="0" applyProtection="0">
      <alignment horizontal="right" vertical="top"/>
    </xf>
    <xf numFmtId="0" fontId="11" fillId="0" borderId="0"/>
    <xf numFmtId="165" fontId="11" fillId="0" borderId="0" applyFont="0" applyFill="0" applyBorder="0" applyAlignment="0" applyProtection="0"/>
    <xf numFmtId="0" fontId="11" fillId="0" borderId="0"/>
    <xf numFmtId="43" fontId="6" fillId="0" borderId="0" applyFont="0" applyFill="0" applyBorder="0" applyAlignment="0" applyProtection="0"/>
    <xf numFmtId="0" fontId="12" fillId="0" borderId="0"/>
    <xf numFmtId="0" fontId="8" fillId="0" borderId="0"/>
    <xf numFmtId="0" fontId="9" fillId="0" borderId="0"/>
    <xf numFmtId="0" fontId="3" fillId="0" borderId="0"/>
    <xf numFmtId="43" fontId="9" fillId="0" borderId="0" applyFont="0" applyFill="0" applyBorder="0" applyAlignment="0" applyProtection="0"/>
    <xf numFmtId="0" fontId="9" fillId="0" borderId="0"/>
    <xf numFmtId="166" fontId="21" fillId="0" borderId="0" applyFill="0" applyBorder="0" applyProtection="0">
      <alignment horizontal="right" vertical="top"/>
    </xf>
  </cellStyleXfs>
  <cellXfs count="159">
    <xf numFmtId="0" fontId="0" fillId="0" borderId="0" xfId="0"/>
    <xf numFmtId="0" fontId="4" fillId="2" borderId="0" xfId="2" applyFont="1" applyFill="1" applyAlignment="1">
      <alignment horizontal="center" vertical="center" wrapText="1"/>
    </xf>
    <xf numFmtId="164" fontId="4" fillId="2" borderId="0" xfId="6" applyNumberFormat="1" applyFont="1" applyFill="1" applyAlignment="1">
      <alignment horizontal="center" vertical="center" wrapText="1"/>
    </xf>
    <xf numFmtId="0" fontId="13" fillId="0" borderId="0" xfId="1" applyFont="1" applyAlignment="1">
      <alignment vertical="center"/>
    </xf>
    <xf numFmtId="0" fontId="13" fillId="0" borderId="0" xfId="1" applyFont="1" applyAlignment="1">
      <alignment vertical="center" wrapText="1"/>
    </xf>
    <xf numFmtId="0" fontId="15" fillId="0" borderId="0" xfId="1" applyFont="1" applyAlignment="1">
      <alignment vertical="center" wrapText="1"/>
    </xf>
    <xf numFmtId="0" fontId="13" fillId="0" borderId="0" xfId="1" applyFont="1" applyAlignment="1">
      <alignment horizontal="center" vertical="center" wrapText="1"/>
    </xf>
    <xf numFmtId="0" fontId="7" fillId="0" borderId="0" xfId="3" applyFont="1" applyAlignment="1">
      <alignment vertical="center"/>
    </xf>
    <xf numFmtId="0" fontId="7" fillId="0" borderId="0" xfId="3" applyFont="1" applyFill="1" applyAlignment="1">
      <alignment horizontal="right" vertical="center"/>
    </xf>
    <xf numFmtId="0" fontId="7" fillId="0" borderId="0" xfId="3" applyFont="1" applyBorder="1" applyAlignment="1">
      <alignment vertical="center"/>
    </xf>
    <xf numFmtId="0" fontId="14" fillId="0" borderId="0" xfId="3" applyFont="1" applyFill="1" applyAlignment="1">
      <alignment horizontal="center" vertical="center" wrapText="1"/>
    </xf>
    <xf numFmtId="0" fontId="7" fillId="0" borderId="0" xfId="3" applyFont="1" applyAlignment="1">
      <alignment horizontal="center" vertical="center"/>
    </xf>
    <xf numFmtId="0" fontId="7" fillId="0" borderId="0" xfId="3" applyFont="1" applyFill="1" applyAlignment="1">
      <alignment horizontal="center" vertical="center"/>
    </xf>
    <xf numFmtId="0" fontId="13" fillId="2" borderId="0" xfId="18" applyFont="1" applyFill="1" applyAlignment="1">
      <alignment horizontal="center" vertical="center" wrapText="1"/>
    </xf>
    <xf numFmtId="0" fontId="13" fillId="2" borderId="0" xfId="18" applyFont="1" applyFill="1" applyAlignment="1">
      <alignment horizontal="left" vertical="center" wrapText="1"/>
    </xf>
    <xf numFmtId="0" fontId="13" fillId="0" borderId="0" xfId="2" applyFont="1" applyAlignment="1">
      <alignment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167" fontId="7" fillId="0" borderId="0" xfId="0" applyNumberFormat="1" applyFont="1" applyFill="1" applyAlignment="1">
      <alignment horizontal="center" vertical="center"/>
    </xf>
    <xf numFmtId="0" fontId="7" fillId="0" borderId="0" xfId="3" applyFont="1" applyFill="1" applyAlignment="1">
      <alignment vertical="center"/>
    </xf>
    <xf numFmtId="0" fontId="15" fillId="0" borderId="0" xfId="1" applyFont="1" applyAlignment="1">
      <alignment horizontal="right" vertical="center"/>
    </xf>
    <xf numFmtId="0" fontId="14" fillId="0" borderId="0" xfId="3" applyFont="1" applyFill="1" applyAlignment="1">
      <alignment horizontal="center" vertical="center" wrapText="1"/>
    </xf>
    <xf numFmtId="0" fontId="7" fillId="0" borderId="0" xfId="3" applyFont="1" applyFill="1" applyAlignment="1">
      <alignment horizontal="right" vertical="center"/>
    </xf>
    <xf numFmtId="0" fontId="13" fillId="0" borderId="0" xfId="18" applyFont="1" applyFill="1" applyAlignment="1">
      <alignment horizontal="center" vertical="center" wrapText="1"/>
    </xf>
    <xf numFmtId="0" fontId="13" fillId="0" borderId="0" xfId="18" applyFont="1" applyFill="1" applyAlignment="1">
      <alignment horizontal="left" vertical="center" wrapText="1"/>
    </xf>
    <xf numFmtId="0" fontId="13" fillId="0" borderId="0" xfId="3" applyFont="1" applyFill="1" applyAlignment="1">
      <alignment horizontal="right" vertical="center"/>
    </xf>
    <xf numFmtId="166" fontId="20" fillId="0" borderId="1" xfId="31" applyFont="1" applyFill="1" applyBorder="1" applyAlignment="1">
      <alignment horizontal="right" vertical="center"/>
    </xf>
    <xf numFmtId="0" fontId="18" fillId="0" borderId="1" xfId="0" applyFont="1" applyBorder="1" applyAlignment="1">
      <alignment horizontal="left" vertical="center" wrapText="1"/>
    </xf>
    <xf numFmtId="2" fontId="13" fillId="2" borderId="0" xfId="18" applyNumberFormat="1" applyFont="1" applyFill="1" applyAlignment="1">
      <alignment horizontal="left" vertical="center" wrapText="1"/>
    </xf>
    <xf numFmtId="2" fontId="17" fillId="2" borderId="0" xfId="18" applyNumberFormat="1" applyFont="1" applyFill="1" applyAlignment="1">
      <alignment horizontal="left" vertical="center" wrapText="1"/>
    </xf>
    <xf numFmtId="43" fontId="13" fillId="2" borderId="0" xfId="18" applyNumberFormat="1" applyFont="1" applyFill="1" applyAlignment="1">
      <alignment horizontal="left" vertical="center" wrapText="1"/>
    </xf>
    <xf numFmtId="2" fontId="13" fillId="0" borderId="0" xfId="3" applyNumberFormat="1" applyFont="1" applyAlignment="1">
      <alignment vertical="center"/>
    </xf>
    <xf numFmtId="43" fontId="17" fillId="2" borderId="0" xfId="18" applyNumberFormat="1" applyFont="1" applyFill="1" applyAlignment="1">
      <alignment horizontal="left" vertical="center" wrapText="1"/>
    </xf>
    <xf numFmtId="0" fontId="7" fillId="0" borderId="0" xfId="3" applyFont="1" applyFill="1" applyAlignment="1">
      <alignment horizontal="right" vertical="center"/>
    </xf>
    <xf numFmtId="0" fontId="20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20" fillId="2" borderId="1" xfId="18" applyFont="1" applyFill="1" applyBorder="1" applyAlignment="1">
      <alignment horizontal="center" vertical="center" wrapText="1"/>
    </xf>
    <xf numFmtId="166" fontId="23" fillId="0" borderId="1" xfId="31" applyFont="1" applyBorder="1" applyAlignment="1">
      <alignment horizontal="right" vertical="center"/>
    </xf>
    <xf numFmtId="0" fontId="18" fillId="2" borderId="0" xfId="18" applyFont="1" applyFill="1" applyAlignment="1">
      <alignment horizontal="center" vertical="center" wrapText="1"/>
    </xf>
    <xf numFmtId="0" fontId="18" fillId="2" borderId="0" xfId="18" applyFont="1" applyFill="1" applyAlignment="1">
      <alignment horizontal="left" vertical="center" wrapText="1"/>
    </xf>
    <xf numFmtId="0" fontId="18" fillId="2" borderId="1" xfId="18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 wrapText="1"/>
    </xf>
    <xf numFmtId="0" fontId="15" fillId="2" borderId="0" xfId="18" applyFont="1" applyFill="1" applyAlignment="1">
      <alignment horizontal="left" vertical="center" wrapText="1"/>
    </xf>
    <xf numFmtId="166" fontId="23" fillId="0" borderId="1" xfId="20" applyFont="1" applyBorder="1" applyAlignment="1">
      <alignment horizontal="right" vertical="center"/>
    </xf>
    <xf numFmtId="0" fontId="20" fillId="2" borderId="0" xfId="18" applyFont="1" applyFill="1" applyAlignment="1">
      <alignment horizontal="center" vertical="center" wrapText="1"/>
    </xf>
    <xf numFmtId="0" fontId="20" fillId="2" borderId="0" xfId="18" applyFont="1" applyFill="1" applyAlignment="1">
      <alignment horizontal="left" vertical="center" wrapText="1"/>
    </xf>
    <xf numFmtId="0" fontId="25" fillId="2" borderId="1" xfId="3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 wrapText="1"/>
    </xf>
    <xf numFmtId="0" fontId="26" fillId="2" borderId="1" xfId="3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166" fontId="24" fillId="0" borderId="1" xfId="20" applyFont="1" applyBorder="1" applyAlignment="1">
      <alignment horizontal="right" vertical="center"/>
    </xf>
    <xf numFmtId="0" fontId="18" fillId="2" borderId="1" xfId="3" applyFont="1" applyFill="1" applyBorder="1" applyAlignment="1">
      <alignment vertical="center" wrapText="1"/>
    </xf>
    <xf numFmtId="0" fontId="18" fillId="2" borderId="1" xfId="18" applyFont="1" applyFill="1" applyBorder="1" applyAlignment="1">
      <alignment horizontal="center" vertical="center" textRotation="90" wrapText="1"/>
    </xf>
    <xf numFmtId="167" fontId="18" fillId="0" borderId="1" xfId="0" applyNumberFormat="1" applyFont="1" applyBorder="1" applyAlignment="1">
      <alignment horizontal="center" vertical="center" wrapText="1"/>
    </xf>
    <xf numFmtId="0" fontId="20" fillId="0" borderId="1" xfId="3" applyFont="1" applyBorder="1" applyAlignment="1">
      <alignment horizontal="left" vertical="center" wrapText="1"/>
    </xf>
    <xf numFmtId="164" fontId="20" fillId="2" borderId="1" xfId="6" applyNumberFormat="1" applyFont="1" applyFill="1" applyBorder="1" applyAlignment="1">
      <alignment horizontal="right" vertical="center" wrapText="1"/>
    </xf>
    <xf numFmtId="0" fontId="18" fillId="0" borderId="1" xfId="3" applyFont="1" applyBorder="1" applyAlignment="1">
      <alignment horizontal="left" vertical="center" wrapText="1"/>
    </xf>
    <xf numFmtId="0" fontId="25" fillId="2" borderId="1" xfId="3" applyFont="1" applyFill="1" applyBorder="1" applyAlignment="1">
      <alignment vertical="center" wrapText="1"/>
    </xf>
    <xf numFmtId="0" fontId="26" fillId="2" borderId="1" xfId="3" applyFont="1" applyFill="1" applyBorder="1" applyAlignment="1">
      <alignment vertical="center" wrapText="1"/>
    </xf>
    <xf numFmtId="164" fontId="18" fillId="2" borderId="1" xfId="6" applyNumberFormat="1" applyFont="1" applyFill="1" applyBorder="1" applyAlignment="1">
      <alignment horizontal="right" vertical="center" wrapText="1"/>
    </xf>
    <xf numFmtId="166" fontId="20" fillId="2" borderId="1" xfId="20" applyNumberFormat="1" applyFont="1" applyFill="1" applyBorder="1" applyAlignment="1">
      <alignment horizontal="right" vertical="center"/>
    </xf>
    <xf numFmtId="164" fontId="18" fillId="2" borderId="1" xfId="20" applyNumberFormat="1" applyFont="1" applyFill="1" applyBorder="1" applyAlignment="1">
      <alignment horizontal="right" vertical="center"/>
    </xf>
    <xf numFmtId="164" fontId="18" fillId="2" borderId="1" xfId="9" applyNumberFormat="1" applyFont="1" applyFill="1" applyBorder="1" applyAlignment="1">
      <alignment horizontal="right" vertical="center" wrapText="1"/>
    </xf>
    <xf numFmtId="0" fontId="15" fillId="0" borderId="0" xfId="3" applyFont="1" applyAlignment="1">
      <alignment vertical="center"/>
    </xf>
    <xf numFmtId="0" fontId="13" fillId="0" borderId="0" xfId="3" applyFont="1" applyAlignment="1">
      <alignment vertical="center"/>
    </xf>
    <xf numFmtId="164" fontId="26" fillId="0" borderId="1" xfId="6" applyNumberFormat="1" applyFont="1" applyBorder="1" applyAlignment="1">
      <alignment horizontal="right"/>
    </xf>
    <xf numFmtId="0" fontId="26" fillId="0" borderId="1" xfId="3" applyFont="1" applyBorder="1" applyAlignment="1">
      <alignment horizontal="center" vertical="center"/>
    </xf>
    <xf numFmtId="0" fontId="25" fillId="0" borderId="1" xfId="3" applyFont="1" applyBorder="1" applyAlignment="1">
      <alignment horizontal="center" vertical="center" wrapText="1"/>
    </xf>
    <xf numFmtId="168" fontId="25" fillId="0" borderId="1" xfId="6" applyNumberFormat="1" applyFont="1" applyBorder="1" applyAlignment="1">
      <alignment horizontal="right" vertical="center"/>
    </xf>
    <xf numFmtId="0" fontId="25" fillId="0" borderId="1" xfId="3" applyFont="1" applyBorder="1" applyAlignment="1">
      <alignment vertical="center"/>
    </xf>
    <xf numFmtId="0" fontId="26" fillId="2" borderId="1" xfId="3" applyFont="1" applyFill="1" applyBorder="1" applyAlignment="1">
      <alignment vertical="center"/>
    </xf>
    <xf numFmtId="164" fontId="26" fillId="0" borderId="1" xfId="6" applyNumberFormat="1" applyFont="1" applyBorder="1" applyAlignment="1">
      <alignment horizontal="right" vertical="center"/>
    </xf>
    <xf numFmtId="0" fontId="26" fillId="2" borderId="1" xfId="3" applyFont="1" applyFill="1" applyBorder="1" applyAlignment="1">
      <alignment horizontal="left" vertical="center" wrapText="1"/>
    </xf>
    <xf numFmtId="0" fontId="26" fillId="0" borderId="1" xfId="3" applyFont="1" applyBorder="1" applyAlignment="1">
      <alignment vertical="center" wrapText="1"/>
    </xf>
    <xf numFmtId="164" fontId="25" fillId="0" borderId="1" xfId="3" applyNumberFormat="1" applyFont="1" applyBorder="1" applyAlignment="1">
      <alignment vertical="center"/>
    </xf>
    <xf numFmtId="0" fontId="26" fillId="0" borderId="1" xfId="0" applyFont="1" applyFill="1" applyBorder="1" applyAlignment="1">
      <alignment horizontal="center" vertical="center" textRotation="90" wrapText="1"/>
    </xf>
    <xf numFmtId="167" fontId="20" fillId="0" borderId="1" xfId="0" applyNumberFormat="1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/>
    </xf>
    <xf numFmtId="167" fontId="18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167" fontId="24" fillId="0" borderId="0" xfId="6" applyNumberFormat="1" applyFont="1" applyFill="1" applyAlignment="1">
      <alignment horizontal="right" vertical="center"/>
    </xf>
    <xf numFmtId="0" fontId="27" fillId="0" borderId="0" xfId="18" applyFont="1" applyFill="1" applyAlignment="1">
      <alignment horizontal="left" vertical="center" wrapText="1"/>
    </xf>
    <xf numFmtId="0" fontId="28" fillId="0" borderId="0" xfId="27" applyFont="1" applyFill="1" applyAlignment="1">
      <alignment horizontal="right"/>
    </xf>
    <xf numFmtId="0" fontId="28" fillId="0" borderId="0" xfId="27" applyFont="1" applyAlignment="1">
      <alignment horizontal="right" vertical="center"/>
    </xf>
    <xf numFmtId="164" fontId="18" fillId="0" borderId="1" xfId="9" applyNumberFormat="1" applyFont="1" applyFill="1" applyBorder="1" applyAlignment="1">
      <alignment horizontal="right" vertical="center" wrapText="1"/>
    </xf>
    <xf numFmtId="0" fontId="13" fillId="0" borderId="0" xfId="3" applyFont="1" applyFill="1" applyAlignment="1">
      <alignment horizontal="right"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3" fillId="0" borderId="0" xfId="3" applyFont="1" applyFill="1" applyAlignment="1">
      <alignment vertical="center"/>
    </xf>
    <xf numFmtId="0" fontId="18" fillId="0" borderId="0" xfId="3" applyFont="1" applyFill="1" applyAlignment="1">
      <alignment vertical="center"/>
    </xf>
    <xf numFmtId="0" fontId="15" fillId="0" borderId="0" xfId="3" applyFont="1" applyFill="1" applyAlignment="1">
      <alignment horizontal="right" vertical="center"/>
    </xf>
    <xf numFmtId="0" fontId="19" fillId="0" borderId="0" xfId="0" applyFont="1" applyFill="1" applyAlignment="1">
      <alignment horizontal="right" vertical="center"/>
    </xf>
    <xf numFmtId="2" fontId="18" fillId="0" borderId="0" xfId="3" applyNumberFormat="1" applyFont="1" applyFill="1" applyAlignment="1">
      <alignment vertical="center"/>
    </xf>
    <xf numFmtId="0" fontId="20" fillId="0" borderId="1" xfId="0" applyFont="1" applyFill="1" applyBorder="1" applyAlignment="1">
      <alignment horizontal="center" vertical="center" wrapText="1"/>
    </xf>
    <xf numFmtId="0" fontId="18" fillId="0" borderId="1" xfId="3" applyFont="1" applyFill="1" applyBorder="1" applyAlignment="1">
      <alignment vertical="center"/>
    </xf>
    <xf numFmtId="0" fontId="22" fillId="0" borderId="0" xfId="0" applyFont="1" applyFill="1" applyAlignment="1">
      <alignment horizontal="left" vertical="top" wrapText="1"/>
    </xf>
    <xf numFmtId="0" fontId="20" fillId="0" borderId="1" xfId="0" applyFont="1" applyFill="1" applyBorder="1" applyAlignment="1">
      <alignment horizontal="left" vertical="center" wrapText="1"/>
    </xf>
    <xf numFmtId="0" fontId="20" fillId="0" borderId="0" xfId="3" applyFont="1" applyFill="1" applyAlignment="1">
      <alignment vertical="center"/>
    </xf>
    <xf numFmtId="0" fontId="18" fillId="0" borderId="9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4" fontId="26" fillId="0" borderId="1" xfId="6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6" fillId="0" borderId="9" xfId="3" applyFont="1" applyBorder="1" applyAlignment="1">
      <alignment horizontal="center" vertical="center"/>
    </xf>
    <xf numFmtId="0" fontId="26" fillId="0" borderId="10" xfId="3" applyFont="1" applyBorder="1" applyAlignment="1">
      <alignment horizontal="center" vertical="center"/>
    </xf>
    <xf numFmtId="0" fontId="26" fillId="0" borderId="4" xfId="3" applyFont="1" applyBorder="1" applyAlignment="1">
      <alignment horizontal="center" vertical="center"/>
    </xf>
    <xf numFmtId="0" fontId="13" fillId="0" borderId="0" xfId="3" applyFont="1" applyFill="1" applyBorder="1" applyAlignment="1">
      <alignment horizontal="right" vertical="center"/>
    </xf>
    <xf numFmtId="0" fontId="20" fillId="0" borderId="1" xfId="0" applyFont="1" applyBorder="1" applyAlignment="1">
      <alignment horizontal="center" vertical="center" wrapText="1"/>
    </xf>
    <xf numFmtId="167" fontId="18" fillId="0" borderId="1" xfId="0" applyNumberFormat="1" applyFont="1" applyBorder="1" applyAlignment="1">
      <alignment horizontal="center" vertical="center" wrapText="1"/>
    </xf>
    <xf numFmtId="167" fontId="26" fillId="0" borderId="1" xfId="0" applyNumberFormat="1" applyFont="1" applyBorder="1" applyAlignment="1">
      <alignment horizontal="center" vertical="center" wrapText="1"/>
    </xf>
    <xf numFmtId="0" fontId="18" fillId="0" borderId="3" xfId="3" applyFont="1" applyFill="1" applyBorder="1" applyAlignment="1">
      <alignment horizontal="center" vertical="center" wrapText="1"/>
    </xf>
    <xf numFmtId="0" fontId="18" fillId="0" borderId="6" xfId="3" applyFont="1" applyFill="1" applyBorder="1" applyAlignment="1">
      <alignment horizontal="center" vertical="center" wrapText="1"/>
    </xf>
    <xf numFmtId="0" fontId="18" fillId="0" borderId="2" xfId="3" applyFont="1" applyFill="1" applyBorder="1" applyAlignment="1">
      <alignment horizontal="center" vertical="center" wrapText="1"/>
    </xf>
    <xf numFmtId="164" fontId="26" fillId="0" borderId="9" xfId="6" applyNumberFormat="1" applyFont="1" applyBorder="1" applyAlignment="1">
      <alignment horizontal="right" vertical="center"/>
    </xf>
    <xf numFmtId="164" fontId="26" fillId="0" borderId="10" xfId="6" applyNumberFormat="1" applyFont="1" applyBorder="1" applyAlignment="1">
      <alignment horizontal="right" vertical="center"/>
    </xf>
    <xf numFmtId="164" fontId="26" fillId="0" borderId="4" xfId="6" applyNumberFormat="1" applyFont="1" applyBorder="1" applyAlignment="1">
      <alignment horizontal="right" vertical="center"/>
    </xf>
    <xf numFmtId="164" fontId="15" fillId="0" borderId="0" xfId="15" applyNumberFormat="1" applyFont="1" applyFill="1" applyBorder="1" applyAlignment="1">
      <alignment horizontal="right" vertical="center"/>
    </xf>
    <xf numFmtId="0" fontId="7" fillId="0" borderId="0" xfId="3" applyFont="1" applyFill="1" applyAlignment="1">
      <alignment horizontal="right"/>
    </xf>
    <xf numFmtId="0" fontId="26" fillId="0" borderId="1" xfId="3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15" fillId="0" borderId="0" xfId="3" applyFont="1" applyFill="1" applyAlignment="1">
      <alignment horizontal="center" vertical="center" wrapText="1"/>
    </xf>
    <xf numFmtId="0" fontId="26" fillId="0" borderId="1" xfId="3" applyFont="1" applyBorder="1" applyAlignment="1">
      <alignment horizontal="center" vertical="center"/>
    </xf>
    <xf numFmtId="0" fontId="26" fillId="0" borderId="3" xfId="3" applyFont="1" applyBorder="1" applyAlignment="1">
      <alignment horizontal="center" vertical="center"/>
    </xf>
    <xf numFmtId="0" fontId="26" fillId="0" borderId="2" xfId="3" applyFont="1" applyBorder="1" applyAlignment="1">
      <alignment horizontal="center" vertical="center"/>
    </xf>
    <xf numFmtId="0" fontId="26" fillId="2" borderId="1" xfId="3" applyFont="1" applyFill="1" applyBorder="1" applyAlignment="1">
      <alignment horizontal="center" vertical="center"/>
    </xf>
    <xf numFmtId="0" fontId="14" fillId="0" borderId="0" xfId="3" applyFont="1" applyFill="1" applyAlignment="1">
      <alignment horizontal="right" vertical="center"/>
    </xf>
    <xf numFmtId="0" fontId="7" fillId="0" borderId="0" xfId="3" applyFont="1" applyFill="1" applyAlignment="1">
      <alignment horizontal="right" vertical="center"/>
    </xf>
    <xf numFmtId="0" fontId="18" fillId="2" borderId="1" xfId="18" applyFont="1" applyFill="1" applyBorder="1" applyAlignment="1">
      <alignment horizontal="center" vertical="center" wrapText="1"/>
    </xf>
    <xf numFmtId="0" fontId="18" fillId="2" borderId="3" xfId="18" applyFont="1" applyFill="1" applyBorder="1" applyAlignment="1">
      <alignment horizontal="center" vertical="center" wrapText="1"/>
    </xf>
    <xf numFmtId="0" fontId="18" fillId="2" borderId="6" xfId="18" applyFont="1" applyFill="1" applyBorder="1" applyAlignment="1">
      <alignment horizontal="center" vertical="center" wrapText="1"/>
    </xf>
    <xf numFmtId="0" fontId="18" fillId="2" borderId="2" xfId="18" applyFont="1" applyFill="1" applyBorder="1" applyAlignment="1">
      <alignment horizontal="center" vertical="center" wrapText="1"/>
    </xf>
    <xf numFmtId="0" fontId="13" fillId="0" borderId="0" xfId="3" applyFont="1" applyFill="1" applyAlignment="1">
      <alignment horizontal="right"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5" fillId="0" borderId="0" xfId="1" applyFont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167" fontId="26" fillId="0" borderId="1" xfId="0" applyNumberFormat="1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left" vertical="center"/>
    </xf>
    <xf numFmtId="0" fontId="18" fillId="0" borderId="0" xfId="3" applyFont="1" applyFill="1" applyAlignment="1">
      <alignment vertical="center"/>
    </xf>
    <xf numFmtId="0" fontId="18" fillId="0" borderId="3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</cellXfs>
  <cellStyles count="32">
    <cellStyle name="_artabyuje" xfId="10" xr:uid="{00000000-0005-0000-0000-000000000000}"/>
    <cellStyle name="Comma" xfId="6" builtinId="3"/>
    <cellStyle name="Comma 11" xfId="29" xr:uid="{00000000-0005-0000-0000-000002000000}"/>
    <cellStyle name="Comma 15" xfId="24" xr:uid="{00000000-0005-0000-0000-000003000000}"/>
    <cellStyle name="Comma 2" xfId="8" xr:uid="{00000000-0005-0000-0000-000004000000}"/>
    <cellStyle name="Comma 2 2" xfId="11" xr:uid="{00000000-0005-0000-0000-000005000000}"/>
    <cellStyle name="Comma 3" xfId="9" xr:uid="{00000000-0005-0000-0000-000006000000}"/>
    <cellStyle name="Comma 4" xfId="12" xr:uid="{00000000-0005-0000-0000-000007000000}"/>
    <cellStyle name="Comma 5" xfId="13" xr:uid="{00000000-0005-0000-0000-000008000000}"/>
    <cellStyle name="Comma 6" xfId="14" xr:uid="{00000000-0005-0000-0000-000009000000}"/>
    <cellStyle name="Comma 7" xfId="5" xr:uid="{00000000-0005-0000-0000-00000A000000}"/>
    <cellStyle name="Comma 8" xfId="22" xr:uid="{00000000-0005-0000-0000-00000B000000}"/>
    <cellStyle name="Comma_General 17.02.04" xfId="15" xr:uid="{00000000-0005-0000-0000-00000C000000}"/>
    <cellStyle name="Normal" xfId="0" builtinId="0"/>
    <cellStyle name="Normal 15 2 2" xfId="27" xr:uid="{00000000-0005-0000-0000-00000E000000}"/>
    <cellStyle name="Normal 2" xfId="7" xr:uid="{00000000-0005-0000-0000-00000F000000}"/>
    <cellStyle name="Normal 2 2" xfId="30" xr:uid="{00000000-0005-0000-0000-000010000000}"/>
    <cellStyle name="Normal 3" xfId="16" xr:uid="{00000000-0005-0000-0000-000011000000}"/>
    <cellStyle name="Normal 4" xfId="17" xr:uid="{00000000-0005-0000-0000-000012000000}"/>
    <cellStyle name="Normal 5" xfId="1" xr:uid="{00000000-0005-0000-0000-000013000000}"/>
    <cellStyle name="Normal 5 2" xfId="3" xr:uid="{00000000-0005-0000-0000-000014000000}"/>
    <cellStyle name="Normal 5 2 9" xfId="28" xr:uid="{00000000-0005-0000-0000-000015000000}"/>
    <cellStyle name="Normal 6" xfId="21" xr:uid="{00000000-0005-0000-0000-000016000000}"/>
    <cellStyle name="Normal 6 2" xfId="23" xr:uid="{00000000-0005-0000-0000-000017000000}"/>
    <cellStyle name="Normal 7" xfId="25" xr:uid="{00000000-0005-0000-0000-000018000000}"/>
    <cellStyle name="Normal 7 2" xfId="26" xr:uid="{00000000-0005-0000-0000-000019000000}"/>
    <cellStyle name="Normal 8" xfId="18" xr:uid="{00000000-0005-0000-0000-00001A000000}"/>
    <cellStyle name="Normal 9 3_հավ1-3" xfId="4" xr:uid="{00000000-0005-0000-0000-00001B000000}"/>
    <cellStyle name="Normal_2017 PLAN VERJNAKAN.23.12.16" xfId="2" xr:uid="{00000000-0005-0000-0000-00001D000000}"/>
    <cellStyle name="Percent 2" xfId="19" xr:uid="{00000000-0005-0000-0000-00001F000000}"/>
    <cellStyle name="SN_241" xfId="20" xr:uid="{00000000-0005-0000-0000-000021000000}"/>
    <cellStyle name="SN_b" xfId="31" xr:uid="{A0B84A6F-41FA-4FD3-901D-8B39AC4EED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B1:BR40"/>
  <sheetViews>
    <sheetView view="pageBreakPreview" topLeftCell="A30" zoomScaleNormal="100" zoomScaleSheetLayoutView="100" workbookViewId="0">
      <selection activeCell="D15" sqref="D15"/>
    </sheetView>
  </sheetViews>
  <sheetFormatPr defaultColWidth="9.140625" defaultRowHeight="17.25"/>
  <cols>
    <col min="1" max="1" width="1.7109375" style="7" customWidth="1"/>
    <col min="2" max="2" width="7.7109375" style="11" bestFit="1" customWidth="1"/>
    <col min="3" max="3" width="11" style="11" bestFit="1" customWidth="1"/>
    <col min="4" max="4" width="92.7109375" style="7" customWidth="1"/>
    <col min="5" max="8" width="12.85546875" style="7" customWidth="1"/>
    <col min="9" max="9" width="1.7109375" style="7" customWidth="1"/>
    <col min="10" max="16384" width="9.140625" style="7"/>
  </cols>
  <sheetData>
    <row r="1" spans="2:70" ht="20.25" customHeight="1">
      <c r="B1" s="12"/>
      <c r="C1" s="12"/>
      <c r="D1" s="19"/>
      <c r="E1" s="19"/>
      <c r="F1" s="120" t="s">
        <v>40</v>
      </c>
      <c r="G1" s="120"/>
      <c r="H1" s="120"/>
      <c r="I1" s="8"/>
    </row>
    <row r="2" spans="2:70">
      <c r="B2" s="12"/>
      <c r="C2" s="12"/>
      <c r="D2" s="19"/>
      <c r="E2" s="110" t="s">
        <v>104</v>
      </c>
      <c r="F2" s="110"/>
      <c r="G2" s="110"/>
      <c r="H2" s="110"/>
      <c r="I2" s="8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</row>
    <row r="3" spans="2:70" ht="19.5" customHeight="1">
      <c r="B3" s="12"/>
      <c r="C3" s="12"/>
      <c r="D3" s="19"/>
      <c r="E3" s="19"/>
      <c r="F3" s="121" t="s">
        <v>49</v>
      </c>
      <c r="G3" s="121"/>
      <c r="H3" s="121"/>
      <c r="I3" s="8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</row>
    <row r="4" spans="2:70" ht="17.25" hidden="1" customHeight="1">
      <c r="B4" s="12"/>
      <c r="C4" s="12"/>
      <c r="D4" s="19"/>
      <c r="E4" s="19"/>
      <c r="F4" s="19"/>
      <c r="G4" s="19"/>
      <c r="H4" s="22"/>
      <c r="I4" s="8"/>
    </row>
    <row r="5" spans="2:70" ht="15.75" hidden="1" customHeight="1">
      <c r="B5" s="12"/>
      <c r="C5" s="12"/>
      <c r="D5" s="19"/>
      <c r="E5" s="19"/>
      <c r="F5" s="19"/>
      <c r="G5" s="19"/>
      <c r="H5" s="22"/>
      <c r="I5" s="8"/>
    </row>
    <row r="6" spans="2:70" ht="15.75" customHeight="1">
      <c r="B6" s="12"/>
      <c r="C6" s="12"/>
      <c r="D6" s="19"/>
      <c r="E6" s="19"/>
      <c r="F6" s="19"/>
      <c r="G6" s="19"/>
      <c r="H6" s="22"/>
      <c r="I6" s="8"/>
    </row>
    <row r="7" spans="2:70" ht="53.25" customHeight="1">
      <c r="B7" s="124" t="s">
        <v>112</v>
      </c>
      <c r="C7" s="124"/>
      <c r="D7" s="124"/>
      <c r="E7" s="124"/>
      <c r="F7" s="124"/>
      <c r="G7" s="124"/>
      <c r="H7" s="124"/>
      <c r="I7" s="8"/>
    </row>
    <row r="8" spans="2:70" ht="18" customHeight="1">
      <c r="C8" s="10"/>
      <c r="D8" s="10"/>
      <c r="E8" s="21"/>
      <c r="F8" s="21"/>
      <c r="G8" s="10"/>
      <c r="H8" s="86" t="s">
        <v>57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</row>
    <row r="9" spans="2:70" ht="33.75" customHeight="1">
      <c r="B9" s="125" t="s">
        <v>26</v>
      </c>
      <c r="C9" s="125"/>
      <c r="D9" s="122" t="s">
        <v>45</v>
      </c>
      <c r="E9" s="114" t="s">
        <v>94</v>
      </c>
      <c r="F9" s="115"/>
      <c r="G9" s="115"/>
      <c r="H9" s="116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</row>
    <row r="10" spans="2:70" ht="23.1" customHeight="1">
      <c r="B10" s="125"/>
      <c r="C10" s="125"/>
      <c r="D10" s="122"/>
      <c r="E10" s="112" t="s">
        <v>84</v>
      </c>
      <c r="F10" s="112" t="s">
        <v>46</v>
      </c>
      <c r="G10" s="112" t="s">
        <v>47</v>
      </c>
      <c r="H10" s="112" t="s">
        <v>48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</row>
    <row r="11" spans="2:70" ht="18.75" customHeight="1">
      <c r="B11" s="66" t="s">
        <v>43</v>
      </c>
      <c r="C11" s="66" t="s">
        <v>44</v>
      </c>
      <c r="D11" s="122"/>
      <c r="E11" s="113"/>
      <c r="F11" s="113"/>
      <c r="G11" s="123"/>
      <c r="H11" s="123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</row>
    <row r="12" spans="2:70" ht="15" customHeight="1">
      <c r="B12" s="126"/>
      <c r="C12" s="127"/>
      <c r="D12" s="67" t="s">
        <v>25</v>
      </c>
      <c r="E12" s="68">
        <f>E13+E27</f>
        <v>0</v>
      </c>
      <c r="F12" s="68">
        <f t="shared" ref="F12:H12" si="0">F13+F27</f>
        <v>0</v>
      </c>
      <c r="G12" s="68">
        <f t="shared" si="0"/>
        <v>0</v>
      </c>
      <c r="H12" s="68">
        <f t="shared" si="0"/>
        <v>0</v>
      </c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</row>
    <row r="13" spans="2:70" ht="15" customHeight="1">
      <c r="B13" s="125" t="s">
        <v>24</v>
      </c>
      <c r="C13" s="125"/>
      <c r="D13" s="69" t="s">
        <v>0</v>
      </c>
      <c r="E13" s="68">
        <f>E15</f>
        <v>27189</v>
      </c>
      <c r="F13" s="68">
        <f>F15</f>
        <v>108756</v>
      </c>
      <c r="G13" s="68">
        <f t="shared" ref="G13:H13" si="1">G15</f>
        <v>190323</v>
      </c>
      <c r="H13" s="68">
        <f t="shared" si="1"/>
        <v>271890</v>
      </c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</row>
    <row r="14" spans="2:70" ht="15" customHeight="1">
      <c r="B14" s="107">
        <v>1169</v>
      </c>
      <c r="C14" s="107"/>
      <c r="D14" s="70" t="s">
        <v>23</v>
      </c>
      <c r="E14" s="71"/>
      <c r="F14" s="71"/>
      <c r="G14" s="71"/>
      <c r="H14" s="71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</row>
    <row r="15" spans="2:70" ht="15" customHeight="1">
      <c r="B15" s="108"/>
      <c r="C15" s="108"/>
      <c r="D15" s="58" t="s">
        <v>38</v>
      </c>
      <c r="E15" s="104">
        <f>E21</f>
        <v>27189</v>
      </c>
      <c r="F15" s="104">
        <f>F21</f>
        <v>108756</v>
      </c>
      <c r="G15" s="104">
        <f>G21</f>
        <v>190323</v>
      </c>
      <c r="H15" s="104">
        <f>H21</f>
        <v>271890</v>
      </c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</row>
    <row r="16" spans="2:70" ht="15" customHeight="1">
      <c r="B16" s="108"/>
      <c r="C16" s="108"/>
      <c r="D16" s="58" t="s">
        <v>21</v>
      </c>
      <c r="E16" s="104"/>
      <c r="F16" s="104"/>
      <c r="G16" s="104"/>
      <c r="H16" s="104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</row>
    <row r="17" spans="2:70" ht="30" customHeight="1">
      <c r="B17" s="108"/>
      <c r="C17" s="108"/>
      <c r="D17" s="72" t="s">
        <v>41</v>
      </c>
      <c r="E17" s="104"/>
      <c r="F17" s="104"/>
      <c r="G17" s="104"/>
      <c r="H17" s="104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</row>
    <row r="18" spans="2:70" ht="15" customHeight="1">
      <c r="B18" s="108"/>
      <c r="C18" s="108"/>
      <c r="D18" s="70" t="s">
        <v>20</v>
      </c>
      <c r="E18" s="104"/>
      <c r="F18" s="104"/>
      <c r="G18" s="104"/>
      <c r="H18" s="104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</row>
    <row r="19" spans="2:70" ht="15" customHeight="1">
      <c r="B19" s="109"/>
      <c r="C19" s="109"/>
      <c r="D19" s="58" t="s">
        <v>42</v>
      </c>
      <c r="E19" s="104"/>
      <c r="F19" s="104"/>
      <c r="G19" s="104"/>
      <c r="H19" s="104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</row>
    <row r="20" spans="2:70" ht="15" customHeight="1">
      <c r="B20" s="128" t="s">
        <v>19</v>
      </c>
      <c r="C20" s="128"/>
      <c r="D20" s="128"/>
      <c r="E20" s="71"/>
      <c r="F20" s="71"/>
      <c r="G20" s="71"/>
      <c r="H20" s="71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</row>
    <row r="21" spans="2:70" ht="15" customHeight="1">
      <c r="B21" s="125"/>
      <c r="C21" s="125">
        <v>11007</v>
      </c>
      <c r="D21" s="58" t="s">
        <v>18</v>
      </c>
      <c r="E21" s="104">
        <f>'2'!H19</f>
        <v>27189</v>
      </c>
      <c r="F21" s="104">
        <f>'2'!I19</f>
        <v>108756</v>
      </c>
      <c r="G21" s="104">
        <f>'2'!J19</f>
        <v>190323</v>
      </c>
      <c r="H21" s="104">
        <f>'2'!K19</f>
        <v>271890</v>
      </c>
    </row>
    <row r="22" spans="2:70" ht="15" customHeight="1">
      <c r="B22" s="125"/>
      <c r="C22" s="125"/>
      <c r="D22" s="58" t="s">
        <v>31</v>
      </c>
      <c r="E22" s="104"/>
      <c r="F22" s="104"/>
      <c r="G22" s="104"/>
      <c r="H22" s="104"/>
    </row>
    <row r="23" spans="2:70" ht="15" customHeight="1">
      <c r="B23" s="125"/>
      <c r="C23" s="125"/>
      <c r="D23" s="58" t="s">
        <v>17</v>
      </c>
      <c r="E23" s="104"/>
      <c r="F23" s="104"/>
      <c r="G23" s="104"/>
      <c r="H23" s="104"/>
    </row>
    <row r="24" spans="2:70" ht="15" customHeight="1">
      <c r="B24" s="125"/>
      <c r="C24" s="125"/>
      <c r="D24" s="58" t="s">
        <v>106</v>
      </c>
      <c r="E24" s="104"/>
      <c r="F24" s="104"/>
      <c r="G24" s="104"/>
      <c r="H24" s="104"/>
    </row>
    <row r="25" spans="2:70" ht="15" customHeight="1">
      <c r="B25" s="125"/>
      <c r="C25" s="125"/>
      <c r="D25" s="58" t="s">
        <v>16</v>
      </c>
      <c r="E25" s="104"/>
      <c r="F25" s="104"/>
      <c r="G25" s="104"/>
      <c r="H25" s="104"/>
    </row>
    <row r="26" spans="2:70" ht="15" customHeight="1">
      <c r="B26" s="125"/>
      <c r="C26" s="125"/>
      <c r="D26" s="73" t="s">
        <v>35</v>
      </c>
      <c r="E26" s="104"/>
      <c r="F26" s="104"/>
      <c r="G26" s="104"/>
      <c r="H26" s="104"/>
    </row>
    <row r="27" spans="2:70" s="63" customFormat="1" ht="15" customHeight="1">
      <c r="B27" s="105"/>
      <c r="C27" s="106"/>
      <c r="D27" s="49" t="s">
        <v>89</v>
      </c>
      <c r="E27" s="74">
        <f t="shared" ref="E27:G27" si="2">+E28</f>
        <v>-27189</v>
      </c>
      <c r="F27" s="74">
        <f t="shared" si="2"/>
        <v>-108756</v>
      </c>
      <c r="G27" s="74">
        <f t="shared" si="2"/>
        <v>-190323</v>
      </c>
      <c r="H27" s="74">
        <f>+H28</f>
        <v>-271890</v>
      </c>
    </row>
    <row r="28" spans="2:70" s="64" customFormat="1" ht="15" customHeight="1">
      <c r="B28" s="101" t="s">
        <v>90</v>
      </c>
      <c r="C28" s="101"/>
      <c r="D28" s="41" t="s">
        <v>95</v>
      </c>
      <c r="E28" s="104">
        <f>E35</f>
        <v>-27189</v>
      </c>
      <c r="F28" s="104">
        <f>F35</f>
        <v>-108756</v>
      </c>
      <c r="G28" s="104">
        <f>G35</f>
        <v>-190323</v>
      </c>
      <c r="H28" s="117">
        <f>H35</f>
        <v>-271890</v>
      </c>
    </row>
    <row r="29" spans="2:70" s="64" customFormat="1" ht="15" customHeight="1">
      <c r="B29" s="102"/>
      <c r="C29" s="102"/>
      <c r="D29" s="27" t="s">
        <v>81</v>
      </c>
      <c r="E29" s="104"/>
      <c r="F29" s="104"/>
      <c r="G29" s="104"/>
      <c r="H29" s="118"/>
    </row>
    <row r="30" spans="2:70" s="64" customFormat="1" ht="15" customHeight="1">
      <c r="B30" s="102"/>
      <c r="C30" s="102"/>
      <c r="D30" s="41" t="s">
        <v>96</v>
      </c>
      <c r="E30" s="104"/>
      <c r="F30" s="104"/>
      <c r="G30" s="104"/>
      <c r="H30" s="118"/>
    </row>
    <row r="31" spans="2:70" s="64" customFormat="1" ht="30" customHeight="1">
      <c r="B31" s="102"/>
      <c r="C31" s="102"/>
      <c r="D31" s="27" t="s">
        <v>97</v>
      </c>
      <c r="E31" s="104"/>
      <c r="F31" s="104"/>
      <c r="G31" s="104"/>
      <c r="H31" s="118"/>
    </row>
    <row r="32" spans="2:70" s="64" customFormat="1" ht="15" customHeight="1">
      <c r="B32" s="102"/>
      <c r="C32" s="102"/>
      <c r="D32" s="41" t="s">
        <v>98</v>
      </c>
      <c r="E32" s="104"/>
      <c r="F32" s="104"/>
      <c r="G32" s="104"/>
      <c r="H32" s="118"/>
    </row>
    <row r="33" spans="2:8" s="64" customFormat="1" ht="15" customHeight="1">
      <c r="B33" s="103"/>
      <c r="C33" s="103"/>
      <c r="D33" s="27" t="s">
        <v>99</v>
      </c>
      <c r="E33" s="104"/>
      <c r="F33" s="104"/>
      <c r="G33" s="104"/>
      <c r="H33" s="119"/>
    </row>
    <row r="34" spans="2:8" s="64" customFormat="1" ht="15" customHeight="1">
      <c r="B34" s="111" t="s">
        <v>100</v>
      </c>
      <c r="C34" s="111"/>
      <c r="D34" s="111"/>
      <c r="E34" s="49"/>
      <c r="F34" s="49"/>
      <c r="G34" s="49"/>
      <c r="H34" s="65"/>
    </row>
    <row r="35" spans="2:8" s="64" customFormat="1" ht="15" customHeight="1">
      <c r="B35" s="101"/>
      <c r="C35" s="101" t="s">
        <v>91</v>
      </c>
      <c r="D35" s="41" t="s">
        <v>101</v>
      </c>
      <c r="E35" s="104">
        <f>'2'!H38</f>
        <v>-27189</v>
      </c>
      <c r="F35" s="104">
        <f>'2'!I38</f>
        <v>-108756</v>
      </c>
      <c r="G35" s="104">
        <f>'2'!J38</f>
        <v>-190323</v>
      </c>
      <c r="H35" s="104">
        <f>'2'!K38</f>
        <v>-271890</v>
      </c>
    </row>
    <row r="36" spans="2:8" s="64" customFormat="1" ht="15" customHeight="1">
      <c r="B36" s="102"/>
      <c r="C36" s="102"/>
      <c r="D36" s="27" t="s">
        <v>81</v>
      </c>
      <c r="E36" s="104"/>
      <c r="F36" s="104"/>
      <c r="G36" s="104"/>
      <c r="H36" s="104"/>
    </row>
    <row r="37" spans="2:8" s="64" customFormat="1" ht="15" customHeight="1">
      <c r="B37" s="102"/>
      <c r="C37" s="102"/>
      <c r="D37" s="41" t="s">
        <v>102</v>
      </c>
      <c r="E37" s="104"/>
      <c r="F37" s="104"/>
      <c r="G37" s="104"/>
      <c r="H37" s="104"/>
    </row>
    <row r="38" spans="2:8" s="64" customFormat="1" ht="44.25" customHeight="1">
      <c r="B38" s="102"/>
      <c r="C38" s="102"/>
      <c r="D38" s="27" t="s">
        <v>103</v>
      </c>
      <c r="E38" s="104"/>
      <c r="F38" s="104"/>
      <c r="G38" s="104"/>
      <c r="H38" s="104"/>
    </row>
    <row r="39" spans="2:8" s="64" customFormat="1" ht="15" customHeight="1">
      <c r="B39" s="102"/>
      <c r="C39" s="102"/>
      <c r="D39" s="41" t="s">
        <v>16</v>
      </c>
      <c r="E39" s="104"/>
      <c r="F39" s="104"/>
      <c r="G39" s="104"/>
      <c r="H39" s="104"/>
    </row>
    <row r="40" spans="2:8" s="64" customFormat="1" ht="15" customHeight="1">
      <c r="B40" s="103"/>
      <c r="C40" s="103"/>
      <c r="D40" s="27" t="s">
        <v>35</v>
      </c>
      <c r="E40" s="104"/>
      <c r="F40" s="104"/>
      <c r="G40" s="104"/>
      <c r="H40" s="104"/>
    </row>
  </sheetData>
  <mergeCells count="40">
    <mergeCell ref="B21:B26"/>
    <mergeCell ref="C21:C26"/>
    <mergeCell ref="H21:H26"/>
    <mergeCell ref="B12:C12"/>
    <mergeCell ref="B20:D20"/>
    <mergeCell ref="H15:H19"/>
    <mergeCell ref="D9:D11"/>
    <mergeCell ref="H10:H11"/>
    <mergeCell ref="B7:H7"/>
    <mergeCell ref="B13:C13"/>
    <mergeCell ref="G10:G11"/>
    <mergeCell ref="F10:F11"/>
    <mergeCell ref="B9:C10"/>
    <mergeCell ref="F28:F33"/>
    <mergeCell ref="E28:E33"/>
    <mergeCell ref="F1:H1"/>
    <mergeCell ref="F3:H3"/>
    <mergeCell ref="F21:F26"/>
    <mergeCell ref="B27:C27"/>
    <mergeCell ref="B14:B19"/>
    <mergeCell ref="C14:C19"/>
    <mergeCell ref="E2:H2"/>
    <mergeCell ref="B34:D34"/>
    <mergeCell ref="E10:E11"/>
    <mergeCell ref="E15:E19"/>
    <mergeCell ref="E21:E26"/>
    <mergeCell ref="E9:H9"/>
    <mergeCell ref="B28:B33"/>
    <mergeCell ref="C28:C33"/>
    <mergeCell ref="H28:H33"/>
    <mergeCell ref="G28:G33"/>
    <mergeCell ref="G15:G19"/>
    <mergeCell ref="G21:G26"/>
    <mergeCell ref="F15:F19"/>
    <mergeCell ref="B35:B40"/>
    <mergeCell ref="C35:C40"/>
    <mergeCell ref="H35:H40"/>
    <mergeCell ref="G35:G40"/>
    <mergeCell ref="F35:F40"/>
    <mergeCell ref="E35:E40"/>
  </mergeCells>
  <printOptions horizontalCentered="1"/>
  <pageMargins left="0.25" right="0.25" top="0.75" bottom="0.17" header="0.25" footer="0.17"/>
  <pageSetup paperSize="9" scale="74" orientation="landscape" r:id="rId1"/>
  <rowBreaks count="1" manualBreakCount="1">
    <brk id="40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B1:S50"/>
  <sheetViews>
    <sheetView view="pageBreakPreview" topLeftCell="A40" zoomScale="115" zoomScaleNormal="100" zoomScaleSheetLayoutView="115" workbookViewId="0">
      <selection activeCell="G7" sqref="G7:G8"/>
    </sheetView>
  </sheetViews>
  <sheetFormatPr defaultColWidth="9.140625" defaultRowHeight="17.25"/>
  <cols>
    <col min="1" max="1" width="1.7109375" style="14" customWidth="1"/>
    <col min="2" max="4" width="6.42578125" style="13" customWidth="1"/>
    <col min="5" max="6" width="8.7109375" style="13" customWidth="1"/>
    <col min="7" max="7" width="73" style="14" customWidth="1"/>
    <col min="8" max="11" width="12.140625" style="14" customWidth="1"/>
    <col min="12" max="12" width="1.7109375" style="14" customWidth="1"/>
    <col min="13" max="13" width="14.85546875" style="14" bestFit="1" customWidth="1"/>
    <col min="14" max="15" width="15.28515625" style="14" bestFit="1" customWidth="1"/>
    <col min="16" max="16" width="15.140625" style="14" bestFit="1" customWidth="1"/>
    <col min="17" max="19" width="12.42578125" style="14" bestFit="1" customWidth="1"/>
    <col min="20" max="16384" width="9.140625" style="14"/>
  </cols>
  <sheetData>
    <row r="1" spans="2:19" s="7" customFormat="1" ht="20.100000000000001" customHeight="1">
      <c r="B1" s="11"/>
      <c r="C1" s="11"/>
      <c r="D1" s="11"/>
      <c r="E1" s="12"/>
      <c r="F1" s="12"/>
      <c r="G1" s="19"/>
      <c r="H1" s="19"/>
      <c r="I1" s="129" t="s">
        <v>110</v>
      </c>
      <c r="J1" s="129"/>
      <c r="K1" s="129"/>
    </row>
    <row r="2" spans="2:19" s="7" customFormat="1" ht="20.100000000000001" customHeight="1">
      <c r="B2" s="11"/>
      <c r="C2" s="11"/>
      <c r="D2" s="11"/>
      <c r="E2" s="12"/>
      <c r="F2" s="12"/>
      <c r="G2" s="19"/>
      <c r="H2" s="135" t="s">
        <v>105</v>
      </c>
      <c r="I2" s="135"/>
      <c r="J2" s="135"/>
      <c r="K2" s="135"/>
    </row>
    <row r="3" spans="2:19" s="7" customFormat="1" ht="20.100000000000001" customHeight="1">
      <c r="B3" s="11"/>
      <c r="C3" s="11"/>
      <c r="D3" s="11"/>
      <c r="E3" s="12"/>
      <c r="F3" s="12"/>
      <c r="G3" s="19"/>
      <c r="H3" s="19"/>
      <c r="I3" s="130" t="s">
        <v>49</v>
      </c>
      <c r="J3" s="130"/>
      <c r="K3" s="130"/>
    </row>
    <row r="4" spans="2:19" s="7" customFormat="1" ht="20.100000000000001" customHeight="1">
      <c r="B4" s="11"/>
      <c r="C4" s="11"/>
      <c r="D4" s="11"/>
      <c r="E4" s="130"/>
      <c r="F4" s="130"/>
      <c r="G4" s="130"/>
      <c r="H4" s="33"/>
      <c r="I4" s="22"/>
      <c r="J4" s="22"/>
      <c r="K4" s="19"/>
    </row>
    <row r="5" spans="2:19" s="7" customFormat="1" ht="47.25" customHeight="1">
      <c r="B5" s="124" t="s">
        <v>111</v>
      </c>
      <c r="C5" s="124"/>
      <c r="D5" s="124"/>
      <c r="E5" s="124"/>
      <c r="F5" s="124"/>
      <c r="G5" s="124"/>
      <c r="H5" s="124"/>
      <c r="I5" s="124"/>
      <c r="J5" s="124"/>
      <c r="K5" s="124"/>
    </row>
    <row r="6" spans="2:19" ht="14.25" customHeight="1">
      <c r="B6" s="23"/>
      <c r="C6" s="23"/>
      <c r="D6" s="23"/>
      <c r="E6" s="23"/>
      <c r="F6" s="23"/>
      <c r="G6" s="24"/>
      <c r="H6" s="24"/>
      <c r="I6" s="24"/>
      <c r="J6" s="84"/>
      <c r="K6" s="85" t="s">
        <v>57</v>
      </c>
    </row>
    <row r="7" spans="2:19" ht="49.5" customHeight="1">
      <c r="B7" s="131" t="s">
        <v>15</v>
      </c>
      <c r="C7" s="131"/>
      <c r="D7" s="131"/>
      <c r="E7" s="131" t="s">
        <v>14</v>
      </c>
      <c r="F7" s="131"/>
      <c r="G7" s="131" t="s">
        <v>13</v>
      </c>
      <c r="H7" s="132" t="s">
        <v>94</v>
      </c>
      <c r="I7" s="133"/>
      <c r="J7" s="133"/>
      <c r="K7" s="134"/>
    </row>
    <row r="8" spans="2:19" ht="63.75" customHeight="1">
      <c r="B8" s="52" t="s">
        <v>51</v>
      </c>
      <c r="C8" s="52" t="s">
        <v>52</v>
      </c>
      <c r="D8" s="52" t="s">
        <v>53</v>
      </c>
      <c r="E8" s="52" t="s">
        <v>43</v>
      </c>
      <c r="F8" s="52" t="s">
        <v>44</v>
      </c>
      <c r="G8" s="131"/>
      <c r="H8" s="40" t="s">
        <v>84</v>
      </c>
      <c r="I8" s="53" t="s">
        <v>46</v>
      </c>
      <c r="J8" s="53" t="s">
        <v>47</v>
      </c>
      <c r="K8" s="53" t="s">
        <v>48</v>
      </c>
    </row>
    <row r="9" spans="2:19" ht="15" customHeight="1">
      <c r="B9" s="40"/>
      <c r="C9" s="40"/>
      <c r="D9" s="40"/>
      <c r="E9" s="40"/>
      <c r="F9" s="40"/>
      <c r="G9" s="54" t="s">
        <v>7</v>
      </c>
      <c r="H9" s="55">
        <f>H11+H28</f>
        <v>0</v>
      </c>
      <c r="I9" s="55">
        <f t="shared" ref="I9:K9" si="0">I11+I28</f>
        <v>0</v>
      </c>
      <c r="J9" s="55">
        <f t="shared" si="0"/>
        <v>0</v>
      </c>
      <c r="K9" s="55">
        <f t="shared" si="0"/>
        <v>0</v>
      </c>
    </row>
    <row r="10" spans="2:19" ht="15" customHeight="1">
      <c r="B10" s="40"/>
      <c r="C10" s="40"/>
      <c r="D10" s="40"/>
      <c r="E10" s="40"/>
      <c r="F10" s="40"/>
      <c r="G10" s="56" t="s">
        <v>50</v>
      </c>
      <c r="H10" s="55"/>
      <c r="I10" s="55"/>
      <c r="J10" s="55"/>
      <c r="K10" s="55"/>
    </row>
    <row r="11" spans="2:19" ht="15" customHeight="1">
      <c r="B11" s="36" t="s">
        <v>12</v>
      </c>
      <c r="C11" s="36"/>
      <c r="D11" s="36"/>
      <c r="E11" s="36"/>
      <c r="F11" s="36"/>
      <c r="G11" s="57" t="s">
        <v>11</v>
      </c>
      <c r="H11" s="55">
        <f>+H13</f>
        <v>27189</v>
      </c>
      <c r="I11" s="55">
        <f>+I13</f>
        <v>108756</v>
      </c>
      <c r="J11" s="55">
        <f>+J13</f>
        <v>190323</v>
      </c>
      <c r="K11" s="55">
        <f>+K13</f>
        <v>271890</v>
      </c>
    </row>
    <row r="12" spans="2:19" ht="15" customHeight="1">
      <c r="B12" s="36"/>
      <c r="C12" s="36"/>
      <c r="D12" s="36"/>
      <c r="E12" s="36"/>
      <c r="F12" s="36"/>
      <c r="G12" s="58" t="s">
        <v>9</v>
      </c>
      <c r="H12" s="59"/>
      <c r="I12" s="59"/>
      <c r="J12" s="59"/>
      <c r="K12" s="59"/>
      <c r="O12" s="28"/>
      <c r="P12" s="31"/>
      <c r="Q12" s="28"/>
      <c r="R12" s="29"/>
      <c r="S12" s="28"/>
    </row>
    <row r="13" spans="2:19" ht="15" customHeight="1">
      <c r="B13" s="36"/>
      <c r="C13" s="36" t="s">
        <v>10</v>
      </c>
      <c r="D13" s="36"/>
      <c r="E13" s="36"/>
      <c r="F13" s="36"/>
      <c r="G13" s="58" t="s">
        <v>1</v>
      </c>
      <c r="H13" s="59">
        <f>+H15</f>
        <v>27189</v>
      </c>
      <c r="I13" s="59">
        <f>+I15</f>
        <v>108756</v>
      </c>
      <c r="J13" s="59">
        <f>+J15</f>
        <v>190323</v>
      </c>
      <c r="K13" s="59">
        <f>+K15</f>
        <v>271890</v>
      </c>
    </row>
    <row r="14" spans="2:19" ht="15" customHeight="1">
      <c r="B14" s="36"/>
      <c r="C14" s="36"/>
      <c r="D14" s="36"/>
      <c r="E14" s="36"/>
      <c r="F14" s="36"/>
      <c r="G14" s="58" t="s">
        <v>9</v>
      </c>
      <c r="H14" s="59"/>
      <c r="I14" s="59"/>
      <c r="J14" s="59"/>
      <c r="K14" s="59"/>
      <c r="P14" s="28"/>
      <c r="Q14" s="28"/>
      <c r="R14" s="28"/>
    </row>
    <row r="15" spans="2:19" ht="15" customHeight="1">
      <c r="B15" s="36"/>
      <c r="C15" s="36"/>
      <c r="D15" s="36" t="s">
        <v>10</v>
      </c>
      <c r="E15" s="36"/>
      <c r="F15" s="36"/>
      <c r="G15" s="58" t="s">
        <v>1</v>
      </c>
      <c r="H15" s="59">
        <f>+H17</f>
        <v>27189</v>
      </c>
      <c r="I15" s="59">
        <f>+I17</f>
        <v>108756</v>
      </c>
      <c r="J15" s="59">
        <f>+J17</f>
        <v>190323</v>
      </c>
      <c r="K15" s="59">
        <f>+K17</f>
        <v>271890</v>
      </c>
      <c r="O15" s="28"/>
      <c r="P15" s="28"/>
      <c r="Q15" s="28"/>
      <c r="R15" s="28"/>
      <c r="S15" s="28"/>
    </row>
    <row r="16" spans="2:19" ht="15" customHeight="1">
      <c r="B16" s="36"/>
      <c r="C16" s="36"/>
      <c r="D16" s="36"/>
      <c r="E16" s="36"/>
      <c r="F16" s="36"/>
      <c r="G16" s="58" t="s">
        <v>9</v>
      </c>
      <c r="H16" s="59"/>
      <c r="I16" s="59"/>
      <c r="J16" s="59"/>
      <c r="K16" s="59"/>
      <c r="O16" s="28"/>
      <c r="P16" s="28"/>
      <c r="Q16" s="28"/>
      <c r="R16" s="28"/>
      <c r="S16" s="28"/>
    </row>
    <row r="17" spans="2:19" ht="15" customHeight="1">
      <c r="B17" s="36"/>
      <c r="C17" s="36"/>
      <c r="D17" s="36"/>
      <c r="E17" s="36"/>
      <c r="F17" s="46"/>
      <c r="G17" s="57" t="s">
        <v>54</v>
      </c>
      <c r="H17" s="60">
        <f t="shared" ref="H17:K17" si="1">+H18</f>
        <v>27189</v>
      </c>
      <c r="I17" s="60">
        <f t="shared" si="1"/>
        <v>108756</v>
      </c>
      <c r="J17" s="60">
        <f t="shared" si="1"/>
        <v>190323</v>
      </c>
      <c r="K17" s="60">
        <f t="shared" si="1"/>
        <v>271890</v>
      </c>
      <c r="P17" s="28"/>
      <c r="Q17" s="28"/>
      <c r="R17" s="28"/>
    </row>
    <row r="18" spans="2:19" ht="15" customHeight="1">
      <c r="B18" s="36"/>
      <c r="C18" s="36"/>
      <c r="D18" s="36"/>
      <c r="E18" s="36" t="s">
        <v>8</v>
      </c>
      <c r="F18" s="36"/>
      <c r="G18" s="58" t="s">
        <v>22</v>
      </c>
      <c r="H18" s="61">
        <f>+H19</f>
        <v>27189</v>
      </c>
      <c r="I18" s="61">
        <f>+I19</f>
        <v>108756</v>
      </c>
      <c r="J18" s="61">
        <f>J19</f>
        <v>190323</v>
      </c>
      <c r="K18" s="61">
        <f>K19</f>
        <v>271890</v>
      </c>
      <c r="P18" s="28"/>
      <c r="Q18" s="28"/>
      <c r="R18" s="28"/>
    </row>
    <row r="19" spans="2:19" ht="15" customHeight="1">
      <c r="B19" s="36"/>
      <c r="C19" s="36"/>
      <c r="D19" s="36"/>
      <c r="E19" s="36"/>
      <c r="F19" s="46">
        <v>11007</v>
      </c>
      <c r="G19" s="58" t="s">
        <v>56</v>
      </c>
      <c r="H19" s="59">
        <f>+H21</f>
        <v>27189</v>
      </c>
      <c r="I19" s="59">
        <f>+I21</f>
        <v>108756</v>
      </c>
      <c r="J19" s="59">
        <f>+J21</f>
        <v>190323</v>
      </c>
      <c r="K19" s="59">
        <f>+K21</f>
        <v>271890</v>
      </c>
      <c r="O19" s="28"/>
      <c r="P19" s="28"/>
      <c r="R19" s="28"/>
    </row>
    <row r="20" spans="2:19" ht="15" customHeight="1">
      <c r="B20" s="36"/>
      <c r="C20" s="36"/>
      <c r="D20" s="36"/>
      <c r="E20" s="36"/>
      <c r="F20" s="46"/>
      <c r="G20" s="58" t="s">
        <v>6</v>
      </c>
      <c r="H20" s="59"/>
      <c r="I20" s="59"/>
      <c r="J20" s="59"/>
      <c r="K20" s="59"/>
      <c r="O20" s="28"/>
      <c r="P20" s="28"/>
      <c r="Q20" s="28"/>
      <c r="R20" s="28"/>
    </row>
    <row r="21" spans="2:19" ht="15" customHeight="1">
      <c r="B21" s="40"/>
      <c r="C21" s="40"/>
      <c r="D21" s="40"/>
      <c r="E21" s="40"/>
      <c r="F21" s="48"/>
      <c r="G21" s="58" t="s">
        <v>55</v>
      </c>
      <c r="H21" s="59">
        <f>+H23</f>
        <v>27189</v>
      </c>
      <c r="I21" s="59">
        <f>+I23</f>
        <v>108756</v>
      </c>
      <c r="J21" s="59">
        <f>+J23</f>
        <v>190323</v>
      </c>
      <c r="K21" s="59">
        <f>+K23</f>
        <v>271890</v>
      </c>
      <c r="O21" s="28"/>
      <c r="P21" s="28"/>
      <c r="Q21" s="28"/>
      <c r="R21" s="28"/>
    </row>
    <row r="22" spans="2:19" ht="27">
      <c r="B22" s="40"/>
      <c r="C22" s="40"/>
      <c r="D22" s="40"/>
      <c r="E22" s="40"/>
      <c r="F22" s="48"/>
      <c r="G22" s="58" t="s">
        <v>5</v>
      </c>
      <c r="H22" s="59"/>
      <c r="I22" s="59"/>
      <c r="J22" s="59"/>
      <c r="K22" s="59"/>
      <c r="O22" s="28"/>
      <c r="P22" s="28"/>
      <c r="Q22" s="28"/>
      <c r="R22" s="28"/>
      <c r="S22" s="28"/>
    </row>
    <row r="23" spans="2:19" ht="15" customHeight="1">
      <c r="B23" s="40"/>
      <c r="C23" s="40"/>
      <c r="D23" s="40"/>
      <c r="E23" s="40"/>
      <c r="F23" s="48"/>
      <c r="G23" s="58" t="s">
        <v>7</v>
      </c>
      <c r="H23" s="59">
        <f t="shared" ref="H23:K24" si="2">+H24</f>
        <v>27189</v>
      </c>
      <c r="I23" s="59">
        <f t="shared" si="2"/>
        <v>108756</v>
      </c>
      <c r="J23" s="59">
        <f t="shared" si="2"/>
        <v>190323</v>
      </c>
      <c r="K23" s="59">
        <f t="shared" si="2"/>
        <v>271890</v>
      </c>
      <c r="O23" s="28"/>
      <c r="P23" s="28"/>
      <c r="Q23" s="28"/>
      <c r="R23" s="28"/>
      <c r="S23" s="28"/>
    </row>
    <row r="24" spans="2:19" ht="15" customHeight="1">
      <c r="B24" s="40"/>
      <c r="C24" s="40"/>
      <c r="D24" s="40"/>
      <c r="E24" s="40"/>
      <c r="F24" s="48"/>
      <c r="G24" s="58" t="s">
        <v>29</v>
      </c>
      <c r="H24" s="62">
        <f t="shared" si="2"/>
        <v>27189</v>
      </c>
      <c r="I24" s="62">
        <f t="shared" si="2"/>
        <v>108756</v>
      </c>
      <c r="J24" s="62">
        <f t="shared" si="2"/>
        <v>190323</v>
      </c>
      <c r="K24" s="62">
        <f t="shared" si="2"/>
        <v>271890</v>
      </c>
      <c r="O24" s="28"/>
      <c r="P24" s="28"/>
      <c r="Q24" s="28"/>
      <c r="R24" s="28"/>
      <c r="S24" s="28"/>
    </row>
    <row r="25" spans="2:19" ht="15" customHeight="1">
      <c r="B25" s="40"/>
      <c r="C25" s="40"/>
      <c r="D25" s="40"/>
      <c r="E25" s="40"/>
      <c r="F25" s="48"/>
      <c r="G25" s="58" t="s">
        <v>32</v>
      </c>
      <c r="H25" s="62">
        <f>+H26</f>
        <v>27189</v>
      </c>
      <c r="I25" s="62">
        <f>+I26</f>
        <v>108756</v>
      </c>
      <c r="J25" s="62">
        <f>J26</f>
        <v>190323</v>
      </c>
      <c r="K25" s="62">
        <f>K26</f>
        <v>271890</v>
      </c>
      <c r="P25" s="28"/>
      <c r="Q25" s="28"/>
      <c r="R25" s="28"/>
    </row>
    <row r="26" spans="2:19">
      <c r="B26" s="40"/>
      <c r="C26" s="40"/>
      <c r="D26" s="40"/>
      <c r="E26" s="40"/>
      <c r="F26" s="48"/>
      <c r="G26" s="58" t="s">
        <v>33</v>
      </c>
      <c r="H26" s="62">
        <f>+H27</f>
        <v>27189</v>
      </c>
      <c r="I26" s="62">
        <f>+I27</f>
        <v>108756</v>
      </c>
      <c r="J26" s="62">
        <f>+J27</f>
        <v>190323</v>
      </c>
      <c r="K26" s="62">
        <f>+K27</f>
        <v>271890</v>
      </c>
    </row>
    <row r="27" spans="2:19" ht="15" customHeight="1">
      <c r="B27" s="40"/>
      <c r="C27" s="40"/>
      <c r="D27" s="40"/>
      <c r="E27" s="40"/>
      <c r="F27" s="48"/>
      <c r="G27" s="58" t="s">
        <v>34</v>
      </c>
      <c r="H27" s="87">
        <v>27189</v>
      </c>
      <c r="I27" s="87">
        <v>108756</v>
      </c>
      <c r="J27" s="87">
        <v>190323</v>
      </c>
      <c r="K27" s="87">
        <v>271890</v>
      </c>
    </row>
    <row r="28" spans="2:19" ht="15" customHeight="1">
      <c r="B28" s="36" t="s">
        <v>85</v>
      </c>
      <c r="C28" s="36"/>
      <c r="D28" s="36"/>
      <c r="E28" s="36"/>
      <c r="F28" s="36"/>
      <c r="G28" s="34" t="s">
        <v>86</v>
      </c>
      <c r="H28" s="37">
        <f t="shared" ref="H28:J28" si="3">H30</f>
        <v>-27189</v>
      </c>
      <c r="I28" s="37">
        <f t="shared" si="3"/>
        <v>-108756</v>
      </c>
      <c r="J28" s="37">
        <f t="shared" si="3"/>
        <v>-190323</v>
      </c>
      <c r="K28" s="37">
        <f t="shared" ref="K28" si="4">K30</f>
        <v>-271890</v>
      </c>
      <c r="M28" s="38"/>
      <c r="N28" s="39"/>
    </row>
    <row r="29" spans="2:19" ht="15" customHeight="1">
      <c r="B29" s="40"/>
      <c r="C29" s="40"/>
      <c r="D29" s="40"/>
      <c r="E29" s="40"/>
      <c r="F29" s="40"/>
      <c r="G29" s="41" t="s">
        <v>9</v>
      </c>
      <c r="H29" s="41"/>
      <c r="I29" s="41"/>
      <c r="J29" s="41"/>
      <c r="K29" s="41"/>
      <c r="M29" s="38"/>
      <c r="N29" s="39"/>
    </row>
    <row r="30" spans="2:19" s="42" customFormat="1" ht="15" customHeight="1">
      <c r="B30" s="36"/>
      <c r="C30" s="36" t="s">
        <v>10</v>
      </c>
      <c r="D30" s="36"/>
      <c r="E30" s="36"/>
      <c r="F30" s="36"/>
      <c r="G30" s="34" t="s">
        <v>87</v>
      </c>
      <c r="H30" s="43">
        <f t="shared" ref="H30:J30" si="5">H32</f>
        <v>-27189</v>
      </c>
      <c r="I30" s="43">
        <f t="shared" si="5"/>
        <v>-108756</v>
      </c>
      <c r="J30" s="43">
        <f t="shared" si="5"/>
        <v>-190323</v>
      </c>
      <c r="K30" s="43">
        <f t="shared" ref="K30" si="6">K32</f>
        <v>-271890</v>
      </c>
      <c r="M30" s="44"/>
      <c r="N30" s="45"/>
    </row>
    <row r="31" spans="2:19" ht="15" customHeight="1">
      <c r="B31" s="40"/>
      <c r="C31" s="40"/>
      <c r="D31" s="40"/>
      <c r="E31" s="40"/>
      <c r="F31" s="40"/>
      <c r="G31" s="41" t="s">
        <v>9</v>
      </c>
      <c r="H31" s="41"/>
      <c r="I31" s="41"/>
      <c r="J31" s="41"/>
      <c r="K31" s="41"/>
      <c r="M31" s="38"/>
      <c r="N31" s="39"/>
    </row>
    <row r="32" spans="2:19" s="42" customFormat="1" ht="15" customHeight="1">
      <c r="B32" s="36"/>
      <c r="C32" s="36"/>
      <c r="D32" s="36" t="s">
        <v>10</v>
      </c>
      <c r="E32" s="36"/>
      <c r="F32" s="36"/>
      <c r="G32" s="34" t="s">
        <v>88</v>
      </c>
      <c r="H32" s="43">
        <f t="shared" ref="H32:J32" si="7">H34</f>
        <v>-27189</v>
      </c>
      <c r="I32" s="43">
        <f t="shared" si="7"/>
        <v>-108756</v>
      </c>
      <c r="J32" s="43">
        <f t="shared" si="7"/>
        <v>-190323</v>
      </c>
      <c r="K32" s="43">
        <f t="shared" ref="K32" si="8">K34</f>
        <v>-271890</v>
      </c>
      <c r="M32" s="44"/>
      <c r="N32" s="45"/>
    </row>
    <row r="33" spans="2:14" ht="15" customHeight="1">
      <c r="B33" s="40"/>
      <c r="C33" s="40"/>
      <c r="D33" s="40"/>
      <c r="E33" s="40"/>
      <c r="F33" s="40"/>
      <c r="G33" s="41" t="s">
        <v>9</v>
      </c>
      <c r="H33" s="41"/>
      <c r="I33" s="41"/>
      <c r="J33" s="41"/>
      <c r="K33" s="41"/>
      <c r="M33" s="38"/>
      <c r="N33" s="39"/>
    </row>
    <row r="34" spans="2:14" s="42" customFormat="1" ht="15" customHeight="1">
      <c r="B34" s="36"/>
      <c r="C34" s="36"/>
      <c r="D34" s="36"/>
      <c r="E34" s="36"/>
      <c r="F34" s="46"/>
      <c r="G34" s="34" t="s">
        <v>89</v>
      </c>
      <c r="H34" s="37">
        <f t="shared" ref="H34:J34" si="9">H36</f>
        <v>-27189</v>
      </c>
      <c r="I34" s="37">
        <f t="shared" si="9"/>
        <v>-108756</v>
      </c>
      <c r="J34" s="37">
        <f t="shared" si="9"/>
        <v>-190323</v>
      </c>
      <c r="K34" s="37">
        <f t="shared" ref="K34" si="10">K36</f>
        <v>-271890</v>
      </c>
      <c r="M34" s="44"/>
      <c r="N34" s="45"/>
    </row>
    <row r="35" spans="2:14" ht="15" customHeight="1">
      <c r="B35" s="40"/>
      <c r="C35" s="40"/>
      <c r="D35" s="40"/>
      <c r="E35" s="40"/>
      <c r="F35" s="40"/>
      <c r="G35" s="41" t="s">
        <v>9</v>
      </c>
      <c r="H35" s="41"/>
      <c r="I35" s="41"/>
      <c r="J35" s="41"/>
      <c r="K35" s="41"/>
      <c r="M35" s="38"/>
      <c r="N35" s="39"/>
    </row>
    <row r="36" spans="2:14" s="42" customFormat="1" ht="15" customHeight="1">
      <c r="B36" s="36"/>
      <c r="C36" s="36"/>
      <c r="D36" s="36"/>
      <c r="E36" s="36" t="s">
        <v>90</v>
      </c>
      <c r="F36" s="36"/>
      <c r="G36" s="34" t="s">
        <v>88</v>
      </c>
      <c r="H36" s="37">
        <f t="shared" ref="H36:J36" si="11">H38+H47</f>
        <v>-27189</v>
      </c>
      <c r="I36" s="37">
        <f t="shared" si="11"/>
        <v>-108756</v>
      </c>
      <c r="J36" s="37">
        <f t="shared" si="11"/>
        <v>-190323</v>
      </c>
      <c r="K36" s="37">
        <f>K38+K47</f>
        <v>-271890</v>
      </c>
      <c r="M36" s="44"/>
      <c r="N36" s="45"/>
    </row>
    <row r="37" spans="2:14" ht="15" customHeight="1">
      <c r="B37" s="40"/>
      <c r="C37" s="40"/>
      <c r="D37" s="40"/>
      <c r="E37" s="40"/>
      <c r="F37" s="40"/>
      <c r="G37" s="41" t="s">
        <v>9</v>
      </c>
      <c r="H37" s="41"/>
      <c r="I37" s="41"/>
      <c r="J37" s="41"/>
      <c r="K37" s="41"/>
      <c r="M37" s="38"/>
      <c r="N37" s="39"/>
    </row>
    <row r="38" spans="2:14" s="42" customFormat="1" ht="15" customHeight="1">
      <c r="B38" s="36"/>
      <c r="C38" s="36"/>
      <c r="D38" s="36"/>
      <c r="E38" s="47"/>
      <c r="F38" s="46" t="s">
        <v>91</v>
      </c>
      <c r="G38" s="34" t="s">
        <v>88</v>
      </c>
      <c r="H38" s="43">
        <f t="shared" ref="H38:J38" si="12">H40</f>
        <v>-27189</v>
      </c>
      <c r="I38" s="43">
        <f t="shared" si="12"/>
        <v>-108756</v>
      </c>
      <c r="J38" s="43">
        <f t="shared" si="12"/>
        <v>-190323</v>
      </c>
      <c r="K38" s="43">
        <f t="shared" ref="K38" si="13">K40</f>
        <v>-271890</v>
      </c>
      <c r="M38" s="44"/>
      <c r="N38" s="45"/>
    </row>
    <row r="39" spans="2:14" ht="15" customHeight="1">
      <c r="B39" s="40"/>
      <c r="C39" s="40"/>
      <c r="D39" s="40"/>
      <c r="E39" s="40"/>
      <c r="F39" s="48"/>
      <c r="G39" s="41" t="s">
        <v>6</v>
      </c>
      <c r="H39" s="41"/>
      <c r="I39" s="41"/>
      <c r="J39" s="41"/>
      <c r="K39" s="41"/>
      <c r="M39" s="38"/>
      <c r="N39" s="39"/>
    </row>
    <row r="40" spans="2:14" s="42" customFormat="1" ht="15" customHeight="1">
      <c r="B40" s="36"/>
      <c r="C40" s="36"/>
      <c r="D40" s="36"/>
      <c r="E40" s="36"/>
      <c r="F40" s="46"/>
      <c r="G40" s="34" t="s">
        <v>89</v>
      </c>
      <c r="H40" s="43">
        <f t="shared" ref="H40:J40" si="14">H42</f>
        <v>-27189</v>
      </c>
      <c r="I40" s="43">
        <f t="shared" si="14"/>
        <v>-108756</v>
      </c>
      <c r="J40" s="43">
        <f t="shared" si="14"/>
        <v>-190323</v>
      </c>
      <c r="K40" s="43">
        <f t="shared" ref="K40" si="15">K42</f>
        <v>-271890</v>
      </c>
      <c r="M40" s="44"/>
      <c r="N40" s="45"/>
    </row>
    <row r="41" spans="2:14" ht="15" customHeight="1">
      <c r="B41" s="40"/>
      <c r="C41" s="40"/>
      <c r="D41" s="40"/>
      <c r="E41" s="40"/>
      <c r="F41" s="48"/>
      <c r="G41" s="41" t="s">
        <v>5</v>
      </c>
      <c r="H41" s="41"/>
      <c r="I41" s="41"/>
      <c r="J41" s="41"/>
      <c r="K41" s="41"/>
      <c r="M41" s="38"/>
      <c r="N41" s="39"/>
    </row>
    <row r="42" spans="2:14" s="42" customFormat="1" ht="15" customHeight="1">
      <c r="B42" s="49"/>
      <c r="C42" s="49"/>
      <c r="D42" s="49"/>
      <c r="E42" s="49"/>
      <c r="F42" s="49"/>
      <c r="G42" s="34" t="s">
        <v>7</v>
      </c>
      <c r="H42" s="43">
        <f t="shared" ref="H42:J45" si="16">H43</f>
        <v>-27189</v>
      </c>
      <c r="I42" s="43">
        <f t="shared" si="16"/>
        <v>-108756</v>
      </c>
      <c r="J42" s="43">
        <f t="shared" si="16"/>
        <v>-190323</v>
      </c>
      <c r="K42" s="43">
        <f t="shared" ref="K42:K43" si="17">K43</f>
        <v>-271890</v>
      </c>
      <c r="M42" s="44"/>
      <c r="N42" s="45"/>
    </row>
    <row r="43" spans="2:14" ht="15" customHeight="1">
      <c r="B43" s="35"/>
      <c r="C43" s="35"/>
      <c r="D43" s="35"/>
      <c r="E43" s="35"/>
      <c r="F43" s="35"/>
      <c r="G43" s="27" t="s">
        <v>29</v>
      </c>
      <c r="H43" s="50">
        <f t="shared" si="16"/>
        <v>-27189</v>
      </c>
      <c r="I43" s="50">
        <f t="shared" si="16"/>
        <v>-108756</v>
      </c>
      <c r="J43" s="50">
        <f t="shared" si="16"/>
        <v>-190323</v>
      </c>
      <c r="K43" s="50">
        <f t="shared" si="17"/>
        <v>-271890</v>
      </c>
      <c r="M43" s="38"/>
      <c r="N43" s="39"/>
    </row>
    <row r="44" spans="2:14" ht="15" customHeight="1">
      <c r="B44" s="35"/>
      <c r="C44" s="35"/>
      <c r="D44" s="35"/>
      <c r="E44" s="35"/>
      <c r="F44" s="35"/>
      <c r="G44" s="27" t="s">
        <v>92</v>
      </c>
      <c r="H44" s="50">
        <f t="shared" si="16"/>
        <v>-27189</v>
      </c>
      <c r="I44" s="50">
        <f t="shared" si="16"/>
        <v>-108756</v>
      </c>
      <c r="J44" s="50">
        <f t="shared" si="16"/>
        <v>-190323</v>
      </c>
      <c r="K44" s="50">
        <f>K45</f>
        <v>-271890</v>
      </c>
      <c r="M44" s="38"/>
      <c r="N44" s="39"/>
    </row>
    <row r="45" spans="2:14" ht="15" customHeight="1">
      <c r="B45" s="35"/>
      <c r="C45" s="35"/>
      <c r="D45" s="35"/>
      <c r="E45" s="35"/>
      <c r="F45" s="35"/>
      <c r="G45" s="41" t="s">
        <v>92</v>
      </c>
      <c r="H45" s="50">
        <f t="shared" si="16"/>
        <v>-27189</v>
      </c>
      <c r="I45" s="50">
        <f t="shared" si="16"/>
        <v>-108756</v>
      </c>
      <c r="J45" s="50">
        <f t="shared" si="16"/>
        <v>-190323</v>
      </c>
      <c r="K45" s="50">
        <f>K46</f>
        <v>-271890</v>
      </c>
      <c r="M45" s="38"/>
      <c r="N45" s="39"/>
    </row>
    <row r="46" spans="2:14" ht="15" customHeight="1">
      <c r="B46" s="40"/>
      <c r="C46" s="40"/>
      <c r="D46" s="40"/>
      <c r="E46" s="40"/>
      <c r="F46" s="48"/>
      <c r="G46" s="51" t="s">
        <v>93</v>
      </c>
      <c r="H46" s="50">
        <v>-27189</v>
      </c>
      <c r="I46" s="50">
        <v>-108756</v>
      </c>
      <c r="J46" s="50">
        <v>-190323</v>
      </c>
      <c r="K46" s="50">
        <v>-271890</v>
      </c>
      <c r="M46" s="38"/>
      <c r="N46" s="39"/>
    </row>
    <row r="47" spans="2:14" ht="10.5" customHeight="1"/>
    <row r="48" spans="2:14">
      <c r="I48" s="30"/>
      <c r="J48" s="30"/>
      <c r="K48" s="30"/>
    </row>
    <row r="49" spans="9:11">
      <c r="I49" s="32"/>
      <c r="J49" s="32"/>
      <c r="K49" s="32"/>
    </row>
    <row r="50" spans="9:11">
      <c r="I50" s="30"/>
      <c r="J50" s="30"/>
      <c r="K50" s="30"/>
    </row>
  </sheetData>
  <mergeCells count="9">
    <mergeCell ref="I1:K1"/>
    <mergeCell ref="I3:K3"/>
    <mergeCell ref="B7:D7"/>
    <mergeCell ref="E7:F7"/>
    <mergeCell ref="G7:G8"/>
    <mergeCell ref="E4:G4"/>
    <mergeCell ref="B5:K5"/>
    <mergeCell ref="H7:K7"/>
    <mergeCell ref="H2:K2"/>
  </mergeCells>
  <printOptions horizontalCentered="1"/>
  <pageMargins left="0.25" right="0.25" top="0.75" bottom="0.25" header="0.25" footer="0.25"/>
  <pageSetup paperSize="9" scale="88" fitToHeight="2" orientation="landscape" r:id="rId1"/>
  <rowBreaks count="1" manualBreakCount="1">
    <brk id="27" max="11" man="1"/>
  </rowBreaks>
  <ignoredErrors>
    <ignoredError sqref="B11:E18" numberStoredAsText="1"/>
    <ignoredError sqref="J25:K2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B1:J13"/>
  <sheetViews>
    <sheetView view="pageBreakPreview" topLeftCell="A7" zoomScale="115" zoomScaleNormal="115" zoomScaleSheetLayoutView="115" workbookViewId="0">
      <selection activeCell="G7" sqref="G7:G8"/>
    </sheetView>
  </sheetViews>
  <sheetFormatPr defaultColWidth="9.140625" defaultRowHeight="17.25"/>
  <cols>
    <col min="1" max="1" width="1.7109375" style="17" customWidth="1"/>
    <col min="2" max="3" width="10.85546875" style="16" customWidth="1"/>
    <col min="4" max="4" width="7.140625" style="17" customWidth="1"/>
    <col min="5" max="5" width="6.42578125" style="17" customWidth="1"/>
    <col min="6" max="6" width="24.42578125" style="17" customWidth="1"/>
    <col min="7" max="7" width="59.85546875" style="16" customWidth="1"/>
    <col min="8" max="8" width="19.5703125" style="18" customWidth="1"/>
    <col min="9" max="9" width="1.7109375" style="17" customWidth="1"/>
    <col min="10" max="10" width="10.7109375" style="17" bestFit="1" customWidth="1"/>
    <col min="11" max="16384" width="9.140625" style="17"/>
  </cols>
  <sheetData>
    <row r="1" spans="2:10" s="15" customFormat="1" ht="17.25" customHeight="1">
      <c r="B1" s="6"/>
      <c r="C1" s="6"/>
      <c r="D1" s="6"/>
      <c r="E1" s="6"/>
      <c r="H1" s="20" t="s">
        <v>108</v>
      </c>
      <c r="I1" s="3"/>
      <c r="J1" s="4"/>
    </row>
    <row r="2" spans="2:10" s="15" customFormat="1" ht="17.25" customHeight="1">
      <c r="B2" s="6"/>
      <c r="C2" s="6"/>
      <c r="D2" s="6"/>
      <c r="E2" s="6"/>
      <c r="H2" s="25" t="s">
        <v>104</v>
      </c>
      <c r="I2" s="19"/>
      <c r="J2" s="19"/>
    </row>
    <row r="3" spans="2:10" s="15" customFormat="1" ht="15.6" customHeight="1">
      <c r="B3" s="6"/>
      <c r="C3" s="6"/>
      <c r="D3" s="6"/>
      <c r="E3" s="6"/>
      <c r="G3" s="130" t="s">
        <v>49</v>
      </c>
      <c r="H3" s="130"/>
      <c r="I3" s="19"/>
      <c r="J3" s="19"/>
    </row>
    <row r="4" spans="2:10" s="15" customFormat="1">
      <c r="B4" s="6"/>
      <c r="C4" s="6"/>
      <c r="D4" s="6"/>
      <c r="E4" s="6"/>
      <c r="F4" s="6"/>
      <c r="G4" s="6"/>
    </row>
    <row r="5" spans="2:10" s="15" customFormat="1" ht="49.5" customHeight="1">
      <c r="B5" s="144" t="s">
        <v>113</v>
      </c>
      <c r="C5" s="144"/>
      <c r="D5" s="144"/>
      <c r="E5" s="144"/>
      <c r="F5" s="144"/>
      <c r="G5" s="144"/>
      <c r="H5" s="144"/>
      <c r="I5" s="5"/>
    </row>
    <row r="6" spans="2:10" ht="15.75" customHeight="1">
      <c r="H6" s="83" t="s">
        <v>57</v>
      </c>
    </row>
    <row r="7" spans="2:10" ht="34.5" customHeight="1">
      <c r="B7" s="145" t="s">
        <v>28</v>
      </c>
      <c r="C7" s="146"/>
      <c r="D7" s="147" t="s">
        <v>36</v>
      </c>
      <c r="E7" s="147"/>
      <c r="F7" s="147"/>
      <c r="G7" s="147" t="s">
        <v>37</v>
      </c>
      <c r="H7" s="148" t="s">
        <v>27</v>
      </c>
    </row>
    <row r="8" spans="2:10" ht="63" customHeight="1">
      <c r="B8" s="75" t="s">
        <v>43</v>
      </c>
      <c r="C8" s="75" t="s">
        <v>44</v>
      </c>
      <c r="D8" s="147"/>
      <c r="E8" s="147"/>
      <c r="F8" s="147"/>
      <c r="G8" s="147"/>
      <c r="H8" s="148"/>
    </row>
    <row r="9" spans="2:10" ht="23.1" customHeight="1">
      <c r="B9" s="136" t="s">
        <v>0</v>
      </c>
      <c r="C9" s="137"/>
      <c r="D9" s="137"/>
      <c r="E9" s="137"/>
      <c r="F9" s="137"/>
      <c r="G9" s="138"/>
      <c r="H9" s="76">
        <f t="shared" ref="H9:H11" si="0">H10</f>
        <v>271890</v>
      </c>
    </row>
    <row r="10" spans="2:10" ht="23.1" customHeight="1">
      <c r="B10" s="77">
        <v>1169</v>
      </c>
      <c r="C10" s="139" t="s">
        <v>38</v>
      </c>
      <c r="D10" s="140"/>
      <c r="E10" s="140"/>
      <c r="F10" s="141"/>
      <c r="G10" s="78"/>
      <c r="H10" s="79">
        <f t="shared" si="0"/>
        <v>271890</v>
      </c>
    </row>
    <row r="11" spans="2:10" ht="30" customHeight="1">
      <c r="B11" s="142"/>
      <c r="C11" s="80">
        <v>11007</v>
      </c>
      <c r="D11" s="143" t="s">
        <v>31</v>
      </c>
      <c r="E11" s="143"/>
      <c r="F11" s="143"/>
      <c r="G11" s="81" t="s">
        <v>0</v>
      </c>
      <c r="H11" s="79">
        <f t="shared" si="0"/>
        <v>271890</v>
      </c>
    </row>
    <row r="12" spans="2:10" ht="23.1" customHeight="1">
      <c r="B12" s="142"/>
      <c r="C12" s="80"/>
      <c r="D12" s="149"/>
      <c r="E12" s="150"/>
      <c r="F12" s="151"/>
      <c r="G12" s="82" t="s">
        <v>39</v>
      </c>
      <c r="H12" s="79">
        <f>+'2'!K27</f>
        <v>271890</v>
      </c>
    </row>
    <row r="13" spans="2:10" ht="11.25" customHeight="1"/>
  </sheetData>
  <mergeCells count="11">
    <mergeCell ref="G3:H3"/>
    <mergeCell ref="B9:G9"/>
    <mergeCell ref="C10:F10"/>
    <mergeCell ref="B11:B12"/>
    <mergeCell ref="D11:F11"/>
    <mergeCell ref="B5:H5"/>
    <mergeCell ref="B7:C7"/>
    <mergeCell ref="D7:F8"/>
    <mergeCell ref="G7:G8"/>
    <mergeCell ref="H7:H8"/>
    <mergeCell ref="D12:F12"/>
  </mergeCells>
  <printOptions horizontalCentered="1"/>
  <pageMargins left="0.25" right="0.25" top="0.75" bottom="0.25" header="0.25" footer="0.25"/>
  <pageSetup paperSize="9" scale="97" firstPageNumber="630" orientation="landscape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1D971-D13D-4172-A9FF-82CC6AC981DB}">
  <sheetPr>
    <tabColor rgb="FF92D050"/>
    <pageSetUpPr fitToPage="1"/>
  </sheetPr>
  <dimension ref="B1:R23"/>
  <sheetViews>
    <sheetView view="pageBreakPreview" zoomScale="115" zoomScaleNormal="100" zoomScaleSheetLayoutView="115" workbookViewId="0">
      <selection activeCell="J17" sqref="J17"/>
    </sheetView>
  </sheetViews>
  <sheetFormatPr defaultColWidth="9.140625" defaultRowHeight="13.5"/>
  <cols>
    <col min="1" max="1" width="0.85546875" style="92" customWidth="1"/>
    <col min="2" max="2" width="6.42578125" style="92" customWidth="1"/>
    <col min="3" max="3" width="9.28515625" style="92" customWidth="1"/>
    <col min="4" max="4" width="9.140625" style="92" customWidth="1"/>
    <col min="5" max="5" width="14.7109375" style="92" customWidth="1"/>
    <col min="6" max="6" width="8.5703125" style="92" customWidth="1"/>
    <col min="7" max="7" width="13.42578125" style="92" customWidth="1"/>
    <col min="8" max="8" width="9.28515625" style="92" customWidth="1"/>
    <col min="9" max="9" width="22.42578125" style="92" customWidth="1"/>
    <col min="10" max="10" width="45.28515625" style="92" customWidth="1"/>
    <col min="11" max="14" width="12.28515625" style="92" customWidth="1"/>
    <col min="15" max="15" width="0.85546875" style="92" customWidth="1"/>
    <col min="16" max="16" width="12.42578125" style="92" bestFit="1" customWidth="1"/>
    <col min="17" max="17" width="10.85546875" style="92" bestFit="1" customWidth="1"/>
    <col min="18" max="18" width="11" style="92" bestFit="1" customWidth="1"/>
    <col min="19" max="16384" width="9.140625" style="92"/>
  </cols>
  <sheetData>
    <row r="1" spans="2:18" ht="17.25">
      <c r="C1" s="93"/>
      <c r="D1" s="93"/>
      <c r="E1" s="93"/>
      <c r="F1" s="93"/>
      <c r="G1" s="93"/>
      <c r="N1" s="93" t="s">
        <v>30</v>
      </c>
      <c r="P1" s="100"/>
    </row>
    <row r="2" spans="2:18" ht="17.25">
      <c r="C2" s="93"/>
      <c r="D2" s="93"/>
      <c r="E2" s="93"/>
      <c r="F2" s="93"/>
      <c r="G2" s="93"/>
      <c r="N2" s="88" t="s">
        <v>104</v>
      </c>
    </row>
    <row r="3" spans="2:18" ht="17.25">
      <c r="C3" s="93"/>
      <c r="D3" s="93"/>
      <c r="E3" s="93"/>
      <c r="F3" s="93"/>
      <c r="G3" s="93"/>
      <c r="K3" s="135" t="s">
        <v>49</v>
      </c>
      <c r="L3" s="135"/>
      <c r="M3" s="135"/>
      <c r="N3" s="135"/>
      <c r="O3" s="91"/>
    </row>
    <row r="4" spans="2:18">
      <c r="C4" s="154"/>
      <c r="D4" s="154"/>
      <c r="E4" s="154"/>
      <c r="F4" s="154"/>
      <c r="G4" s="154"/>
    </row>
    <row r="5" spans="2:18" ht="17.25">
      <c r="B5" s="124" t="s">
        <v>76</v>
      </c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</row>
    <row r="6" spans="2:18" ht="17.25">
      <c r="B6" s="124" t="s">
        <v>114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</row>
    <row r="7" spans="2:18" ht="16.5">
      <c r="N7" s="94" t="s">
        <v>57</v>
      </c>
    </row>
    <row r="8" spans="2:18" ht="48" customHeight="1">
      <c r="B8" s="142" t="s">
        <v>58</v>
      </c>
      <c r="C8" s="142" t="s">
        <v>59</v>
      </c>
      <c r="D8" s="142"/>
      <c r="E8" s="142" t="s">
        <v>60</v>
      </c>
      <c r="F8" s="142"/>
      <c r="G8" s="142"/>
      <c r="H8" s="142"/>
      <c r="I8" s="142" t="s">
        <v>61</v>
      </c>
      <c r="J8" s="142" t="s">
        <v>62</v>
      </c>
      <c r="K8" s="155" t="s">
        <v>94</v>
      </c>
      <c r="L8" s="156"/>
      <c r="M8" s="156"/>
      <c r="N8" s="157"/>
    </row>
    <row r="9" spans="2:18" ht="30.75" customHeight="1">
      <c r="B9" s="142"/>
      <c r="C9" s="89" t="s">
        <v>63</v>
      </c>
      <c r="D9" s="89" t="s">
        <v>64</v>
      </c>
      <c r="E9" s="89" t="s">
        <v>65</v>
      </c>
      <c r="F9" s="89" t="s">
        <v>64</v>
      </c>
      <c r="G9" s="89" t="s">
        <v>66</v>
      </c>
      <c r="H9" s="89" t="s">
        <v>67</v>
      </c>
      <c r="I9" s="142"/>
      <c r="J9" s="142"/>
      <c r="K9" s="89" t="s">
        <v>84</v>
      </c>
      <c r="L9" s="89" t="s">
        <v>68</v>
      </c>
      <c r="M9" s="89" t="s">
        <v>69</v>
      </c>
      <c r="N9" s="89" t="s">
        <v>70</v>
      </c>
    </row>
    <row r="10" spans="2:18" ht="15" customHeight="1">
      <c r="B10" s="158" t="s">
        <v>71</v>
      </c>
      <c r="C10" s="158"/>
      <c r="D10" s="158"/>
      <c r="E10" s="158"/>
      <c r="F10" s="158"/>
      <c r="G10" s="158"/>
      <c r="H10" s="158"/>
      <c r="I10" s="158"/>
      <c r="J10" s="158"/>
      <c r="K10" s="26">
        <f>K11+K18</f>
        <v>0</v>
      </c>
      <c r="L10" s="26">
        <f t="shared" ref="L10:N10" si="0">L11+L18</f>
        <v>0</v>
      </c>
      <c r="M10" s="26">
        <f t="shared" si="0"/>
        <v>0</v>
      </c>
      <c r="N10" s="26">
        <f t="shared" si="0"/>
        <v>0</v>
      </c>
    </row>
    <row r="11" spans="2:18" ht="15" customHeight="1">
      <c r="B11" s="153" t="s">
        <v>4</v>
      </c>
      <c r="C11" s="153"/>
      <c r="D11" s="153"/>
      <c r="E11" s="153"/>
      <c r="F11" s="153"/>
      <c r="G11" s="153"/>
      <c r="H11" s="153"/>
      <c r="I11" s="153"/>
      <c r="J11" s="153"/>
      <c r="K11" s="26">
        <f>K12</f>
        <v>27189</v>
      </c>
      <c r="L11" s="26">
        <f>L12</f>
        <v>108756</v>
      </c>
      <c r="M11" s="26">
        <f>M12</f>
        <v>190323</v>
      </c>
      <c r="N11" s="26">
        <f>N12</f>
        <v>271890</v>
      </c>
      <c r="P11" s="95"/>
      <c r="Q11" s="95"/>
      <c r="R11" s="95"/>
    </row>
    <row r="12" spans="2:18" ht="15" customHeight="1">
      <c r="B12" s="90"/>
      <c r="C12" s="96" t="s">
        <v>2</v>
      </c>
      <c r="D12" s="152" t="s">
        <v>3</v>
      </c>
      <c r="E12" s="152"/>
      <c r="F12" s="152"/>
      <c r="G12" s="152"/>
      <c r="H12" s="152"/>
      <c r="I12" s="152"/>
      <c r="J12" s="152"/>
      <c r="K12" s="26">
        <f>'2'!H18</f>
        <v>27189</v>
      </c>
      <c r="L12" s="26">
        <f>'2'!I18</f>
        <v>108756</v>
      </c>
      <c r="M12" s="26">
        <f>'2'!J18</f>
        <v>190323</v>
      </c>
      <c r="N12" s="26">
        <f>'2'!K18</f>
        <v>271890</v>
      </c>
    </row>
    <row r="13" spans="2:18" ht="15" customHeight="1">
      <c r="B13" s="90"/>
      <c r="C13" s="89"/>
      <c r="D13" s="90"/>
      <c r="E13" s="96" t="s">
        <v>72</v>
      </c>
      <c r="F13" s="152" t="s">
        <v>31</v>
      </c>
      <c r="G13" s="152"/>
      <c r="H13" s="152"/>
      <c r="I13" s="152"/>
      <c r="J13" s="152"/>
      <c r="K13" s="26">
        <f>+K12</f>
        <v>27189</v>
      </c>
      <c r="L13" s="26">
        <f>+L12</f>
        <v>108756</v>
      </c>
      <c r="M13" s="26">
        <f t="shared" ref="M13:N13" si="1">+M12</f>
        <v>190323</v>
      </c>
      <c r="N13" s="26">
        <f t="shared" si="1"/>
        <v>271890</v>
      </c>
      <c r="P13" s="95"/>
      <c r="Q13" s="95"/>
      <c r="R13" s="95"/>
    </row>
    <row r="14" spans="2:18" ht="15" customHeight="1">
      <c r="B14" s="90"/>
      <c r="C14" s="89"/>
      <c r="D14" s="90"/>
      <c r="E14" s="89"/>
      <c r="F14" s="90"/>
      <c r="G14" s="152" t="s">
        <v>106</v>
      </c>
      <c r="H14" s="152"/>
      <c r="I14" s="152"/>
      <c r="J14" s="152"/>
      <c r="K14" s="152"/>
      <c r="L14" s="152"/>
      <c r="M14" s="152"/>
      <c r="N14" s="152"/>
    </row>
    <row r="15" spans="2:18" ht="15" customHeight="1">
      <c r="B15" s="90"/>
      <c r="C15" s="89"/>
      <c r="D15" s="90"/>
      <c r="E15" s="89"/>
      <c r="F15" s="90"/>
      <c r="G15" s="90"/>
      <c r="H15" s="152" t="s">
        <v>73</v>
      </c>
      <c r="I15" s="152"/>
      <c r="J15" s="152"/>
      <c r="K15" s="152"/>
      <c r="L15" s="152"/>
      <c r="M15" s="152"/>
      <c r="N15" s="152"/>
    </row>
    <row r="16" spans="2:18" ht="15" customHeight="1">
      <c r="B16" s="90"/>
      <c r="C16" s="89"/>
      <c r="D16" s="90"/>
      <c r="E16" s="89"/>
      <c r="F16" s="90"/>
      <c r="G16" s="90"/>
      <c r="H16" s="90"/>
      <c r="I16" s="152" t="s">
        <v>74</v>
      </c>
      <c r="J16" s="152"/>
      <c r="K16" s="152"/>
      <c r="L16" s="152"/>
      <c r="M16" s="152"/>
      <c r="N16" s="152"/>
    </row>
    <row r="17" spans="2:14" ht="15" customHeight="1">
      <c r="B17" s="97"/>
      <c r="C17" s="97"/>
      <c r="D17" s="97"/>
      <c r="E17" s="97"/>
      <c r="F17" s="97"/>
      <c r="G17" s="97"/>
      <c r="H17" s="97"/>
      <c r="I17" s="97"/>
      <c r="J17" s="97" t="s">
        <v>75</v>
      </c>
      <c r="K17" s="97"/>
      <c r="L17" s="97"/>
      <c r="M17" s="97"/>
      <c r="N17" s="97"/>
    </row>
    <row r="18" spans="2:14" s="98" customFormat="1" ht="15" customHeight="1">
      <c r="B18" s="153" t="s">
        <v>77</v>
      </c>
      <c r="C18" s="153"/>
      <c r="D18" s="153"/>
      <c r="E18" s="153"/>
      <c r="F18" s="153"/>
      <c r="G18" s="153"/>
      <c r="H18" s="153"/>
      <c r="I18" s="153"/>
      <c r="J18" s="153"/>
      <c r="K18" s="26">
        <f>K19</f>
        <v>-27189</v>
      </c>
      <c r="L18" s="26">
        <f t="shared" ref="L18:N19" si="2">L19</f>
        <v>-108756</v>
      </c>
      <c r="M18" s="26">
        <f t="shared" si="2"/>
        <v>-190323</v>
      </c>
      <c r="N18" s="26">
        <f t="shared" si="2"/>
        <v>-271890</v>
      </c>
    </row>
    <row r="19" spans="2:14" s="98" customFormat="1" ht="15" customHeight="1">
      <c r="B19" s="90"/>
      <c r="C19" s="96" t="s">
        <v>78</v>
      </c>
      <c r="D19" s="152" t="s">
        <v>79</v>
      </c>
      <c r="E19" s="152"/>
      <c r="F19" s="152"/>
      <c r="G19" s="152"/>
      <c r="H19" s="152"/>
      <c r="I19" s="152"/>
      <c r="J19" s="152"/>
      <c r="K19" s="26">
        <f>K20</f>
        <v>-27189</v>
      </c>
      <c r="L19" s="26">
        <f t="shared" si="2"/>
        <v>-108756</v>
      </c>
      <c r="M19" s="26">
        <f t="shared" si="2"/>
        <v>-190323</v>
      </c>
      <c r="N19" s="26">
        <f t="shared" si="2"/>
        <v>-271890</v>
      </c>
    </row>
    <row r="20" spans="2:14" s="98" customFormat="1" ht="15" customHeight="1">
      <c r="B20" s="90"/>
      <c r="C20" s="90"/>
      <c r="D20" s="90"/>
      <c r="E20" s="99" t="s">
        <v>80</v>
      </c>
      <c r="F20" s="152" t="s">
        <v>81</v>
      </c>
      <c r="G20" s="152"/>
      <c r="H20" s="152"/>
      <c r="I20" s="152"/>
      <c r="J20" s="152"/>
      <c r="K20" s="26">
        <v>-27189</v>
      </c>
      <c r="L20" s="26">
        <f>+K20*4</f>
        <v>-108756</v>
      </c>
      <c r="M20" s="26">
        <f>7*K20</f>
        <v>-190323</v>
      </c>
      <c r="N20" s="26">
        <v>-271890</v>
      </c>
    </row>
    <row r="21" spans="2:14" s="98" customFormat="1" ht="29.25" customHeight="1">
      <c r="B21" s="90"/>
      <c r="C21" s="90"/>
      <c r="D21" s="90"/>
      <c r="E21" s="90"/>
      <c r="F21" s="90"/>
      <c r="G21" s="152" t="s">
        <v>82</v>
      </c>
      <c r="H21" s="152"/>
      <c r="I21" s="152"/>
      <c r="J21" s="152"/>
      <c r="K21" s="152"/>
      <c r="L21" s="152"/>
      <c r="M21" s="152"/>
      <c r="N21" s="152"/>
    </row>
    <row r="22" spans="2:14" s="98" customFormat="1" ht="15" customHeight="1">
      <c r="B22" s="90"/>
      <c r="C22" s="90"/>
      <c r="D22" s="90"/>
      <c r="E22" s="90"/>
      <c r="F22" s="90"/>
      <c r="G22" s="90"/>
      <c r="H22" s="152" t="s">
        <v>73</v>
      </c>
      <c r="I22" s="152"/>
      <c r="J22" s="152"/>
      <c r="K22" s="152"/>
      <c r="L22" s="152"/>
      <c r="M22" s="152"/>
      <c r="N22" s="152"/>
    </row>
    <row r="23" spans="2:14" s="98" customFormat="1" ht="15" customHeight="1">
      <c r="B23" s="90"/>
      <c r="C23" s="90"/>
      <c r="D23" s="90"/>
      <c r="E23" s="90"/>
      <c r="F23" s="90"/>
      <c r="G23" s="90"/>
      <c r="H23" s="90"/>
      <c r="I23" s="152" t="s">
        <v>83</v>
      </c>
      <c r="J23" s="152"/>
      <c r="K23" s="152"/>
      <c r="L23" s="152"/>
      <c r="M23" s="152"/>
      <c r="N23" s="152"/>
    </row>
  </sheetData>
  <mergeCells count="23">
    <mergeCell ref="K3:N3"/>
    <mergeCell ref="H15:N15"/>
    <mergeCell ref="C4:G4"/>
    <mergeCell ref="B5:N5"/>
    <mergeCell ref="B6:N6"/>
    <mergeCell ref="B8:B9"/>
    <mergeCell ref="C8:D8"/>
    <mergeCell ref="E8:H8"/>
    <mergeCell ref="I8:I9"/>
    <mergeCell ref="J8:J9"/>
    <mergeCell ref="K8:N8"/>
    <mergeCell ref="B10:J10"/>
    <mergeCell ref="B11:J11"/>
    <mergeCell ref="D12:J12"/>
    <mergeCell ref="F13:J13"/>
    <mergeCell ref="G14:N14"/>
    <mergeCell ref="I23:N23"/>
    <mergeCell ref="I16:N16"/>
    <mergeCell ref="B18:J18"/>
    <mergeCell ref="D19:J19"/>
    <mergeCell ref="F20:J20"/>
    <mergeCell ref="G21:N21"/>
    <mergeCell ref="H22:N22"/>
  </mergeCells>
  <printOptions horizontalCentered="1"/>
  <pageMargins left="0.25" right="0.25" top="0.63" bottom="0.25" header="0.25" footer="0.25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86760-B635-4962-A4EA-85855716DBCA}">
  <sheetPr>
    <tabColor rgb="FF92D050"/>
    <pageSetUpPr fitToPage="1"/>
  </sheetPr>
  <dimension ref="B1:R23"/>
  <sheetViews>
    <sheetView tabSelected="1" view="pageBreakPreview" zoomScale="115" zoomScaleNormal="100" zoomScaleSheetLayoutView="115" workbookViewId="0">
      <selection activeCell="A17" sqref="A17:XFD17"/>
    </sheetView>
  </sheetViews>
  <sheetFormatPr defaultColWidth="9.140625" defaultRowHeight="13.5"/>
  <cols>
    <col min="1" max="1" width="0.85546875" style="92" customWidth="1"/>
    <col min="2" max="2" width="6.42578125" style="92" customWidth="1"/>
    <col min="3" max="3" width="9.28515625" style="92" customWidth="1"/>
    <col min="4" max="4" width="9.140625" style="92" customWidth="1"/>
    <col min="5" max="5" width="14.7109375" style="92" customWidth="1"/>
    <col min="6" max="6" width="8.5703125" style="92" customWidth="1"/>
    <col min="7" max="7" width="13.42578125" style="92" customWidth="1"/>
    <col min="8" max="8" width="9.28515625" style="92" customWidth="1"/>
    <col min="9" max="9" width="22.42578125" style="92" customWidth="1"/>
    <col min="10" max="10" width="45.28515625" style="92" customWidth="1"/>
    <col min="11" max="14" width="12.28515625" style="92" customWidth="1"/>
    <col min="15" max="15" width="0.85546875" style="92" customWidth="1"/>
    <col min="16" max="16" width="12.42578125" style="92" bestFit="1" customWidth="1"/>
    <col min="17" max="17" width="10.85546875" style="92" bestFit="1" customWidth="1"/>
    <col min="18" max="18" width="11" style="92" bestFit="1" customWidth="1"/>
    <col min="19" max="16384" width="9.140625" style="92"/>
  </cols>
  <sheetData>
    <row r="1" spans="2:18" ht="17.25">
      <c r="C1" s="93"/>
      <c r="D1" s="93"/>
      <c r="E1" s="93"/>
      <c r="F1" s="93"/>
      <c r="G1" s="93"/>
      <c r="N1" s="93" t="s">
        <v>109</v>
      </c>
    </row>
    <row r="2" spans="2:18" ht="17.25">
      <c r="C2" s="93"/>
      <c r="D2" s="93"/>
      <c r="E2" s="93"/>
      <c r="F2" s="93"/>
      <c r="G2" s="93"/>
      <c r="N2" s="88" t="s">
        <v>104</v>
      </c>
    </row>
    <row r="3" spans="2:18" ht="17.25">
      <c r="C3" s="93"/>
      <c r="D3" s="93"/>
      <c r="E3" s="93"/>
      <c r="F3" s="93"/>
      <c r="G3" s="93"/>
      <c r="K3" s="135" t="s">
        <v>49</v>
      </c>
      <c r="L3" s="135"/>
      <c r="M3" s="135"/>
      <c r="N3" s="135"/>
    </row>
    <row r="4" spans="2:18">
      <c r="C4" s="154"/>
      <c r="D4" s="154"/>
      <c r="E4" s="154"/>
      <c r="F4" s="154"/>
      <c r="G4" s="154"/>
    </row>
    <row r="5" spans="2:18" ht="17.25">
      <c r="B5" s="124" t="s">
        <v>76</v>
      </c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</row>
    <row r="6" spans="2:18" ht="17.25">
      <c r="B6" s="124" t="s">
        <v>115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</row>
    <row r="7" spans="2:18" ht="16.5">
      <c r="N7" s="94" t="s">
        <v>57</v>
      </c>
    </row>
    <row r="8" spans="2:18" ht="48" customHeight="1">
      <c r="B8" s="142" t="s">
        <v>107</v>
      </c>
      <c r="C8" s="142" t="s">
        <v>59</v>
      </c>
      <c r="D8" s="142"/>
      <c r="E8" s="142" t="s">
        <v>60</v>
      </c>
      <c r="F8" s="142"/>
      <c r="G8" s="142"/>
      <c r="H8" s="142"/>
      <c r="I8" s="142" t="s">
        <v>61</v>
      </c>
      <c r="J8" s="142" t="s">
        <v>62</v>
      </c>
      <c r="K8" s="155" t="s">
        <v>94</v>
      </c>
      <c r="L8" s="156"/>
      <c r="M8" s="156"/>
      <c r="N8" s="157"/>
    </row>
    <row r="9" spans="2:18" ht="30.75" customHeight="1">
      <c r="B9" s="142"/>
      <c r="C9" s="89" t="s">
        <v>63</v>
      </c>
      <c r="D9" s="89" t="s">
        <v>64</v>
      </c>
      <c r="E9" s="89" t="s">
        <v>65</v>
      </c>
      <c r="F9" s="89" t="s">
        <v>64</v>
      </c>
      <c r="G9" s="89" t="s">
        <v>66</v>
      </c>
      <c r="H9" s="89" t="s">
        <v>67</v>
      </c>
      <c r="I9" s="142"/>
      <c r="J9" s="142"/>
      <c r="K9" s="89" t="s">
        <v>84</v>
      </c>
      <c r="L9" s="89" t="s">
        <v>68</v>
      </c>
      <c r="M9" s="89" t="s">
        <v>69</v>
      </c>
      <c r="N9" s="89" t="s">
        <v>70</v>
      </c>
    </row>
    <row r="10" spans="2:18" ht="15" customHeight="1">
      <c r="B10" s="158" t="s">
        <v>71</v>
      </c>
      <c r="C10" s="158"/>
      <c r="D10" s="158"/>
      <c r="E10" s="158"/>
      <c r="F10" s="158"/>
      <c r="G10" s="158"/>
      <c r="H10" s="158"/>
      <c r="I10" s="158"/>
      <c r="J10" s="158"/>
      <c r="K10" s="26">
        <f>K11+K18</f>
        <v>0</v>
      </c>
      <c r="L10" s="26">
        <f t="shared" ref="L10:N10" si="0">L11+L18</f>
        <v>0</v>
      </c>
      <c r="M10" s="26">
        <f t="shared" si="0"/>
        <v>0</v>
      </c>
      <c r="N10" s="26">
        <f t="shared" si="0"/>
        <v>0</v>
      </c>
    </row>
    <row r="11" spans="2:18" ht="15" customHeight="1">
      <c r="B11" s="153" t="s">
        <v>4</v>
      </c>
      <c r="C11" s="153"/>
      <c r="D11" s="153"/>
      <c r="E11" s="153"/>
      <c r="F11" s="153"/>
      <c r="G11" s="153"/>
      <c r="H11" s="153"/>
      <c r="I11" s="153"/>
      <c r="J11" s="153"/>
      <c r="K11" s="26">
        <f>K12</f>
        <v>27189</v>
      </c>
      <c r="L11" s="26">
        <f>L12</f>
        <v>108756</v>
      </c>
      <c r="M11" s="26">
        <f>M12</f>
        <v>190323</v>
      </c>
      <c r="N11" s="26">
        <f>N12</f>
        <v>271890</v>
      </c>
      <c r="P11" s="95"/>
      <c r="Q11" s="95"/>
      <c r="R11" s="95"/>
    </row>
    <row r="12" spans="2:18" ht="15" customHeight="1">
      <c r="B12" s="90"/>
      <c r="C12" s="96" t="s">
        <v>2</v>
      </c>
      <c r="D12" s="152" t="s">
        <v>3</v>
      </c>
      <c r="E12" s="152"/>
      <c r="F12" s="152"/>
      <c r="G12" s="152"/>
      <c r="H12" s="152"/>
      <c r="I12" s="152"/>
      <c r="J12" s="152"/>
      <c r="K12" s="26">
        <f>'2'!H18</f>
        <v>27189</v>
      </c>
      <c r="L12" s="26">
        <f>'2'!I18</f>
        <v>108756</v>
      </c>
      <c r="M12" s="26">
        <f>'2'!J18</f>
        <v>190323</v>
      </c>
      <c r="N12" s="26">
        <f>'2'!K18</f>
        <v>271890</v>
      </c>
    </row>
    <row r="13" spans="2:18" ht="15" customHeight="1">
      <c r="B13" s="90"/>
      <c r="C13" s="89"/>
      <c r="D13" s="90"/>
      <c r="E13" s="96" t="s">
        <v>72</v>
      </c>
      <c r="F13" s="152" t="s">
        <v>31</v>
      </c>
      <c r="G13" s="152"/>
      <c r="H13" s="152"/>
      <c r="I13" s="152"/>
      <c r="J13" s="152"/>
      <c r="K13" s="26">
        <f>+K12</f>
        <v>27189</v>
      </c>
      <c r="L13" s="26">
        <f>+L12</f>
        <v>108756</v>
      </c>
      <c r="M13" s="26">
        <f t="shared" ref="M13:N13" si="1">+M12</f>
        <v>190323</v>
      </c>
      <c r="N13" s="26">
        <f t="shared" si="1"/>
        <v>271890</v>
      </c>
      <c r="P13" s="95"/>
      <c r="Q13" s="95"/>
      <c r="R13" s="95"/>
    </row>
    <row r="14" spans="2:18" ht="15" customHeight="1">
      <c r="B14" s="90"/>
      <c r="C14" s="89"/>
      <c r="D14" s="90"/>
      <c r="E14" s="89"/>
      <c r="F14" s="90"/>
      <c r="G14" s="152" t="s">
        <v>106</v>
      </c>
      <c r="H14" s="152"/>
      <c r="I14" s="152"/>
      <c r="J14" s="152"/>
      <c r="K14" s="152"/>
      <c r="L14" s="152"/>
      <c r="M14" s="152"/>
      <c r="N14" s="152"/>
    </row>
    <row r="15" spans="2:18" ht="15" customHeight="1">
      <c r="B15" s="90"/>
      <c r="C15" s="89"/>
      <c r="D15" s="90"/>
      <c r="E15" s="89"/>
      <c r="F15" s="90"/>
      <c r="G15" s="90"/>
      <c r="H15" s="152" t="s">
        <v>73</v>
      </c>
      <c r="I15" s="152"/>
      <c r="J15" s="152"/>
      <c r="K15" s="152"/>
      <c r="L15" s="152"/>
      <c r="M15" s="152"/>
      <c r="N15" s="152"/>
    </row>
    <row r="16" spans="2:18" ht="15" customHeight="1">
      <c r="B16" s="90"/>
      <c r="C16" s="89"/>
      <c r="D16" s="90"/>
      <c r="E16" s="89"/>
      <c r="F16" s="90"/>
      <c r="G16" s="90"/>
      <c r="H16" s="90"/>
      <c r="I16" s="152" t="s">
        <v>74</v>
      </c>
      <c r="J16" s="152"/>
      <c r="K16" s="152"/>
      <c r="L16" s="152"/>
      <c r="M16" s="152"/>
      <c r="N16" s="152"/>
    </row>
    <row r="17" spans="2:14" ht="15" customHeight="1">
      <c r="B17" s="97"/>
      <c r="C17" s="97"/>
      <c r="D17" s="97"/>
      <c r="E17" s="97"/>
      <c r="F17" s="97"/>
      <c r="G17" s="97"/>
      <c r="H17" s="97"/>
      <c r="I17" s="97"/>
      <c r="J17" s="97" t="s">
        <v>75</v>
      </c>
      <c r="K17" s="97"/>
      <c r="L17" s="97"/>
      <c r="M17" s="97"/>
      <c r="N17" s="97"/>
    </row>
    <row r="18" spans="2:14" s="98" customFormat="1" ht="15" customHeight="1">
      <c r="B18" s="153" t="s">
        <v>77</v>
      </c>
      <c r="C18" s="153"/>
      <c r="D18" s="153"/>
      <c r="E18" s="153"/>
      <c r="F18" s="153"/>
      <c r="G18" s="153"/>
      <c r="H18" s="153"/>
      <c r="I18" s="153"/>
      <c r="J18" s="153"/>
      <c r="K18" s="26">
        <f>K19</f>
        <v>-27189</v>
      </c>
      <c r="L18" s="26">
        <f t="shared" ref="L18:N18" si="2">L19</f>
        <v>-108756</v>
      </c>
      <c r="M18" s="26">
        <f t="shared" si="2"/>
        <v>-190323</v>
      </c>
      <c r="N18" s="26">
        <f t="shared" si="2"/>
        <v>-271890</v>
      </c>
    </row>
    <row r="19" spans="2:14" s="98" customFormat="1" ht="15" customHeight="1">
      <c r="B19" s="90"/>
      <c r="C19" s="96" t="s">
        <v>78</v>
      </c>
      <c r="D19" s="152" t="s">
        <v>79</v>
      </c>
      <c r="E19" s="152"/>
      <c r="F19" s="152"/>
      <c r="G19" s="152"/>
      <c r="H19" s="152"/>
      <c r="I19" s="152"/>
      <c r="J19" s="152"/>
      <c r="K19" s="26">
        <f>K20</f>
        <v>-27189</v>
      </c>
      <c r="L19" s="26">
        <f t="shared" ref="L19:N19" si="3">L20</f>
        <v>-108756</v>
      </c>
      <c r="M19" s="26">
        <f t="shared" si="3"/>
        <v>-190323</v>
      </c>
      <c r="N19" s="26">
        <f t="shared" si="3"/>
        <v>-271890</v>
      </c>
    </row>
    <row r="20" spans="2:14" s="98" customFormat="1" ht="15" customHeight="1">
      <c r="B20" s="90"/>
      <c r="C20" s="90"/>
      <c r="D20" s="90"/>
      <c r="E20" s="99" t="s">
        <v>80</v>
      </c>
      <c r="F20" s="152" t="s">
        <v>81</v>
      </c>
      <c r="G20" s="152"/>
      <c r="H20" s="152"/>
      <c r="I20" s="152"/>
      <c r="J20" s="152"/>
      <c r="K20" s="26">
        <f>'2'!H36</f>
        <v>-27189</v>
      </c>
      <c r="L20" s="26">
        <f>'2'!I36</f>
        <v>-108756</v>
      </c>
      <c r="M20" s="26">
        <f>'2'!J36</f>
        <v>-190323</v>
      </c>
      <c r="N20" s="26">
        <f>'2'!K36</f>
        <v>-271890</v>
      </c>
    </row>
    <row r="21" spans="2:14" s="98" customFormat="1" ht="29.25" customHeight="1">
      <c r="B21" s="90"/>
      <c r="C21" s="90"/>
      <c r="D21" s="90"/>
      <c r="E21" s="90"/>
      <c r="F21" s="90"/>
      <c r="G21" s="152" t="s">
        <v>82</v>
      </c>
      <c r="H21" s="152"/>
      <c r="I21" s="152"/>
      <c r="J21" s="152"/>
      <c r="K21" s="152"/>
      <c r="L21" s="152"/>
      <c r="M21" s="152"/>
      <c r="N21" s="152"/>
    </row>
    <row r="22" spans="2:14" s="98" customFormat="1" ht="15" customHeight="1">
      <c r="B22" s="90"/>
      <c r="C22" s="90"/>
      <c r="D22" s="90"/>
      <c r="E22" s="90"/>
      <c r="F22" s="90"/>
      <c r="G22" s="90"/>
      <c r="H22" s="152" t="s">
        <v>73</v>
      </c>
      <c r="I22" s="152"/>
      <c r="J22" s="152"/>
      <c r="K22" s="152"/>
      <c r="L22" s="152"/>
      <c r="M22" s="152"/>
      <c r="N22" s="152"/>
    </row>
    <row r="23" spans="2:14" s="98" customFormat="1" ht="15" customHeight="1">
      <c r="B23" s="90"/>
      <c r="C23" s="90"/>
      <c r="D23" s="90"/>
      <c r="E23" s="90"/>
      <c r="F23" s="90"/>
      <c r="G23" s="90"/>
      <c r="H23" s="90"/>
      <c r="I23" s="152" t="s">
        <v>83</v>
      </c>
      <c r="J23" s="152"/>
      <c r="K23" s="152"/>
      <c r="L23" s="152"/>
      <c r="M23" s="152"/>
      <c r="N23" s="152"/>
    </row>
  </sheetData>
  <mergeCells count="23">
    <mergeCell ref="K3:N3"/>
    <mergeCell ref="C4:G4"/>
    <mergeCell ref="B5:N5"/>
    <mergeCell ref="B6:N6"/>
    <mergeCell ref="B8:B9"/>
    <mergeCell ref="C8:D8"/>
    <mergeCell ref="E8:H8"/>
    <mergeCell ref="I8:I9"/>
    <mergeCell ref="J8:J9"/>
    <mergeCell ref="K8:N8"/>
    <mergeCell ref="H22:N22"/>
    <mergeCell ref="I23:N23"/>
    <mergeCell ref="I16:N16"/>
    <mergeCell ref="B10:J10"/>
    <mergeCell ref="B11:J11"/>
    <mergeCell ref="D12:J12"/>
    <mergeCell ref="F13:J13"/>
    <mergeCell ref="G14:N14"/>
    <mergeCell ref="H15:N15"/>
    <mergeCell ref="B18:J18"/>
    <mergeCell ref="D19:J19"/>
    <mergeCell ref="F20:J20"/>
    <mergeCell ref="G21:N21"/>
  </mergeCells>
  <printOptions horizontalCentered="1"/>
  <pageMargins left="0.25" right="0.25" top="0.66" bottom="0.25" header="0.25" footer="0.25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10"/>
  <sheetViews>
    <sheetView topLeftCell="A4" workbookViewId="0">
      <selection activeCell="B7" sqref="B7:B10"/>
    </sheetView>
  </sheetViews>
  <sheetFormatPr defaultRowHeight="15"/>
  <cols>
    <col min="1" max="1" width="14.7109375" customWidth="1"/>
    <col min="2" max="2" width="16" customWidth="1"/>
  </cols>
  <sheetData>
    <row r="1" spans="1:2" ht="16.5">
      <c r="A1" s="1">
        <v>4239</v>
      </c>
      <c r="B1" s="2">
        <v>20939.599999999999</v>
      </c>
    </row>
    <row r="2" spans="1:2" ht="16.5">
      <c r="A2" s="1">
        <v>4252</v>
      </c>
      <c r="B2" s="2">
        <v>4001.2</v>
      </c>
    </row>
    <row r="3" spans="1:2" ht="16.5">
      <c r="A3" s="1">
        <v>4261</v>
      </c>
      <c r="B3" s="2">
        <v>24221.5</v>
      </c>
    </row>
    <row r="4" spans="1:2" ht="16.5">
      <c r="A4" s="1">
        <v>4264</v>
      </c>
      <c r="B4" s="2">
        <v>658398.19999999995</v>
      </c>
    </row>
    <row r="5" spans="1:2" ht="16.5">
      <c r="A5" s="1">
        <v>4267</v>
      </c>
      <c r="B5" s="2">
        <v>51113.2</v>
      </c>
    </row>
    <row r="6" spans="1:2" ht="16.5">
      <c r="A6" s="1">
        <v>4269</v>
      </c>
      <c r="B6" s="2">
        <v>58135.199999999997</v>
      </c>
    </row>
    <row r="7" spans="1:2" ht="16.5">
      <c r="A7" s="1">
        <v>5121</v>
      </c>
      <c r="B7" s="2">
        <v>34800</v>
      </c>
    </row>
    <row r="8" spans="1:2" ht="16.5">
      <c r="A8" s="1">
        <v>5122</v>
      </c>
      <c r="B8" s="2">
        <v>30780.6</v>
      </c>
    </row>
    <row r="9" spans="1:2" ht="16.5">
      <c r="A9" s="1">
        <v>5129</v>
      </c>
      <c r="B9" s="2">
        <v>165718.20000000001</v>
      </c>
    </row>
    <row r="10" spans="1:2" ht="16.5">
      <c r="A10" s="1">
        <v>5132</v>
      </c>
      <c r="B10" s="2">
        <v>33.200000000000003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Sheet1</vt:lpstr>
      <vt:lpstr>'1'!Print_Area</vt:lpstr>
      <vt:lpstr>'2'!Print_Area</vt:lpstr>
      <vt:lpstr>'3'!Print_Area</vt:lpstr>
      <vt:lpstr>'4'!Print_Area</vt:lpstr>
      <vt:lpstr>'5'!Print_Area</vt:lpstr>
      <vt:lpstr>'2'!Print_Titles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https://mul2.gov.am/tasks/1294769/oneclick?token=c2d127eaa26f11ff7ac7a883daafa423</cp:keywords>
  <cp:lastModifiedBy>User</cp:lastModifiedBy>
  <cp:lastPrinted>2026-03-11T11:21:48Z</cp:lastPrinted>
  <dcterms:created xsi:type="dcterms:W3CDTF">2019-11-26T09:27:58Z</dcterms:created>
  <dcterms:modified xsi:type="dcterms:W3CDTF">2026-03-11T11:23:01Z</dcterms:modified>
</cp:coreProperties>
</file>