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նախագիծ ՃԴ-ՀՏԶՀ\"/>
    </mc:Choice>
  </mc:AlternateContent>
  <bookViews>
    <workbookView xWindow="0" yWindow="0" windowWidth="23040" windowHeight="9072" firstSheet="2" activeTab="9"/>
  </bookViews>
  <sheets>
    <sheet name=".." sheetId="27" state="hidden" r:id="rId1"/>
    <sheet name="..." sheetId="28" state="hidden" r:id="rId2"/>
    <sheet name="1" sheetId="33" r:id="rId3"/>
    <sheet name="2" sheetId="3" r:id="rId4"/>
    <sheet name="3" sheetId="21" r:id="rId5"/>
    <sheet name="4" sheetId="37" r:id="rId6"/>
    <sheet name="5." sheetId="38" r:id="rId7"/>
    <sheet name="6." sheetId="31" r:id="rId8"/>
    <sheet name="7" sheetId="32" r:id="rId9"/>
    <sheet name="8." sheetId="36" r:id="rId10"/>
    <sheet name="8" sheetId="34" state="hidden" r:id="rId11"/>
  </sheets>
  <externalReferences>
    <externalReference r:id="rId12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EUR">'[1]1. 2060-Ն 28.12.2024 արտ'!$W$2</definedName>
    <definedName name="fff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'...'!$B$1:$D$12</definedName>
    <definedName name="_xlnm.Print_Area" localSheetId="3">'2'!$A$1:$J$202</definedName>
    <definedName name="_xlnm.Print_Area" localSheetId="4">'3'!$A$1:$O$85</definedName>
    <definedName name="_xlnm.Print_Area" localSheetId="5">'4'!$A$1:$O$41</definedName>
    <definedName name="_xlnm.Print_Area" localSheetId="7">'6.'!$B$1:$N$79</definedName>
    <definedName name="_xlnm.Print_Area" localSheetId="10">'8'!$A$1:$J$97</definedName>
    <definedName name="program">#REF!,#REF!,#REF!,#REF!,#REF!,#REF!,#REF!,#REF!,#REF!,#REF!,#REF!,#REF!,#REF!,#REF!,#REF!,#REF!,#REF!,#REF!,#REF!,#REF!</definedName>
    <definedName name="USD">'[1]1. 2060-Ն 28.12.2024 արտ'!$W$1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4" i="31" l="1"/>
  <c r="M37" i="32"/>
  <c r="N44" i="31" s="1"/>
  <c r="L56" i="31"/>
  <c r="M56" i="31"/>
  <c r="N56" i="31"/>
  <c r="L51" i="31"/>
  <c r="M51" i="31"/>
  <c r="N51" i="31"/>
  <c r="L46" i="31"/>
  <c r="M46" i="31"/>
  <c r="N46" i="31"/>
  <c r="K45" i="31"/>
  <c r="L62" i="31"/>
  <c r="L61" i="31" s="1"/>
  <c r="M62" i="31"/>
  <c r="M61" i="31" s="1"/>
  <c r="N62" i="31"/>
  <c r="N61" i="31" s="1"/>
  <c r="K62" i="31"/>
  <c r="K61" i="31" s="1"/>
  <c r="K56" i="31"/>
  <c r="K51" i="31"/>
  <c r="K46" i="31"/>
  <c r="L21" i="31"/>
  <c r="L17" i="31"/>
  <c r="M17" i="31"/>
  <c r="L25" i="31"/>
  <c r="K25" i="31"/>
  <c r="K21" i="31"/>
  <c r="N17" i="31"/>
  <c r="K17" i="31"/>
  <c r="N25" i="31"/>
  <c r="K40" i="31"/>
  <c r="L28" i="32"/>
  <c r="J28" i="32"/>
  <c r="M28" i="32"/>
  <c r="M45" i="31" l="1"/>
  <c r="L45" i="31"/>
  <c r="N45" i="31"/>
  <c r="M25" i="31"/>
  <c r="J33" i="32"/>
  <c r="J27" i="32" s="1"/>
  <c r="N21" i="31" l="1"/>
  <c r="M30" i="31"/>
  <c r="M29" i="31" s="1"/>
  <c r="N40" i="31"/>
  <c r="K17" i="32"/>
  <c r="L17" i="32"/>
  <c r="M17" i="32"/>
  <c r="J17" i="32"/>
  <c r="H10" i="3" l="1"/>
  <c r="M33" i="32"/>
  <c r="M27" i="32" s="1"/>
  <c r="L40" i="31"/>
  <c r="J54" i="32"/>
  <c r="K54" i="32"/>
  <c r="M54" i="32"/>
  <c r="L30" i="31" l="1"/>
  <c r="L29" i="31" s="1"/>
  <c r="I10" i="3"/>
  <c r="M40" i="31"/>
  <c r="K33" i="32"/>
  <c r="K58" i="32"/>
  <c r="J58" i="32"/>
  <c r="K22" i="32"/>
  <c r="K16" i="32" s="1"/>
  <c r="J22" i="32"/>
  <c r="J16" i="32" s="1"/>
  <c r="M21" i="31" l="1"/>
  <c r="G10" i="3"/>
  <c r="L33" i="32"/>
  <c r="L27" i="32" s="1"/>
  <c r="L54" i="32" l="1"/>
  <c r="K30" i="31"/>
  <c r="K29" i="31" s="1"/>
  <c r="N30" i="31"/>
  <c r="N29" i="31" s="1"/>
  <c r="K28" i="32"/>
  <c r="K27" i="32" s="1"/>
  <c r="I9" i="36" l="1"/>
  <c r="L74" i="32"/>
  <c r="M22" i="32"/>
  <c r="M16" i="32" s="1"/>
  <c r="L22" i="32"/>
  <c r="L16" i="32" s="1"/>
  <c r="H9" i="36" l="1"/>
  <c r="J74" i="32"/>
  <c r="J9" i="36"/>
  <c r="G9" i="36"/>
  <c r="M74" i="32"/>
  <c r="K74" i="32"/>
  <c r="L70" i="32" l="1"/>
  <c r="K50" i="32"/>
  <c r="M70" i="32" l="1"/>
  <c r="J70" i="32"/>
  <c r="K70" i="32"/>
  <c r="J50" i="32"/>
  <c r="L50" i="32" l="1"/>
  <c r="M50" i="32"/>
  <c r="L58" i="32" l="1"/>
  <c r="P45" i="32"/>
  <c r="O45" i="32"/>
  <c r="P49" i="32" l="1"/>
  <c r="O49" i="32"/>
  <c r="G97" i="34" l="1"/>
  <c r="H97" i="34" s="1"/>
  <c r="G88" i="34"/>
  <c r="H88" i="34" s="1"/>
  <c r="F62" i="34"/>
  <c r="E62" i="34"/>
  <c r="F60" i="34"/>
  <c r="D60" i="34"/>
  <c r="F45" i="34"/>
  <c r="E45" i="34"/>
  <c r="G95" i="34" l="1"/>
  <c r="G94" i="34" s="1"/>
  <c r="G93" i="34" s="1"/>
  <c r="G91" i="34" s="1"/>
  <c r="G89" i="34" s="1"/>
  <c r="G96" i="34"/>
  <c r="H95" i="34"/>
  <c r="H94" i="34" s="1"/>
  <c r="H93" i="34" s="1"/>
  <c r="H91" i="34" s="1"/>
  <c r="H89" i="34" s="1"/>
  <c r="H96" i="34"/>
  <c r="I97" i="34"/>
  <c r="I96" i="34" s="1"/>
  <c r="H87" i="34"/>
  <c r="H86" i="34" s="1"/>
  <c r="H85" i="34" s="1"/>
  <c r="H83" i="34" s="1"/>
  <c r="H81" i="34" s="1"/>
  <c r="I88" i="34"/>
  <c r="G87" i="34"/>
  <c r="G86" i="34" s="1"/>
  <c r="G85" i="34" s="1"/>
  <c r="G83" i="34" s="1"/>
  <c r="G81" i="34" s="1"/>
  <c r="G79" i="34" l="1"/>
  <c r="G75" i="34" s="1"/>
  <c r="G73" i="34" s="1"/>
  <c r="G71" i="34" s="1"/>
  <c r="H79" i="34"/>
  <c r="H75" i="34" s="1"/>
  <c r="H73" i="34" s="1"/>
  <c r="H71" i="34" s="1"/>
  <c r="G77" i="34" l="1"/>
  <c r="H77" i="34"/>
  <c r="G70" i="34" l="1"/>
  <c r="G69" i="34" s="1"/>
  <c r="G68" i="34" s="1"/>
  <c r="G67" i="34" s="1"/>
  <c r="G66" i="34" s="1"/>
  <c r="G64" i="34" s="1"/>
  <c r="G62" i="34" s="1"/>
  <c r="G60" i="34" s="1"/>
  <c r="G58" i="34" s="1"/>
  <c r="G56" i="34" s="1"/>
  <c r="G54" i="34" s="1"/>
  <c r="H70" i="34"/>
  <c r="H69" i="34" s="1"/>
  <c r="H68" i="34" s="1"/>
  <c r="H67" i="34" s="1"/>
  <c r="H66" i="34" s="1"/>
  <c r="H64" i="34" s="1"/>
  <c r="H62" i="34" s="1"/>
  <c r="H60" i="34" s="1"/>
  <c r="H58" i="34" s="1"/>
  <c r="H56" i="34" s="1"/>
  <c r="H54" i="34" s="1"/>
  <c r="I70" i="34"/>
  <c r="I69" i="34" s="1"/>
  <c r="I68" i="34" s="1"/>
  <c r="I67" i="34" s="1"/>
  <c r="I66" i="34" s="1"/>
  <c r="I64" i="34" s="1"/>
  <c r="I62" i="34" s="1"/>
  <c r="I60" i="34" s="1"/>
  <c r="I58" i="34" s="1"/>
  <c r="I56" i="34" s="1"/>
  <c r="I54" i="34" s="1"/>
  <c r="J70" i="34"/>
  <c r="J69" i="34" s="1"/>
  <c r="J68" i="34" s="1"/>
  <c r="J67" i="34" s="1"/>
  <c r="J66" i="34" s="1"/>
  <c r="J64" i="34" s="1"/>
  <c r="J62" i="34" s="1"/>
  <c r="J60" i="34" s="1"/>
  <c r="J58" i="34" s="1"/>
  <c r="J56" i="34" s="1"/>
  <c r="J54" i="34" s="1"/>
  <c r="J53" i="34"/>
  <c r="J52" i="34" s="1"/>
  <c r="J51" i="34" s="1"/>
  <c r="J50" i="34" s="1"/>
  <c r="J49" i="34" s="1"/>
  <c r="J47" i="34" s="1"/>
  <c r="J45" i="34" s="1"/>
  <c r="J43" i="34" s="1"/>
  <c r="H53" i="34"/>
  <c r="H52" i="34" s="1"/>
  <c r="H51" i="34" s="1"/>
  <c r="H50" i="34" s="1"/>
  <c r="H49" i="34" s="1"/>
  <c r="H47" i="34" s="1"/>
  <c r="H45" i="34" s="1"/>
  <c r="H43" i="34" s="1"/>
  <c r="G53" i="34"/>
  <c r="G52" i="34" s="1"/>
  <c r="G51" i="34" s="1"/>
  <c r="G50" i="34" s="1"/>
  <c r="G49" i="34" s="1"/>
  <c r="G47" i="34" s="1"/>
  <c r="G45" i="34" s="1"/>
  <c r="G43" i="34" s="1"/>
  <c r="G8" i="3" l="1"/>
  <c r="G39" i="34"/>
  <c r="G37" i="34" s="1"/>
  <c r="G35" i="34" s="1"/>
  <c r="G33" i="34" s="1"/>
  <c r="G32" i="34" s="1"/>
  <c r="G41" i="34"/>
  <c r="H41" i="34"/>
  <c r="H39" i="34"/>
  <c r="H37" i="34" s="1"/>
  <c r="H35" i="34" s="1"/>
  <c r="H33" i="34" s="1"/>
  <c r="H32" i="34" s="1"/>
  <c r="H31" i="34" l="1"/>
  <c r="H30" i="34" s="1"/>
  <c r="H29" i="34" s="1"/>
  <c r="H27" i="34" s="1"/>
  <c r="H25" i="34" s="1"/>
  <c r="H23" i="34" s="1"/>
  <c r="H21" i="34" s="1"/>
  <c r="H19" i="34" s="1"/>
  <c r="H17" i="34" s="1"/>
  <c r="H15" i="34" s="1"/>
  <c r="H13" i="34" s="1"/>
  <c r="H11" i="34" s="1"/>
  <c r="G31" i="34"/>
  <c r="G30" i="34" s="1"/>
  <c r="G29" i="34" s="1"/>
  <c r="G27" i="34" s="1"/>
  <c r="G25" i="34" s="1"/>
  <c r="G23" i="34" s="1"/>
  <c r="G21" i="34" s="1"/>
  <c r="G19" i="34" s="1"/>
  <c r="G17" i="34" s="1"/>
  <c r="G15" i="34" s="1"/>
  <c r="G13" i="34" s="1"/>
  <c r="G11" i="34" s="1"/>
  <c r="J88" i="34" l="1"/>
  <c r="J87" i="34" s="1"/>
  <c r="J86" i="34" s="1"/>
  <c r="J85" i="34" s="1"/>
  <c r="J83" i="34" s="1"/>
  <c r="J81" i="34" s="1"/>
  <c r="F81" i="34"/>
  <c r="E81" i="34"/>
  <c r="I87" i="34"/>
  <c r="I86" i="34" s="1"/>
  <c r="I85" i="34" s="1"/>
  <c r="I83" i="34" s="1"/>
  <c r="I81" i="34" s="1"/>
  <c r="F91" i="34" l="1"/>
  <c r="F77" i="34" s="1"/>
  <c r="I53" i="34" l="1"/>
  <c r="I52" i="34" s="1"/>
  <c r="I51" i="34" s="1"/>
  <c r="I50" i="34" s="1"/>
  <c r="I49" i="34" s="1"/>
  <c r="I47" i="34" s="1"/>
  <c r="I45" i="34" s="1"/>
  <c r="I43" i="34" s="1"/>
  <c r="K72" i="31"/>
  <c r="M72" i="31"/>
  <c r="N72" i="31"/>
  <c r="M68" i="31" l="1"/>
  <c r="M66" i="31" s="1"/>
  <c r="K68" i="31"/>
  <c r="K66" i="31" s="1"/>
  <c r="N68" i="31"/>
  <c r="N66" i="31" s="1"/>
  <c r="L72" i="31"/>
  <c r="H8" i="3" l="1"/>
  <c r="M69" i="32"/>
  <c r="M68" i="32" s="1"/>
  <c r="L68" i="31"/>
  <c r="L66" i="31" s="1"/>
  <c r="J69" i="32"/>
  <c r="J68" i="32" s="1"/>
  <c r="L69" i="32"/>
  <c r="L68" i="32" s="1"/>
  <c r="J97" i="34"/>
  <c r="I95" i="34"/>
  <c r="I94" i="34" s="1"/>
  <c r="I93" i="34" s="1"/>
  <c r="I91" i="34" s="1"/>
  <c r="I89" i="34" s="1"/>
  <c r="I79" i="34" s="1"/>
  <c r="F89" i="34"/>
  <c r="E89" i="34"/>
  <c r="K69" i="32" l="1"/>
  <c r="K68" i="32" s="1"/>
  <c r="I77" i="34"/>
  <c r="J96" i="34"/>
  <c r="J95" i="34" s="1"/>
  <c r="J94" i="34" s="1"/>
  <c r="J93" i="34" s="1"/>
  <c r="J91" i="34" s="1"/>
  <c r="J89" i="34" s="1"/>
  <c r="J79" i="34" s="1"/>
  <c r="I75" i="34"/>
  <c r="I73" i="34" s="1"/>
  <c r="I71" i="34" s="1"/>
  <c r="I41" i="34" l="1"/>
  <c r="I39" i="34"/>
  <c r="I37" i="34" s="1"/>
  <c r="I35" i="34" s="1"/>
  <c r="I33" i="34" s="1"/>
  <c r="I32" i="34" s="1"/>
  <c r="J75" i="34" l="1"/>
  <c r="J73" i="34" s="1"/>
  <c r="J71" i="34" s="1"/>
  <c r="J77" i="34"/>
  <c r="J41" i="34" l="1"/>
  <c r="J39" i="34"/>
  <c r="J37" i="34" s="1"/>
  <c r="J35" i="34" s="1"/>
  <c r="J33" i="34" s="1"/>
  <c r="J32" i="34" s="1"/>
  <c r="P44" i="32" l="1"/>
  <c r="O44" i="32"/>
  <c r="I31" i="34" l="1"/>
  <c r="I30" i="34" s="1"/>
  <c r="I29" i="34" s="1"/>
  <c r="I27" i="34" s="1"/>
  <c r="I25" i="34" s="1"/>
  <c r="I23" i="34" s="1"/>
  <c r="I21" i="34" s="1"/>
  <c r="I19" i="34" s="1"/>
  <c r="I17" i="34" s="1"/>
  <c r="I15" i="34" s="1"/>
  <c r="I13" i="34" s="1"/>
  <c r="I11" i="34" s="1"/>
  <c r="J31" i="34"/>
  <c r="J30" i="34" s="1"/>
  <c r="J29" i="34" s="1"/>
  <c r="J27" i="34" s="1"/>
  <c r="J25" i="34" s="1"/>
  <c r="J23" i="34" s="1"/>
  <c r="J21" i="34" s="1"/>
  <c r="J19" i="34" s="1"/>
  <c r="J17" i="34" s="1"/>
  <c r="J15" i="34" s="1"/>
  <c r="J13" i="34" s="1"/>
  <c r="J11" i="34" s="1"/>
  <c r="I8" i="3" l="1"/>
  <c r="C12" i="28"/>
  <c r="C10" i="28" s="1"/>
  <c r="P11" i="31" l="1"/>
  <c r="P9" i="31" l="1"/>
  <c r="O9" i="32" l="1"/>
  <c r="D12" i="28" l="1"/>
  <c r="D10" i="28" s="1"/>
  <c r="C10" i="27" s="1"/>
  <c r="Q11" i="31" l="1"/>
  <c r="M58" i="32" l="1"/>
  <c r="J10" i="3" l="1"/>
  <c r="J8" i="3" s="1"/>
  <c r="P9" i="32"/>
  <c r="C11" i="27" l="1"/>
  <c r="C12" i="27" s="1"/>
  <c r="Q9" i="31"/>
</calcChain>
</file>

<file path=xl/sharedStrings.xml><?xml version="1.0" encoding="utf-8"?>
<sst xmlns="http://schemas.openxmlformats.org/spreadsheetml/2006/main" count="991" uniqueCount="312">
  <si>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</si>
  <si>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</si>
  <si>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</si>
  <si>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</si>
  <si>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</si>
  <si>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</si>
  <si>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</si>
  <si>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</si>
  <si>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</si>
  <si>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</si>
  <si>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</si>
  <si>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</si>
  <si>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</si>
  <si>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</si>
  <si>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</si>
  <si>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</si>
  <si>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</si>
  <si>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</si>
  <si>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</si>
  <si>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</si>
  <si>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</si>
  <si>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</si>
  <si>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</si>
  <si>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</si>
  <si>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</si>
  <si>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</si>
  <si>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</si>
  <si>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</si>
  <si>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ՀՀ ՏԱՐԱԾՔԱՅԻՆ ԿԱՌԱՎԱՐՄԱՆ ԵՎ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</si>
  <si>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</si>
  <si>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</si>
  <si>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1004 </t>
  </si>
  <si>
    <t xml:space="preserve"> ՀՀ  տարածքային կառավարման և ենթակառուցվածքների նախարարության ջրային կոմիտե</t>
  </si>
  <si>
    <t xml:space="preserve"> ԸՆԴԱՄԵՆԸ</t>
  </si>
  <si>
    <t xml:space="preserve"> ԸՆԹԱՑԻԿ ԾԱԽՍԵՐ</t>
  </si>
  <si>
    <t xml:space="preserve"> Ջրամատակարարում</t>
  </si>
  <si>
    <t xml:space="preserve"> Ծառայությունների մատուցում </t>
  </si>
  <si>
    <t xml:space="preserve"> ԱՅԼ  ԾԱԽՍԵՐ</t>
  </si>
  <si>
    <t>______________ ի    ___Ն որոշման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</si>
  <si>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</si>
  <si>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</si>
  <si>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Համաֆինան սավորում</t>
  </si>
  <si>
    <t xml:space="preserve"> Ջրամատակարարաման և ջրահեռացման բարելավում</t>
  </si>
  <si>
    <t xml:space="preserve"> ԲՆԱԿԱՐԱՆԱՅԻՆ ՇԻՆԱՐԱՐՈՒԹՅՈՒՆ ԵՎ ԿՈՄՈՒՆԱԼ ԾԱՌԱՅՈՒԹՅՈՒՆՆԵՐ</t>
  </si>
  <si>
    <t>01</t>
  </si>
  <si>
    <t xml:space="preserve"> 1072</t>
  </si>
  <si>
    <t>Ցուցանիշների փոփոխությունը 
(ավելացումները նշված են դրական նշանով, իսկ նվազեցումները` փակագծերում)</t>
  </si>
  <si>
    <t>Վարկային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</si>
  <si>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</si>
  <si>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</si>
  <si>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Պետական մարմինների կողմից օգտագործվող ոչ ֆինանսական ակտիվների հետ գործառնություններ </t>
  </si>
  <si>
    <t xml:space="preserve"> Տարի</t>
  </si>
  <si>
    <t>Ցուցանիշների փոփոխությունը
 (ավելացումները նշված են դրական նշանով, իսկ նվազեցումները՝ փակագծերում)</t>
  </si>
  <si>
    <t xml:space="preserve"> Տնտեսական հարաբերություններ (այլ դասերին չպատկանող)</t>
  </si>
  <si>
    <t xml:space="preserve"> - Այլ կապիտալ դրամաշնորհներ</t>
  </si>
  <si>
    <t xml:space="preserve"> ՀՀ  տարածքային կառավարման և ենթակառուցվածքների նախարարություն</t>
  </si>
  <si>
    <t>Հավելված N 6</t>
  </si>
  <si>
    <t xml:space="preserve"> Այլ ծախսեր</t>
  </si>
  <si>
    <t xml:space="preserve">                                                              Հավելված N 1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</si>
  <si>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</si>
  <si>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</si>
  <si>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</si>
  <si>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</si>
  <si>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</si>
  <si>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 xml:space="preserve">                                                              Հավելված N 2</t>
  </si>
  <si>
    <t>Ցուցանիշների փոփոխությունը 
(նվազեցումները նշված են փակագծերում)</t>
  </si>
  <si>
    <t xml:space="preserve">Պաշտոնական դրամաշնորհներ </t>
  </si>
  <si>
    <t xml:space="preserve">Եկամտատեսակ
</t>
  </si>
  <si>
    <t>ՊԵՏԱԿԱՆ ԲՅՈՒՋԵԻ ԵԿԱՄՈՒՏՆԵՐ</t>
  </si>
  <si>
    <t>Ինն ամիս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</si>
  <si>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</si>
  <si>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</si>
  <si>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</si>
  <si>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</si>
  <si>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</si>
  <si>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</si>
  <si>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</si>
  <si>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</si>
  <si>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</si>
  <si>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</si>
  <si>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</si>
  <si>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</si>
  <si>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</si>
  <si>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</si>
  <si>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</si>
  <si>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</si>
  <si>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</si>
  <si>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Հավելված N 5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</si>
  <si>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</si>
  <si>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</si>
  <si>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</si>
  <si>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</si>
  <si>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</si>
  <si>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</si>
  <si>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>ԸՆԴԱՄԵՆԸ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</si>
  <si>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</si>
  <si>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</si>
  <si>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</si>
  <si>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</si>
  <si>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Ծառայությունների մատուցում</t>
  </si>
  <si>
    <t xml:space="preserve">«ՀԱՅԱՍՏԱՆԻ ՀԱՆՐԱՊԵՏՈՒԹՅԱՆ 2025 ԹՎԱԿԱՆԻ ՊԵՏԱԿԱՆ ԲՅՈՒՋԵԻ
ՄԱՍԻՆ» ՕՐԵՆՔԻ N 2 ՀՈԴՎԱԾԻ ԱՂՅՈՒՍԱԿՈՒՄ ԿԱՏԱՐՎՈՂ ՓՈՓՈԽՈՒԹՅՈՒՆՆԵՐԸ </t>
  </si>
  <si>
    <t xml:space="preserve">«ՀԱՅԱՍՏԱՆԻ ՀԱՆՐԱՊԵՏՈՒԹՅԱՆ 2025 ԹՎԱԿԱՆԻ ՊԵՏԱԿԱՆ ԲՅՈՒՋԵԻ
ՄԱՍԻՆ» ՕՐԵՆՔԻ N 6 ՀՈԴՎԱԾԻ ԱՂՅՈՒՍԱԿՈՒՄ ԵՎ ՀԱՅԱՍՏԱՆԻ ՀԱՆՐԱՊԵՏՈՒԹՅԱՆ ԿԱՌԱՎԱՐՈՒԹՅԱՆ 2024 ԹՎԱԿԱՆԻ ԴԵԿՏԵՄԲԵՐԻ 27-Ի N 2060-Ն ՈՐՈՇՄԱՆ N 2 ՀԱՎԵԼՎԱԾՈՒՄ ԿԱՏԱՐՎՈՂ ՓՈՓՈԽՈՒԹՅՈՒՆՆԵՐԸ </t>
  </si>
  <si>
    <t xml:space="preserve"> 01</t>
  </si>
  <si>
    <t xml:space="preserve"> 03</t>
  </si>
  <si>
    <t xml:space="preserve"> 06</t>
  </si>
  <si>
    <t xml:space="preserve"> Պահուստային միջոցներ</t>
  </si>
  <si>
    <t xml:space="preserve"> ՀՀ կառավարություն</t>
  </si>
  <si>
    <t xml:space="preserve"> ՀՀ կառավարության պահուստային ֆոնդ</t>
  </si>
  <si>
    <t xml:space="preserve"> 11001</t>
  </si>
  <si>
    <t xml:space="preserve"> 1139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</si>
  <si>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</si>
  <si>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</si>
  <si>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</si>
  <si>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ՀԱՅԱՍՏԱՆԻ ՀԱՆՐԱՊԵՏՈՒԹՅԱՆ ԿԱՌԱՎԱՐՈՒԹՅԱՆ ՊԱՀՈՒՍՏԱՅԻՆ ՖՈՆԴԻՑ ԿԱՏԱՐՎՈՂ ՀԱՏԿԱՑՈՒՄԸ</t>
  </si>
  <si>
    <t>Առաջին եռամսյակ</t>
  </si>
  <si>
    <t>Առաջին կիսամյակ</t>
  </si>
  <si>
    <t xml:space="preserve">ՀՀ կառավարության  2026 թվականի </t>
  </si>
  <si>
    <t>ԴՐԱՄԱՇՆՈՐՀՆԵՐ</t>
  </si>
  <si>
    <t xml:space="preserve">Կապիտալ դրամաշնորհներ պետական հատվածի այլ մակարդակներին </t>
  </si>
  <si>
    <t>Պետական մարմինների կողմից օգտագործվող ոչ ֆինանսական ակտիվների հետ գործառնություններ</t>
  </si>
  <si>
    <t>ՀՀ կառավարության 2026 թվականի</t>
  </si>
  <si>
    <t xml:space="preserve"> 09</t>
  </si>
  <si>
    <t xml:space="preserve"> Ակտիվն օգտագործող կազմակերպության անվանումը`  Մասնագիտացված միավոր </t>
  </si>
  <si>
    <t>Հավելված  N 8</t>
  </si>
  <si>
    <t>Հավելված N 4</t>
  </si>
  <si>
    <t>Հավելված N 3</t>
  </si>
  <si>
    <t>Հավելված N 2</t>
  </si>
  <si>
    <t xml:space="preserve"> 31004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</si>
  <si>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</si>
  <si>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>1004 - 31004</t>
  </si>
  <si>
    <t>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</si>
  <si>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</si>
  <si>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 xml:space="preserve"> ՀԱՅԱՍՏԱՆԻ ՀԱՆՐԱՊԵՏՈՒԹՅԱՆ ԿԱՌԱՎԱՐՈՒԹՅԱՆ 2025 ԹՎԱԿԱՆԻ ԴԵԿՏԵՄԲԵՐԻ 25-Ի N 1910-Ն ՈՐՈՇՄԱՆ N 3 ԵՎ N 4 ՀԱՎԵԼՎԱԾՆԵՐՈՒՄ ԿԱՏԱՐՎՈՂ ՓՈՓՈԽՈՒԹՅՈՒՆՆԵՐԸ ԵՎ ԼՐԱՑՈՒՄՆԵՐԸ</t>
  </si>
  <si>
    <t>ՀԱՅԱՍՏԱՆԻ ՀԱՆՐԱՊԵՏՈՒԹՅԱՆ ԿԱՌԱՎԱՐՈՒԹՅԱՆ 2025 ԹՎԱԿԱՆԻ ԴԵԿՏԵՄԲԵՐԻ 25-Ի N 1910-Ն ՈՐՈՇՄԱՆ N 9 ՀԱՎԵԼՎԱԾՈՒՄ ԿԱՏԱՐՎՈՂ ՓՈՓՈԽՈՒԹՅՈՒՆՆԵՐԸ ԵՎ ԼՐԱՑՈՒՄՆԵՐԸ</t>
  </si>
  <si>
    <t>ՀԱՅԱՍՏԱՆԻ ՀԱՆՐԱՊԵՏՈՒԹՅԱՆ ԿԱՌԱՎԱՐՈՒԹՅԱՆ 2025 ԹՎԱԿԱՆԻ ԴԵԿՏԵՄԲԵՐԻ 25-Ի N 1910-Ն ՈՐՈՇՄԱՆ N 9.1 ՀԱՎԵԼՎԱԾՈՒՄ ԿԱՏԱՐՎՈՂ ՓՈՓՈԽՈՒԹՅՈՒՆՆԵՐԸ ԵՎ ԼՐԱՑՈՒՄՆԵՐԸ</t>
  </si>
  <si>
    <t>Հայաստանի Հանրապետությունում նոր ատոմային էներգաբլոկի (էներգաբլոկների) կառուցման ծրագրի կառավարում</t>
  </si>
  <si>
    <t xml:space="preserve"> 05</t>
  </si>
  <si>
    <t xml:space="preserve"> Էլեկտրաէներգիա</t>
  </si>
  <si>
    <t xml:space="preserve"> Վառելիք և էներգետիկա</t>
  </si>
  <si>
    <t xml:space="preserve"> 1167 </t>
  </si>
  <si>
    <t xml:space="preserve"> Էլեկտրաէներգետիկ համակարգի զարգացման ծրագիր </t>
  </si>
  <si>
    <t xml:space="preserve"> 1167 - 11007 </t>
  </si>
  <si>
    <t xml:space="preserve"> Հայաստանի Հանրապետությունում նոր ատոմային էներգաբլոկի (էներգաբլոկների) կառուցման աշխատանքների նախապատրաստում և իրականացում </t>
  </si>
  <si>
    <t xml:space="preserve"> Ծառայությունը մատուցողի անվանումը` «Նոր ատոմային էներգաբլոկի կառուցում» ՓԲԸ </t>
  </si>
  <si>
    <t xml:space="preserve"> 1004 - 31004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</si>
  <si>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</si>
  <si>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</si>
  <si>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</si>
  <si>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</si>
  <si>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</si>
  <si>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</si>
  <si>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</si>
  <si>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1167</t>
  </si>
  <si>
    <t xml:space="preserve"> Էլեկտրաէներգետիկ համակարգի զարգացման ծրագիր</t>
  </si>
  <si>
    <t xml:space="preserve"> 11007</t>
  </si>
  <si>
    <t xml:space="preserve"> Հայաստանի Հանրապետությունում նոր ատոմային էներգաբլոկի (էներգաբլոկների) կառուցման ծրագրի կառավարում</t>
  </si>
  <si>
    <t xml:space="preserve"> ՀՀ տարածքային կառավարման և ենթակառուցվածքների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</si>
  <si>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</si>
  <si>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</si>
  <si>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</si>
  <si>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կառավարություն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</si>
  <si>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</si>
  <si>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</si>
  <si>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</si>
  <si>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1139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</si>
  <si>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</si>
  <si>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</si>
  <si>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</si>
  <si>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</si>
  <si>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</si>
  <si>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</si>
  <si>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</si>
  <si>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</si>
  <si>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</si>
  <si>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   ՀԱՅԱՍՏԱՆԻ ՀԱՆՐԱՊԵՏՈՒԹՅԱՆ   ՎԱՐՉԱՊԵՏԻ ԱՇԽԱՏԱԿԱԶՄԻ    ՂԵԿԱՎԱՐ՝</t>
  </si>
  <si>
    <t>Ա.ՀԱՐՈՒԹՅՈՒՆՅԱՆ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</si>
  <si>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</si>
  <si>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«ՀԱՅԱUՏԱՆԻ ՀԱՆՐԱՊԵՏՈՒԹՅԱՆ 2025 ԹՎԱԿԱՆԻ ՊԵՏԱԿԱՆ ԲՅՈՒՋԵԻ ՄԱUԻՆ» OՐԵՆՔԻ N 1 ՀԱՎԵԼՎԱԾԻ N 4 ԱՂՅՈՒՍԱԿՈՒՄ  ԵՎ ՀԱՅԱՍՏԱՆԻ ՀԱՆՐԱՊԵՏՈՒԹՅԱՆ ԿԱՌԱՎԱՐՈՒԹՅԱՆ 2025 ԹՎԱԿԱՆԻ ԴԵԿՏԵՄԲԵՐԻ 25-Ի N 1910-Ն ՈՐՈՇՄԱՆ N 5 ՀԱՎԵԼՎԱԾԻ N 3 ԱՂՅՈՒՍԱԿՈՒՄ ԿԱՏԱՐՎՈՂ ՓՈՓՈԽՈՒԹՅՈՒՆԸ ԵՎ ԼՐԱՑՈՒՄԸ</t>
  </si>
  <si>
    <t>Գերմանիայի զարգացման վարկերի բանկի աջակցությամբ իրականացվող Ախուրյան գետի ջրային ռեսուրսների ինտեգրված կառավարման ծրագիր</t>
  </si>
  <si>
    <t>N ------------ -Ն որոշման</t>
  </si>
  <si>
    <t xml:space="preserve">Գործառական դասիչը </t>
  </si>
  <si>
    <t>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</si>
  <si>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</si>
  <si>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
(ավելացումները նշված են դրական նշանով, իսկ նվազեցումները` փակագծերում)</t>
  </si>
  <si>
    <t>Բաժին</t>
  </si>
  <si>
    <t>Խումբ</t>
  </si>
  <si>
    <t>Դաս</t>
  </si>
  <si>
    <t>այդ թվում՝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</si>
  <si>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</si>
  <si>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</si>
  <si>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</si>
  <si>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ՀՀ կառավարության 2026 թվականի</t>
  </si>
  <si>
    <t>ՀԱՅԱՍՏԱՆԻ ՀԱՆՐԱՊԵՏՈՒԹՅԱՆ 2026 ԹՎԱԿԱՆԻ ՊԵՏԱԿԱՆ ԲՅՈՒՋԵՈՎ ՆԱԽԱՏԵՍՎԱԾ՝ ՀԱՅԱՍՏԱՆԻ ՀԱՆՐԱՊԵՏՈՒԹՅԱՆ
ԿԱՌԱՎԱՐՈՒԹՅԱՆ ՊԱՀՈՒՍՏԱՅԻՆ ՖՈՆԴԻՑ ՀԱՏԿԱՑՈՒՄՆԵՐ ԿԱՏԱՐԵԼՈՒ ՎԵՐԱԲԵՐՅԱԼ</t>
  </si>
  <si>
    <t>Տրանսֆերտների տրամադրում</t>
  </si>
  <si>
    <t>06</t>
  </si>
  <si>
    <t>03</t>
  </si>
  <si>
    <t xml:space="preserve"> ԱՅԼ ՀԻՄՆԱԿԱՆ ՄԻՋՈՑՆԵՐ</t>
  </si>
  <si>
    <t xml:space="preserve"> - Նախագծահետազոտական ծախսեր</t>
  </si>
  <si>
    <t xml:space="preserve"> Տրանսպորտ</t>
  </si>
  <si>
    <t xml:space="preserve"> Ճանապարհային տրանսպորտ</t>
  </si>
  <si>
    <t xml:space="preserve"> Ընդամենը </t>
  </si>
  <si>
    <t>Դրամաշնորհային միջոցներ</t>
  </si>
  <si>
    <t>Համաֆինանսավորում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</si>
  <si>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</si>
  <si>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11011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</si>
  <si>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</si>
  <si>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</si>
  <si>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 xml:space="preserve"> 11010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</si>
  <si>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</si>
  <si>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Սոցիալական ներդրումների և տեղական զարգացման ծրագիր</t>
  </si>
  <si>
    <t xml:space="preserve"> 12004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</si>
  <si>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</si>
  <si>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>1004 - 11007</t>
  </si>
  <si>
    <t>1004 - 11011</t>
  </si>
  <si>
    <t>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</si>
  <si>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>Զարգացման ֆրանսիական  գործակալության աջակցությամբ իրականացվող ոռոգման ոլորտի ֆինանսական կայունության և ոռոգման կառավարման կարողություննրի բարելավման ծրագրի համակարգում և ղեկավարում</t>
  </si>
  <si>
    <t>Սոցիալական ներդրումների և տեղական զարգացման ծրագիր</t>
  </si>
  <si>
    <t>Նպաստել տարածքներում բնակչության նյութական և ոչ նյութական բարեկեցության աճին</t>
  </si>
  <si>
    <t>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</si>
  <si>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>1019 - 12004</t>
  </si>
  <si>
    <t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</si>
  <si>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>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</si>
  <si>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</si>
  <si>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</si>
  <si>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</si>
  <si>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</si>
  <si>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1072 - 12001</t>
  </si>
  <si>
    <t>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</si>
  <si>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>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</si>
  <si>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>1072 - 12004</t>
  </si>
  <si>
    <t>1072 - 31015</t>
  </si>
  <si>
    <t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</si>
  <si>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>Գերմանիայի զարգացման վարկերի բանկի աջակցությամբ իրականացվող Ախուրյան գետի ջրային ռեսուրսների ինտեգրացված կառավարում ծրագրի համակարգում և ղեկավարում</t>
  </si>
  <si>
    <t>Մաքրման կայանների պահպանություն</t>
  </si>
  <si>
    <t xml:space="preserve">Մաքրման կայանների պահպանության նպատակով համապատասխան ծառայությունների ձեռքբերում </t>
  </si>
  <si>
    <t>Ջրամատակարարման և ջրահեռացման համակարգերի հիմնանորոգում որոշ վայրերում</t>
  </si>
  <si>
    <t xml:space="preserve">Ջրամատակարարման և ջրահեռացման համակարգի հիմնանորոգման 
աշխատանքների ձեռքբերում </t>
  </si>
  <si>
    <t xml:space="preserve"> Տրանսֆերտների տրամադրում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</si>
  <si>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</si>
  <si>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</si>
  <si>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</si>
  <si>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(ավելացումները նշված են դրական նշանով)</t>
  </si>
  <si>
    <t>Հայաստանի տարածքային զարգացման հիմնադրամ</t>
  </si>
  <si>
    <t>09</t>
  </si>
  <si>
    <t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</si>
  <si>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>12004</t>
  </si>
  <si>
    <t xml:space="preserve"> Կապիտալ դրամաշնորհներ պետական հատվածի այլ մակարդակներին</t>
  </si>
  <si>
    <t>31015</t>
  </si>
  <si>
    <t>1167</t>
  </si>
  <si>
    <t>Էլեկտրաէներգետիկ համակարգի զարգացման ծրագիր</t>
  </si>
  <si>
    <t>Նպաստել էլեկտրաէներգետիկ համակարգի հուսալիության բարձրացմանը և էլեկտրաէներգիայի անխափան մատակարարման ապահովմանը</t>
  </si>
  <si>
    <t>Հուսալի և անվտանգ էլեկտրամատակարարման ապահովում</t>
  </si>
  <si>
    <t>1167 - 11007</t>
  </si>
  <si>
    <t>Հայաստանի Հանրապետությունում նոր ատոմային էներգաբլոկի (էներգաբլոկների) կառուցման աշխատանքների նախապատրաստում և իրականացում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</si>
  <si>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</si>
  <si>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</si>
  <si>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>1004 - 12002</t>
  </si>
  <si>
    <t>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</si>
  <si>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>Գերմանիայի զարգացման բանկի աջակցությամբ իրականացվող Ախուրյան գետի ջրային ռեսուրսների ինտեգրված կառավարման փուլ 1 ծրագիր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</si>
  <si>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</si>
  <si>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</si>
  <si>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</si>
  <si>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</si>
  <si>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1049 - 11012</t>
  </si>
  <si>
    <t>Կայունացման և զարգացման Եվրասիական հիմնադրամի աջակցությամբ իրականացվող Հյուսիս-հարավ միջանցքի Քաջարան Ագարակ 32 կմ հատվածի կառուցման համակարգում և կառավարում</t>
  </si>
  <si>
    <t>Խորհրդատվական ծառայություններ, Ֆինանսական աուդիտ և պահպանման ծախսեր</t>
  </si>
  <si>
    <t>Ասիական զարգացման բանկի աջակցությամբ իրականացվող Հյուսիս-հարավ ճանապարհային միջանցքի զարգացման ծրագրի Սիսիան-Քաջարան 60կմ-ի Հյուսիսային ենթահատվածի  համակարգում և կառավարում</t>
  </si>
  <si>
    <t xml:space="preserve"> 1049</t>
  </si>
  <si>
    <t xml:space="preserve"> Ճանապարհային ցանցի բարելավում</t>
  </si>
  <si>
    <t xml:space="preserve"> 11012</t>
  </si>
  <si>
    <t xml:space="preserve"> Կայունացման և զարգացման Եվրասիական հիմնադրամի աջակցությամբ իրականացվող Հյուսիս-հարավ միջանցքի Քաջարան Ագարակ 32 կմ հատվածի կառուցման համակարգում և կառավարում</t>
  </si>
  <si>
    <t xml:space="preserve"> 1004 - 11007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</si>
  <si>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 </t>
  </si>
  <si>
    <t xml:space="preserve"> Ծառայությունը մատուցողի անվանումը`  Մասնագիտացված միավոր </t>
  </si>
  <si>
    <t>Կառավարվող/վերահսկվող խորհրդատվական պայմանագրերի քանակը, հատ</t>
  </si>
  <si>
    <t xml:space="preserve"> 1004 - 12002 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</si>
  <si>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</si>
  <si>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Շահառուների ընտրության չափորոշիչները`  Տրանսֆերտների տրամադրում 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</si>
  <si>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օբյեկտների հիմն. և շինարարություն., գույքի և սարքավորումների տրամադրում  շահառու ենթածրագրերի համար</t>
  </si>
  <si>
    <t xml:space="preserve">Տրանսֆերտների տրամադրում </t>
  </si>
  <si>
    <t xml:space="preserve"> Շահառուների ընտրության չափորոշիչները` Մասնագիտացված միավոր</t>
  </si>
  <si>
    <t xml:space="preserve"> 1049 </t>
  </si>
  <si>
    <t xml:space="preserve"> Ճանապարհային ցանցի բարելավում </t>
  </si>
  <si>
    <t xml:space="preserve"> 1049 - 11016 </t>
  </si>
  <si>
    <t xml:space="preserve"> Խորհրդատվական ծառայություններ և պահպանման ծախսեր </t>
  </si>
  <si>
    <t xml:space="preserve"> Ծառայությունը մատուցողի անվանումը` Մասնագիտացված միավոր </t>
  </si>
  <si>
    <t>Ուղղիչ գործողությունների պլան, հատ</t>
  </si>
  <si>
    <t xml:space="preserve"> 1072 </t>
  </si>
  <si>
    <t xml:space="preserve"> Ջրամատակարարաման և ջրահեռացման բարելավում </t>
  </si>
  <si>
    <t xml:space="preserve"> 1072 - 12001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</si>
  <si>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</si>
  <si>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Շահառուների ընտրության չափորոշիչները`  Մասնագիտացված միավոր </t>
  </si>
  <si>
    <t>Նորոգվող ջրագծերի երկարություն, կմ</t>
  </si>
  <si>
    <t xml:space="preserve"> 1072 - 31015</t>
  </si>
  <si>
    <t xml:space="preserve"> Շահառուների ընտրության չափորոշիչները` Մասնագիտացված միավոր </t>
  </si>
  <si>
    <t xml:space="preserve"> 1072 - 12004</t>
  </si>
  <si>
    <t xml:space="preserve"> Կառավարվող/վերահսկվող խորհրդատվական պայմանագրերի քանակ, հատ</t>
  </si>
  <si>
    <t>Կառուցվող ջրամատակարարման համակարգի երկարությունը, կմ</t>
  </si>
  <si>
    <t xml:space="preserve"> 1004 - 11011 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</si>
  <si>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կարողություննրի բարելավման ծրագրի համակարգում և ղեկավարում </t>
  </si>
  <si>
    <t>Հավելված N 8</t>
  </si>
  <si>
    <t>Հավելված N 7</t>
  </si>
  <si>
    <t xml:space="preserve"> 1049 - 11012 </t>
  </si>
  <si>
    <t xml:space="preserve"> Խորհրդատվական ծառայություններ, Ֆինանսական աուդիտ և պահպանման ծախսեր </t>
  </si>
  <si>
    <t>1049 - 11016</t>
  </si>
  <si>
    <t>Խորհրդատվական ծառայություններ և պահպանման ծախսեր</t>
  </si>
  <si>
    <t xml:space="preserve"> 11016</t>
  </si>
  <si>
    <t xml:space="preserve"> Ասիական զարգացման բանկի աջակցությամբ իրականացվող Հյուսիս-հարավ ճանապարհային միջանցքի զարգացման ծրագրի Սիսիան-Քաջարան 60կմ-ի Հյուսիսային ենթահատվածի  համակարգում և կառավարում</t>
  </si>
  <si>
    <t>«ՀԱՅԱUՏԱՆԻ ՀԱՆՐԱՊԵՏՈՒԹՅԱՆ 2025 ԹՎԱԿԱՆԻ ՊԵՏԱԿԱՆ ԲՅՈՒՋԵԻ ՄԱUԻՆ» OՐԵՆՔԻ N 1 ՀԱՎԵԼՎԱԾԻ N 5 ԱՂՅՈՒՍԱԿՈՒՄ  ԵՎ ՀԱՅԱՍՏԱՆԻ ՀԱՆՐԱՊԵՏՈՒԹՅԱՆ ԿԱՌԱՎԱՐՈՒԹՅԱՆ 2025 ԹՎԱԿԱՆԻ ԴԵԿՏԵՄԲԵՐԻ 25-Ի N 1910-Ն ՈՐՈՇՄԱՆ N 5 ՀԱՎԵԼՎԱԾԻ N 4 ԱՂՅՈՒՍԱԿՈՒՄ ԿԱՏԱՐՎՈՂ ՓՈՓՈԽՈՒԹՅՈՒՆՆԵՐԸ ԵՎ ԼՐԱՑՈՒՄՆԵՐԸ</t>
  </si>
  <si>
    <t xml:space="preserve"> ՀԱՅԱՍՏԱՆԻ ՀԱՆՐԱՊԵՏՈՒԹՅԱՆ ԿԱՌԱՎԱՐՈՒԹՅԱՆ 2025 ԹՎԱԿԱՆԻ ԴԵԿՏԵՄԲԵՐԻ 25-Ի N 1910-Ն ՈՐՈՇՄԱՆ N 5 ՀԱՎԵԼՎԱԾԻ N 7 ԱՂՅՈՒՍԱԿՈՒՄ ԿԱՏԱՐՎՈՂ ԼՐԱՑՈՒՄՆԵՐԸ</t>
  </si>
  <si>
    <t>Հողերի օտարման ավարտվծության աստիճան, տոկոս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</si>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</sst>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\ _դ_ր_._-;\-* #,##0.0\ _դ_ր_._-;_-* &quot;-&quot;??\ _դ_ր_._-;_-@_-"/>
    <numFmt numFmtId="170" formatCode="_(* #,##0.0_);_(* \(#,##0.0\);_(* &quot;-&quot;?_);_(@_)"/>
    <numFmt numFmtId="171" formatCode="_-* #,##0.00_р_._-;\-* #,##0.00_р_._-;_-* &quot;-&quot;??_р_._-;_-@_-"/>
    <numFmt numFmtId="172" formatCode="_(* #,##0.000_);_(* \(#,##0.000\);_(* &quot;-&quot;??_);_(@_)"/>
    <numFmt numFmtId="173" formatCode="##,##0;\(##,##0\);\-"/>
  </numFmts>
  <fonts count="63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0"/>
      <name val="Times Armenian"/>
      <family val="1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1"/>
      <name val="GHEA Grapalat"/>
      <family val="3"/>
    </font>
    <font>
      <b/>
      <sz val="11"/>
      <color rgb="FFFA7D00"/>
      <name val="Calibri"/>
      <family val="2"/>
      <scheme val="minor"/>
    </font>
    <font>
      <b/>
      <sz val="12"/>
      <color rgb="FFFA7D00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b/>
      <sz val="12"/>
      <color rgb="FFFF0000"/>
      <name val="GHEA Grapalat"/>
      <family val="3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b/>
      <sz val="12"/>
      <color theme="1" tint="0.34998626667073579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15">
    <xf numFmtId="0" fontId="0" fillId="0" borderId="0">
      <alignment horizontal="left" vertical="top" wrapText="1"/>
    </xf>
    <xf numFmtId="165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0" fontId="23" fillId="0" borderId="0"/>
    <xf numFmtId="166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43" fontId="23" fillId="0" borderId="0" applyFont="0" applyFill="0" applyBorder="0" applyAlignment="0" applyProtection="0"/>
    <xf numFmtId="166" fontId="32" fillId="0" borderId="0" applyFill="0" applyBorder="0" applyProtection="0">
      <alignment horizontal="right" vertical="top"/>
    </xf>
    <xf numFmtId="0" fontId="30" fillId="0" borderId="0"/>
    <xf numFmtId="43" fontId="30" fillId="0" borderId="0" applyFont="0" applyFill="0" applyBorder="0" applyAlignment="0" applyProtection="0"/>
    <xf numFmtId="0" fontId="19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4" fillId="6" borderId="4" applyNumberFormat="0" applyAlignment="0" applyProtection="0"/>
    <xf numFmtId="43" fontId="19" fillId="0" borderId="0" applyFont="0" applyFill="0" applyBorder="0" applyAlignment="0" applyProtection="0"/>
    <xf numFmtId="0" fontId="19" fillId="0" borderId="0">
      <alignment horizontal="left" vertical="top" wrapText="1"/>
    </xf>
    <xf numFmtId="0" fontId="23" fillId="0" borderId="0"/>
    <xf numFmtId="0" fontId="44" fillId="0" borderId="0" applyNumberFormat="0" applyFill="0" applyBorder="0" applyAlignment="0" applyProtection="0"/>
    <xf numFmtId="0" fontId="45" fillId="0" borderId="1" applyNumberFormat="0" applyFill="0" applyAlignment="0" applyProtection="0"/>
    <xf numFmtId="0" fontId="46" fillId="0" borderId="2" applyNumberFormat="0" applyFill="0" applyAlignment="0" applyProtection="0"/>
    <xf numFmtId="0" fontId="47" fillId="0" borderId="3" applyNumberFormat="0" applyFill="0" applyAlignment="0" applyProtection="0"/>
    <xf numFmtId="0" fontId="47" fillId="0" borderId="0" applyNumberFormat="0" applyFill="0" applyBorder="0" applyAlignment="0" applyProtection="0"/>
    <xf numFmtId="0" fontId="48" fillId="2" borderId="0" applyNumberFormat="0" applyBorder="0" applyAlignment="0" applyProtection="0"/>
    <xf numFmtId="0" fontId="49" fillId="3" borderId="0" applyNumberFormat="0" applyBorder="0" applyAlignment="0" applyProtection="0"/>
    <xf numFmtId="0" fontId="50" fillId="4" borderId="0" applyNumberFormat="0" applyBorder="0" applyAlignment="0" applyProtection="0"/>
    <xf numFmtId="0" fontId="51" fillId="5" borderId="4" applyNumberFormat="0" applyAlignment="0" applyProtection="0"/>
    <xf numFmtId="0" fontId="52" fillId="6" borderId="5" applyNumberFormat="0" applyAlignment="0" applyProtection="0"/>
    <xf numFmtId="0" fontId="53" fillId="0" borderId="6" applyNumberFormat="0" applyFill="0" applyAlignment="0" applyProtection="0"/>
    <xf numFmtId="0" fontId="54" fillId="7" borderId="7" applyNumberFormat="0" applyAlignment="0" applyProtection="0"/>
    <xf numFmtId="0" fontId="55" fillId="0" borderId="0" applyNumberFormat="0" applyFill="0" applyBorder="0" applyAlignment="0" applyProtection="0"/>
    <xf numFmtId="0" fontId="43" fillId="8" borderId="8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9" applyNumberFormat="0" applyFill="0" applyAlignment="0" applyProtection="0"/>
    <xf numFmtId="0" fontId="58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58" fillId="13" borderId="0" applyNumberFormat="0" applyBorder="0" applyAlignment="0" applyProtection="0"/>
    <xf numFmtId="0" fontId="43" fillId="14" borderId="0" applyNumberFormat="0" applyBorder="0" applyAlignment="0" applyProtection="0"/>
    <xf numFmtId="0" fontId="43" fillId="15" borderId="0" applyNumberFormat="0" applyBorder="0" applyAlignment="0" applyProtection="0"/>
    <xf numFmtId="0" fontId="43" fillId="16" borderId="0" applyNumberFormat="0" applyBorder="0" applyAlignment="0" applyProtection="0"/>
    <xf numFmtId="0" fontId="58" fillId="17" borderId="0" applyNumberFormat="0" applyBorder="0" applyAlignment="0" applyProtection="0"/>
    <xf numFmtId="0" fontId="43" fillId="18" borderId="0" applyNumberFormat="0" applyBorder="0" applyAlignment="0" applyProtection="0"/>
    <xf numFmtId="0" fontId="43" fillId="19" borderId="0" applyNumberFormat="0" applyBorder="0" applyAlignment="0" applyProtection="0"/>
    <xf numFmtId="0" fontId="43" fillId="20" borderId="0" applyNumberFormat="0" applyBorder="0" applyAlignment="0" applyProtection="0"/>
    <xf numFmtId="0" fontId="58" fillId="21" borderId="0" applyNumberFormat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58" fillId="25" borderId="0" applyNumberFormat="0" applyBorder="0" applyAlignment="0" applyProtection="0"/>
    <xf numFmtId="0" fontId="43" fillId="26" borderId="0" applyNumberFormat="0" applyBorder="0" applyAlignment="0" applyProtection="0"/>
    <xf numFmtId="0" fontId="43" fillId="27" borderId="0" applyNumberFormat="0" applyBorder="0" applyAlignment="0" applyProtection="0"/>
    <xf numFmtId="0" fontId="43" fillId="28" borderId="0" applyNumberFormat="0" applyBorder="0" applyAlignment="0" applyProtection="0"/>
    <xf numFmtId="0" fontId="58" fillId="29" borderId="0" applyNumberFormat="0" applyBorder="0" applyAlignment="0" applyProtection="0"/>
    <xf numFmtId="0" fontId="43" fillId="30" borderId="0" applyNumberFormat="0" applyBorder="0" applyAlignment="0" applyProtection="0"/>
    <xf numFmtId="0" fontId="43" fillId="31" borderId="0" applyNumberFormat="0" applyBorder="0" applyAlignment="0" applyProtection="0"/>
    <xf numFmtId="0" fontId="43" fillId="32" borderId="0" applyNumberFormat="0" applyBorder="0" applyAlignment="0" applyProtection="0"/>
    <xf numFmtId="0" fontId="59" fillId="0" borderId="0"/>
    <xf numFmtId="0" fontId="20" fillId="0" borderId="0"/>
    <xf numFmtId="171" fontId="20" fillId="0" borderId="0" applyFont="0" applyFill="0" applyBorder="0" applyAlignment="0" applyProtection="0"/>
    <xf numFmtId="0" fontId="2" fillId="0" borderId="0"/>
    <xf numFmtId="0" fontId="1" fillId="0" borderId="0"/>
  </cellStyleXfs>
  <cellXfs count="419">
    <xf numFmtId="0" fontId="0" fillId="0" borderId="0" xfId="0">
      <alignment horizontal="left" vertical="top" wrapText="1"/>
    </xf>
    <xf numFmtId="0" fontId="25" fillId="0" borderId="0" xfId="0" applyFont="1" applyAlignment="1">
      <alignment vertical="center" wrapText="1"/>
    </xf>
    <xf numFmtId="166" fontId="25" fillId="0" borderId="22" xfId="49" applyFont="1" applyFill="1" applyBorder="1" applyAlignment="1">
      <alignment horizontal="right" vertical="center"/>
    </xf>
    <xf numFmtId="0" fontId="31" fillId="0" borderId="0" xfId="63" applyFont="1"/>
    <xf numFmtId="0" fontId="31" fillId="0" borderId="0" xfId="63" applyFont="1" applyAlignment="1">
      <alignment horizontal="right"/>
    </xf>
    <xf numFmtId="0" fontId="31" fillId="0" borderId="0" xfId="63" applyFont="1" applyAlignment="1">
      <alignment horizontal="center" vertical="center"/>
    </xf>
    <xf numFmtId="0" fontId="35" fillId="0" borderId="0" xfId="66" applyFont="1" applyFill="1" applyBorder="1"/>
    <xf numFmtId="0" fontId="29" fillId="0" borderId="0" xfId="63" applyFont="1" applyAlignment="1">
      <alignment vertical="center" wrapText="1"/>
    </xf>
    <xf numFmtId="168" fontId="31" fillId="0" borderId="0" xfId="63" applyNumberFormat="1" applyFont="1"/>
    <xf numFmtId="0" fontId="25" fillId="0" borderId="0" xfId="63" applyFont="1" applyAlignment="1">
      <alignment horizontal="left" vertical="top" wrapText="1"/>
    </xf>
    <xf numFmtId="0" fontId="25" fillId="0" borderId="0" xfId="63" applyFont="1" applyAlignment="1">
      <alignment vertical="center" wrapText="1"/>
    </xf>
    <xf numFmtId="0" fontId="36" fillId="0" borderId="0" xfId="63" applyFont="1" applyAlignment="1">
      <alignment horizontal="left" vertical="top" wrapText="1"/>
    </xf>
    <xf numFmtId="0" fontId="28" fillId="0" borderId="0" xfId="63" applyFont="1" applyAlignment="1">
      <alignment horizontal="center" vertical="top" wrapText="1"/>
    </xf>
    <xf numFmtId="0" fontId="25" fillId="0" borderId="0" xfId="63" applyFont="1" applyAlignment="1">
      <alignment horizontal="center" vertical="top" wrapText="1"/>
    </xf>
    <xf numFmtId="43" fontId="36" fillId="0" borderId="0" xfId="63" applyNumberFormat="1" applyFont="1" applyAlignment="1">
      <alignment horizontal="left" vertical="top" wrapText="1"/>
    </xf>
    <xf numFmtId="43" fontId="36" fillId="0" borderId="0" xfId="64" applyFont="1" applyAlignment="1">
      <alignment horizontal="left" vertical="top" wrapText="1"/>
    </xf>
    <xf numFmtId="0" fontId="33" fillId="0" borderId="0" xfId="63" applyFont="1"/>
    <xf numFmtId="168" fontId="33" fillId="0" borderId="0" xfId="58" applyNumberFormat="1" applyFont="1" applyFill="1" applyAlignment="1">
      <alignment horizontal="right"/>
    </xf>
    <xf numFmtId="0" fontId="33" fillId="0" borderId="0" xfId="63" applyFont="1" applyAlignment="1">
      <alignment horizontal="center" vertical="center"/>
    </xf>
    <xf numFmtId="166" fontId="26" fillId="0" borderId="22" xfId="49" applyFont="1" applyFill="1" applyBorder="1" applyAlignment="1">
      <alignment horizontal="right" vertical="center"/>
    </xf>
    <xf numFmtId="0" fontId="29" fillId="0" borderId="0" xfId="63" applyFont="1"/>
    <xf numFmtId="0" fontId="29" fillId="0" borderId="0" xfId="63" applyFont="1" applyAlignment="1">
      <alignment vertical="center"/>
    </xf>
    <xf numFmtId="0" fontId="33" fillId="0" borderId="27" xfId="63" applyFont="1" applyBorder="1" applyAlignment="1">
      <alignment vertical="center"/>
    </xf>
    <xf numFmtId="168" fontId="33" fillId="0" borderId="28" xfId="64" applyNumberFormat="1" applyFont="1" applyFill="1" applyBorder="1" applyAlignment="1">
      <alignment horizontal="right" vertical="center"/>
    </xf>
    <xf numFmtId="0" fontId="33" fillId="0" borderId="30" xfId="63" applyFont="1" applyBorder="1" applyAlignment="1">
      <alignment vertical="center"/>
    </xf>
    <xf numFmtId="168" fontId="33" fillId="0" borderId="37" xfId="64" applyNumberFormat="1" applyFont="1" applyFill="1" applyBorder="1" applyAlignment="1">
      <alignment horizontal="right" vertical="center"/>
    </xf>
    <xf numFmtId="165" fontId="36" fillId="0" borderId="0" xfId="1" applyFont="1" applyAlignment="1">
      <alignment horizontal="left" vertical="top" wrapText="1"/>
    </xf>
    <xf numFmtId="43" fontId="33" fillId="0" borderId="0" xfId="63" applyNumberFormat="1" applyFont="1" applyAlignment="1">
      <alignment horizontal="center" vertical="center"/>
    </xf>
    <xf numFmtId="0" fontId="25" fillId="0" borderId="22" xfId="63" applyFont="1" applyBorder="1" applyAlignment="1">
      <alignment horizontal="left" vertical="top" wrapText="1"/>
    </xf>
    <xf numFmtId="168" fontId="26" fillId="0" borderId="22" xfId="64" applyNumberFormat="1" applyFont="1" applyBorder="1" applyAlignment="1">
      <alignment horizontal="right" vertical="top"/>
    </xf>
    <xf numFmtId="0" fontId="37" fillId="0" borderId="0" xfId="63" applyFont="1" applyAlignment="1">
      <alignment horizontal="left" vertical="top" wrapText="1"/>
    </xf>
    <xf numFmtId="0" fontId="25" fillId="0" borderId="0" xfId="0" applyFont="1">
      <alignment horizontal="left" vertical="top" wrapText="1"/>
    </xf>
    <xf numFmtId="0" fontId="25" fillId="0" borderId="22" xfId="0" applyFont="1" applyBorder="1">
      <alignment horizontal="left" vertical="top" wrapText="1"/>
    </xf>
    <xf numFmtId="0" fontId="26" fillId="0" borderId="0" xfId="0" applyFont="1">
      <alignment horizontal="left" vertical="top" wrapText="1"/>
    </xf>
    <xf numFmtId="0" fontId="25" fillId="0" borderId="27" xfId="0" applyFont="1" applyBorder="1">
      <alignment horizontal="left" vertical="top" wrapText="1"/>
    </xf>
    <xf numFmtId="0" fontId="31" fillId="0" borderId="22" xfId="0" applyFont="1" applyBorder="1">
      <alignment horizontal="left" vertical="top" wrapText="1"/>
    </xf>
    <xf numFmtId="0" fontId="25" fillId="0" borderId="43" xfId="0" applyFont="1" applyBorder="1" applyAlignment="1">
      <alignment horizontal="center" vertical="top" wrapText="1"/>
    </xf>
    <xf numFmtId="0" fontId="25" fillId="0" borderId="11" xfId="0" applyFont="1" applyBorder="1" applyAlignment="1">
      <alignment horizontal="center" vertical="top" wrapText="1"/>
    </xf>
    <xf numFmtId="0" fontId="25" fillId="0" borderId="35" xfId="0" applyFont="1" applyBorder="1">
      <alignment horizontal="left" vertical="top" wrapText="1"/>
    </xf>
    <xf numFmtId="0" fontId="25" fillId="0" borderId="23" xfId="0" applyFont="1" applyBorder="1">
      <alignment horizontal="left" vertical="top" wrapText="1"/>
    </xf>
    <xf numFmtId="0" fontId="25" fillId="0" borderId="14" xfId="0" applyFont="1" applyBorder="1">
      <alignment horizontal="left" vertical="top" wrapText="1"/>
    </xf>
    <xf numFmtId="0" fontId="25" fillId="0" borderId="43" xfId="0" applyFont="1" applyBorder="1">
      <alignment horizontal="left" vertical="top" wrapText="1"/>
    </xf>
    <xf numFmtId="0" fontId="25" fillId="0" borderId="11" xfId="0" applyFont="1" applyBorder="1">
      <alignment horizontal="left" vertical="top" wrapText="1"/>
    </xf>
    <xf numFmtId="0" fontId="25" fillId="0" borderId="12" xfId="0" applyFont="1" applyBorder="1">
      <alignment horizontal="left" vertical="top" wrapText="1"/>
    </xf>
    <xf numFmtId="0" fontId="25" fillId="0" borderId="13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49" fontId="26" fillId="0" borderId="43" xfId="0" applyNumberFormat="1" applyFont="1" applyBorder="1">
      <alignment horizontal="left" vertical="top" wrapText="1"/>
    </xf>
    <xf numFmtId="49" fontId="26" fillId="0" borderId="13" xfId="0" applyNumberFormat="1" applyFont="1" applyBorder="1" applyAlignment="1">
      <alignment horizontal="left" vertical="center" wrapText="1"/>
    </xf>
    <xf numFmtId="49" fontId="26" fillId="0" borderId="11" xfId="0" applyNumberFormat="1" applyFont="1" applyBorder="1">
      <alignment horizontal="left" vertical="top" wrapText="1"/>
    </xf>
    <xf numFmtId="0" fontId="26" fillId="0" borderId="11" xfId="0" applyFont="1" applyBorder="1">
      <alignment horizontal="left" vertical="top" wrapText="1"/>
    </xf>
    <xf numFmtId="0" fontId="26" fillId="0" borderId="19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5" fillId="0" borderId="44" xfId="0" applyFont="1" applyBorder="1">
      <alignment horizontal="left" vertical="top" wrapText="1"/>
    </xf>
    <xf numFmtId="0" fontId="25" fillId="0" borderId="16" xfId="0" applyFont="1" applyBorder="1">
      <alignment horizontal="left" vertical="top" wrapText="1"/>
    </xf>
    <xf numFmtId="0" fontId="25" fillId="0" borderId="14" xfId="0" applyFont="1" applyBorder="1" applyAlignment="1">
      <alignment horizontal="left" vertical="center" wrapText="1"/>
    </xf>
    <xf numFmtId="49" fontId="26" fillId="0" borderId="11" xfId="0" applyNumberFormat="1" applyFont="1" applyBorder="1" applyAlignment="1">
      <alignment horizontal="center" vertical="center" wrapText="1"/>
    </xf>
    <xf numFmtId="0" fontId="25" fillId="0" borderId="18" xfId="0" applyFont="1" applyBorder="1">
      <alignment horizontal="left" vertical="top" wrapText="1"/>
    </xf>
    <xf numFmtId="0" fontId="25" fillId="0" borderId="0" xfId="0" applyFont="1" applyAlignment="1"/>
    <xf numFmtId="0" fontId="26" fillId="0" borderId="23" xfId="0" applyFont="1" applyBorder="1" applyAlignment="1">
      <alignment horizontal="left" vertical="center" wrapText="1"/>
    </xf>
    <xf numFmtId="0" fontId="25" fillId="0" borderId="22" xfId="63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166" fontId="26" fillId="0" borderId="22" xfId="0" applyNumberFormat="1" applyFont="1" applyBorder="1" applyAlignment="1">
      <alignment horizontal="right" vertical="center" wrapText="1"/>
    </xf>
    <xf numFmtId="0" fontId="26" fillId="0" borderId="48" xfId="0" applyFont="1" applyBorder="1" applyAlignment="1">
      <alignment horizontal="left" vertical="center" wrapText="1"/>
    </xf>
    <xf numFmtId="0" fontId="24" fillId="0" borderId="41" xfId="48" applyFont="1" applyBorder="1" applyAlignment="1">
      <alignment horizontal="center" vertical="center" wrapText="1"/>
    </xf>
    <xf numFmtId="168" fontId="33" fillId="0" borderId="41" xfId="64" applyNumberFormat="1" applyFont="1" applyFill="1" applyBorder="1" applyAlignment="1">
      <alignment horizontal="right" vertical="center"/>
    </xf>
    <xf numFmtId="0" fontId="25" fillId="0" borderId="28" xfId="48" applyFont="1" applyBorder="1" applyAlignment="1">
      <alignment horizontal="center" vertical="center" wrapText="1"/>
    </xf>
    <xf numFmtId="0" fontId="26" fillId="0" borderId="27" xfId="63" applyFont="1" applyBorder="1" applyAlignment="1">
      <alignment horizontal="center" vertical="center" wrapText="1"/>
    </xf>
    <xf numFmtId="168" fontId="26" fillId="0" borderId="28" xfId="64" applyNumberFormat="1" applyFont="1" applyBorder="1" applyAlignment="1">
      <alignment horizontal="right" vertical="top"/>
    </xf>
    <xf numFmtId="0" fontId="25" fillId="0" borderId="27" xfId="63" applyFont="1" applyBorder="1" applyAlignment="1">
      <alignment horizontal="left" vertical="top" wrapText="1"/>
    </xf>
    <xf numFmtId="0" fontId="25" fillId="0" borderId="28" xfId="63" applyFont="1" applyBorder="1" applyAlignment="1">
      <alignment horizontal="left" vertical="top" wrapText="1"/>
    </xf>
    <xf numFmtId="0" fontId="25" fillId="0" borderId="30" xfId="63" applyFont="1" applyBorder="1" applyAlignment="1">
      <alignment horizontal="left" vertical="center" wrapText="1"/>
    </xf>
    <xf numFmtId="168" fontId="25" fillId="0" borderId="29" xfId="67" applyNumberFormat="1" applyFont="1" applyFill="1" applyBorder="1" applyAlignment="1">
      <alignment horizontal="center" vertical="center" wrapText="1"/>
    </xf>
    <xf numFmtId="168" fontId="25" fillId="0" borderId="37" xfId="67" applyNumberFormat="1" applyFont="1" applyFill="1" applyBorder="1" applyAlignment="1">
      <alignment horizontal="center" vertical="center" wrapText="1"/>
    </xf>
    <xf numFmtId="0" fontId="25" fillId="0" borderId="29" xfId="0" applyFont="1" applyBorder="1">
      <alignment horizontal="left" vertical="top" wrapText="1"/>
    </xf>
    <xf numFmtId="165" fontId="31" fillId="0" borderId="0" xfId="1" applyFont="1" applyAlignment="1"/>
    <xf numFmtId="0" fontId="29" fillId="0" borderId="0" xfId="63" applyFont="1" applyAlignment="1">
      <alignment horizontal="right" vertical="center"/>
    </xf>
    <xf numFmtId="0" fontId="38" fillId="0" borderId="0" xfId="63" applyFont="1" applyAlignment="1">
      <alignment horizontal="right" vertical="center"/>
    </xf>
    <xf numFmtId="166" fontId="25" fillId="33" borderId="22" xfId="49" applyFont="1" applyFill="1" applyBorder="1">
      <alignment horizontal="right" vertical="top"/>
    </xf>
    <xf numFmtId="0" fontId="25" fillId="33" borderId="22" xfId="0" applyFont="1" applyFill="1" applyBorder="1" applyAlignment="1">
      <alignment horizontal="center" vertical="center" wrapText="1"/>
    </xf>
    <xf numFmtId="166" fontId="25" fillId="0" borderId="22" xfId="49" applyFont="1" applyBorder="1">
      <alignment horizontal="right" vertical="top"/>
    </xf>
    <xf numFmtId="0" fontId="25" fillId="33" borderId="22" xfId="0" applyFont="1" applyFill="1" applyBorder="1">
      <alignment horizontal="left" vertical="top" wrapText="1"/>
    </xf>
    <xf numFmtId="0" fontId="26" fillId="33" borderId="0" xfId="0" applyFont="1" applyFill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25" fillId="33" borderId="28" xfId="0" applyFont="1" applyFill="1" applyBorder="1">
      <alignment horizontal="left" vertical="top" wrapText="1"/>
    </xf>
    <xf numFmtId="166" fontId="25" fillId="0" borderId="28" xfId="49" applyFont="1" applyBorder="1">
      <alignment horizontal="right" vertical="top"/>
    </xf>
    <xf numFmtId="0" fontId="25" fillId="0" borderId="28" xfId="0" applyFont="1" applyBorder="1">
      <alignment horizontal="left" vertical="top" wrapText="1"/>
    </xf>
    <xf numFmtId="166" fontId="25" fillId="33" borderId="28" xfId="49" applyFont="1" applyFill="1" applyBorder="1">
      <alignment horizontal="right" vertical="top"/>
    </xf>
    <xf numFmtId="0" fontId="25" fillId="33" borderId="30" xfId="0" applyFont="1" applyFill="1" applyBorder="1" applyAlignment="1">
      <alignment horizontal="center" vertical="center" wrapText="1"/>
    </xf>
    <xf numFmtId="0" fontId="25" fillId="33" borderId="29" xfId="0" applyFont="1" applyFill="1" applyBorder="1" applyAlignment="1">
      <alignment horizontal="center" vertical="center" wrapText="1"/>
    </xf>
    <xf numFmtId="166" fontId="26" fillId="0" borderId="22" xfId="59" applyFont="1" applyFill="1" applyBorder="1" applyAlignment="1">
      <alignment horizontal="right" vertical="center"/>
    </xf>
    <xf numFmtId="165" fontId="40" fillId="0" borderId="0" xfId="1" applyFont="1" applyFill="1" applyAlignment="1">
      <alignment vertical="center" wrapText="1"/>
    </xf>
    <xf numFmtId="0" fontId="33" fillId="0" borderId="40" xfId="63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top" wrapText="1"/>
    </xf>
    <xf numFmtId="0" fontId="26" fillId="0" borderId="0" xfId="0" applyFont="1" applyAlignment="1"/>
    <xf numFmtId="0" fontId="26" fillId="0" borderId="18" xfId="0" applyFont="1" applyBorder="1" applyAlignment="1">
      <alignment horizontal="center" vertical="center" wrapText="1"/>
    </xf>
    <xf numFmtId="0" fontId="29" fillId="0" borderId="22" xfId="0" applyFont="1" applyBorder="1">
      <alignment horizontal="left" vertical="top" wrapText="1"/>
    </xf>
    <xf numFmtId="168" fontId="26" fillId="0" borderId="22" xfId="59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 wrapText="1"/>
    </xf>
    <xf numFmtId="0" fontId="26" fillId="34" borderId="0" xfId="44" applyFont="1" applyFill="1" applyAlignment="1">
      <alignment vertical="center"/>
    </xf>
    <xf numFmtId="0" fontId="25" fillId="34" borderId="0" xfId="0" applyFont="1" applyFill="1" applyAlignment="1">
      <alignment vertical="center" wrapText="1"/>
    </xf>
    <xf numFmtId="0" fontId="26" fillId="34" borderId="0" xfId="44" applyFont="1" applyFill="1" applyAlignment="1">
      <alignment horizontal="right" vertical="center"/>
    </xf>
    <xf numFmtId="0" fontId="26" fillId="0" borderId="13" xfId="0" applyFont="1" applyBorder="1">
      <alignment horizontal="left" vertical="top" wrapText="1"/>
    </xf>
    <xf numFmtId="166" fontId="26" fillId="0" borderId="22" xfId="49" applyFont="1" applyFill="1" applyBorder="1">
      <alignment horizontal="right" vertical="top"/>
    </xf>
    <xf numFmtId="166" fontId="26" fillId="0" borderId="28" xfId="49" applyFont="1" applyFill="1" applyBorder="1">
      <alignment horizontal="right" vertical="top"/>
    </xf>
    <xf numFmtId="0" fontId="25" fillId="34" borderId="43" xfId="0" applyFont="1" applyFill="1" applyBorder="1">
      <alignment horizontal="left" vertical="top" wrapText="1"/>
    </xf>
    <xf numFmtId="0" fontId="25" fillId="34" borderId="11" xfId="0" applyFont="1" applyFill="1" applyBorder="1">
      <alignment horizontal="left" vertical="top" wrapText="1"/>
    </xf>
    <xf numFmtId="0" fontId="25" fillId="34" borderId="12" xfId="0" applyFont="1" applyFill="1" applyBorder="1">
      <alignment horizontal="left" vertical="top" wrapText="1"/>
    </xf>
    <xf numFmtId="0" fontId="25" fillId="34" borderId="13" xfId="0" applyFont="1" applyFill="1" applyBorder="1">
      <alignment horizontal="left" vertical="top" wrapText="1"/>
    </xf>
    <xf numFmtId="0" fontId="25" fillId="33" borderId="27" xfId="0" applyFont="1" applyFill="1" applyBorder="1">
      <alignment horizontal="left" vertical="top" wrapText="1"/>
    </xf>
    <xf numFmtId="0" fontId="26" fillId="33" borderId="22" xfId="0" applyFont="1" applyFill="1" applyBorder="1">
      <alignment horizontal="left" vertical="top" wrapText="1"/>
    </xf>
    <xf numFmtId="0" fontId="25" fillId="33" borderId="0" xfId="0" applyFont="1" applyFill="1" applyAlignment="1"/>
    <xf numFmtId="0" fontId="26" fillId="33" borderId="27" xfId="0" applyFont="1" applyFill="1" applyBorder="1">
      <alignment horizontal="left" vertical="top" wrapText="1"/>
    </xf>
    <xf numFmtId="0" fontId="25" fillId="33" borderId="51" xfId="0" applyFont="1" applyFill="1" applyBorder="1">
      <alignment horizontal="left" vertical="top" wrapText="1"/>
    </xf>
    <xf numFmtId="0" fontId="25" fillId="33" borderId="15" xfId="0" applyFont="1" applyFill="1" applyBorder="1">
      <alignment horizontal="left" vertical="top" wrapText="1"/>
    </xf>
    <xf numFmtId="0" fontId="39" fillId="33" borderId="22" xfId="0" applyFont="1" applyFill="1" applyBorder="1">
      <alignment horizontal="left" vertical="top" wrapText="1"/>
    </xf>
    <xf numFmtId="0" fontId="25" fillId="33" borderId="17" xfId="0" applyFont="1" applyFill="1" applyBorder="1">
      <alignment horizontal="left" vertical="top" wrapText="1"/>
    </xf>
    <xf numFmtId="0" fontId="27" fillId="33" borderId="22" xfId="0" applyFont="1" applyFill="1" applyBorder="1">
      <alignment horizontal="left" vertical="top" wrapText="1"/>
    </xf>
    <xf numFmtId="0" fontId="25" fillId="33" borderId="22" xfId="43" applyFont="1" applyFill="1" applyBorder="1">
      <alignment horizontal="left" vertical="top" wrapText="1"/>
    </xf>
    <xf numFmtId="0" fontId="26" fillId="34" borderId="12" xfId="0" applyFont="1" applyFill="1" applyBorder="1">
      <alignment horizontal="left" vertical="top" wrapText="1"/>
    </xf>
    <xf numFmtId="0" fontId="25" fillId="33" borderId="0" xfId="0" applyFont="1" applyFill="1">
      <alignment horizontal="left" vertical="top" wrapText="1"/>
    </xf>
    <xf numFmtId="0" fontId="26" fillId="33" borderId="27" xfId="0" applyFont="1" applyFill="1" applyBorder="1" applyAlignment="1">
      <alignment horizontal="center" vertical="center" wrapText="1"/>
    </xf>
    <xf numFmtId="0" fontId="26" fillId="33" borderId="22" xfId="0" applyFont="1" applyFill="1" applyBorder="1" applyAlignment="1">
      <alignment horizontal="center" vertical="center" wrapText="1"/>
    </xf>
    <xf numFmtId="166" fontId="26" fillId="33" borderId="22" xfId="59" applyFont="1" applyFill="1" applyBorder="1">
      <alignment horizontal="right" vertical="top"/>
    </xf>
    <xf numFmtId="166" fontId="26" fillId="33" borderId="28" xfId="59" applyFont="1" applyFill="1" applyBorder="1">
      <alignment horizontal="right" vertical="top"/>
    </xf>
    <xf numFmtId="165" fontId="40" fillId="0" borderId="0" xfId="1" applyFont="1" applyFill="1">
      <alignment horizontal="left" vertical="top" wrapText="1"/>
    </xf>
    <xf numFmtId="165" fontId="40" fillId="0" borderId="0" xfId="1" applyFont="1" applyFill="1" applyBorder="1">
      <alignment horizontal="left" vertical="top" wrapText="1"/>
    </xf>
    <xf numFmtId="165" fontId="42" fillId="0" borderId="0" xfId="1" applyFont="1" applyFill="1">
      <alignment horizontal="left" vertical="top" wrapText="1"/>
    </xf>
    <xf numFmtId="166" fontId="26" fillId="0" borderId="22" xfId="59" applyFont="1" applyFill="1" applyBorder="1">
      <alignment horizontal="right" vertical="top"/>
    </xf>
    <xf numFmtId="0" fontId="25" fillId="0" borderId="0" xfId="0" applyFont="1" applyAlignment="1">
      <alignment horizontal="right" vertical="center"/>
    </xf>
    <xf numFmtId="169" fontId="25" fillId="0" borderId="0" xfId="1" applyNumberFormat="1" applyFont="1" applyFill="1" applyAlignment="1">
      <alignment horizontal="left" vertical="center" wrapText="1"/>
    </xf>
    <xf numFmtId="164" fontId="25" fillId="0" borderId="0" xfId="0" applyNumberFormat="1" applyFont="1" applyAlignment="1">
      <alignment horizontal="left" vertical="center" wrapText="1"/>
    </xf>
    <xf numFmtId="168" fontId="31" fillId="0" borderId="0" xfId="58" applyNumberFormat="1" applyFont="1" applyFill="1" applyAlignment="1">
      <alignment horizontal="right"/>
    </xf>
    <xf numFmtId="167" fontId="36" fillId="0" borderId="0" xfId="63" applyNumberFormat="1" applyFont="1" applyAlignment="1">
      <alignment horizontal="left" vertical="top" wrapText="1"/>
    </xf>
    <xf numFmtId="168" fontId="25" fillId="0" borderId="0" xfId="1" applyNumberFormat="1" applyFont="1" applyFill="1" applyBorder="1" applyAlignment="1">
      <alignment horizontal="right" vertical="center"/>
    </xf>
    <xf numFmtId="166" fontId="26" fillId="33" borderId="28" xfId="49" applyFont="1" applyFill="1" applyBorder="1">
      <alignment horizontal="right" vertical="top"/>
    </xf>
    <xf numFmtId="0" fontId="26" fillId="33" borderId="28" xfId="0" applyFont="1" applyFill="1" applyBorder="1">
      <alignment horizontal="left" vertical="top" wrapText="1"/>
    </xf>
    <xf numFmtId="166" fontId="25" fillId="33" borderId="22" xfId="0" applyNumberFormat="1" applyFont="1" applyFill="1" applyBorder="1" applyAlignment="1">
      <alignment horizontal="right" vertical="top" wrapText="1"/>
    </xf>
    <xf numFmtId="0" fontId="25" fillId="33" borderId="35" xfId="0" applyFont="1" applyFill="1" applyBorder="1" applyAlignment="1">
      <alignment horizontal="center" vertical="center" wrapText="1"/>
    </xf>
    <xf numFmtId="0" fontId="25" fillId="33" borderId="23" xfId="0" applyFont="1" applyFill="1" applyBorder="1" applyAlignment="1">
      <alignment horizontal="center" vertical="center" wrapText="1"/>
    </xf>
    <xf numFmtId="0" fontId="25" fillId="33" borderId="51" xfId="0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25" fillId="0" borderId="15" xfId="0" applyFont="1" applyBorder="1">
      <alignment horizontal="left" vertical="top" wrapText="1"/>
    </xf>
    <xf numFmtId="0" fontId="31" fillId="0" borderId="29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left" vertical="center" wrapText="1"/>
    </xf>
    <xf numFmtId="0" fontId="26" fillId="0" borderId="22" xfId="0" applyFont="1" applyBorder="1">
      <alignment horizontal="left" vertical="top" wrapText="1"/>
    </xf>
    <xf numFmtId="0" fontId="26" fillId="0" borderId="28" xfId="0" applyFont="1" applyBorder="1">
      <alignment horizontal="left" vertical="top" wrapText="1"/>
    </xf>
    <xf numFmtId="166" fontId="25" fillId="33" borderId="28" xfId="49" applyFont="1" applyFill="1" applyBorder="1" applyAlignment="1">
      <alignment horizontal="right" vertical="center"/>
    </xf>
    <xf numFmtId="166" fontId="26" fillId="33" borderId="22" xfId="49" applyFont="1" applyFill="1" applyBorder="1" applyAlignment="1">
      <alignment horizontal="right" vertical="center"/>
    </xf>
    <xf numFmtId="166" fontId="26" fillId="33" borderId="28" xfId="49" applyFont="1" applyFill="1" applyBorder="1" applyAlignment="1">
      <alignment horizontal="right" vertical="center"/>
    </xf>
    <xf numFmtId="166" fontId="25" fillId="33" borderId="22" xfId="49" applyFont="1" applyFill="1" applyBorder="1" applyAlignment="1">
      <alignment horizontal="right" vertical="center"/>
    </xf>
    <xf numFmtId="166" fontId="26" fillId="0" borderId="22" xfId="49" applyFont="1" applyBorder="1">
      <alignment horizontal="right" vertical="top"/>
    </xf>
    <xf numFmtId="166" fontId="26" fillId="0" borderId="28" xfId="49" applyFont="1" applyBorder="1">
      <alignment horizontal="right" vertical="top"/>
    </xf>
    <xf numFmtId="166" fontId="25" fillId="33" borderId="15" xfId="49" applyFont="1" applyFill="1" applyBorder="1" applyAlignment="1">
      <alignment horizontal="right" vertical="center"/>
    </xf>
    <xf numFmtId="166" fontId="25" fillId="33" borderId="52" xfId="49" applyFont="1" applyFill="1" applyBorder="1" applyAlignment="1">
      <alignment horizontal="right" vertical="center"/>
    </xf>
    <xf numFmtId="166" fontId="25" fillId="33" borderId="29" xfId="49" applyFont="1" applyFill="1" applyBorder="1" applyAlignment="1">
      <alignment horizontal="right" vertical="center"/>
    </xf>
    <xf numFmtId="166" fontId="25" fillId="33" borderId="37" xfId="49" applyFont="1" applyFill="1" applyBorder="1" applyAlignment="1">
      <alignment horizontal="right" vertical="center"/>
    </xf>
    <xf numFmtId="0" fontId="25" fillId="0" borderId="42" xfId="0" applyFont="1" applyBorder="1">
      <alignment horizontal="left" vertical="top" wrapText="1"/>
    </xf>
    <xf numFmtId="0" fontId="26" fillId="0" borderId="18" xfId="0" applyFont="1" applyBorder="1">
      <alignment horizontal="left" vertical="top" wrapText="1"/>
    </xf>
    <xf numFmtId="166" fontId="26" fillId="0" borderId="23" xfId="49" applyFont="1" applyBorder="1" applyAlignment="1">
      <alignment horizontal="right" vertical="center"/>
    </xf>
    <xf numFmtId="166" fontId="26" fillId="0" borderId="36" xfId="49" applyFont="1" applyBorder="1" applyAlignment="1">
      <alignment horizontal="right" vertical="center"/>
    </xf>
    <xf numFmtId="166" fontId="26" fillId="33" borderId="22" xfId="59" applyFont="1" applyFill="1" applyBorder="1" applyAlignment="1">
      <alignment horizontal="right" vertical="center"/>
    </xf>
    <xf numFmtId="166" fontId="26" fillId="33" borderId="28" xfId="59" applyFont="1" applyFill="1" applyBorder="1" applyAlignment="1">
      <alignment horizontal="right" vertical="center"/>
    </xf>
    <xf numFmtId="166" fontId="26" fillId="33" borderId="22" xfId="49" applyFont="1" applyFill="1" applyBorder="1">
      <alignment horizontal="right" vertical="top"/>
    </xf>
    <xf numFmtId="0" fontId="25" fillId="35" borderId="23" xfId="0" applyFont="1" applyFill="1" applyBorder="1" applyAlignment="1">
      <alignment horizontal="center" vertical="center" wrapText="1"/>
    </xf>
    <xf numFmtId="0" fontId="31" fillId="35" borderId="23" xfId="0" applyFont="1" applyFill="1" applyBorder="1" applyAlignment="1">
      <alignment horizontal="left" vertical="center" wrapText="1"/>
    </xf>
    <xf numFmtId="166" fontId="25" fillId="35" borderId="23" xfId="49" applyFont="1" applyFill="1" applyBorder="1" applyAlignment="1">
      <alignment horizontal="right" vertical="center"/>
    </xf>
    <xf numFmtId="166" fontId="25" fillId="35" borderId="36" xfId="49" applyFont="1" applyFill="1" applyBorder="1" applyAlignment="1">
      <alignment horizontal="right" vertical="center"/>
    </xf>
    <xf numFmtId="0" fontId="25" fillId="0" borderId="54" xfId="0" applyFont="1" applyBorder="1">
      <alignment horizontal="left" vertical="top" wrapText="1"/>
    </xf>
    <xf numFmtId="0" fontId="25" fillId="0" borderId="54" xfId="0" applyFont="1" applyBorder="1" applyAlignment="1">
      <alignment horizontal="left" vertical="center" wrapText="1"/>
    </xf>
    <xf numFmtId="166" fontId="25" fillId="33" borderId="28" xfId="0" applyNumberFormat="1" applyFont="1" applyFill="1" applyBorder="1" applyAlignment="1">
      <alignment horizontal="right" vertical="top" wrapText="1"/>
    </xf>
    <xf numFmtId="0" fontId="26" fillId="0" borderId="22" xfId="0" applyFont="1" applyBorder="1" applyAlignment="1">
      <alignment horizontal="left" vertical="center"/>
    </xf>
    <xf numFmtId="0" fontId="25" fillId="0" borderId="0" xfId="0" applyFont="1" applyAlignment="1">
      <alignment horizontal="right" vertical="top"/>
    </xf>
    <xf numFmtId="49" fontId="26" fillId="0" borderId="22" xfId="51" applyNumberFormat="1" applyFont="1" applyBorder="1" applyAlignment="1">
      <alignment vertical="top" wrapText="1"/>
    </xf>
    <xf numFmtId="0" fontId="26" fillId="0" borderId="22" xfId="51" applyFont="1" applyBorder="1" applyAlignment="1">
      <alignment vertical="top" wrapText="1"/>
    </xf>
    <xf numFmtId="0" fontId="41" fillId="0" borderId="22" xfId="0" applyFont="1" applyBorder="1">
      <alignment horizontal="left" vertical="top" wrapText="1"/>
    </xf>
    <xf numFmtId="49" fontId="25" fillId="0" borderId="22" xfId="51" applyNumberFormat="1" applyFont="1" applyBorder="1" applyAlignment="1">
      <alignment vertical="top" wrapText="1"/>
    </xf>
    <xf numFmtId="0" fontId="25" fillId="0" borderId="22" xfId="51" applyFont="1" applyBorder="1" applyAlignment="1">
      <alignment vertical="top" wrapText="1"/>
    </xf>
    <xf numFmtId="0" fontId="31" fillId="0" borderId="22" xfId="0" applyFont="1" applyBorder="1" applyAlignment="1">
      <alignment vertical="top" wrapText="1"/>
    </xf>
    <xf numFmtId="166" fontId="26" fillId="0" borderId="15" xfId="49" applyFont="1" applyFill="1" applyBorder="1" applyAlignment="1">
      <alignment horizontal="right" vertical="center"/>
    </xf>
    <xf numFmtId="0" fontId="26" fillId="0" borderId="22" xfId="51" applyFont="1" applyBorder="1" applyAlignment="1">
      <alignment horizontal="right" vertical="top" wrapText="1"/>
    </xf>
    <xf numFmtId="166" fontId="26" fillId="0" borderId="0" xfId="59" applyFont="1" applyFill="1" applyBorder="1">
      <alignment horizontal="right" vertical="top"/>
    </xf>
    <xf numFmtId="0" fontId="29" fillId="0" borderId="0" xfId="0" applyFont="1" applyAlignment="1"/>
    <xf numFmtId="0" fontId="29" fillId="0" borderId="0" xfId="0" applyFont="1" applyAlignment="1">
      <alignment vertical="center"/>
    </xf>
    <xf numFmtId="166" fontId="26" fillId="0" borderId="22" xfId="59" applyFont="1" applyFill="1" applyBorder="1" applyAlignment="1">
      <alignment horizontal="center"/>
    </xf>
    <xf numFmtId="0" fontId="29" fillId="0" borderId="22" xfId="0" applyFont="1" applyBorder="1" applyAlignment="1">
      <alignment horizontal="center" vertical="center" wrapText="1"/>
    </xf>
    <xf numFmtId="166" fontId="25" fillId="0" borderId="0" xfId="59" applyFont="1" applyFill="1" applyBorder="1" applyAlignment="1">
      <alignment horizontal="center" vertical="center"/>
    </xf>
    <xf numFmtId="167" fontId="26" fillId="0" borderId="22" xfId="112" applyNumberFormat="1" applyFont="1" applyFill="1" applyBorder="1" applyAlignment="1">
      <alignment horizontal="right" vertical="center"/>
    </xf>
    <xf numFmtId="0" fontId="41" fillId="0" borderId="0" xfId="55" applyFont="1" applyAlignment="1">
      <alignment vertical="center" wrapText="1"/>
    </xf>
    <xf numFmtId="0" fontId="26" fillId="0" borderId="0" xfId="55" applyFont="1" applyAlignment="1">
      <alignment vertical="center" wrapText="1"/>
    </xf>
    <xf numFmtId="0" fontId="25" fillId="0" borderId="0" xfId="0" applyFont="1" applyAlignment="1">
      <alignment horizontal="right"/>
    </xf>
    <xf numFmtId="0" fontId="29" fillId="0" borderId="22" xfId="0" applyFont="1" applyBorder="1" applyAlignment="1">
      <alignment horizontal="left" vertical="center" wrapText="1"/>
    </xf>
    <xf numFmtId="166" fontId="25" fillId="0" borderId="22" xfId="59" applyFont="1" applyFill="1" applyBorder="1">
      <alignment horizontal="right" vertical="top"/>
    </xf>
    <xf numFmtId="0" fontId="31" fillId="0" borderId="0" xfId="0" applyFont="1" applyAlignment="1"/>
    <xf numFmtId="0" fontId="25" fillId="0" borderId="10" xfId="0" applyFont="1" applyBorder="1" applyAlignment="1">
      <alignment horizontal="right"/>
    </xf>
    <xf numFmtId="0" fontId="26" fillId="0" borderId="22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31" fillId="0" borderId="0" xfId="0" applyFont="1" applyAlignment="1">
      <alignment wrapText="1"/>
    </xf>
    <xf numFmtId="0" fontId="25" fillId="0" borderId="22" xfId="111" applyFont="1" applyBorder="1" applyAlignment="1">
      <alignment horizontal="left" vertical="top" wrapText="1"/>
    </xf>
    <xf numFmtId="167" fontId="26" fillId="0" borderId="22" xfId="0" applyNumberFormat="1" applyFont="1" applyBorder="1" applyAlignment="1">
      <alignment horizontal="right" vertical="top" wrapText="1"/>
    </xf>
    <xf numFmtId="0" fontId="25" fillId="0" borderId="22" xfId="51" applyFont="1" applyBorder="1" applyAlignment="1">
      <alignment horizontal="right" vertical="top" wrapText="1"/>
    </xf>
    <xf numFmtId="0" fontId="25" fillId="0" borderId="22" xfId="0" applyFont="1" applyBorder="1" applyAlignment="1">
      <alignment horizontal="right" vertical="center" wrapText="1"/>
    </xf>
    <xf numFmtId="167" fontId="29" fillId="0" borderId="0" xfId="0" applyNumberFormat="1" applyFont="1" applyAlignment="1"/>
    <xf numFmtId="0" fontId="26" fillId="0" borderId="22" xfId="51" applyFont="1" applyBorder="1" applyAlignment="1">
      <alignment horizontal="center" vertical="center" wrapText="1"/>
    </xf>
    <xf numFmtId="0" fontId="26" fillId="0" borderId="22" xfId="110" applyFont="1" applyBorder="1" applyAlignment="1">
      <alignment horizontal="left" vertical="top" wrapText="1"/>
    </xf>
    <xf numFmtId="0" fontId="25" fillId="0" borderId="22" xfId="110" applyFont="1" applyBorder="1" applyAlignment="1">
      <alignment horizontal="left" vertical="top" wrapText="1"/>
    </xf>
    <xf numFmtId="0" fontId="26" fillId="0" borderId="22" xfId="111" applyFont="1" applyBorder="1"/>
    <xf numFmtId="0" fontId="26" fillId="0" borderId="22" xfId="51" applyFont="1" applyBorder="1" applyAlignment="1">
      <alignment vertical="center" wrapText="1"/>
    </xf>
    <xf numFmtId="0" fontId="25" fillId="0" borderId="22" xfId="51" applyFont="1" applyBorder="1" applyAlignment="1">
      <alignment horizontal="center" vertical="center" wrapText="1"/>
    </xf>
    <xf numFmtId="0" fontId="25" fillId="0" borderId="22" xfId="51" applyFont="1" applyBorder="1" applyAlignment="1">
      <alignment vertical="center" wrapText="1"/>
    </xf>
    <xf numFmtId="0" fontId="27" fillId="0" borderId="22" xfId="51" applyFont="1" applyBorder="1" applyAlignment="1">
      <alignment horizontal="center" vertical="center" wrapText="1"/>
    </xf>
    <xf numFmtId="0" fontId="25" fillId="0" borderId="22" xfId="0" applyFont="1" applyBorder="1" applyAlignment="1">
      <alignment horizontal="left" vertical="center" indent="2"/>
    </xf>
    <xf numFmtId="0" fontId="25" fillId="0" borderId="22" xfId="0" applyFont="1" applyBorder="1" applyAlignment="1">
      <alignment horizontal="left" vertical="center" wrapText="1" indent="2"/>
    </xf>
    <xf numFmtId="49" fontId="25" fillId="0" borderId="22" xfId="0" applyNumberFormat="1" applyFont="1" applyBorder="1" applyAlignment="1">
      <alignment horizontal="left" vertical="center" wrapText="1" indent="2"/>
    </xf>
    <xf numFmtId="49" fontId="25" fillId="0" borderId="0" xfId="0" applyNumberFormat="1" applyFont="1" applyAlignment="1">
      <alignment vertical="top" wrapText="1"/>
    </xf>
    <xf numFmtId="49" fontId="29" fillId="0" borderId="0" xfId="0" applyNumberFormat="1" applyFont="1" applyAlignment="1">
      <alignment vertical="center" wrapText="1"/>
    </xf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center"/>
    </xf>
    <xf numFmtId="166" fontId="31" fillId="0" borderId="0" xfId="0" applyNumberFormat="1" applyFont="1" applyAlignment="1">
      <alignment horizontal="right" vertical="top" wrapText="1"/>
    </xf>
    <xf numFmtId="0" fontId="29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31" fillId="0" borderId="0" xfId="0" applyFont="1" applyAlignment="1">
      <alignment vertical="center"/>
    </xf>
    <xf numFmtId="166" fontId="42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top" wrapText="1"/>
    </xf>
    <xf numFmtId="0" fontId="25" fillId="0" borderId="0" xfId="55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5" fillId="0" borderId="0" xfId="0" applyFont="1" applyAlignment="1">
      <alignment horizontal="left" vertical="center" wrapText="1"/>
    </xf>
    <xf numFmtId="49" fontId="26" fillId="0" borderId="22" xfId="0" applyNumberFormat="1" applyFont="1" applyBorder="1">
      <alignment horizontal="left" vertical="top" wrapText="1"/>
    </xf>
    <xf numFmtId="49" fontId="26" fillId="0" borderId="22" xfId="0" applyNumberFormat="1" applyFont="1" applyBorder="1" applyAlignment="1">
      <alignment horizontal="left" vertical="center" wrapText="1"/>
    </xf>
    <xf numFmtId="0" fontId="27" fillId="0" borderId="22" xfId="0" applyFont="1" applyBorder="1">
      <alignment horizontal="left" vertical="top" wrapText="1"/>
    </xf>
    <xf numFmtId="0" fontId="25" fillId="0" borderId="22" xfId="0" applyFont="1" applyBorder="1" applyAlignment="1"/>
    <xf numFmtId="166" fontId="25" fillId="0" borderId="22" xfId="0" applyNumberFormat="1" applyFont="1" applyBorder="1" applyAlignment="1">
      <alignment vertical="center"/>
    </xf>
    <xf numFmtId="170" fontId="25" fillId="0" borderId="22" xfId="0" applyNumberFormat="1" applyFont="1" applyBorder="1" applyAlignment="1">
      <alignment vertical="center"/>
    </xf>
    <xf numFmtId="0" fontId="26" fillId="0" borderId="22" xfId="0" applyFont="1" applyBorder="1" applyAlignment="1"/>
    <xf numFmtId="0" fontId="25" fillId="0" borderId="22" xfId="0" applyFont="1" applyBorder="1" applyAlignment="1">
      <alignment vertical="center"/>
    </xf>
    <xf numFmtId="166" fontId="26" fillId="0" borderId="22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right" vertical="center"/>
    </xf>
    <xf numFmtId="166" fontId="25" fillId="0" borderId="22" xfId="0" applyNumberFormat="1" applyFont="1" applyBorder="1" applyAlignment="1">
      <alignment horizontal="right" vertical="center"/>
    </xf>
    <xf numFmtId="169" fontId="25" fillId="0" borderId="0" xfId="1" applyNumberFormat="1" applyFont="1" applyFill="1" applyAlignment="1">
      <alignment vertical="center"/>
    </xf>
    <xf numFmtId="0" fontId="25" fillId="0" borderId="0" xfId="0" applyFont="1" applyAlignment="1">
      <alignment vertical="center"/>
    </xf>
    <xf numFmtId="166" fontId="26" fillId="0" borderId="22" xfId="59" applyFont="1" applyBorder="1">
      <alignment horizontal="right" vertical="top"/>
    </xf>
    <xf numFmtId="0" fontId="26" fillId="0" borderId="0" xfId="55" applyFont="1" applyAlignment="1">
      <alignment horizontal="center" vertical="center" wrapText="1"/>
    </xf>
    <xf numFmtId="0" fontId="26" fillId="0" borderId="0" xfId="51" applyFont="1" applyAlignment="1">
      <alignment horizontal="right" vertical="center"/>
    </xf>
    <xf numFmtId="49" fontId="26" fillId="0" borderId="0" xfId="55" applyNumberFormat="1" applyFont="1" applyAlignment="1">
      <alignment horizontal="center" vertical="center" wrapText="1"/>
    </xf>
    <xf numFmtId="0" fontId="26" fillId="0" borderId="0" xfId="51" applyFont="1" applyAlignment="1">
      <alignment horizontal="right" wrapText="1"/>
    </xf>
    <xf numFmtId="168" fontId="29" fillId="0" borderId="22" xfId="0" applyNumberFormat="1" applyFont="1" applyBorder="1" applyAlignment="1">
      <alignment horizontal="right" vertical="center" wrapText="1"/>
    </xf>
    <xf numFmtId="168" fontId="29" fillId="0" borderId="22" xfId="0" applyNumberFormat="1" applyFont="1" applyBorder="1" applyAlignment="1">
      <alignment horizontal="left" vertical="center" wrapText="1"/>
    </xf>
    <xf numFmtId="0" fontId="29" fillId="0" borderId="0" xfId="0" applyFont="1">
      <alignment horizontal="left" vertical="top" wrapText="1"/>
    </xf>
    <xf numFmtId="166" fontId="26" fillId="0" borderId="0" xfId="49" applyFont="1" applyFill="1" applyBorder="1" applyAlignment="1">
      <alignment horizontal="right" vertical="center"/>
    </xf>
    <xf numFmtId="166" fontId="26" fillId="0" borderId="0" xfId="49" applyFont="1" applyFill="1" applyBorder="1">
      <alignment horizontal="right" vertical="top"/>
    </xf>
    <xf numFmtId="169" fontId="26" fillId="0" borderId="0" xfId="1" applyNumberFormat="1" applyFont="1" applyFill="1" applyAlignment="1">
      <alignment vertical="center" wrapText="1"/>
    </xf>
    <xf numFmtId="167" fontId="31" fillId="0" borderId="0" xfId="0" applyNumberFormat="1" applyFont="1" applyAlignment="1"/>
    <xf numFmtId="166" fontId="26" fillId="0" borderId="22" xfId="0" applyNumberFormat="1" applyFont="1" applyBorder="1" applyAlignment="1">
      <alignment vertical="center"/>
    </xf>
    <xf numFmtId="170" fontId="26" fillId="0" borderId="22" xfId="0" applyNumberFormat="1" applyFont="1" applyBorder="1" applyAlignment="1">
      <alignment vertical="center"/>
    </xf>
    <xf numFmtId="168" fontId="26" fillId="0" borderId="22" xfId="58" applyNumberFormat="1" applyFont="1" applyFill="1" applyBorder="1" applyAlignment="1">
      <alignment horizontal="center" vertical="center" wrapText="1"/>
    </xf>
    <xf numFmtId="168" fontId="26" fillId="0" borderId="22" xfId="58" applyNumberFormat="1" applyFont="1" applyFill="1" applyBorder="1" applyAlignment="1">
      <alignment horizontal="center" vertical="center"/>
    </xf>
    <xf numFmtId="0" fontId="25" fillId="0" borderId="16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center" vertical="center" wrapText="1"/>
    </xf>
    <xf numFmtId="166" fontId="25" fillId="0" borderId="23" xfId="0" applyNumberFormat="1" applyFont="1" applyBorder="1" applyAlignment="1">
      <alignment vertical="center"/>
    </xf>
    <xf numFmtId="0" fontId="31" fillId="0" borderId="22" xfId="0" applyFont="1" applyBorder="1" applyAlignment="1">
      <alignment horizontal="left" vertical="center" wrapText="1"/>
    </xf>
    <xf numFmtId="0" fontId="25" fillId="0" borderId="0" xfId="63" applyFont="1" applyAlignment="1">
      <alignment horizontal="right" vertical="center"/>
    </xf>
    <xf numFmtId="0" fontId="31" fillId="0" borderId="0" xfId="63" applyFont="1" applyAlignment="1">
      <alignment horizontal="right" vertical="center"/>
    </xf>
    <xf numFmtId="0" fontId="31" fillId="0" borderId="22" xfId="63" applyFont="1" applyBorder="1"/>
    <xf numFmtId="0" fontId="61" fillId="0" borderId="22" xfId="63" applyFont="1" applyBorder="1" applyAlignment="1">
      <alignment horizontal="center" vertical="center" wrapText="1"/>
    </xf>
    <xf numFmtId="0" fontId="31" fillId="0" borderId="0" xfId="63" applyFont="1" applyAlignment="1">
      <alignment horizontal="center"/>
    </xf>
    <xf numFmtId="0" fontId="31" fillId="0" borderId="0" xfId="63" applyFont="1" applyAlignment="1">
      <alignment vertical="center"/>
    </xf>
    <xf numFmtId="169" fontId="25" fillId="0" borderId="22" xfId="1" applyNumberFormat="1" applyFont="1" applyBorder="1" applyAlignment="1">
      <alignment horizontal="left" vertical="center" wrapText="1"/>
    </xf>
    <xf numFmtId="169" fontId="26" fillId="0" borderId="22" xfId="1" applyNumberFormat="1" applyFont="1" applyBorder="1" applyAlignment="1">
      <alignment horizontal="left" vertical="center" wrapText="1"/>
    </xf>
    <xf numFmtId="166" fontId="25" fillId="0" borderId="22" xfId="49" applyFont="1" applyFill="1" applyBorder="1" applyAlignment="1">
      <alignment vertical="center"/>
    </xf>
    <xf numFmtId="0" fontId="25" fillId="0" borderId="2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49" fontId="29" fillId="0" borderId="22" xfId="0" applyNumberFormat="1" applyFont="1" applyBorder="1" applyAlignment="1">
      <alignment horizontal="center" vertical="center" wrapText="1"/>
    </xf>
    <xf numFmtId="49" fontId="31" fillId="0" borderId="22" xfId="0" applyNumberFormat="1" applyFont="1" applyBorder="1" applyAlignment="1">
      <alignment horizontal="center" vertical="center" wrapText="1"/>
    </xf>
    <xf numFmtId="0" fontId="26" fillId="33" borderId="22" xfId="0" applyFont="1" applyFill="1" applyBorder="1" applyAlignment="1">
      <alignment horizontal="left" vertical="center" wrapText="1"/>
    </xf>
    <xf numFmtId="168" fontId="25" fillId="0" borderId="22" xfId="64" applyNumberFormat="1" applyFont="1" applyFill="1" applyBorder="1" applyAlignment="1">
      <alignment horizontal="left" vertical="center" wrapText="1"/>
    </xf>
    <xf numFmtId="169" fontId="26" fillId="0" borderId="22" xfId="1" applyNumberFormat="1" applyFont="1" applyBorder="1" applyAlignment="1">
      <alignment horizontal="right" vertical="center" wrapText="1"/>
    </xf>
    <xf numFmtId="169" fontId="25" fillId="0" borderId="22" xfId="1" applyNumberFormat="1" applyFont="1" applyBorder="1" applyAlignment="1">
      <alignment horizontal="right" vertical="center" wrapText="1"/>
    </xf>
    <xf numFmtId="167" fontId="25" fillId="0" borderId="0" xfId="0" applyNumberFormat="1" applyFont="1" applyAlignment="1"/>
    <xf numFmtId="0" fontId="29" fillId="0" borderId="0" xfId="0" applyFont="1" applyAlignment="1">
      <alignment horizontal="center" vertical="center"/>
    </xf>
    <xf numFmtId="173" fontId="25" fillId="0" borderId="22" xfId="0" applyNumberFormat="1" applyFont="1" applyBorder="1" applyAlignment="1">
      <alignment vertical="center"/>
    </xf>
    <xf numFmtId="173" fontId="25" fillId="0" borderId="22" xfId="59" applyNumberFormat="1" applyFont="1" applyFill="1" applyBorder="1" applyAlignment="1">
      <alignment horizontal="center" vertical="center"/>
    </xf>
    <xf numFmtId="173" fontId="26" fillId="0" borderId="22" xfId="0" applyNumberFormat="1" applyFont="1" applyBorder="1" applyAlignment="1">
      <alignment horizontal="center" vertical="top" wrapText="1"/>
    </xf>
    <xf numFmtId="167" fontId="26" fillId="0" borderId="22" xfId="0" applyNumberFormat="1" applyFont="1" applyBorder="1" applyAlignment="1">
      <alignment horizontal="center" vertical="top" wrapText="1"/>
    </xf>
    <xf numFmtId="0" fontId="26" fillId="0" borderId="17" xfId="0" applyFont="1" applyBorder="1">
      <alignment horizontal="left" vertical="top" wrapText="1"/>
    </xf>
    <xf numFmtId="0" fontId="25" fillId="0" borderId="17" xfId="51" applyFont="1" applyBorder="1">
      <alignment horizontal="left" vertical="top" wrapText="1"/>
    </xf>
    <xf numFmtId="49" fontId="26" fillId="0" borderId="17" xfId="0" applyNumberFormat="1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49" fontId="26" fillId="0" borderId="21" xfId="0" applyNumberFormat="1" applyFont="1" applyBorder="1" applyAlignment="1">
      <alignment horizontal="left" vertical="center" wrapText="1"/>
    </xf>
    <xf numFmtId="0" fontId="26" fillId="0" borderId="58" xfId="0" applyFont="1" applyBorder="1" applyAlignment="1">
      <alignment horizontal="left" vertical="center" wrapText="1"/>
    </xf>
    <xf numFmtId="0" fontId="25" fillId="0" borderId="59" xfId="0" applyFont="1" applyBorder="1" applyAlignment="1">
      <alignment horizontal="left" vertical="center" wrapText="1"/>
    </xf>
    <xf numFmtId="0" fontId="29" fillId="0" borderId="23" xfId="0" applyFont="1" applyBorder="1">
      <alignment horizontal="left" vertical="top" wrapText="1"/>
    </xf>
    <xf numFmtId="49" fontId="26" fillId="0" borderId="22" xfId="0" applyNumberFormat="1" applyFont="1" applyBorder="1" applyAlignment="1">
      <alignment horizontal="center" vertical="center" wrapText="1"/>
    </xf>
    <xf numFmtId="166" fontId="26" fillId="0" borderId="22" xfId="51" applyNumberFormat="1" applyFont="1" applyBorder="1" applyAlignment="1">
      <alignment horizontal="right" vertical="top" wrapText="1"/>
    </xf>
    <xf numFmtId="0" fontId="25" fillId="0" borderId="0" xfId="51" applyFont="1" applyAlignment="1">
      <alignment horizontal="right" vertical="center" wrapText="1"/>
    </xf>
    <xf numFmtId="169" fontId="26" fillId="0" borderId="22" xfId="1" applyNumberFormat="1" applyFont="1" applyBorder="1" applyAlignment="1">
      <alignment vertical="center"/>
    </xf>
    <xf numFmtId="0" fontId="29" fillId="0" borderId="22" xfId="63" applyFont="1" applyBorder="1" applyAlignment="1">
      <alignment horizontal="center" vertical="center"/>
    </xf>
    <xf numFmtId="169" fontId="29" fillId="0" borderId="22" xfId="1" applyNumberFormat="1" applyFont="1" applyBorder="1" applyAlignment="1">
      <alignment vertical="center"/>
    </xf>
    <xf numFmtId="0" fontId="29" fillId="0" borderId="22" xfId="63" applyFont="1" applyBorder="1"/>
    <xf numFmtId="0" fontId="29" fillId="0" borderId="22" xfId="63" applyFont="1" applyBorder="1" applyAlignment="1">
      <alignment horizontal="center" vertical="center" wrapText="1"/>
    </xf>
    <xf numFmtId="2" fontId="29" fillId="0" borderId="22" xfId="63" applyNumberFormat="1" applyFont="1" applyBorder="1" applyAlignment="1">
      <alignment horizontal="center" vertical="center" wrapText="1"/>
    </xf>
    <xf numFmtId="0" fontId="26" fillId="0" borderId="22" xfId="0" applyFont="1" applyBorder="1" applyAlignment="1">
      <alignment vertical="center"/>
    </xf>
    <xf numFmtId="1" fontId="61" fillId="0" borderId="22" xfId="63" applyNumberFormat="1" applyFont="1" applyBorder="1" applyAlignment="1">
      <alignment horizontal="center" vertical="center"/>
    </xf>
    <xf numFmtId="49" fontId="26" fillId="0" borderId="18" xfId="0" applyNumberFormat="1" applyFont="1" applyBorder="1">
      <alignment horizontal="left" vertical="top" wrapText="1"/>
    </xf>
    <xf numFmtId="0" fontId="26" fillId="0" borderId="19" xfId="0" applyFont="1" applyBorder="1">
      <alignment horizontal="left" vertical="top" wrapText="1"/>
    </xf>
    <xf numFmtId="49" fontId="26" fillId="0" borderId="14" xfId="0" applyNumberFormat="1" applyFont="1" applyBorder="1" applyAlignment="1">
      <alignment horizontal="left" vertical="center" wrapText="1"/>
    </xf>
    <xf numFmtId="0" fontId="26" fillId="0" borderId="22" xfId="0" applyFont="1" applyBorder="1" applyAlignment="1">
      <alignment horizontal="left" wrapText="1"/>
    </xf>
    <xf numFmtId="169" fontId="26" fillId="0" borderId="22" xfId="1" applyNumberFormat="1" applyFont="1" applyFill="1" applyBorder="1" applyAlignment="1">
      <alignment horizontal="left" vertical="center" wrapText="1"/>
    </xf>
    <xf numFmtId="168" fontId="31" fillId="0" borderId="22" xfId="0" applyNumberFormat="1" applyFont="1" applyBorder="1" applyAlignment="1">
      <alignment horizontal="right" vertical="center" wrapText="1"/>
    </xf>
    <xf numFmtId="0" fontId="26" fillId="33" borderId="15" xfId="0" applyFont="1" applyFill="1" applyBorder="1">
      <alignment horizontal="left" vertical="top" wrapText="1"/>
    </xf>
    <xf numFmtId="166" fontId="29" fillId="0" borderId="22" xfId="49" applyFont="1" applyFill="1" applyBorder="1" applyAlignment="1">
      <alignment horizontal="right" vertical="center"/>
    </xf>
    <xf numFmtId="0" fontId="29" fillId="0" borderId="0" xfId="55" applyFont="1" applyAlignment="1">
      <alignment vertical="center" wrapText="1"/>
    </xf>
    <xf numFmtId="0" fontId="25" fillId="0" borderId="0" xfId="51" applyFont="1" applyAlignment="1">
      <alignment horizontal="right" vertical="center"/>
    </xf>
    <xf numFmtId="0" fontId="25" fillId="0" borderId="22" xfId="0" applyFont="1" applyBorder="1" applyAlignment="1">
      <alignment horizontal="center" vertical="top" wrapText="1"/>
    </xf>
    <xf numFmtId="168" fontId="31" fillId="0" borderId="22" xfId="64" applyNumberFormat="1" applyFont="1" applyFill="1" applyBorder="1" applyAlignment="1">
      <alignment horizontal="left" vertical="center" wrapText="1"/>
    </xf>
    <xf numFmtId="166" fontId="31" fillId="0" borderId="22" xfId="0" applyNumberFormat="1" applyFont="1" applyBorder="1" applyAlignment="1">
      <alignment vertical="center"/>
    </xf>
    <xf numFmtId="170" fontId="31" fillId="0" borderId="22" xfId="0" applyNumberFormat="1" applyFont="1" applyBorder="1" applyAlignment="1">
      <alignment vertical="center"/>
    </xf>
    <xf numFmtId="166" fontId="29" fillId="0" borderId="22" xfId="49" applyFont="1" applyFill="1" applyBorder="1">
      <alignment horizontal="right" vertical="top"/>
    </xf>
    <xf numFmtId="166" fontId="26" fillId="0" borderId="22" xfId="49" applyFont="1" applyFill="1" applyBorder="1" applyAlignment="1">
      <alignment horizontal="center" vertical="center"/>
    </xf>
    <xf numFmtId="166" fontId="26" fillId="0" borderId="22" xfId="59" applyFont="1" applyFill="1" applyBorder="1" applyAlignment="1">
      <alignment horizontal="center" vertical="center"/>
    </xf>
    <xf numFmtId="166" fontId="26" fillId="0" borderId="22" xfId="49" applyFont="1" applyFill="1" applyBorder="1" applyAlignment="1">
      <alignment vertical="center"/>
    </xf>
    <xf numFmtId="169" fontId="26" fillId="0" borderId="22" xfId="1" applyNumberFormat="1" applyFont="1" applyBorder="1" applyAlignment="1">
      <alignment horizontal="center" vertical="center" wrapText="1"/>
    </xf>
    <xf numFmtId="0" fontId="26" fillId="0" borderId="22" xfId="111" applyFont="1" applyBorder="1" applyAlignment="1">
      <alignment horizontal="center" vertical="center"/>
    </xf>
    <xf numFmtId="49" fontId="26" fillId="0" borderId="22" xfId="51" applyNumberFormat="1" applyFont="1" applyBorder="1" applyAlignment="1">
      <alignment horizontal="center" vertical="center" wrapText="1"/>
    </xf>
    <xf numFmtId="49" fontId="25" fillId="0" borderId="22" xfId="51" applyNumberFormat="1" applyFont="1" applyBorder="1" applyAlignment="1">
      <alignment horizontal="center" vertical="center" wrapText="1"/>
    </xf>
    <xf numFmtId="49" fontId="25" fillId="0" borderId="22" xfId="0" applyNumberFormat="1" applyFont="1" applyBorder="1" applyAlignment="1">
      <alignment horizontal="center" vertical="center" wrapText="1"/>
    </xf>
    <xf numFmtId="0" fontId="25" fillId="0" borderId="0" xfId="55" applyFont="1" applyAlignment="1">
      <alignment horizontal="center" vertical="center" wrapText="1"/>
    </xf>
    <xf numFmtId="0" fontId="41" fillId="0" borderId="22" xfId="0" applyFont="1" applyBorder="1" applyAlignment="1">
      <alignment horizontal="left" vertical="center" wrapText="1"/>
    </xf>
    <xf numFmtId="166" fontId="62" fillId="0" borderId="22" xfId="49" applyFont="1" applyFill="1" applyBorder="1">
      <alignment horizontal="right" vertical="top"/>
    </xf>
    <xf numFmtId="166" fontId="29" fillId="0" borderId="22" xfId="49" applyFont="1" applyFill="1" applyBorder="1" applyAlignment="1">
      <alignment vertical="center"/>
    </xf>
    <xf numFmtId="166" fontId="26" fillId="0" borderId="22" xfId="59" applyFont="1" applyFill="1" applyBorder="1" applyAlignment="1">
      <alignment vertical="center"/>
    </xf>
    <xf numFmtId="166" fontId="29" fillId="0" borderId="22" xfId="59" applyFont="1" applyFill="1" applyBorder="1" applyAlignment="1">
      <alignment vertical="center"/>
    </xf>
    <xf numFmtId="166" fontId="29" fillId="0" borderId="22" xfId="49" applyFont="1" applyFill="1" applyBorder="1" applyAlignment="1">
      <alignment vertical="top"/>
    </xf>
    <xf numFmtId="166" fontId="26" fillId="0" borderId="22" xfId="49" applyFont="1" applyFill="1" applyBorder="1" applyAlignment="1">
      <alignment vertical="top"/>
    </xf>
    <xf numFmtId="0" fontId="25" fillId="0" borderId="22" xfId="0" applyFont="1" applyBorder="1" applyAlignment="1">
      <alignment horizontal="right" vertical="top" wrapText="1"/>
    </xf>
    <xf numFmtId="173" fontId="25" fillId="0" borderId="22" xfId="0" applyNumberFormat="1" applyFont="1" applyBorder="1" applyAlignment="1">
      <alignment horizontal="right" vertical="top" wrapText="1"/>
    </xf>
    <xf numFmtId="0" fontId="26" fillId="0" borderId="22" xfId="0" applyFont="1" applyBorder="1" applyAlignment="1">
      <alignment horizontal="right" vertical="center" wrapText="1"/>
    </xf>
    <xf numFmtId="166" fontId="40" fillId="0" borderId="0" xfId="0" applyNumberFormat="1" applyFont="1" applyAlignment="1">
      <alignment horizontal="center" vertical="center" wrapText="1"/>
    </xf>
    <xf numFmtId="167" fontId="25" fillId="0" borderId="0" xfId="0" applyNumberFormat="1" applyFont="1">
      <alignment horizontal="left" vertical="top" wrapText="1"/>
    </xf>
    <xf numFmtId="0" fontId="26" fillId="0" borderId="22" xfId="0" applyFont="1" applyBorder="1" applyAlignment="1">
      <alignment horizontal="right" vertical="top" wrapText="1"/>
    </xf>
    <xf numFmtId="0" fontId="29" fillId="0" borderId="0" xfId="63" applyFont="1" applyAlignment="1">
      <alignment horizontal="center" vertical="center" wrapText="1"/>
    </xf>
    <xf numFmtId="0" fontId="33" fillId="0" borderId="39" xfId="63" applyFont="1" applyBorder="1" applyAlignment="1">
      <alignment horizontal="center"/>
    </xf>
    <xf numFmtId="0" fontId="33" fillId="0" borderId="35" xfId="63" applyFont="1" applyBorder="1" applyAlignment="1">
      <alignment horizontal="center"/>
    </xf>
    <xf numFmtId="0" fontId="25" fillId="0" borderId="0" xfId="51" applyFont="1" applyAlignment="1">
      <alignment horizontal="center" vertical="top" wrapText="1"/>
    </xf>
    <xf numFmtId="0" fontId="28" fillId="0" borderId="0" xfId="63" applyFont="1" applyAlignment="1">
      <alignment horizontal="center" vertical="center" wrapText="1"/>
    </xf>
    <xf numFmtId="0" fontId="25" fillId="0" borderId="24" xfId="63" applyFont="1" applyBorder="1" applyAlignment="1">
      <alignment horizontal="center" vertical="center" wrapText="1"/>
    </xf>
    <xf numFmtId="0" fontId="25" fillId="0" borderId="27" xfId="63" applyFont="1" applyBorder="1" applyAlignment="1">
      <alignment horizontal="center" vertical="center" wrapText="1"/>
    </xf>
    <xf numFmtId="0" fontId="25" fillId="0" borderId="34" xfId="63" applyFont="1" applyBorder="1" applyAlignment="1">
      <alignment horizontal="center" vertical="center" wrapText="1"/>
    </xf>
    <xf numFmtId="0" fontId="25" fillId="0" borderId="26" xfId="63" applyFont="1" applyBorder="1" applyAlignment="1">
      <alignment horizontal="center" vertical="center" wrapText="1"/>
    </xf>
    <xf numFmtId="0" fontId="26" fillId="0" borderId="22" xfId="0" applyFont="1" applyBorder="1">
      <alignment horizontal="left" vertical="top" wrapText="1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167" fontId="26" fillId="0" borderId="22" xfId="55" applyNumberFormat="1" applyFont="1" applyBorder="1" applyAlignment="1">
      <alignment horizontal="center" vertical="center" wrapText="1"/>
    </xf>
    <xf numFmtId="0" fontId="26" fillId="0" borderId="22" xfId="0" applyFont="1" applyBorder="1" applyAlignment="1">
      <alignment horizontal="left" vertical="center" wrapText="1"/>
    </xf>
    <xf numFmtId="168" fontId="25" fillId="0" borderId="0" xfId="1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right" vertical="top"/>
    </xf>
    <xf numFmtId="0" fontId="26" fillId="0" borderId="22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top"/>
    </xf>
    <xf numFmtId="0" fontId="25" fillId="0" borderId="0" xfId="51" applyFont="1" applyAlignment="1">
      <alignment horizontal="right" vertical="center"/>
    </xf>
    <xf numFmtId="0" fontId="25" fillId="0" borderId="0" xfId="44" applyFont="1" applyAlignment="1">
      <alignment horizontal="right" vertical="center"/>
    </xf>
    <xf numFmtId="0" fontId="25" fillId="0" borderId="0" xfId="0" applyFont="1" applyAlignment="1">
      <alignment horizontal="right"/>
    </xf>
    <xf numFmtId="0" fontId="25" fillId="0" borderId="0" xfId="51" applyFont="1" applyAlignment="1">
      <alignment horizontal="right" vertical="center" wrapText="1"/>
    </xf>
    <xf numFmtId="0" fontId="26" fillId="0" borderId="0" xfId="51" applyFont="1" applyAlignment="1">
      <alignment horizontal="center" vertical="center" wrapText="1"/>
    </xf>
    <xf numFmtId="0" fontId="26" fillId="0" borderId="22" xfId="55" applyFont="1" applyBorder="1" applyAlignment="1">
      <alignment horizontal="center" vertical="center" wrapText="1"/>
    </xf>
    <xf numFmtId="0" fontId="25" fillId="0" borderId="0" xfId="51" applyFont="1" applyAlignment="1">
      <alignment horizontal="right" wrapText="1"/>
    </xf>
    <xf numFmtId="0" fontId="26" fillId="0" borderId="0" xfId="51" applyFont="1" applyAlignment="1">
      <alignment horizontal="right" vertical="center"/>
    </xf>
    <xf numFmtId="0" fontId="26" fillId="0" borderId="0" xfId="51" applyFont="1" applyAlignment="1">
      <alignment horizontal="right" vertical="center" wrapText="1"/>
    </xf>
    <xf numFmtId="172" fontId="26" fillId="0" borderId="22" xfId="0" applyNumberFormat="1" applyFont="1" applyBorder="1" applyAlignment="1">
      <alignment horizontal="center" vertical="center" wrapText="1"/>
    </xf>
    <xf numFmtId="0" fontId="31" fillId="0" borderId="22" xfId="63" applyFont="1" applyBorder="1" applyAlignment="1">
      <alignment horizontal="center" vertical="center"/>
    </xf>
    <xf numFmtId="0" fontId="26" fillId="0" borderId="0" xfId="63" applyFont="1" applyAlignment="1">
      <alignment horizontal="center" vertical="center" wrapText="1"/>
    </xf>
    <xf numFmtId="0" fontId="29" fillId="0" borderId="22" xfId="63" applyFont="1" applyBorder="1" applyAlignment="1">
      <alignment horizontal="center" vertical="center" wrapText="1"/>
    </xf>
    <xf numFmtId="0" fontId="29" fillId="33" borderId="55" xfId="0" applyFont="1" applyFill="1" applyBorder="1" applyAlignment="1">
      <alignment horizontal="center" vertical="center" wrapText="1"/>
    </xf>
    <xf numFmtId="0" fontId="29" fillId="33" borderId="56" xfId="0" applyFont="1" applyFill="1" applyBorder="1" applyAlignment="1">
      <alignment horizontal="center" vertical="center" wrapText="1"/>
    </xf>
    <xf numFmtId="0" fontId="29" fillId="33" borderId="57" xfId="0" applyFont="1" applyFill="1" applyBorder="1" applyAlignment="1">
      <alignment horizontal="center" vertical="center" wrapText="1"/>
    </xf>
    <xf numFmtId="0" fontId="29" fillId="33" borderId="14" xfId="0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9" fillId="33" borderId="20" xfId="0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center" vertical="center" wrapText="1"/>
    </xf>
    <xf numFmtId="0" fontId="29" fillId="33" borderId="23" xfId="0" applyFont="1" applyFill="1" applyBorder="1" applyAlignment="1">
      <alignment horizontal="center" vertical="center" wrapText="1"/>
    </xf>
    <xf numFmtId="1" fontId="61" fillId="0" borderId="22" xfId="63" applyNumberFormat="1" applyFont="1" applyBorder="1" applyAlignment="1">
      <alignment horizontal="center" vertical="center"/>
    </xf>
    <xf numFmtId="0" fontId="26" fillId="0" borderId="22" xfId="63" applyFont="1" applyBorder="1" applyAlignment="1">
      <alignment horizontal="left" vertical="center" wrapText="1"/>
    </xf>
    <xf numFmtId="0" fontId="29" fillId="0" borderId="22" xfId="63" applyFont="1" applyBorder="1" applyAlignment="1">
      <alignment horizontal="center" vertical="center"/>
    </xf>
    <xf numFmtId="0" fontId="26" fillId="0" borderId="28" xfId="0" applyFont="1" applyBorder="1" applyAlignment="1">
      <alignment horizontal="left" vertical="center" wrapText="1"/>
    </xf>
    <xf numFmtId="0" fontId="25" fillId="0" borderId="0" xfId="44" applyFont="1" applyAlignment="1">
      <alignment horizontal="right"/>
    </xf>
    <xf numFmtId="0" fontId="26" fillId="0" borderId="22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top"/>
    </xf>
    <xf numFmtId="0" fontId="26" fillId="0" borderId="13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60" fillId="0" borderId="55" xfId="0" applyFont="1" applyBorder="1" applyAlignment="1">
      <alignment horizontal="center" vertical="center" wrapText="1"/>
    </xf>
    <xf numFmtId="0" fontId="60" fillId="0" borderId="56" xfId="0" applyFont="1" applyBorder="1" applyAlignment="1">
      <alignment horizontal="center" vertical="center" wrapText="1"/>
    </xf>
    <xf numFmtId="0" fontId="60" fillId="0" borderId="57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0" xfId="46" applyFont="1" applyAlignment="1">
      <alignment horizontal="right" vertical="center"/>
    </xf>
    <xf numFmtId="0" fontId="25" fillId="34" borderId="0" xfId="44" applyFont="1" applyFill="1" applyAlignment="1">
      <alignment horizontal="right" vertical="center"/>
    </xf>
    <xf numFmtId="0" fontId="26" fillId="33" borderId="0" xfId="0" applyFont="1" applyFill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0" xfId="0" applyFont="1" applyAlignment="1">
      <alignment horizontal="right" vertical="center" wrapText="1"/>
    </xf>
    <xf numFmtId="0" fontId="25" fillId="0" borderId="31" xfId="0" applyFont="1" applyBorder="1" applyAlignment="1">
      <alignment horizontal="right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</cellXfs>
  <cellStyles count="115">
    <cellStyle name="20% - Accent1" xfId="20" builtinId="30" customBuiltin="1"/>
    <cellStyle name="20% - Accent1 2" xfId="87"/>
    <cellStyle name="20% - Accent2" xfId="24" builtinId="34" customBuiltin="1"/>
    <cellStyle name="20% - Accent2 2" xfId="91"/>
    <cellStyle name="20% - Accent3" xfId="28" builtinId="38" customBuiltin="1"/>
    <cellStyle name="20% - Accent3 2" xfId="95"/>
    <cellStyle name="20% - Accent4" xfId="32" builtinId="42" customBuiltin="1"/>
    <cellStyle name="20% - Accent4 2" xfId="99"/>
    <cellStyle name="20% - Accent5" xfId="36" builtinId="46" customBuiltin="1"/>
    <cellStyle name="20% - Accent5 2" xfId="103"/>
    <cellStyle name="20% - Accent6" xfId="40" builtinId="50" customBuiltin="1"/>
    <cellStyle name="20% - Accent6 2" xfId="107"/>
    <cellStyle name="40% - Accent1" xfId="21" builtinId="31" customBuiltin="1"/>
    <cellStyle name="40% - Accent1 2" xfId="88"/>
    <cellStyle name="40% - Accent2" xfId="25" builtinId="35" customBuiltin="1"/>
    <cellStyle name="40% - Accent2 2" xfId="92"/>
    <cellStyle name="40% - Accent3" xfId="29" builtinId="39" customBuiltin="1"/>
    <cellStyle name="40% - Accent3 2" xfId="96"/>
    <cellStyle name="40% - Accent4" xfId="33" builtinId="43" customBuiltin="1"/>
    <cellStyle name="40% - Accent4 2" xfId="100"/>
    <cellStyle name="40% - Accent5" xfId="37" builtinId="47" customBuiltin="1"/>
    <cellStyle name="40% - Accent5 2" xfId="104"/>
    <cellStyle name="40% - Accent6" xfId="41" builtinId="51" customBuiltin="1"/>
    <cellStyle name="40% - Accent6 2" xfId="108"/>
    <cellStyle name="60% - Accent1" xfId="22" builtinId="32" customBuiltin="1"/>
    <cellStyle name="60% - Accent1 2" xfId="89"/>
    <cellStyle name="60% - Accent2" xfId="26" builtinId="36" customBuiltin="1"/>
    <cellStyle name="60% - Accent2 2" xfId="93"/>
    <cellStyle name="60% - Accent3" xfId="30" builtinId="40" customBuiltin="1"/>
    <cellStyle name="60% - Accent3 2" xfId="97"/>
    <cellStyle name="60% - Accent4" xfId="34" builtinId="44" customBuiltin="1"/>
    <cellStyle name="60% - Accent4 2" xfId="101"/>
    <cellStyle name="60% - Accent5" xfId="38" builtinId="48" customBuiltin="1"/>
    <cellStyle name="60% - Accent5 2" xfId="105"/>
    <cellStyle name="60% - Accent6" xfId="42" builtinId="52" customBuiltin="1"/>
    <cellStyle name="60% - Accent6 2" xfId="109"/>
    <cellStyle name="Accent1" xfId="19" builtinId="29" customBuiltin="1"/>
    <cellStyle name="Accent1 2" xfId="86"/>
    <cellStyle name="Accent2" xfId="23" builtinId="33" customBuiltin="1"/>
    <cellStyle name="Accent2 2" xfId="90"/>
    <cellStyle name="Accent3" xfId="27" builtinId="37" customBuiltin="1"/>
    <cellStyle name="Accent3 2" xfId="94"/>
    <cellStyle name="Accent4" xfId="31" builtinId="41" customBuiltin="1"/>
    <cellStyle name="Accent4 2" xfId="98"/>
    <cellStyle name="Accent5" xfId="35" builtinId="45" customBuiltin="1"/>
    <cellStyle name="Accent5 2" xfId="102"/>
    <cellStyle name="Accent6" xfId="39" builtinId="49" customBuiltin="1"/>
    <cellStyle name="Accent6 2" xfId="106"/>
    <cellStyle name="Bad" xfId="8" builtinId="27" customBuiltin="1"/>
    <cellStyle name="Bad 2" xfId="76"/>
    <cellStyle name="Calculation" xfId="12" builtinId="22" customBuiltin="1"/>
    <cellStyle name="Calculation 2" xfId="66"/>
    <cellStyle name="Check Cell" xfId="14" builtinId="23" customBuiltin="1"/>
    <cellStyle name="Check Cell 2" xfId="81"/>
    <cellStyle name="Comma" xfId="1" builtinId="3" customBuiltin="1"/>
    <cellStyle name="Comma 11" xfId="67"/>
    <cellStyle name="Comma 15" xfId="58"/>
    <cellStyle name="Comma 2" xfId="64"/>
    <cellStyle name="Comma 3" xfId="112"/>
    <cellStyle name="Comma 4 2" xfId="61"/>
    <cellStyle name="Explanatory Text" xfId="17" builtinId="53" customBuiltin="1"/>
    <cellStyle name="Explanatory Text 2" xfId="84"/>
    <cellStyle name="Good" xfId="7" builtinId="26" customBuiltin="1"/>
    <cellStyle name="Good 2" xfId="75"/>
    <cellStyle name="Heading 1" xfId="3" builtinId="16" customBuiltin="1"/>
    <cellStyle name="Heading 1 2" xfId="71"/>
    <cellStyle name="Heading 2" xfId="4" builtinId="17" customBuiltin="1"/>
    <cellStyle name="Heading 2 2" xfId="72"/>
    <cellStyle name="Heading 3" xfId="5" builtinId="18" customBuiltin="1"/>
    <cellStyle name="Heading 3 2" xfId="73"/>
    <cellStyle name="Heading 4" xfId="6" builtinId="19" customBuiltin="1"/>
    <cellStyle name="Heading 4 2" xfId="74"/>
    <cellStyle name="Input" xfId="10" builtinId="20" customBuiltin="1"/>
    <cellStyle name="Input 2" xfId="78"/>
    <cellStyle name="Linked Cell" xfId="13" builtinId="24" customBuiltin="1"/>
    <cellStyle name="Linked Cell 2" xfId="80"/>
    <cellStyle name="Neutral" xfId="9" builtinId="28" customBuiltin="1"/>
    <cellStyle name="Neutral 2" xfId="77"/>
    <cellStyle name="Normal" xfId="0" builtinId="0" customBuiltin="1"/>
    <cellStyle name="Normal 11" xfId="113"/>
    <cellStyle name="Normal 11 2" xfId="60"/>
    <cellStyle name="Normal 12" xfId="54"/>
    <cellStyle name="Normal 12 3" xfId="62"/>
    <cellStyle name="Normal 13" xfId="110"/>
    <cellStyle name="Normal 14" xfId="111"/>
    <cellStyle name="Normal 2" xfId="43"/>
    <cellStyle name="Normal 2 2" xfId="52"/>
    <cellStyle name="Normal 2 3" xfId="44"/>
    <cellStyle name="Normal 2 3 2 2" xfId="57"/>
    <cellStyle name="Normal 2 4" xfId="69"/>
    <cellStyle name="Normal 2 5 3" xfId="68"/>
    <cellStyle name="Normal 2_IV-ՀՐԱՏԱՊ ՓՈՒԼԵՐՈՎ" xfId="45"/>
    <cellStyle name="Normal 3" xfId="63"/>
    <cellStyle name="Normal 5" xfId="56"/>
    <cellStyle name="Normal 5 2" xfId="46"/>
    <cellStyle name="Normal 5 3" xfId="55"/>
    <cellStyle name="Normal 6 2" xfId="47"/>
    <cellStyle name="Normal 8" xfId="51"/>
    <cellStyle name="Normal_General 17.02.04" xfId="48"/>
    <cellStyle name="Note" xfId="16" builtinId="10" customBuiltin="1"/>
    <cellStyle name="Note 2" xfId="83"/>
    <cellStyle name="Output" xfId="11" builtinId="21" customBuiltin="1"/>
    <cellStyle name="Output 2" xfId="79"/>
    <cellStyle name="Percent 2" xfId="65"/>
    <cellStyle name="SN_241" xfId="49"/>
    <cellStyle name="SN_b" xfId="59"/>
    <cellStyle name="Title" xfId="2" builtinId="15" customBuiltin="1"/>
    <cellStyle name="Title 2" xfId="70"/>
    <cellStyle name="Total" xfId="18" builtinId="25" customBuiltin="1"/>
    <cellStyle name="Total 2" xfId="85"/>
    <cellStyle name="Warning Text" xfId="15" builtinId="11" customBuiltin="1"/>
    <cellStyle name="Warning Text 2" xfId="82"/>
    <cellStyle name="Обычный 2 2" xfId="50"/>
    <cellStyle name="Обычный 3" xfId="114"/>
    <cellStyle name="Обычный_+JRVEG-DZOR" xfId="53"/>
  </cellStyles>
  <dxfs count="0"/>
  <tableStyles count="0" defaultTableStyle="TableStyleMedium9" defaultPivotStyle="PivotStyleLight16"/>
  <colors>
    <mruColors>
      <color rgb="FFFFFF99"/>
      <color rgb="FFFFFFCC"/>
      <color rgb="FFFFCC99"/>
      <color rgb="FF99CCFF"/>
      <color rgb="FF66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df\005.&#1366;&#1387;&#1398;-&#1344;&#1377;&#1399;&#1406;%20&#1358;&#1377;&#1408;&#1401;&#1400;&#1410;&#1385;&#1397;&#1400;&#1410;&#1398;\Private\ADB_Finance\2025\1.%20Budget%202025\1.%20BUDGET%202025%20-%20&#1406;&#1377;&#1408;&#1391;,%20&#1380;&#1408;&#1377;&#1396;&#1377;&#1399;&#1398;&#1400;&#1408;&#13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Նոր կրճատում"/>
      <sheetName val="Նոր կրճատում արտ"/>
      <sheetName val="1. 2060-Ն 28.12.2024"/>
      <sheetName val="1. 2060-Ն 28.12.2024 արտ"/>
      <sheetName val="2. Ծանուցագրով վերաբաշխում"/>
      <sheetName val="2. Ծանուցագրով վերաբաշխում արտ"/>
      <sheetName val="3. ՀՀ կառ. որոշում 265-Ն 06.03"/>
      <sheetName val="3. ՀՀ կառ. որոշ.265-Ն 06.03 արտ"/>
      <sheetName val="4. ՀՀ կառ. որոշում 481-Ն 23.04"/>
      <sheetName val="4. ՀՀ կառ. որոշ.481-Ն 23.04 արտ"/>
      <sheetName val="5. ՀՀ կառ. որոշ. 533-Ն 30.04.25"/>
      <sheetName val="5. ՀՀ կառ. որոշ․ 533-Ն արտ"/>
      <sheetName val="6. ՀՀ կառ. որոշ. 568-Ն 08.05.25"/>
      <sheetName val="6. ՀՀ կառ. որոշ. 568-Ն արտ"/>
      <sheetName val="4. ՀՀ կառ. որոշում 1072 "/>
      <sheetName val="4. ՀՀ կառ. որոշ. արտ 1072"/>
      <sheetName val="5. ՀՀ կառ. որոշում SILD  "/>
      <sheetName val="5. ՀՀ կառ. որոշ. արտ SILD"/>
      <sheetName val="3. Որոշում"/>
      <sheetName val="3. Որոշում արտ"/>
      <sheetName val="նոր վերաբաշխում"/>
      <sheetName val="նոր վեր արտ"/>
      <sheetName val="ՀՀ կառ որոշում"/>
      <sheetName val="ՀՀ կառ. որոշում արտ"/>
      <sheetName val="Պահպանման ծախսերի ամփոփ"/>
      <sheetName val="Պահպանման ծախսերի ամփոփ 2024"/>
      <sheetName val="Պահպանման ծախսերի ամփոփ 2023թ."/>
      <sheetName val="Պահպանման ծախսերի 2024+"/>
      <sheetName val="Sheet7"/>
      <sheetName val="Պահպանման ծախսերի ամփոփ 2023"/>
      <sheetName val="7. SILD ծանուցագրով վերաբաշխում"/>
      <sheetName val="7. SILD ծանուցագրով վերաբ. արտ"/>
      <sheetName val="8. 847-Ն 26.06.2025"/>
      <sheetName val="8. 847-Ն արտ"/>
      <sheetName val="9. Ծանուցագրով վեր. 09.07.2025"/>
      <sheetName val="9. Ծանուց. վեր. արտ"/>
      <sheetName val="10. 1173-Ն 21.08.2025"/>
      <sheetName val="10. 1173-Ն 21.08.2025 արտ"/>
      <sheetName val="11. 1312-Ն որոշ. 11.09.2025"/>
      <sheetName val="11. 1312-Ն որոշ. 11.09 արտ"/>
      <sheetName val="12. Ծանուցագրով վերաբաշխ 23,10"/>
      <sheetName val="12. Ծան վերաբաշխ արտ 23,10"/>
      <sheetName val="13. Draft "/>
      <sheetName val="13. Draft արտ"/>
      <sheetName val="12. 1575-Ն որոշ. 06.11.2025"/>
      <sheetName val="12. 1575-Ն որոշ. 06.11.25 արտ "/>
      <sheetName val="13. Ջրաձոր  վերաբաշխում"/>
      <sheetName val="13. Ջրաձոր վերաբաշխում արտ"/>
      <sheetName val="14. 1692-Ն որոշում 27.11"/>
      <sheetName val="14.  1692-Ն.որոշում 27.11 արտ"/>
      <sheetName val="......"/>
      <sheetName val="...... արտ"/>
      <sheetName val="15. Վերաբաշխում SSIP "/>
      <sheetName val="15. Վերաբաշխում SSIP արտ"/>
      <sheetName val="16. 1845-Ն 18.11.25"/>
      <sheetName val="16. 1845-Ն 18.11.2025 արտ"/>
      <sheetName val="17. ՀՀ կառ. որ. 1879-Ն 18.12.25"/>
      <sheetName val="17. ՀՀ կառ. 1879-Ն արտ"/>
      <sheetName val="... leid"/>
      <sheetName val="...Leid արտ"/>
      <sheetName val="Sheet1"/>
      <sheetName val="10. ՀՀ կառ. որոշ. նախագ"/>
      <sheetName val="10. ՀՀ կառ. որոշ․ նախ․ արտ"/>
    </sheetNames>
    <sheetDataSet>
      <sheetData sheetId="0"/>
      <sheetData sheetId="1"/>
      <sheetData sheetId="2"/>
      <sheetData sheetId="3">
        <row r="1">
          <cell r="W1">
            <v>387.17</v>
          </cell>
        </row>
        <row r="2">
          <cell r="W2">
            <v>420.51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8">
          <cell r="Y8">
            <v>-406720.80000000075</v>
          </cell>
        </row>
      </sheetData>
      <sheetData sheetId="6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zoomScaleNormal="100" workbookViewId="0">
      <selection activeCell="C21" sqref="C21"/>
    </sheetView>
  </sheetViews>
  <sheetFormatPr defaultRowHeight="17.399999999999999" x14ac:dyDescent="0.25"/>
  <cols>
    <col min="1" max="1" width="6.75" style="9" customWidth="1"/>
    <col min="2" max="2" width="50.625" style="9" customWidth="1"/>
    <col min="3" max="3" width="36.375" style="9" customWidth="1"/>
    <col min="4" max="4" width="18" style="9" customWidth="1"/>
    <col min="5" max="5" width="16.125" style="9" customWidth="1"/>
    <col min="6" max="6" width="17.625" style="9" customWidth="1"/>
    <col min="7" max="7" width="15.375" style="9" customWidth="1"/>
    <col min="8" max="8" width="13.75" style="9" customWidth="1"/>
    <col min="9" max="10" width="12.125" style="9" customWidth="1"/>
    <col min="11" max="254" width="9.125" style="9"/>
    <col min="255" max="255" width="3" style="9" customWidth="1"/>
    <col min="256" max="256" width="36.75" style="9" customWidth="1"/>
    <col min="257" max="257" width="58.375" style="9" customWidth="1"/>
    <col min="258" max="258" width="21.875" style="9" customWidth="1"/>
    <col min="259" max="510" width="9.125" style="9"/>
    <col min="511" max="511" width="3" style="9" customWidth="1"/>
    <col min="512" max="512" width="36.75" style="9" customWidth="1"/>
    <col min="513" max="513" width="58.375" style="9" customWidth="1"/>
    <col min="514" max="514" width="21.875" style="9" customWidth="1"/>
    <col min="515" max="766" width="9.125" style="9"/>
    <col min="767" max="767" width="3" style="9" customWidth="1"/>
    <col min="768" max="768" width="36.75" style="9" customWidth="1"/>
    <col min="769" max="769" width="58.375" style="9" customWidth="1"/>
    <col min="770" max="770" width="21.875" style="9" customWidth="1"/>
    <col min="771" max="1022" width="9.125" style="9"/>
    <col min="1023" max="1023" width="3" style="9" customWidth="1"/>
    <col min="1024" max="1024" width="36.75" style="9" customWidth="1"/>
    <col min="1025" max="1025" width="58.375" style="9" customWidth="1"/>
    <col min="1026" max="1026" width="21.875" style="9" customWidth="1"/>
    <col min="1027" max="1278" width="9.125" style="9"/>
    <col min="1279" max="1279" width="3" style="9" customWidth="1"/>
    <col min="1280" max="1280" width="36.75" style="9" customWidth="1"/>
    <col min="1281" max="1281" width="58.375" style="9" customWidth="1"/>
    <col min="1282" max="1282" width="21.875" style="9" customWidth="1"/>
    <col min="1283" max="1534" width="9.125" style="9"/>
    <col min="1535" max="1535" width="3" style="9" customWidth="1"/>
    <col min="1536" max="1536" width="36.75" style="9" customWidth="1"/>
    <col min="1537" max="1537" width="58.375" style="9" customWidth="1"/>
    <col min="1538" max="1538" width="21.875" style="9" customWidth="1"/>
    <col min="1539" max="1790" width="9.125" style="9"/>
    <col min="1791" max="1791" width="3" style="9" customWidth="1"/>
    <col min="1792" max="1792" width="36.75" style="9" customWidth="1"/>
    <col min="1793" max="1793" width="58.375" style="9" customWidth="1"/>
    <col min="1794" max="1794" width="21.875" style="9" customWidth="1"/>
    <col min="1795" max="2046" width="9.125" style="9"/>
    <col min="2047" max="2047" width="3" style="9" customWidth="1"/>
    <col min="2048" max="2048" width="36.75" style="9" customWidth="1"/>
    <col min="2049" max="2049" width="58.375" style="9" customWidth="1"/>
    <col min="2050" max="2050" width="21.875" style="9" customWidth="1"/>
    <col min="2051" max="2302" width="9.125" style="9"/>
    <col min="2303" max="2303" width="3" style="9" customWidth="1"/>
    <col min="2304" max="2304" width="36.75" style="9" customWidth="1"/>
    <col min="2305" max="2305" width="58.375" style="9" customWidth="1"/>
    <col min="2306" max="2306" width="21.875" style="9" customWidth="1"/>
    <col min="2307" max="2558" width="9.125" style="9"/>
    <col min="2559" max="2559" width="3" style="9" customWidth="1"/>
    <col min="2560" max="2560" width="36.75" style="9" customWidth="1"/>
    <col min="2561" max="2561" width="58.375" style="9" customWidth="1"/>
    <col min="2562" max="2562" width="21.875" style="9" customWidth="1"/>
    <col min="2563" max="2814" width="9.125" style="9"/>
    <col min="2815" max="2815" width="3" style="9" customWidth="1"/>
    <col min="2816" max="2816" width="36.75" style="9" customWidth="1"/>
    <col min="2817" max="2817" width="58.375" style="9" customWidth="1"/>
    <col min="2818" max="2818" width="21.875" style="9" customWidth="1"/>
    <col min="2819" max="3070" width="9.125" style="9"/>
    <col min="3071" max="3071" width="3" style="9" customWidth="1"/>
    <col min="3072" max="3072" width="36.75" style="9" customWidth="1"/>
    <col min="3073" max="3073" width="58.375" style="9" customWidth="1"/>
    <col min="3074" max="3074" width="21.875" style="9" customWidth="1"/>
    <col min="3075" max="3326" width="9.125" style="9"/>
    <col min="3327" max="3327" width="3" style="9" customWidth="1"/>
    <col min="3328" max="3328" width="36.75" style="9" customWidth="1"/>
    <col min="3329" max="3329" width="58.375" style="9" customWidth="1"/>
    <col min="3330" max="3330" width="21.875" style="9" customWidth="1"/>
    <col min="3331" max="3582" width="9.125" style="9"/>
    <col min="3583" max="3583" width="3" style="9" customWidth="1"/>
    <col min="3584" max="3584" width="36.75" style="9" customWidth="1"/>
    <col min="3585" max="3585" width="58.375" style="9" customWidth="1"/>
    <col min="3586" max="3586" width="21.875" style="9" customWidth="1"/>
    <col min="3587" max="3838" width="9.125" style="9"/>
    <col min="3839" max="3839" width="3" style="9" customWidth="1"/>
    <col min="3840" max="3840" width="36.75" style="9" customWidth="1"/>
    <col min="3841" max="3841" width="58.375" style="9" customWidth="1"/>
    <col min="3842" max="3842" width="21.875" style="9" customWidth="1"/>
    <col min="3843" max="4094" width="9.125" style="9"/>
    <col min="4095" max="4095" width="3" style="9" customWidth="1"/>
    <col min="4096" max="4096" width="36.75" style="9" customWidth="1"/>
    <col min="4097" max="4097" width="58.375" style="9" customWidth="1"/>
    <col min="4098" max="4098" width="21.875" style="9" customWidth="1"/>
    <col min="4099" max="4350" width="9.125" style="9"/>
    <col min="4351" max="4351" width="3" style="9" customWidth="1"/>
    <col min="4352" max="4352" width="36.75" style="9" customWidth="1"/>
    <col min="4353" max="4353" width="58.375" style="9" customWidth="1"/>
    <col min="4354" max="4354" width="21.875" style="9" customWidth="1"/>
    <col min="4355" max="4606" width="9.125" style="9"/>
    <col min="4607" max="4607" width="3" style="9" customWidth="1"/>
    <col min="4608" max="4608" width="36.75" style="9" customWidth="1"/>
    <col min="4609" max="4609" width="58.375" style="9" customWidth="1"/>
    <col min="4610" max="4610" width="21.875" style="9" customWidth="1"/>
    <col min="4611" max="4862" width="9.125" style="9"/>
    <col min="4863" max="4863" width="3" style="9" customWidth="1"/>
    <col min="4864" max="4864" width="36.75" style="9" customWidth="1"/>
    <col min="4865" max="4865" width="58.375" style="9" customWidth="1"/>
    <col min="4866" max="4866" width="21.875" style="9" customWidth="1"/>
    <col min="4867" max="5118" width="9.125" style="9"/>
    <col min="5119" max="5119" width="3" style="9" customWidth="1"/>
    <col min="5120" max="5120" width="36.75" style="9" customWidth="1"/>
    <col min="5121" max="5121" width="58.375" style="9" customWidth="1"/>
    <col min="5122" max="5122" width="21.875" style="9" customWidth="1"/>
    <col min="5123" max="5374" width="9.125" style="9"/>
    <col min="5375" max="5375" width="3" style="9" customWidth="1"/>
    <col min="5376" max="5376" width="36.75" style="9" customWidth="1"/>
    <col min="5377" max="5377" width="58.375" style="9" customWidth="1"/>
    <col min="5378" max="5378" width="21.875" style="9" customWidth="1"/>
    <col min="5379" max="5630" width="9.125" style="9"/>
    <col min="5631" max="5631" width="3" style="9" customWidth="1"/>
    <col min="5632" max="5632" width="36.75" style="9" customWidth="1"/>
    <col min="5633" max="5633" width="58.375" style="9" customWidth="1"/>
    <col min="5634" max="5634" width="21.875" style="9" customWidth="1"/>
    <col min="5635" max="5886" width="9.125" style="9"/>
    <col min="5887" max="5887" width="3" style="9" customWidth="1"/>
    <col min="5888" max="5888" width="36.75" style="9" customWidth="1"/>
    <col min="5889" max="5889" width="58.375" style="9" customWidth="1"/>
    <col min="5890" max="5890" width="21.875" style="9" customWidth="1"/>
    <col min="5891" max="6142" width="9.125" style="9"/>
    <col min="6143" max="6143" width="3" style="9" customWidth="1"/>
    <col min="6144" max="6144" width="36.75" style="9" customWidth="1"/>
    <col min="6145" max="6145" width="58.375" style="9" customWidth="1"/>
    <col min="6146" max="6146" width="21.875" style="9" customWidth="1"/>
    <col min="6147" max="6398" width="9.125" style="9"/>
    <col min="6399" max="6399" width="3" style="9" customWidth="1"/>
    <col min="6400" max="6400" width="36.75" style="9" customWidth="1"/>
    <col min="6401" max="6401" width="58.375" style="9" customWidth="1"/>
    <col min="6402" max="6402" width="21.875" style="9" customWidth="1"/>
    <col min="6403" max="6654" width="9.125" style="9"/>
    <col min="6655" max="6655" width="3" style="9" customWidth="1"/>
    <col min="6656" max="6656" width="36.75" style="9" customWidth="1"/>
    <col min="6657" max="6657" width="58.375" style="9" customWidth="1"/>
    <col min="6658" max="6658" width="21.875" style="9" customWidth="1"/>
    <col min="6659" max="6910" width="9.125" style="9"/>
    <col min="6911" max="6911" width="3" style="9" customWidth="1"/>
    <col min="6912" max="6912" width="36.75" style="9" customWidth="1"/>
    <col min="6913" max="6913" width="58.375" style="9" customWidth="1"/>
    <col min="6914" max="6914" width="21.875" style="9" customWidth="1"/>
    <col min="6915" max="7166" width="9.125" style="9"/>
    <col min="7167" max="7167" width="3" style="9" customWidth="1"/>
    <col min="7168" max="7168" width="36.75" style="9" customWidth="1"/>
    <col min="7169" max="7169" width="58.375" style="9" customWidth="1"/>
    <col min="7170" max="7170" width="21.875" style="9" customWidth="1"/>
    <col min="7171" max="7422" width="9.125" style="9"/>
    <col min="7423" max="7423" width="3" style="9" customWidth="1"/>
    <col min="7424" max="7424" width="36.75" style="9" customWidth="1"/>
    <col min="7425" max="7425" width="58.375" style="9" customWidth="1"/>
    <col min="7426" max="7426" width="21.875" style="9" customWidth="1"/>
    <col min="7427" max="7678" width="9.125" style="9"/>
    <col min="7679" max="7679" width="3" style="9" customWidth="1"/>
    <col min="7680" max="7680" width="36.75" style="9" customWidth="1"/>
    <col min="7681" max="7681" width="58.375" style="9" customWidth="1"/>
    <col min="7682" max="7682" width="21.875" style="9" customWidth="1"/>
    <col min="7683" max="7934" width="9.125" style="9"/>
    <col min="7935" max="7935" width="3" style="9" customWidth="1"/>
    <col min="7936" max="7936" width="36.75" style="9" customWidth="1"/>
    <col min="7937" max="7937" width="58.375" style="9" customWidth="1"/>
    <col min="7938" max="7938" width="21.875" style="9" customWidth="1"/>
    <col min="7939" max="8190" width="9.125" style="9"/>
    <col min="8191" max="8191" width="3" style="9" customWidth="1"/>
    <col min="8192" max="8192" width="36.75" style="9" customWidth="1"/>
    <col min="8193" max="8193" width="58.375" style="9" customWidth="1"/>
    <col min="8194" max="8194" width="21.875" style="9" customWidth="1"/>
    <col min="8195" max="8446" width="9.125" style="9"/>
    <col min="8447" max="8447" width="3" style="9" customWidth="1"/>
    <col min="8448" max="8448" width="36.75" style="9" customWidth="1"/>
    <col min="8449" max="8449" width="58.375" style="9" customWidth="1"/>
    <col min="8450" max="8450" width="21.875" style="9" customWidth="1"/>
    <col min="8451" max="8702" width="9.125" style="9"/>
    <col min="8703" max="8703" width="3" style="9" customWidth="1"/>
    <col min="8704" max="8704" width="36.75" style="9" customWidth="1"/>
    <col min="8705" max="8705" width="58.375" style="9" customWidth="1"/>
    <col min="8706" max="8706" width="21.875" style="9" customWidth="1"/>
    <col min="8707" max="8958" width="9.125" style="9"/>
    <col min="8959" max="8959" width="3" style="9" customWidth="1"/>
    <col min="8960" max="8960" width="36.75" style="9" customWidth="1"/>
    <col min="8961" max="8961" width="58.375" style="9" customWidth="1"/>
    <col min="8962" max="8962" width="21.875" style="9" customWidth="1"/>
    <col min="8963" max="9214" width="9.125" style="9"/>
    <col min="9215" max="9215" width="3" style="9" customWidth="1"/>
    <col min="9216" max="9216" width="36.75" style="9" customWidth="1"/>
    <col min="9217" max="9217" width="58.375" style="9" customWidth="1"/>
    <col min="9218" max="9218" width="21.875" style="9" customWidth="1"/>
    <col min="9219" max="9470" width="9.125" style="9"/>
    <col min="9471" max="9471" width="3" style="9" customWidth="1"/>
    <col min="9472" max="9472" width="36.75" style="9" customWidth="1"/>
    <col min="9473" max="9473" width="58.375" style="9" customWidth="1"/>
    <col min="9474" max="9474" width="21.875" style="9" customWidth="1"/>
    <col min="9475" max="9726" width="9.125" style="9"/>
    <col min="9727" max="9727" width="3" style="9" customWidth="1"/>
    <col min="9728" max="9728" width="36.75" style="9" customWidth="1"/>
    <col min="9729" max="9729" width="58.375" style="9" customWidth="1"/>
    <col min="9730" max="9730" width="21.875" style="9" customWidth="1"/>
    <col min="9731" max="9982" width="9.125" style="9"/>
    <col min="9983" max="9983" width="3" style="9" customWidth="1"/>
    <col min="9984" max="9984" width="36.75" style="9" customWidth="1"/>
    <col min="9985" max="9985" width="58.375" style="9" customWidth="1"/>
    <col min="9986" max="9986" width="21.875" style="9" customWidth="1"/>
    <col min="9987" max="10238" width="9.125" style="9"/>
    <col min="10239" max="10239" width="3" style="9" customWidth="1"/>
    <col min="10240" max="10240" width="36.75" style="9" customWidth="1"/>
    <col min="10241" max="10241" width="58.375" style="9" customWidth="1"/>
    <col min="10242" max="10242" width="21.875" style="9" customWidth="1"/>
    <col min="10243" max="10494" width="9.125" style="9"/>
    <col min="10495" max="10495" width="3" style="9" customWidth="1"/>
    <col min="10496" max="10496" width="36.75" style="9" customWidth="1"/>
    <col min="10497" max="10497" width="58.375" style="9" customWidth="1"/>
    <col min="10498" max="10498" width="21.875" style="9" customWidth="1"/>
    <col min="10499" max="10750" width="9.125" style="9"/>
    <col min="10751" max="10751" width="3" style="9" customWidth="1"/>
    <col min="10752" max="10752" width="36.75" style="9" customWidth="1"/>
    <col min="10753" max="10753" width="58.375" style="9" customWidth="1"/>
    <col min="10754" max="10754" width="21.875" style="9" customWidth="1"/>
    <col min="10755" max="11006" width="9.125" style="9"/>
    <col min="11007" max="11007" width="3" style="9" customWidth="1"/>
    <col min="11008" max="11008" width="36.75" style="9" customWidth="1"/>
    <col min="11009" max="11009" width="58.375" style="9" customWidth="1"/>
    <col min="11010" max="11010" width="21.875" style="9" customWidth="1"/>
    <col min="11011" max="11262" width="9.125" style="9"/>
    <col min="11263" max="11263" width="3" style="9" customWidth="1"/>
    <col min="11264" max="11264" width="36.75" style="9" customWidth="1"/>
    <col min="11265" max="11265" width="58.375" style="9" customWidth="1"/>
    <col min="11266" max="11266" width="21.875" style="9" customWidth="1"/>
    <col min="11267" max="11518" width="9.125" style="9"/>
    <col min="11519" max="11519" width="3" style="9" customWidth="1"/>
    <col min="11520" max="11520" width="36.75" style="9" customWidth="1"/>
    <col min="11521" max="11521" width="58.375" style="9" customWidth="1"/>
    <col min="11522" max="11522" width="21.875" style="9" customWidth="1"/>
    <col min="11523" max="11774" width="9.125" style="9"/>
    <col min="11775" max="11775" width="3" style="9" customWidth="1"/>
    <col min="11776" max="11776" width="36.75" style="9" customWidth="1"/>
    <col min="11777" max="11777" width="58.375" style="9" customWidth="1"/>
    <col min="11778" max="11778" width="21.875" style="9" customWidth="1"/>
    <col min="11779" max="12030" width="9.125" style="9"/>
    <col min="12031" max="12031" width="3" style="9" customWidth="1"/>
    <col min="12032" max="12032" width="36.75" style="9" customWidth="1"/>
    <col min="12033" max="12033" width="58.375" style="9" customWidth="1"/>
    <col min="12034" max="12034" width="21.875" style="9" customWidth="1"/>
    <col min="12035" max="12286" width="9.125" style="9"/>
    <col min="12287" max="12287" width="3" style="9" customWidth="1"/>
    <col min="12288" max="12288" width="36.75" style="9" customWidth="1"/>
    <col min="12289" max="12289" width="58.375" style="9" customWidth="1"/>
    <col min="12290" max="12290" width="21.875" style="9" customWidth="1"/>
    <col min="12291" max="12542" width="9.125" style="9"/>
    <col min="12543" max="12543" width="3" style="9" customWidth="1"/>
    <col min="12544" max="12544" width="36.75" style="9" customWidth="1"/>
    <col min="12545" max="12545" width="58.375" style="9" customWidth="1"/>
    <col min="12546" max="12546" width="21.875" style="9" customWidth="1"/>
    <col min="12547" max="12798" width="9.125" style="9"/>
    <col min="12799" max="12799" width="3" style="9" customWidth="1"/>
    <col min="12800" max="12800" width="36.75" style="9" customWidth="1"/>
    <col min="12801" max="12801" width="58.375" style="9" customWidth="1"/>
    <col min="12802" max="12802" width="21.875" style="9" customWidth="1"/>
    <col min="12803" max="13054" width="9.125" style="9"/>
    <col min="13055" max="13055" width="3" style="9" customWidth="1"/>
    <col min="13056" max="13056" width="36.75" style="9" customWidth="1"/>
    <col min="13057" max="13057" width="58.375" style="9" customWidth="1"/>
    <col min="13058" max="13058" width="21.875" style="9" customWidth="1"/>
    <col min="13059" max="13310" width="9.125" style="9"/>
    <col min="13311" max="13311" width="3" style="9" customWidth="1"/>
    <col min="13312" max="13312" width="36.75" style="9" customWidth="1"/>
    <col min="13313" max="13313" width="58.375" style="9" customWidth="1"/>
    <col min="13314" max="13314" width="21.875" style="9" customWidth="1"/>
    <col min="13315" max="13566" width="9.125" style="9"/>
    <col min="13567" max="13567" width="3" style="9" customWidth="1"/>
    <col min="13568" max="13568" width="36.75" style="9" customWidth="1"/>
    <col min="13569" max="13569" width="58.375" style="9" customWidth="1"/>
    <col min="13570" max="13570" width="21.875" style="9" customWidth="1"/>
    <col min="13571" max="13822" width="9.125" style="9"/>
    <col min="13823" max="13823" width="3" style="9" customWidth="1"/>
    <col min="13824" max="13824" width="36.75" style="9" customWidth="1"/>
    <col min="13825" max="13825" width="58.375" style="9" customWidth="1"/>
    <col min="13826" max="13826" width="21.875" style="9" customWidth="1"/>
    <col min="13827" max="14078" width="9.125" style="9"/>
    <col min="14079" max="14079" width="3" style="9" customWidth="1"/>
    <col min="14080" max="14080" width="36.75" style="9" customWidth="1"/>
    <col min="14081" max="14081" width="58.375" style="9" customWidth="1"/>
    <col min="14082" max="14082" width="21.875" style="9" customWidth="1"/>
    <col min="14083" max="14334" width="9.125" style="9"/>
    <col min="14335" max="14335" width="3" style="9" customWidth="1"/>
    <col min="14336" max="14336" width="36.75" style="9" customWidth="1"/>
    <col min="14337" max="14337" width="58.375" style="9" customWidth="1"/>
    <col min="14338" max="14338" width="21.875" style="9" customWidth="1"/>
    <col min="14339" max="14590" width="9.125" style="9"/>
    <col min="14591" max="14591" width="3" style="9" customWidth="1"/>
    <col min="14592" max="14592" width="36.75" style="9" customWidth="1"/>
    <col min="14593" max="14593" width="58.375" style="9" customWidth="1"/>
    <col min="14594" max="14594" width="21.875" style="9" customWidth="1"/>
    <col min="14595" max="14846" width="9.125" style="9"/>
    <col min="14847" max="14847" width="3" style="9" customWidth="1"/>
    <col min="14848" max="14848" width="36.75" style="9" customWidth="1"/>
    <col min="14849" max="14849" width="58.375" style="9" customWidth="1"/>
    <col min="14850" max="14850" width="21.875" style="9" customWidth="1"/>
    <col min="14851" max="15102" width="9.125" style="9"/>
    <col min="15103" max="15103" width="3" style="9" customWidth="1"/>
    <col min="15104" max="15104" width="36.75" style="9" customWidth="1"/>
    <col min="15105" max="15105" width="58.375" style="9" customWidth="1"/>
    <col min="15106" max="15106" width="21.875" style="9" customWidth="1"/>
    <col min="15107" max="15358" width="9.125" style="9"/>
    <col min="15359" max="15359" width="3" style="9" customWidth="1"/>
    <col min="15360" max="15360" width="36.75" style="9" customWidth="1"/>
    <col min="15361" max="15361" width="58.375" style="9" customWidth="1"/>
    <col min="15362" max="15362" width="21.875" style="9" customWidth="1"/>
    <col min="15363" max="15614" width="9.125" style="9"/>
    <col min="15615" max="15615" width="3" style="9" customWidth="1"/>
    <col min="15616" max="15616" width="36.75" style="9" customWidth="1"/>
    <col min="15617" max="15617" width="58.375" style="9" customWidth="1"/>
    <col min="15618" max="15618" width="21.875" style="9" customWidth="1"/>
    <col min="15619" max="15870" width="9.125" style="9"/>
    <col min="15871" max="15871" width="3" style="9" customWidth="1"/>
    <col min="15872" max="15872" width="36.75" style="9" customWidth="1"/>
    <col min="15873" max="15873" width="58.375" style="9" customWidth="1"/>
    <col min="15874" max="15874" width="21.875" style="9" customWidth="1"/>
    <col min="15875" max="16126" width="9.125" style="9"/>
    <col min="16127" max="16127" width="3" style="9" customWidth="1"/>
    <col min="16128" max="16128" width="36.75" style="9" customWidth="1"/>
    <col min="16129" max="16129" width="58.375" style="9" customWidth="1"/>
    <col min="16130" max="16130" width="21.875" style="9" customWidth="1"/>
    <col min="16131" max="16384" width="9.125" style="9"/>
  </cols>
  <sheetData>
    <row r="1" spans="2:9" s="3" customFormat="1" x14ac:dyDescent="0.4">
      <c r="C1" s="77" t="s">
        <v>58</v>
      </c>
      <c r="D1" s="5"/>
    </row>
    <row r="2" spans="2:9" s="3" customFormat="1" ht="18" x14ac:dyDescent="0.4">
      <c r="B2" s="4"/>
      <c r="C2" s="77" t="s">
        <v>70</v>
      </c>
      <c r="D2" s="5"/>
      <c r="E2" s="4"/>
      <c r="I2" s="6"/>
    </row>
    <row r="3" spans="2:9" s="3" customFormat="1" x14ac:dyDescent="0.4">
      <c r="B3" s="4"/>
      <c r="C3" s="77" t="s">
        <v>38</v>
      </c>
      <c r="D3" s="5"/>
      <c r="E3" s="4"/>
    </row>
    <row r="4" spans="2:9" s="3" customFormat="1" x14ac:dyDescent="0.4">
      <c r="D4" s="5"/>
    </row>
    <row r="5" spans="2:9" s="3" customFormat="1" ht="106.5" customHeight="1" x14ac:dyDescent="0.4">
      <c r="B5" s="343" t="s">
        <v>100</v>
      </c>
      <c r="C5" s="343"/>
      <c r="D5" s="7"/>
    </row>
    <row r="6" spans="2:9" s="3" customFormat="1" x14ac:dyDescent="0.4">
      <c r="D6" s="5"/>
    </row>
    <row r="7" spans="2:9" s="3" customFormat="1" ht="18" thickBot="1" x14ac:dyDescent="0.45">
      <c r="B7" s="16"/>
      <c r="C7" s="17"/>
      <c r="D7" s="18"/>
    </row>
    <row r="8" spans="2:9" s="3" customFormat="1" ht="61.5" customHeight="1" x14ac:dyDescent="0.4">
      <c r="B8" s="344"/>
      <c r="C8" s="92" t="s">
        <v>60</v>
      </c>
      <c r="D8" s="18"/>
    </row>
    <row r="9" spans="2:9" s="3" customFormat="1" ht="19.5" customHeight="1" x14ac:dyDescent="0.4">
      <c r="B9" s="345"/>
      <c r="C9" s="64" t="s">
        <v>17</v>
      </c>
      <c r="D9" s="18"/>
    </row>
    <row r="10" spans="2:9" s="3" customFormat="1" ht="24" customHeight="1" x14ac:dyDescent="0.4">
      <c r="B10" s="22" t="s">
        <v>61</v>
      </c>
      <c r="C10" s="65" t="e">
        <f>+'...'!D10</f>
        <v>#REF!</v>
      </c>
      <c r="D10" s="18"/>
    </row>
    <row r="11" spans="2:9" s="3" customFormat="1" ht="24" customHeight="1" x14ac:dyDescent="0.4">
      <c r="B11" s="22" t="s">
        <v>62</v>
      </c>
      <c r="C11" s="23">
        <f>+'2'!J8</f>
        <v>0</v>
      </c>
      <c r="D11" s="27"/>
    </row>
    <row r="12" spans="2:9" s="3" customFormat="1" ht="24" customHeight="1" thickBot="1" x14ac:dyDescent="0.45">
      <c r="B12" s="24" t="s">
        <v>63</v>
      </c>
      <c r="C12" s="25" t="e">
        <f>-C10+C11</f>
        <v>#REF!</v>
      </c>
      <c r="D12" s="16"/>
      <c r="E12" s="5"/>
    </row>
    <row r="13" spans="2:9" s="3" customFormat="1" x14ac:dyDescent="0.4">
      <c r="C13" s="8"/>
      <c r="D13" s="5"/>
    </row>
    <row r="14" spans="2:9" s="3" customFormat="1" x14ac:dyDescent="0.4">
      <c r="D14" s="5"/>
    </row>
    <row r="15" spans="2:9" s="3" customFormat="1" x14ac:dyDescent="0.4"/>
    <row r="16" spans="2:9" s="3" customFormat="1" x14ac:dyDescent="0.4">
      <c r="C16" s="75"/>
    </row>
    <row r="17" spans="4:4" s="3" customFormat="1" x14ac:dyDescent="0.4"/>
    <row r="18" spans="4:4" s="3" customFormat="1" x14ac:dyDescent="0.4">
      <c r="D18" s="5"/>
    </row>
    <row r="19" spans="4:4" s="3" customFormat="1" x14ac:dyDescent="0.4">
      <c r="D19" s="5"/>
    </row>
    <row r="20" spans="4:4" s="3" customFormat="1" x14ac:dyDescent="0.4">
      <c r="D20" s="5"/>
    </row>
    <row r="21" spans="4:4" s="3" customFormat="1" x14ac:dyDescent="0.4">
      <c r="D21" s="5"/>
    </row>
    <row r="22" spans="4:4" s="3" customFormat="1" x14ac:dyDescent="0.4">
      <c r="D22" s="5"/>
    </row>
    <row r="23" spans="4:4" s="3" customFormat="1" x14ac:dyDescent="0.4">
      <c r="D23" s="5"/>
    </row>
  </sheetData>
  <mergeCells count="2">
    <mergeCell ref="B5:C5"/>
    <mergeCell ref="B8:B9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zoomScaleNormal="100" workbookViewId="0">
      <selection activeCell="B21" sqref="B21"/>
    </sheetView>
  </sheetViews>
  <sheetFormatPr defaultRowHeight="15.6" x14ac:dyDescent="0.25"/>
  <cols>
    <col min="1" max="1" width="5.25" style="11" customWidth="1"/>
    <col min="2" max="2" width="51.875" style="11" customWidth="1"/>
    <col min="3" max="3" width="22.25" style="11" customWidth="1"/>
    <col min="4" max="4" width="23" style="11" customWidth="1"/>
    <col min="5" max="256" width="9.125" style="11"/>
    <col min="257" max="257" width="51.875" style="11" customWidth="1"/>
    <col min="258" max="258" width="17.875" style="11" customWidth="1"/>
    <col min="259" max="259" width="19.375" style="11" customWidth="1"/>
    <col min="260" max="512" width="9.125" style="11"/>
    <col min="513" max="513" width="51.875" style="11" customWidth="1"/>
    <col min="514" max="514" width="17.875" style="11" customWidth="1"/>
    <col min="515" max="515" width="19.375" style="11" customWidth="1"/>
    <col min="516" max="768" width="9.125" style="11"/>
    <col min="769" max="769" width="51.875" style="11" customWidth="1"/>
    <col min="770" max="770" width="17.875" style="11" customWidth="1"/>
    <col min="771" max="771" width="19.375" style="11" customWidth="1"/>
    <col min="772" max="1024" width="9.125" style="11"/>
    <col min="1025" max="1025" width="51.875" style="11" customWidth="1"/>
    <col min="1026" max="1026" width="17.875" style="11" customWidth="1"/>
    <col min="1027" max="1027" width="19.375" style="11" customWidth="1"/>
    <col min="1028" max="1280" width="9.125" style="11"/>
    <col min="1281" max="1281" width="51.875" style="11" customWidth="1"/>
    <col min="1282" max="1282" width="17.875" style="11" customWidth="1"/>
    <col min="1283" max="1283" width="19.375" style="11" customWidth="1"/>
    <col min="1284" max="1536" width="9.125" style="11"/>
    <col min="1537" max="1537" width="51.875" style="11" customWidth="1"/>
    <col min="1538" max="1538" width="17.875" style="11" customWidth="1"/>
    <col min="1539" max="1539" width="19.375" style="11" customWidth="1"/>
    <col min="1540" max="1792" width="9.125" style="11"/>
    <col min="1793" max="1793" width="51.875" style="11" customWidth="1"/>
    <col min="1794" max="1794" width="17.875" style="11" customWidth="1"/>
    <col min="1795" max="1795" width="19.375" style="11" customWidth="1"/>
    <col min="1796" max="2048" width="9.125" style="11"/>
    <col min="2049" max="2049" width="51.875" style="11" customWidth="1"/>
    <col min="2050" max="2050" width="17.875" style="11" customWidth="1"/>
    <col min="2051" max="2051" width="19.375" style="11" customWidth="1"/>
    <col min="2052" max="2304" width="9.125" style="11"/>
    <col min="2305" max="2305" width="51.875" style="11" customWidth="1"/>
    <col min="2306" max="2306" width="17.875" style="11" customWidth="1"/>
    <col min="2307" max="2307" width="19.375" style="11" customWidth="1"/>
    <col min="2308" max="2560" width="9.125" style="11"/>
    <col min="2561" max="2561" width="51.875" style="11" customWidth="1"/>
    <col min="2562" max="2562" width="17.875" style="11" customWidth="1"/>
    <col min="2563" max="2563" width="19.375" style="11" customWidth="1"/>
    <col min="2564" max="2816" width="9.125" style="11"/>
    <col min="2817" max="2817" width="51.875" style="11" customWidth="1"/>
    <col min="2818" max="2818" width="17.875" style="11" customWidth="1"/>
    <col min="2819" max="2819" width="19.375" style="11" customWidth="1"/>
    <col min="2820" max="3072" width="9.125" style="11"/>
    <col min="3073" max="3073" width="51.875" style="11" customWidth="1"/>
    <col min="3074" max="3074" width="17.875" style="11" customWidth="1"/>
    <col min="3075" max="3075" width="19.375" style="11" customWidth="1"/>
    <col min="3076" max="3328" width="9.125" style="11"/>
    <col min="3329" max="3329" width="51.875" style="11" customWidth="1"/>
    <col min="3330" max="3330" width="17.875" style="11" customWidth="1"/>
    <col min="3331" max="3331" width="19.375" style="11" customWidth="1"/>
    <col min="3332" max="3584" width="9.125" style="11"/>
    <col min="3585" max="3585" width="51.875" style="11" customWidth="1"/>
    <col min="3586" max="3586" width="17.875" style="11" customWidth="1"/>
    <col min="3587" max="3587" width="19.375" style="11" customWidth="1"/>
    <col min="3588" max="3840" width="9.125" style="11"/>
    <col min="3841" max="3841" width="51.875" style="11" customWidth="1"/>
    <col min="3842" max="3842" width="17.875" style="11" customWidth="1"/>
    <col min="3843" max="3843" width="19.375" style="11" customWidth="1"/>
    <col min="3844" max="4096" width="9.125" style="11"/>
    <col min="4097" max="4097" width="51.875" style="11" customWidth="1"/>
    <col min="4098" max="4098" width="17.875" style="11" customWidth="1"/>
    <col min="4099" max="4099" width="19.375" style="11" customWidth="1"/>
    <col min="4100" max="4352" width="9.125" style="11"/>
    <col min="4353" max="4353" width="51.875" style="11" customWidth="1"/>
    <col min="4354" max="4354" width="17.875" style="11" customWidth="1"/>
    <col min="4355" max="4355" width="19.375" style="11" customWidth="1"/>
    <col min="4356" max="4608" width="9.125" style="11"/>
    <col min="4609" max="4609" width="51.875" style="11" customWidth="1"/>
    <col min="4610" max="4610" width="17.875" style="11" customWidth="1"/>
    <col min="4611" max="4611" width="19.375" style="11" customWidth="1"/>
    <col min="4612" max="4864" width="9.125" style="11"/>
    <col min="4865" max="4865" width="51.875" style="11" customWidth="1"/>
    <col min="4866" max="4866" width="17.875" style="11" customWidth="1"/>
    <col min="4867" max="4867" width="19.375" style="11" customWidth="1"/>
    <col min="4868" max="5120" width="9.125" style="11"/>
    <col min="5121" max="5121" width="51.875" style="11" customWidth="1"/>
    <col min="5122" max="5122" width="17.875" style="11" customWidth="1"/>
    <col min="5123" max="5123" width="19.375" style="11" customWidth="1"/>
    <col min="5124" max="5376" width="9.125" style="11"/>
    <col min="5377" max="5377" width="51.875" style="11" customWidth="1"/>
    <col min="5378" max="5378" width="17.875" style="11" customWidth="1"/>
    <col min="5379" max="5379" width="19.375" style="11" customWidth="1"/>
    <col min="5380" max="5632" width="9.125" style="11"/>
    <col min="5633" max="5633" width="51.875" style="11" customWidth="1"/>
    <col min="5634" max="5634" width="17.875" style="11" customWidth="1"/>
    <col min="5635" max="5635" width="19.375" style="11" customWidth="1"/>
    <col min="5636" max="5888" width="9.125" style="11"/>
    <col min="5889" max="5889" width="51.875" style="11" customWidth="1"/>
    <col min="5890" max="5890" width="17.875" style="11" customWidth="1"/>
    <col min="5891" max="5891" width="19.375" style="11" customWidth="1"/>
    <col min="5892" max="6144" width="9.125" style="11"/>
    <col min="6145" max="6145" width="51.875" style="11" customWidth="1"/>
    <col min="6146" max="6146" width="17.875" style="11" customWidth="1"/>
    <col min="6147" max="6147" width="19.375" style="11" customWidth="1"/>
    <col min="6148" max="6400" width="9.125" style="11"/>
    <col min="6401" max="6401" width="51.875" style="11" customWidth="1"/>
    <col min="6402" max="6402" width="17.875" style="11" customWidth="1"/>
    <col min="6403" max="6403" width="19.375" style="11" customWidth="1"/>
    <col min="6404" max="6656" width="9.125" style="11"/>
    <col min="6657" max="6657" width="51.875" style="11" customWidth="1"/>
    <col min="6658" max="6658" width="17.875" style="11" customWidth="1"/>
    <col min="6659" max="6659" width="19.375" style="11" customWidth="1"/>
    <col min="6660" max="6912" width="9.125" style="11"/>
    <col min="6913" max="6913" width="51.875" style="11" customWidth="1"/>
    <col min="6914" max="6914" width="17.875" style="11" customWidth="1"/>
    <col min="6915" max="6915" width="19.375" style="11" customWidth="1"/>
    <col min="6916" max="7168" width="9.125" style="11"/>
    <col min="7169" max="7169" width="51.875" style="11" customWidth="1"/>
    <col min="7170" max="7170" width="17.875" style="11" customWidth="1"/>
    <col min="7171" max="7171" width="19.375" style="11" customWidth="1"/>
    <col min="7172" max="7424" width="9.125" style="11"/>
    <col min="7425" max="7425" width="51.875" style="11" customWidth="1"/>
    <col min="7426" max="7426" width="17.875" style="11" customWidth="1"/>
    <col min="7427" max="7427" width="19.375" style="11" customWidth="1"/>
    <col min="7428" max="7680" width="9.125" style="11"/>
    <col min="7681" max="7681" width="51.875" style="11" customWidth="1"/>
    <col min="7682" max="7682" width="17.875" style="11" customWidth="1"/>
    <col min="7683" max="7683" width="19.375" style="11" customWidth="1"/>
    <col min="7684" max="7936" width="9.125" style="11"/>
    <col min="7937" max="7937" width="51.875" style="11" customWidth="1"/>
    <col min="7938" max="7938" width="17.875" style="11" customWidth="1"/>
    <col min="7939" max="7939" width="19.375" style="11" customWidth="1"/>
    <col min="7940" max="8192" width="9.125" style="11"/>
    <col min="8193" max="8193" width="51.875" style="11" customWidth="1"/>
    <col min="8194" max="8194" width="17.875" style="11" customWidth="1"/>
    <col min="8195" max="8195" width="19.375" style="11" customWidth="1"/>
    <col min="8196" max="8448" width="9.125" style="11"/>
    <col min="8449" max="8449" width="51.875" style="11" customWidth="1"/>
    <col min="8450" max="8450" width="17.875" style="11" customWidth="1"/>
    <col min="8451" max="8451" width="19.375" style="11" customWidth="1"/>
    <col min="8452" max="8704" width="9.125" style="11"/>
    <col min="8705" max="8705" width="51.875" style="11" customWidth="1"/>
    <col min="8706" max="8706" width="17.875" style="11" customWidth="1"/>
    <col min="8707" max="8707" width="19.375" style="11" customWidth="1"/>
    <col min="8708" max="8960" width="9.125" style="11"/>
    <col min="8961" max="8961" width="51.875" style="11" customWidth="1"/>
    <col min="8962" max="8962" width="17.875" style="11" customWidth="1"/>
    <col min="8963" max="8963" width="19.375" style="11" customWidth="1"/>
    <col min="8964" max="9216" width="9.125" style="11"/>
    <col min="9217" max="9217" width="51.875" style="11" customWidth="1"/>
    <col min="9218" max="9218" width="17.875" style="11" customWidth="1"/>
    <col min="9219" max="9219" width="19.375" style="11" customWidth="1"/>
    <col min="9220" max="9472" width="9.125" style="11"/>
    <col min="9473" max="9473" width="51.875" style="11" customWidth="1"/>
    <col min="9474" max="9474" width="17.875" style="11" customWidth="1"/>
    <col min="9475" max="9475" width="19.375" style="11" customWidth="1"/>
    <col min="9476" max="9728" width="9.125" style="11"/>
    <col min="9729" max="9729" width="51.875" style="11" customWidth="1"/>
    <col min="9730" max="9730" width="17.875" style="11" customWidth="1"/>
    <col min="9731" max="9731" width="19.375" style="11" customWidth="1"/>
    <col min="9732" max="9984" width="9.125" style="11"/>
    <col min="9985" max="9985" width="51.875" style="11" customWidth="1"/>
    <col min="9986" max="9986" width="17.875" style="11" customWidth="1"/>
    <col min="9987" max="9987" width="19.375" style="11" customWidth="1"/>
    <col min="9988" max="10240" width="9.125" style="11"/>
    <col min="10241" max="10241" width="51.875" style="11" customWidth="1"/>
    <col min="10242" max="10242" width="17.875" style="11" customWidth="1"/>
    <col min="10243" max="10243" width="19.375" style="11" customWidth="1"/>
    <col min="10244" max="10496" width="9.125" style="11"/>
    <col min="10497" max="10497" width="51.875" style="11" customWidth="1"/>
    <col min="10498" max="10498" width="17.875" style="11" customWidth="1"/>
    <col min="10499" max="10499" width="19.375" style="11" customWidth="1"/>
    <col min="10500" max="10752" width="9.125" style="11"/>
    <col min="10753" max="10753" width="51.875" style="11" customWidth="1"/>
    <col min="10754" max="10754" width="17.875" style="11" customWidth="1"/>
    <col min="10755" max="10755" width="19.375" style="11" customWidth="1"/>
    <col min="10756" max="11008" width="9.125" style="11"/>
    <col min="11009" max="11009" width="51.875" style="11" customWidth="1"/>
    <col min="11010" max="11010" width="17.875" style="11" customWidth="1"/>
    <col min="11011" max="11011" width="19.375" style="11" customWidth="1"/>
    <col min="11012" max="11264" width="9.125" style="11"/>
    <col min="11265" max="11265" width="51.875" style="11" customWidth="1"/>
    <col min="11266" max="11266" width="17.875" style="11" customWidth="1"/>
    <col min="11267" max="11267" width="19.375" style="11" customWidth="1"/>
    <col min="11268" max="11520" width="9.125" style="11"/>
    <col min="11521" max="11521" width="51.875" style="11" customWidth="1"/>
    <col min="11522" max="11522" width="17.875" style="11" customWidth="1"/>
    <col min="11523" max="11523" width="19.375" style="11" customWidth="1"/>
    <col min="11524" max="11776" width="9.125" style="11"/>
    <col min="11777" max="11777" width="51.875" style="11" customWidth="1"/>
    <col min="11778" max="11778" width="17.875" style="11" customWidth="1"/>
    <col min="11779" max="11779" width="19.375" style="11" customWidth="1"/>
    <col min="11780" max="12032" width="9.125" style="11"/>
    <col min="12033" max="12033" width="51.875" style="11" customWidth="1"/>
    <col min="12034" max="12034" width="17.875" style="11" customWidth="1"/>
    <col min="12035" max="12035" width="19.375" style="11" customWidth="1"/>
    <col min="12036" max="12288" width="9.125" style="11"/>
    <col min="12289" max="12289" width="51.875" style="11" customWidth="1"/>
    <col min="12290" max="12290" width="17.875" style="11" customWidth="1"/>
    <col min="12291" max="12291" width="19.375" style="11" customWidth="1"/>
    <col min="12292" max="12544" width="9.125" style="11"/>
    <col min="12545" max="12545" width="51.875" style="11" customWidth="1"/>
    <col min="12546" max="12546" width="17.875" style="11" customWidth="1"/>
    <col min="12547" max="12547" width="19.375" style="11" customWidth="1"/>
    <col min="12548" max="12800" width="9.125" style="11"/>
    <col min="12801" max="12801" width="51.875" style="11" customWidth="1"/>
    <col min="12802" max="12802" width="17.875" style="11" customWidth="1"/>
    <col min="12803" max="12803" width="19.375" style="11" customWidth="1"/>
    <col min="12804" max="13056" width="9.125" style="11"/>
    <col min="13057" max="13057" width="51.875" style="11" customWidth="1"/>
    <col min="13058" max="13058" width="17.875" style="11" customWidth="1"/>
    <col min="13059" max="13059" width="19.375" style="11" customWidth="1"/>
    <col min="13060" max="13312" width="9.125" style="11"/>
    <col min="13313" max="13313" width="51.875" style="11" customWidth="1"/>
    <col min="13314" max="13314" width="17.875" style="11" customWidth="1"/>
    <col min="13315" max="13315" width="19.375" style="11" customWidth="1"/>
    <col min="13316" max="13568" width="9.125" style="11"/>
    <col min="13569" max="13569" width="51.875" style="11" customWidth="1"/>
    <col min="13570" max="13570" width="17.875" style="11" customWidth="1"/>
    <col min="13571" max="13571" width="19.375" style="11" customWidth="1"/>
    <col min="13572" max="13824" width="9.125" style="11"/>
    <col min="13825" max="13825" width="51.875" style="11" customWidth="1"/>
    <col min="13826" max="13826" width="17.875" style="11" customWidth="1"/>
    <col min="13827" max="13827" width="19.375" style="11" customWidth="1"/>
    <col min="13828" max="14080" width="9.125" style="11"/>
    <col min="14081" max="14081" width="51.875" style="11" customWidth="1"/>
    <col min="14082" max="14082" width="17.875" style="11" customWidth="1"/>
    <col min="14083" max="14083" width="19.375" style="11" customWidth="1"/>
    <col min="14084" max="14336" width="9.125" style="11"/>
    <col min="14337" max="14337" width="51.875" style="11" customWidth="1"/>
    <col min="14338" max="14338" width="17.875" style="11" customWidth="1"/>
    <col min="14339" max="14339" width="19.375" style="11" customWidth="1"/>
    <col min="14340" max="14592" width="9.125" style="11"/>
    <col min="14593" max="14593" width="51.875" style="11" customWidth="1"/>
    <col min="14594" max="14594" width="17.875" style="11" customWidth="1"/>
    <col min="14595" max="14595" width="19.375" style="11" customWidth="1"/>
    <col min="14596" max="14848" width="9.125" style="11"/>
    <col min="14849" max="14849" width="51.875" style="11" customWidth="1"/>
    <col min="14850" max="14850" width="17.875" style="11" customWidth="1"/>
    <col min="14851" max="14851" width="19.375" style="11" customWidth="1"/>
    <col min="14852" max="15104" width="9.125" style="11"/>
    <col min="15105" max="15105" width="51.875" style="11" customWidth="1"/>
    <col min="15106" max="15106" width="17.875" style="11" customWidth="1"/>
    <col min="15107" max="15107" width="19.375" style="11" customWidth="1"/>
    <col min="15108" max="15360" width="9.125" style="11"/>
    <col min="15361" max="15361" width="51.875" style="11" customWidth="1"/>
    <col min="15362" max="15362" width="17.875" style="11" customWidth="1"/>
    <col min="15363" max="15363" width="19.375" style="11" customWidth="1"/>
    <col min="15364" max="15616" width="9.125" style="11"/>
    <col min="15617" max="15617" width="51.875" style="11" customWidth="1"/>
    <col min="15618" max="15618" width="17.875" style="11" customWidth="1"/>
    <col min="15619" max="15619" width="19.375" style="11" customWidth="1"/>
    <col min="15620" max="15872" width="9.125" style="11"/>
    <col min="15873" max="15873" width="51.875" style="11" customWidth="1"/>
    <col min="15874" max="15874" width="17.875" style="11" customWidth="1"/>
    <col min="15875" max="15875" width="19.375" style="11" customWidth="1"/>
    <col min="15876" max="16128" width="9.125" style="11"/>
    <col min="16129" max="16129" width="51.875" style="11" customWidth="1"/>
    <col min="16130" max="16130" width="17.875" style="11" customWidth="1"/>
    <col min="16131" max="16131" width="19.375" style="11" customWidth="1"/>
    <col min="16132" max="16384" width="9.125" style="11"/>
  </cols>
  <sheetData>
    <row r="1" spans="2:9" s="3" customFormat="1" ht="18" x14ac:dyDescent="0.4">
      <c r="B1" s="20"/>
      <c r="C1" s="20"/>
      <c r="D1" s="76" t="s">
        <v>64</v>
      </c>
      <c r="E1" s="21"/>
      <c r="F1" s="20"/>
    </row>
    <row r="2" spans="2:9" s="3" customFormat="1" ht="18" x14ac:dyDescent="0.4">
      <c r="B2" s="20"/>
      <c r="C2" s="20"/>
      <c r="D2" s="76" t="s">
        <v>70</v>
      </c>
      <c r="E2" s="20"/>
      <c r="F2" s="20"/>
    </row>
    <row r="3" spans="2:9" s="3" customFormat="1" ht="18" x14ac:dyDescent="0.4">
      <c r="B3" s="21"/>
      <c r="C3" s="21"/>
      <c r="D3" s="76" t="s">
        <v>38</v>
      </c>
      <c r="E3" s="20"/>
      <c r="F3" s="20"/>
    </row>
    <row r="4" spans="2:9" s="3" customFormat="1" ht="18" x14ac:dyDescent="0.4">
      <c r="B4" s="20"/>
      <c r="C4" s="20"/>
      <c r="D4" s="20"/>
      <c r="E4" s="20"/>
      <c r="F4" s="20"/>
    </row>
    <row r="5" spans="2:9" s="3" customFormat="1" ht="109.5" customHeight="1" x14ac:dyDescent="0.4">
      <c r="B5" s="343" t="s">
        <v>101</v>
      </c>
      <c r="C5" s="343"/>
      <c r="D5" s="343"/>
      <c r="H5" s="346"/>
      <c r="I5" s="346"/>
    </row>
    <row r="6" spans="2:9" ht="17.399999999999999" x14ac:dyDescent="0.25">
      <c r="B6" s="347"/>
      <c r="C6" s="347"/>
      <c r="D6" s="347"/>
      <c r="E6" s="10"/>
    </row>
    <row r="7" spans="2:9" ht="18" thickBot="1" x14ac:dyDescent="0.45">
      <c r="B7" s="12"/>
      <c r="C7" s="12"/>
      <c r="D7" s="132" t="s">
        <v>59</v>
      </c>
      <c r="E7" s="13"/>
    </row>
    <row r="8" spans="2:9" ht="84.75" customHeight="1" x14ac:dyDescent="0.25">
      <c r="B8" s="348" t="s">
        <v>67</v>
      </c>
      <c r="C8" s="350" t="s">
        <v>65</v>
      </c>
      <c r="D8" s="351"/>
      <c r="E8" s="13"/>
    </row>
    <row r="9" spans="2:9" ht="24.75" customHeight="1" x14ac:dyDescent="0.25">
      <c r="B9" s="349"/>
      <c r="C9" s="59" t="s">
        <v>69</v>
      </c>
      <c r="D9" s="66" t="s">
        <v>17</v>
      </c>
    </row>
    <row r="10" spans="2:9" s="30" customFormat="1" ht="18.75" customHeight="1" x14ac:dyDescent="0.25">
      <c r="B10" s="67" t="s">
        <v>68</v>
      </c>
      <c r="C10" s="29" t="e">
        <f>+C12</f>
        <v>#REF!</v>
      </c>
      <c r="D10" s="68" t="e">
        <f>+D12</f>
        <v>#REF!</v>
      </c>
    </row>
    <row r="11" spans="2:9" ht="20.25" customHeight="1" x14ac:dyDescent="0.25">
      <c r="B11" s="69" t="s">
        <v>14</v>
      </c>
      <c r="C11" s="28"/>
      <c r="D11" s="70"/>
    </row>
    <row r="12" spans="2:9" ht="24.75" customHeight="1" thickBot="1" x14ac:dyDescent="0.3">
      <c r="B12" s="71" t="s">
        <v>66</v>
      </c>
      <c r="C12" s="72" t="e">
        <f>+#REF!</f>
        <v>#REF!</v>
      </c>
      <c r="D12" s="73" t="e">
        <f>+#REF!</f>
        <v>#REF!</v>
      </c>
    </row>
    <row r="13" spans="2:9" x14ac:dyDescent="0.25">
      <c r="D13" s="133"/>
    </row>
    <row r="14" spans="2:9" x14ac:dyDescent="0.25">
      <c r="D14" s="26"/>
    </row>
    <row r="15" spans="2:9" x14ac:dyDescent="0.25">
      <c r="D15" s="14"/>
    </row>
    <row r="17" spans="4:4" x14ac:dyDescent="0.25">
      <c r="D17" s="15"/>
    </row>
  </sheetData>
  <mergeCells count="5">
    <mergeCell ref="B5:D5"/>
    <mergeCell ref="H5:I5"/>
    <mergeCell ref="B6:D6"/>
    <mergeCell ref="B8:B9"/>
    <mergeCell ref="C8:D8"/>
  </mergeCells>
  <pageMargins left="0.7" right="0.7" top="0.75" bottom="0.75" header="0.3" footer="0.3"/>
  <pageSetup paperSize="9" scale="98" orientation="portrait" verticalDpi="300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="80" zoomScaleNormal="80" workbookViewId="0">
      <selection activeCell="J23" sqref="J23"/>
    </sheetView>
  </sheetViews>
  <sheetFormatPr defaultColWidth="9.125" defaultRowHeight="18" x14ac:dyDescent="0.25"/>
  <cols>
    <col min="1" max="1" width="7" style="33" customWidth="1"/>
    <col min="2" max="2" width="10.75" style="33" customWidth="1"/>
    <col min="3" max="3" width="16.875" style="33" customWidth="1"/>
    <col min="4" max="4" width="56.875" style="33" customWidth="1"/>
    <col min="5" max="5" width="54.875" style="33" customWidth="1"/>
    <col min="6" max="6" width="39.875" style="33" customWidth="1"/>
    <col min="7" max="7" width="17.875" style="33" customWidth="1"/>
    <col min="8" max="8" width="16.125" style="33" customWidth="1"/>
    <col min="9" max="9" width="16.25" style="33" customWidth="1"/>
    <col min="10" max="10" width="17" style="33" customWidth="1"/>
    <col min="11" max="11" width="9.125" style="33"/>
    <col min="12" max="12" width="15.25" style="33" bestFit="1" customWidth="1"/>
    <col min="13" max="16" width="15.25" style="33" customWidth="1"/>
    <col min="17" max="16384" width="9.125" style="33"/>
  </cols>
  <sheetData>
    <row r="1" spans="1:13" s="185" customFormat="1" x14ac:dyDescent="0.25">
      <c r="G1" s="357"/>
      <c r="H1" s="357"/>
      <c r="I1" s="357" t="s">
        <v>58</v>
      </c>
      <c r="J1" s="357"/>
      <c r="K1" s="224"/>
    </row>
    <row r="2" spans="1:13" s="185" customFormat="1" x14ac:dyDescent="0.25">
      <c r="G2" s="224"/>
      <c r="H2" s="134"/>
      <c r="I2" s="224"/>
      <c r="J2" s="134" t="s">
        <v>116</v>
      </c>
      <c r="K2" s="224"/>
    </row>
    <row r="3" spans="1:13" s="185" customFormat="1" x14ac:dyDescent="0.25">
      <c r="G3" s="224"/>
      <c r="H3" s="134"/>
      <c r="I3" s="224"/>
      <c r="J3" s="134" t="s">
        <v>38</v>
      </c>
      <c r="K3" s="224"/>
    </row>
    <row r="4" spans="1:13" s="185" customFormat="1" x14ac:dyDescent="0.25"/>
    <row r="5" spans="1:13" s="185" customFormat="1" ht="44.25" customHeight="1" x14ac:dyDescent="0.25">
      <c r="A5" s="360" t="s">
        <v>176</v>
      </c>
      <c r="B5" s="360"/>
      <c r="C5" s="360"/>
      <c r="D5" s="360"/>
      <c r="E5" s="360"/>
      <c r="F5" s="360"/>
      <c r="G5" s="360"/>
      <c r="H5" s="360"/>
      <c r="I5" s="360"/>
      <c r="J5" s="360"/>
    </row>
    <row r="6" spans="1:13" s="185" customFormat="1" ht="21" customHeight="1" x14ac:dyDescent="0.25">
      <c r="B6" s="98"/>
      <c r="C6" s="98"/>
      <c r="D6" s="98"/>
      <c r="E6" s="98"/>
      <c r="F6" s="98"/>
      <c r="G6" s="361"/>
      <c r="H6" s="361"/>
      <c r="I6" s="358" t="s">
        <v>88</v>
      </c>
      <c r="J6" s="358"/>
    </row>
    <row r="7" spans="1:13" s="185" customFormat="1" ht="51.75" customHeight="1" x14ac:dyDescent="0.25">
      <c r="A7" s="359" t="s">
        <v>89</v>
      </c>
      <c r="B7" s="359" t="s">
        <v>6</v>
      </c>
      <c r="C7" s="359"/>
      <c r="D7" s="359" t="s">
        <v>90</v>
      </c>
      <c r="E7" s="359" t="s">
        <v>91</v>
      </c>
      <c r="F7" s="359" t="s">
        <v>92</v>
      </c>
      <c r="G7" s="359" t="s">
        <v>52</v>
      </c>
      <c r="H7" s="359"/>
      <c r="I7" s="359"/>
      <c r="J7" s="359"/>
    </row>
    <row r="8" spans="1:13" ht="16.5" customHeight="1" x14ac:dyDescent="0.25">
      <c r="A8" s="359"/>
      <c r="B8" s="359"/>
      <c r="C8" s="359"/>
      <c r="D8" s="359"/>
      <c r="E8" s="359"/>
      <c r="F8" s="359"/>
      <c r="G8" s="355" t="s">
        <v>114</v>
      </c>
      <c r="H8" s="355" t="s">
        <v>115</v>
      </c>
      <c r="I8" s="355" t="s">
        <v>80</v>
      </c>
      <c r="J8" s="359" t="s">
        <v>51</v>
      </c>
    </row>
    <row r="9" spans="1:13" ht="28.8" customHeight="1" x14ac:dyDescent="0.25">
      <c r="A9" s="359"/>
      <c r="B9" s="145" t="s">
        <v>1</v>
      </c>
      <c r="C9" s="145" t="s">
        <v>2</v>
      </c>
      <c r="D9" s="359"/>
      <c r="E9" s="359"/>
      <c r="F9" s="359"/>
      <c r="G9" s="355"/>
      <c r="H9" s="355"/>
      <c r="I9" s="355"/>
      <c r="J9" s="359"/>
    </row>
    <row r="10" spans="1:13" s="226" customFormat="1" ht="19.5" customHeight="1" x14ac:dyDescent="0.25">
      <c r="A10" s="356" t="s">
        <v>94</v>
      </c>
      <c r="B10" s="356"/>
      <c r="C10" s="356"/>
      <c r="D10" s="356"/>
      <c r="E10" s="356"/>
      <c r="F10" s="356"/>
      <c r="G10" s="90">
        <v>0</v>
      </c>
      <c r="H10" s="90">
        <v>0</v>
      </c>
      <c r="I10" s="90">
        <v>0</v>
      </c>
      <c r="J10" s="90">
        <v>0</v>
      </c>
    </row>
    <row r="11" spans="1:13" s="226" customFormat="1" ht="25.5" customHeight="1" x14ac:dyDescent="0.25">
      <c r="A11" s="356" t="s">
        <v>4</v>
      </c>
      <c r="B11" s="356"/>
      <c r="C11" s="356"/>
      <c r="D11" s="356"/>
      <c r="E11" s="356"/>
      <c r="F11" s="356"/>
      <c r="G11" s="90">
        <v>0</v>
      </c>
      <c r="H11" s="90">
        <v>0</v>
      </c>
      <c r="I11" s="90">
        <v>0</v>
      </c>
      <c r="J11" s="90">
        <v>0</v>
      </c>
    </row>
    <row r="12" spans="1:13" ht="92.4" customHeight="1" x14ac:dyDescent="0.25">
      <c r="A12" s="147"/>
      <c r="B12" s="93" t="s">
        <v>95</v>
      </c>
      <c r="C12" s="147"/>
      <c r="D12" s="147" t="s">
        <v>96</v>
      </c>
      <c r="E12" s="147" t="s">
        <v>97</v>
      </c>
      <c r="F12" s="147" t="s">
        <v>98</v>
      </c>
      <c r="G12" s="90">
        <v>158850</v>
      </c>
      <c r="H12" s="90">
        <v>166350</v>
      </c>
      <c r="I12" s="90">
        <v>56068</v>
      </c>
      <c r="J12" s="90">
        <v>718.00000000000546</v>
      </c>
    </row>
    <row r="13" spans="1:13" ht="103.8" customHeight="1" x14ac:dyDescent="0.25">
      <c r="A13" s="147"/>
      <c r="B13" s="93"/>
      <c r="C13" s="93" t="s">
        <v>212</v>
      </c>
      <c r="D13" s="147" t="s">
        <v>231</v>
      </c>
      <c r="E13" s="147" t="s">
        <v>232</v>
      </c>
      <c r="F13" s="147" t="s">
        <v>99</v>
      </c>
      <c r="G13" s="333">
        <v>4000</v>
      </c>
      <c r="H13" s="333">
        <v>10000</v>
      </c>
      <c r="I13" s="333">
        <v>16000</v>
      </c>
      <c r="J13" s="333">
        <v>22000</v>
      </c>
    </row>
    <row r="14" spans="1:13" ht="142.80000000000001" customHeight="1" x14ac:dyDescent="0.25">
      <c r="A14" s="147"/>
      <c r="B14" s="93"/>
      <c r="C14" s="93" t="s">
        <v>213</v>
      </c>
      <c r="D14" s="147" t="s">
        <v>214</v>
      </c>
      <c r="E14" s="147" t="s">
        <v>215</v>
      </c>
      <c r="F14" s="147" t="s">
        <v>99</v>
      </c>
      <c r="G14" s="333">
        <v>154850</v>
      </c>
      <c r="H14" s="333">
        <v>156350</v>
      </c>
      <c r="I14" s="333">
        <v>157350</v>
      </c>
      <c r="J14" s="333">
        <v>93229.6</v>
      </c>
      <c r="L14" s="225"/>
      <c r="M14" s="225"/>
    </row>
    <row r="15" spans="1:13" ht="131.4" customHeight="1" x14ac:dyDescent="0.25">
      <c r="A15" s="147"/>
      <c r="B15" s="93"/>
      <c r="C15" s="93" t="s">
        <v>256</v>
      </c>
      <c r="D15" s="147" t="s">
        <v>257</v>
      </c>
      <c r="E15" s="147" t="s">
        <v>258</v>
      </c>
      <c r="F15" s="147" t="s">
        <v>193</v>
      </c>
      <c r="G15" s="90">
        <v>0</v>
      </c>
      <c r="H15" s="90">
        <v>0</v>
      </c>
      <c r="I15" s="90">
        <v>-101119</v>
      </c>
      <c r="J15" s="90">
        <v>-101119</v>
      </c>
      <c r="L15" s="225"/>
      <c r="M15" s="225"/>
    </row>
    <row r="16" spans="1:13" ht="114.6" customHeight="1" x14ac:dyDescent="0.25">
      <c r="A16" s="147"/>
      <c r="B16" s="145"/>
      <c r="C16" s="93" t="s">
        <v>129</v>
      </c>
      <c r="D16" s="147" t="s">
        <v>130</v>
      </c>
      <c r="E16" s="147" t="s">
        <v>178</v>
      </c>
      <c r="F16" s="147" t="s">
        <v>119</v>
      </c>
      <c r="G16" s="90">
        <v>0</v>
      </c>
      <c r="H16" s="90">
        <v>0</v>
      </c>
      <c r="I16" s="90">
        <v>-16163</v>
      </c>
      <c r="J16" s="90">
        <v>-13392.6</v>
      </c>
      <c r="L16" s="225"/>
      <c r="M16" s="225"/>
    </row>
    <row r="17" spans="1:13" ht="139.80000000000001" customHeight="1" x14ac:dyDescent="0.25">
      <c r="A17" s="147"/>
      <c r="B17" s="145">
        <v>1019</v>
      </c>
      <c r="C17" s="146"/>
      <c r="D17" s="146" t="s">
        <v>216</v>
      </c>
      <c r="E17" s="146" t="s">
        <v>217</v>
      </c>
      <c r="F17" s="146" t="s">
        <v>218</v>
      </c>
      <c r="G17" s="90">
        <v>18163</v>
      </c>
      <c r="H17" s="90">
        <v>18163</v>
      </c>
      <c r="I17" s="90">
        <v>18163</v>
      </c>
      <c r="J17" s="90">
        <v>18163</v>
      </c>
      <c r="L17" s="225"/>
      <c r="M17" s="225"/>
    </row>
    <row r="18" spans="1:13" ht="144.6" customHeight="1" x14ac:dyDescent="0.25">
      <c r="A18" s="147"/>
      <c r="B18" s="93"/>
      <c r="C18" s="145" t="s">
        <v>219</v>
      </c>
      <c r="D18" s="146" t="s">
        <v>220</v>
      </c>
      <c r="E18" s="146" t="s">
        <v>221</v>
      </c>
      <c r="F18" s="146" t="s">
        <v>193</v>
      </c>
      <c r="G18" s="90">
        <v>18163</v>
      </c>
      <c r="H18" s="90">
        <v>18163</v>
      </c>
      <c r="I18" s="90">
        <v>18163</v>
      </c>
      <c r="J18" s="90">
        <v>18163</v>
      </c>
      <c r="L18" s="225"/>
      <c r="M18" s="225"/>
    </row>
    <row r="19" spans="1:13" ht="114" customHeight="1" x14ac:dyDescent="0.25">
      <c r="A19" s="147"/>
      <c r="B19" s="93" t="s">
        <v>259</v>
      </c>
      <c r="C19" s="147"/>
      <c r="D19" s="147" t="s">
        <v>260</v>
      </c>
      <c r="E19" s="147" t="s">
        <v>261</v>
      </c>
      <c r="F19" s="147" t="s">
        <v>262</v>
      </c>
      <c r="G19" s="90">
        <v>0</v>
      </c>
      <c r="H19" s="90">
        <v>0</v>
      </c>
      <c r="I19" s="90">
        <v>0</v>
      </c>
      <c r="J19" s="90">
        <v>0</v>
      </c>
      <c r="L19" s="225"/>
      <c r="M19" s="225"/>
    </row>
    <row r="20" spans="1:13" ht="95.4" customHeight="1" x14ac:dyDescent="0.25">
      <c r="A20" s="147"/>
      <c r="B20" s="312"/>
      <c r="C20" s="93" t="s">
        <v>263</v>
      </c>
      <c r="D20" s="147" t="s">
        <v>264</v>
      </c>
      <c r="E20" s="147" t="s">
        <v>265</v>
      </c>
      <c r="F20" s="147" t="s">
        <v>99</v>
      </c>
      <c r="G20" s="90">
        <v>0</v>
      </c>
      <c r="H20" s="90">
        <v>200000</v>
      </c>
      <c r="I20" s="90">
        <v>200000</v>
      </c>
      <c r="J20" s="90">
        <v>200000</v>
      </c>
      <c r="L20" s="225"/>
      <c r="M20" s="225"/>
    </row>
    <row r="21" spans="1:13" ht="114" customHeight="1" x14ac:dyDescent="0.25">
      <c r="A21" s="147"/>
      <c r="B21" s="312"/>
      <c r="C21" s="93" t="s">
        <v>304</v>
      </c>
      <c r="D21" s="147" t="s">
        <v>266</v>
      </c>
      <c r="E21" s="147" t="s">
        <v>305</v>
      </c>
      <c r="F21" s="147" t="s">
        <v>99</v>
      </c>
      <c r="G21" s="90">
        <v>0</v>
      </c>
      <c r="H21" s="90">
        <v>-200000</v>
      </c>
      <c r="I21" s="90">
        <v>-200000</v>
      </c>
      <c r="J21" s="90">
        <v>-200000</v>
      </c>
      <c r="L21" s="225"/>
      <c r="M21" s="225"/>
    </row>
    <row r="22" spans="1:13" ht="83.4" customHeight="1" x14ac:dyDescent="0.25">
      <c r="A22" s="147"/>
      <c r="B22" s="93" t="s">
        <v>222</v>
      </c>
      <c r="C22" s="147"/>
      <c r="D22" s="147" t="s">
        <v>223</v>
      </c>
      <c r="E22" s="147" t="s">
        <v>224</v>
      </c>
      <c r="F22" s="147" t="s">
        <v>225</v>
      </c>
      <c r="G22" s="90">
        <v>-73731</v>
      </c>
      <c r="H22" s="90">
        <v>-75231</v>
      </c>
      <c r="I22" s="90">
        <v>-74231</v>
      </c>
      <c r="J22" s="90">
        <v>-18881</v>
      </c>
      <c r="L22" s="225"/>
      <c r="M22" s="225"/>
    </row>
    <row r="23" spans="1:13" ht="117" customHeight="1" x14ac:dyDescent="0.25">
      <c r="A23" s="147"/>
      <c r="B23" s="147"/>
      <c r="C23" s="93" t="s">
        <v>226</v>
      </c>
      <c r="D23" s="147" t="s">
        <v>227</v>
      </c>
      <c r="E23" s="147" t="s">
        <v>228</v>
      </c>
      <c r="F23" s="147" t="s">
        <v>193</v>
      </c>
      <c r="G23" s="90">
        <v>-174850</v>
      </c>
      <c r="H23" s="90">
        <v>-176350</v>
      </c>
      <c r="I23" s="90">
        <v>-175350</v>
      </c>
      <c r="J23" s="90">
        <v>-120000</v>
      </c>
      <c r="L23" s="225"/>
      <c r="M23" s="225"/>
    </row>
    <row r="24" spans="1:13" ht="65.400000000000006" customHeight="1" x14ac:dyDescent="0.25">
      <c r="A24" s="147"/>
      <c r="B24" s="147"/>
      <c r="C24" s="145" t="s">
        <v>229</v>
      </c>
      <c r="D24" s="146" t="s">
        <v>233</v>
      </c>
      <c r="E24" s="146" t="s">
        <v>234</v>
      </c>
      <c r="F24" s="146" t="s">
        <v>237</v>
      </c>
      <c r="G24" s="90">
        <v>5125.8999999999996</v>
      </c>
      <c r="H24" s="90">
        <v>5125.8999999999996</v>
      </c>
      <c r="I24" s="90">
        <v>5125.8999999999996</v>
      </c>
      <c r="J24" s="90">
        <v>5125.8999999999996</v>
      </c>
      <c r="L24" s="225"/>
      <c r="M24" s="225"/>
    </row>
    <row r="25" spans="1:13" ht="66.599999999999994" customHeight="1" x14ac:dyDescent="0.25">
      <c r="A25" s="147"/>
      <c r="B25" s="110"/>
      <c r="C25" s="122" t="s">
        <v>230</v>
      </c>
      <c r="D25" s="277" t="s">
        <v>235</v>
      </c>
      <c r="E25" s="277" t="s">
        <v>236</v>
      </c>
      <c r="F25" s="146" t="s">
        <v>237</v>
      </c>
      <c r="G25" s="90">
        <v>95993.1</v>
      </c>
      <c r="H25" s="90">
        <v>95993.1</v>
      </c>
      <c r="I25" s="90">
        <v>95993.1</v>
      </c>
      <c r="J25" s="90">
        <v>95993.1</v>
      </c>
      <c r="L25" s="225"/>
      <c r="M25" s="225"/>
    </row>
    <row r="26" spans="1:13" ht="82.2" customHeight="1" x14ac:dyDescent="0.25">
      <c r="A26" s="147"/>
      <c r="B26" s="93" t="s">
        <v>248</v>
      </c>
      <c r="C26" s="147"/>
      <c r="D26" s="147" t="s">
        <v>249</v>
      </c>
      <c r="E26" s="147" t="s">
        <v>250</v>
      </c>
      <c r="F26" s="147" t="s">
        <v>251</v>
      </c>
      <c r="G26" s="19">
        <v>-103282</v>
      </c>
      <c r="H26" s="19">
        <v>-109282</v>
      </c>
      <c r="I26" s="19">
        <v>0</v>
      </c>
      <c r="J26" s="19">
        <v>0</v>
      </c>
    </row>
    <row r="27" spans="1:13" ht="80.400000000000006" customHeight="1" x14ac:dyDescent="0.25">
      <c r="A27" s="147"/>
      <c r="B27" s="147"/>
      <c r="C27" s="93" t="s">
        <v>252</v>
      </c>
      <c r="D27" s="147" t="s">
        <v>135</v>
      </c>
      <c r="E27" s="147" t="s">
        <v>253</v>
      </c>
      <c r="F27" s="147" t="s">
        <v>99</v>
      </c>
      <c r="G27" s="19">
        <v>-103282</v>
      </c>
      <c r="H27" s="19">
        <v>-109282</v>
      </c>
      <c r="I27" s="19">
        <v>0</v>
      </c>
      <c r="J27" s="19">
        <v>0</v>
      </c>
    </row>
    <row r="28" spans="1:13" ht="20.25" customHeight="1" x14ac:dyDescent="0.25">
      <c r="A28" s="352" t="s">
        <v>160</v>
      </c>
      <c r="B28" s="352"/>
      <c r="C28" s="352"/>
      <c r="D28" s="352"/>
      <c r="E28" s="352"/>
      <c r="F28" s="352"/>
      <c r="G28" s="128">
        <v>0</v>
      </c>
      <c r="H28" s="128">
        <v>0</v>
      </c>
      <c r="I28" s="128">
        <v>0</v>
      </c>
      <c r="J28" s="128">
        <v>0</v>
      </c>
    </row>
    <row r="29" spans="1:13" ht="83.4" customHeight="1" x14ac:dyDescent="0.25">
      <c r="A29" s="147"/>
      <c r="B29" s="93" t="s">
        <v>164</v>
      </c>
      <c r="C29" s="147"/>
      <c r="D29" s="147" t="s">
        <v>149</v>
      </c>
      <c r="E29" s="147" t="s">
        <v>170</v>
      </c>
      <c r="F29" s="147" t="s">
        <v>171</v>
      </c>
      <c r="G29" s="128">
        <v>0</v>
      </c>
      <c r="H29" s="128">
        <v>0</v>
      </c>
      <c r="I29" s="128">
        <v>0</v>
      </c>
      <c r="J29" s="128">
        <v>0</v>
      </c>
    </row>
    <row r="30" spans="1:13" ht="112.8" customHeight="1" x14ac:dyDescent="0.25">
      <c r="A30" s="147"/>
      <c r="B30" s="147"/>
      <c r="C30" s="93" t="s">
        <v>172</v>
      </c>
      <c r="D30" s="147" t="s">
        <v>149</v>
      </c>
      <c r="E30" s="147" t="s">
        <v>173</v>
      </c>
      <c r="F30" s="147" t="s">
        <v>99</v>
      </c>
      <c r="G30" s="128">
        <v>119282</v>
      </c>
      <c r="H30" s="128">
        <v>119282</v>
      </c>
      <c r="I30" s="128">
        <v>119282</v>
      </c>
      <c r="J30" s="128">
        <v>119282</v>
      </c>
    </row>
    <row r="31" spans="1:13" ht="112.8" customHeight="1" x14ac:dyDescent="0.25">
      <c r="A31" s="147"/>
      <c r="B31" s="147"/>
      <c r="C31" s="93" t="s">
        <v>172</v>
      </c>
      <c r="D31" s="147" t="s">
        <v>149</v>
      </c>
      <c r="E31" s="147" t="s">
        <v>173</v>
      </c>
      <c r="F31" s="147" t="s">
        <v>99</v>
      </c>
      <c r="G31" s="128">
        <v>-119282</v>
      </c>
      <c r="H31" s="128">
        <v>-119282</v>
      </c>
      <c r="I31" s="128">
        <v>-119282</v>
      </c>
      <c r="J31" s="128">
        <v>-119282</v>
      </c>
    </row>
    <row r="32" spans="1:13" x14ac:dyDescent="0.25">
      <c r="B32" s="227"/>
      <c r="G32" s="183"/>
    </row>
    <row r="33" spans="1:7" x14ac:dyDescent="0.25">
      <c r="B33" s="227"/>
      <c r="G33" s="183"/>
    </row>
    <row r="34" spans="1:7" ht="87" customHeight="1" x14ac:dyDescent="0.4">
      <c r="A34" s="184"/>
      <c r="B34" s="184"/>
      <c r="C34" s="353" t="s">
        <v>174</v>
      </c>
      <c r="D34" s="353"/>
      <c r="E34" s="354" t="s">
        <v>175</v>
      </c>
      <c r="F34" s="354"/>
      <c r="G34" s="184"/>
    </row>
  </sheetData>
  <mergeCells count="20">
    <mergeCell ref="I1:J1"/>
    <mergeCell ref="I6:J6"/>
    <mergeCell ref="A7:A9"/>
    <mergeCell ref="B7:C8"/>
    <mergeCell ref="D7:D9"/>
    <mergeCell ref="E7:E9"/>
    <mergeCell ref="F7:F9"/>
    <mergeCell ref="A5:J5"/>
    <mergeCell ref="I8:I9"/>
    <mergeCell ref="J8:J9"/>
    <mergeCell ref="G1:H1"/>
    <mergeCell ref="G7:J7"/>
    <mergeCell ref="G6:H6"/>
    <mergeCell ref="G8:G9"/>
    <mergeCell ref="A28:F28"/>
    <mergeCell ref="C34:D34"/>
    <mergeCell ref="E34:F34"/>
    <mergeCell ref="H8:H9"/>
    <mergeCell ref="A10:F10"/>
    <mergeCell ref="A11:F11"/>
  </mergeCells>
  <pageMargins left="0.22" right="0.17" top="0.34" bottom="0.26" header="0.31496062992126" footer="0.15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7"/>
  <sheetViews>
    <sheetView topLeftCell="A148" zoomScaleNormal="100" zoomScaleSheetLayoutView="90" workbookViewId="0">
      <selection activeCell="F160" sqref="F160"/>
    </sheetView>
  </sheetViews>
  <sheetFormatPr defaultColWidth="8" defaultRowHeight="16.5" customHeight="1" x14ac:dyDescent="0.4"/>
  <cols>
    <col min="1" max="1" width="11" style="57" customWidth="1"/>
    <col min="2" max="2" width="10.125" style="57" customWidth="1"/>
    <col min="3" max="3" width="9.625" style="57" customWidth="1"/>
    <col min="4" max="4" width="12.5" style="57" customWidth="1"/>
    <col min="5" max="5" width="18.25" style="57" customWidth="1"/>
    <col min="6" max="6" width="78.875" style="57" customWidth="1"/>
    <col min="7" max="7" width="18.875" style="243" customWidth="1"/>
    <col min="8" max="8" width="19.5" style="243" customWidth="1"/>
    <col min="9" max="9" width="18.25" style="243" customWidth="1"/>
    <col min="10" max="10" width="18" style="243" customWidth="1"/>
    <col min="11" max="11" width="8" style="57"/>
    <col min="12" max="12" width="16.75" style="57" bestFit="1" customWidth="1"/>
    <col min="13" max="13" width="17.875" style="57" customWidth="1"/>
    <col min="14" max="14" width="16" style="57" customWidth="1"/>
    <col min="15" max="15" width="18.375" style="57" customWidth="1"/>
    <col min="16" max="17" width="13.375" style="57" customWidth="1"/>
    <col min="18" max="16384" width="8" style="57"/>
  </cols>
  <sheetData>
    <row r="1" spans="1:11" s="228" customFormat="1" ht="20.25" customHeight="1" x14ac:dyDescent="0.25">
      <c r="A1" s="362" t="s">
        <v>126</v>
      </c>
      <c r="B1" s="362"/>
      <c r="C1" s="362"/>
      <c r="D1" s="362"/>
      <c r="E1" s="362"/>
      <c r="F1" s="362"/>
      <c r="G1" s="362"/>
      <c r="H1" s="362"/>
      <c r="I1" s="362"/>
      <c r="J1" s="362"/>
    </row>
    <row r="2" spans="1:11" s="1" customFormat="1" ht="20.25" customHeight="1" x14ac:dyDescent="0.25">
      <c r="A2" s="363" t="s">
        <v>120</v>
      </c>
      <c r="B2" s="363"/>
      <c r="C2" s="363"/>
      <c r="D2" s="363"/>
      <c r="E2" s="363"/>
      <c r="F2" s="363"/>
      <c r="G2" s="363"/>
      <c r="H2" s="363"/>
      <c r="I2" s="363"/>
      <c r="J2" s="363"/>
    </row>
    <row r="3" spans="1:11" s="1" customFormat="1" ht="20.25" customHeight="1" x14ac:dyDescent="0.25">
      <c r="A3" s="363" t="s">
        <v>0</v>
      </c>
      <c r="B3" s="363"/>
      <c r="C3" s="363"/>
      <c r="D3" s="363"/>
      <c r="E3" s="363"/>
      <c r="F3" s="363"/>
      <c r="G3" s="363"/>
      <c r="H3" s="363"/>
      <c r="I3" s="363"/>
      <c r="J3" s="363"/>
    </row>
    <row r="4" spans="1:11" s="1" customFormat="1" ht="52.5" customHeight="1" x14ac:dyDescent="0.25">
      <c r="A4" s="360" t="s">
        <v>132</v>
      </c>
      <c r="B4" s="360"/>
      <c r="C4" s="360"/>
      <c r="D4" s="360"/>
      <c r="E4" s="360"/>
      <c r="F4" s="360"/>
      <c r="G4" s="360"/>
      <c r="H4" s="360"/>
      <c r="I4" s="360"/>
      <c r="J4" s="360"/>
      <c r="K4" s="229"/>
    </row>
    <row r="5" spans="1:11" s="31" customFormat="1" ht="20.25" customHeight="1" x14ac:dyDescent="0.4">
      <c r="G5" s="230"/>
      <c r="H5" s="230"/>
      <c r="I5" s="364" t="s">
        <v>88</v>
      </c>
      <c r="J5" s="364"/>
    </row>
    <row r="6" spans="1:11" s="31" customFormat="1" ht="66.599999999999994" customHeight="1" x14ac:dyDescent="0.25">
      <c r="A6" s="359" t="s">
        <v>5</v>
      </c>
      <c r="B6" s="359"/>
      <c r="C6" s="359"/>
      <c r="D6" s="359" t="s">
        <v>6</v>
      </c>
      <c r="E6" s="359"/>
      <c r="F6" s="359" t="s">
        <v>7</v>
      </c>
      <c r="G6" s="359" t="s">
        <v>3</v>
      </c>
      <c r="H6" s="359"/>
      <c r="I6" s="359"/>
      <c r="J6" s="359"/>
    </row>
    <row r="7" spans="1:11" s="31" customFormat="1" ht="66.599999999999994" customHeight="1" x14ac:dyDescent="0.25">
      <c r="A7" s="93" t="s">
        <v>8</v>
      </c>
      <c r="B7" s="93" t="s">
        <v>9</v>
      </c>
      <c r="C7" s="145" t="s">
        <v>10</v>
      </c>
      <c r="D7" s="145" t="s">
        <v>11</v>
      </c>
      <c r="E7" s="145" t="s">
        <v>12</v>
      </c>
      <c r="F7" s="359"/>
      <c r="G7" s="258" t="s">
        <v>114</v>
      </c>
      <c r="H7" s="258" t="s">
        <v>115</v>
      </c>
      <c r="I7" s="259" t="s">
        <v>69</v>
      </c>
      <c r="J7" s="259" t="s">
        <v>17</v>
      </c>
    </row>
    <row r="8" spans="1:11" s="31" customFormat="1" ht="16.5" customHeight="1" x14ac:dyDescent="0.25">
      <c r="A8" s="32"/>
      <c r="B8" s="32"/>
      <c r="C8" s="32"/>
      <c r="D8" s="32"/>
      <c r="E8" s="32"/>
      <c r="F8" s="146" t="s">
        <v>13</v>
      </c>
      <c r="G8" s="19">
        <f>G10+G166</f>
        <v>0</v>
      </c>
      <c r="H8" s="19">
        <f>H10+H166</f>
        <v>0</v>
      </c>
      <c r="I8" s="19">
        <f>I10+I166</f>
        <v>0</v>
      </c>
      <c r="J8" s="19">
        <f>J10+J166</f>
        <v>0</v>
      </c>
    </row>
    <row r="9" spans="1:11" s="31" customFormat="1" ht="16.5" customHeight="1" x14ac:dyDescent="0.25">
      <c r="A9" s="32"/>
      <c r="B9" s="32"/>
      <c r="C9" s="32"/>
      <c r="D9" s="32"/>
      <c r="E9" s="32"/>
      <c r="F9" s="61" t="s">
        <v>14</v>
      </c>
      <c r="G9" s="61"/>
      <c r="H9" s="61"/>
      <c r="I9" s="61"/>
      <c r="J9" s="61"/>
    </row>
    <row r="10" spans="1:11" s="31" customFormat="1" ht="38.25" customHeight="1" x14ac:dyDescent="0.25">
      <c r="A10" s="32"/>
      <c r="B10" s="32"/>
      <c r="C10" s="32"/>
      <c r="D10" s="32"/>
      <c r="E10" s="32"/>
      <c r="F10" s="146" t="s">
        <v>4</v>
      </c>
      <c r="G10" s="19">
        <f>G12+G127</f>
        <v>0</v>
      </c>
      <c r="H10" s="19">
        <f t="shared" ref="H10:I10" si="0">H12+H127</f>
        <v>0</v>
      </c>
      <c r="I10" s="19">
        <f t="shared" si="0"/>
        <v>0</v>
      </c>
      <c r="J10" s="19">
        <f>J12+J127</f>
        <v>0</v>
      </c>
    </row>
    <row r="11" spans="1:11" s="31" customFormat="1" ht="21.75" customHeight="1" x14ac:dyDescent="0.25">
      <c r="A11" s="32"/>
      <c r="B11" s="32"/>
      <c r="C11" s="32"/>
      <c r="D11" s="32"/>
      <c r="E11" s="32"/>
      <c r="F11" s="61" t="s">
        <v>14</v>
      </c>
      <c r="G11" s="19"/>
      <c r="H11" s="19"/>
      <c r="I11" s="19"/>
      <c r="J11" s="19"/>
    </row>
    <row r="12" spans="1:11" s="31" customFormat="1" ht="18" customHeight="1" x14ac:dyDescent="0.25">
      <c r="A12" s="231" t="s">
        <v>21</v>
      </c>
      <c r="B12" s="32"/>
      <c r="C12" s="32"/>
      <c r="D12" s="32"/>
      <c r="E12" s="32"/>
      <c r="F12" s="232" t="s">
        <v>22</v>
      </c>
      <c r="G12" s="19">
        <v>73731</v>
      </c>
      <c r="H12" s="19">
        <v>75231</v>
      </c>
      <c r="I12" s="19">
        <v>74231</v>
      </c>
      <c r="J12" s="19">
        <v>18881.000000000007</v>
      </c>
    </row>
    <row r="13" spans="1:11" s="31" customFormat="1" ht="16.5" customHeight="1" x14ac:dyDescent="0.25">
      <c r="A13" s="32"/>
      <c r="B13" s="32"/>
      <c r="C13" s="32"/>
      <c r="D13" s="32"/>
      <c r="E13" s="32"/>
      <c r="F13" s="61" t="s">
        <v>14</v>
      </c>
      <c r="G13" s="61"/>
      <c r="H13" s="61"/>
      <c r="I13" s="61"/>
      <c r="J13" s="61"/>
    </row>
    <row r="14" spans="1:11" s="31" customFormat="1" ht="33.75" customHeight="1" x14ac:dyDescent="0.25">
      <c r="A14" s="32"/>
      <c r="B14" s="231" t="s">
        <v>23</v>
      </c>
      <c r="C14" s="32"/>
      <c r="D14" s="32"/>
      <c r="E14" s="32"/>
      <c r="F14" s="232" t="s">
        <v>24</v>
      </c>
      <c r="G14" s="19">
        <v>158850</v>
      </c>
      <c r="H14" s="19">
        <v>166350</v>
      </c>
      <c r="I14" s="19">
        <v>56068</v>
      </c>
      <c r="J14" s="19">
        <v>718.00000000000546</v>
      </c>
    </row>
    <row r="15" spans="1:11" s="31" customFormat="1" ht="16.5" customHeight="1" x14ac:dyDescent="0.25">
      <c r="A15" s="32"/>
      <c r="B15" s="32"/>
      <c r="C15" s="32"/>
      <c r="D15" s="32"/>
      <c r="E15" s="32"/>
      <c r="F15" s="61" t="s">
        <v>14</v>
      </c>
      <c r="G15" s="203"/>
      <c r="H15" s="203"/>
      <c r="I15" s="203"/>
      <c r="J15" s="203"/>
    </row>
    <row r="16" spans="1:11" s="31" customFormat="1" ht="16.5" customHeight="1" x14ac:dyDescent="0.25">
      <c r="A16" s="32"/>
      <c r="B16" s="32"/>
      <c r="C16" s="147" t="s">
        <v>21</v>
      </c>
      <c r="D16" s="32"/>
      <c r="E16" s="32"/>
      <c r="F16" s="146" t="s">
        <v>25</v>
      </c>
      <c r="G16" s="62">
        <v>158850</v>
      </c>
      <c r="H16" s="62">
        <v>166350</v>
      </c>
      <c r="I16" s="62">
        <v>56068</v>
      </c>
      <c r="J16" s="62">
        <v>718.00000000000546</v>
      </c>
    </row>
    <row r="17" spans="1:10" s="31" customFormat="1" ht="16.5" customHeight="1" x14ac:dyDescent="0.25">
      <c r="A17" s="32"/>
      <c r="B17" s="32"/>
      <c r="C17" s="32"/>
      <c r="D17" s="32"/>
      <c r="E17" s="32"/>
      <c r="F17" s="61" t="s">
        <v>14</v>
      </c>
      <c r="G17" s="203"/>
      <c r="H17" s="203"/>
      <c r="I17" s="203"/>
      <c r="J17" s="203"/>
    </row>
    <row r="18" spans="1:10" s="31" customFormat="1" ht="34.5" customHeight="1" x14ac:dyDescent="0.25">
      <c r="A18" s="32"/>
      <c r="B18" s="32"/>
      <c r="C18" s="32"/>
      <c r="D18" s="32"/>
      <c r="E18" s="32"/>
      <c r="F18" s="146" t="s">
        <v>4</v>
      </c>
      <c r="G18" s="19">
        <v>158850</v>
      </c>
      <c r="H18" s="19">
        <v>166350</v>
      </c>
      <c r="I18" s="19">
        <v>56068</v>
      </c>
      <c r="J18" s="19">
        <v>718.00000000000546</v>
      </c>
    </row>
    <row r="19" spans="1:10" s="31" customFormat="1" ht="16.5" customHeight="1" x14ac:dyDescent="0.25">
      <c r="A19" s="32"/>
      <c r="B19" s="32"/>
      <c r="C19" s="32"/>
      <c r="D19" s="32"/>
      <c r="E19" s="32"/>
      <c r="F19" s="61" t="s">
        <v>14</v>
      </c>
      <c r="G19" s="203"/>
      <c r="H19" s="203"/>
      <c r="I19" s="203"/>
      <c r="J19" s="203"/>
    </row>
    <row r="20" spans="1:10" s="31" customFormat="1" ht="24" customHeight="1" x14ac:dyDescent="0.25">
      <c r="A20" s="32"/>
      <c r="B20" s="32"/>
      <c r="C20" s="32"/>
      <c r="D20" s="147" t="s">
        <v>26</v>
      </c>
      <c r="E20" s="147"/>
      <c r="F20" s="146" t="s">
        <v>20</v>
      </c>
      <c r="G20" s="279">
        <v>158850</v>
      </c>
      <c r="H20" s="279">
        <v>166350</v>
      </c>
      <c r="I20" s="19">
        <v>56068</v>
      </c>
      <c r="J20" s="19">
        <v>718.00000000000546</v>
      </c>
    </row>
    <row r="21" spans="1:10" s="31" customFormat="1" ht="16.5" customHeight="1" x14ac:dyDescent="0.25">
      <c r="A21" s="32"/>
      <c r="B21" s="32"/>
      <c r="C21" s="32"/>
      <c r="D21" s="32"/>
      <c r="E21" s="32"/>
      <c r="F21" s="61" t="s">
        <v>14</v>
      </c>
      <c r="G21" s="61"/>
      <c r="H21" s="61"/>
      <c r="I21" s="61"/>
      <c r="J21" s="61"/>
    </row>
    <row r="22" spans="1:10" s="33" customFormat="1" ht="79.2" customHeight="1" x14ac:dyDescent="0.25">
      <c r="A22" s="147"/>
      <c r="B22" s="147"/>
      <c r="C22" s="147"/>
      <c r="D22" s="147"/>
      <c r="E22" s="147" t="s">
        <v>154</v>
      </c>
      <c r="F22" s="147" t="s">
        <v>206</v>
      </c>
      <c r="G22" s="271">
        <v>4000</v>
      </c>
      <c r="H22" s="279">
        <v>10000</v>
      </c>
      <c r="I22" s="279">
        <v>16000</v>
      </c>
      <c r="J22" s="279">
        <v>22000</v>
      </c>
    </row>
    <row r="23" spans="1:10" s="31" customFormat="1" ht="18" customHeight="1" x14ac:dyDescent="0.25">
      <c r="A23" s="32"/>
      <c r="B23" s="32"/>
      <c r="C23" s="32"/>
      <c r="D23" s="32"/>
      <c r="E23" s="32"/>
      <c r="F23" s="32" t="s">
        <v>15</v>
      </c>
      <c r="G23" s="270"/>
      <c r="H23" s="280"/>
      <c r="I23" s="280"/>
      <c r="J23" s="280"/>
    </row>
    <row r="24" spans="1:10" s="31" customFormat="1" ht="39" customHeight="1" x14ac:dyDescent="0.25">
      <c r="A24" s="32"/>
      <c r="B24" s="32"/>
      <c r="C24" s="32"/>
      <c r="D24" s="32"/>
      <c r="E24" s="32"/>
      <c r="F24" s="233" t="s">
        <v>32</v>
      </c>
      <c r="G24" s="270">
        <v>4000</v>
      </c>
      <c r="H24" s="280">
        <v>10000</v>
      </c>
      <c r="I24" s="280">
        <v>16000</v>
      </c>
      <c r="J24" s="280">
        <v>22000</v>
      </c>
    </row>
    <row r="25" spans="1:10" s="31" customFormat="1" ht="16.5" customHeight="1" x14ac:dyDescent="0.25">
      <c r="A25" s="32"/>
      <c r="B25" s="32"/>
      <c r="C25" s="32"/>
      <c r="D25" s="32"/>
      <c r="E25" s="32"/>
      <c r="F25" s="32" t="s">
        <v>16</v>
      </c>
      <c r="G25" s="270"/>
      <c r="H25" s="270"/>
      <c r="I25" s="270"/>
      <c r="J25" s="270"/>
    </row>
    <row r="26" spans="1:10" s="31" customFormat="1" ht="16.5" customHeight="1" x14ac:dyDescent="0.25">
      <c r="A26" s="32"/>
      <c r="B26" s="32"/>
      <c r="C26" s="32"/>
      <c r="D26" s="32"/>
      <c r="E26" s="32"/>
      <c r="F26" s="32" t="s">
        <v>13</v>
      </c>
      <c r="G26" s="270">
        <v>4000</v>
      </c>
      <c r="H26" s="270">
        <v>10000</v>
      </c>
      <c r="I26" s="270">
        <v>16000</v>
      </c>
      <c r="J26" s="270">
        <v>22000</v>
      </c>
    </row>
    <row r="27" spans="1:10" s="31" customFormat="1" ht="16.5" customHeight="1" x14ac:dyDescent="0.25">
      <c r="A27" s="32"/>
      <c r="B27" s="32"/>
      <c r="C27" s="32"/>
      <c r="D27" s="32"/>
      <c r="E27" s="32"/>
      <c r="F27" s="32" t="s">
        <v>34</v>
      </c>
      <c r="G27" s="270">
        <v>4000</v>
      </c>
      <c r="H27" s="270">
        <v>10000</v>
      </c>
      <c r="I27" s="270">
        <v>16000</v>
      </c>
      <c r="J27" s="270">
        <v>22000</v>
      </c>
    </row>
    <row r="28" spans="1:10" s="31" customFormat="1" ht="16.5" customHeight="1" x14ac:dyDescent="0.25">
      <c r="A28" s="32"/>
      <c r="B28" s="32"/>
      <c r="C28" s="32"/>
      <c r="D28" s="32"/>
      <c r="E28" s="96"/>
      <c r="F28" s="32" t="s">
        <v>37</v>
      </c>
      <c r="G28" s="270">
        <v>4000</v>
      </c>
      <c r="H28" s="270">
        <v>10000</v>
      </c>
      <c r="I28" s="270">
        <v>16000</v>
      </c>
      <c r="J28" s="270">
        <v>22000</v>
      </c>
    </row>
    <row r="29" spans="1:10" s="31" customFormat="1" ht="16.5" customHeight="1" x14ac:dyDescent="0.25">
      <c r="A29" s="32"/>
      <c r="B29" s="32"/>
      <c r="C29" s="32"/>
      <c r="D29" s="32"/>
      <c r="E29" s="96"/>
      <c r="F29" s="32" t="s">
        <v>57</v>
      </c>
      <c r="G29" s="270">
        <v>4000</v>
      </c>
      <c r="H29" s="270">
        <v>10000</v>
      </c>
      <c r="I29" s="270">
        <v>16000</v>
      </c>
      <c r="J29" s="270">
        <v>22000</v>
      </c>
    </row>
    <row r="30" spans="1:10" s="33" customFormat="1" ht="95.4" customHeight="1" x14ac:dyDescent="0.25">
      <c r="A30" s="147"/>
      <c r="B30" s="147"/>
      <c r="C30" s="147"/>
      <c r="D30" s="147"/>
      <c r="E30" s="147" t="s">
        <v>207</v>
      </c>
      <c r="F30" s="147" t="s">
        <v>208</v>
      </c>
      <c r="G30" s="271">
        <v>0</v>
      </c>
      <c r="H30" s="271">
        <v>0</v>
      </c>
      <c r="I30" s="271">
        <v>0</v>
      </c>
      <c r="J30" s="271">
        <v>0</v>
      </c>
    </row>
    <row r="31" spans="1:10" s="31" customFormat="1" ht="16.5" customHeight="1" x14ac:dyDescent="0.25">
      <c r="A31" s="32"/>
      <c r="B31" s="32"/>
      <c r="C31" s="32"/>
      <c r="D31" s="32"/>
      <c r="E31" s="32"/>
      <c r="F31" s="32" t="s">
        <v>15</v>
      </c>
      <c r="G31" s="270"/>
      <c r="H31" s="270">
        <v>0</v>
      </c>
      <c r="I31" s="270">
        <v>0</v>
      </c>
      <c r="J31" s="270">
        <v>0</v>
      </c>
    </row>
    <row r="32" spans="1:10" s="31" customFormat="1" ht="36.75" customHeight="1" x14ac:dyDescent="0.25">
      <c r="A32" s="32"/>
      <c r="B32" s="32"/>
      <c r="C32" s="32"/>
      <c r="D32" s="32"/>
      <c r="E32" s="32"/>
      <c r="F32" s="233" t="s">
        <v>32</v>
      </c>
      <c r="G32" s="270">
        <v>0</v>
      </c>
      <c r="H32" s="270">
        <v>0</v>
      </c>
      <c r="I32" s="270">
        <v>0</v>
      </c>
      <c r="J32" s="270">
        <v>0</v>
      </c>
    </row>
    <row r="33" spans="1:10" s="31" customFormat="1" ht="43.2" customHeight="1" x14ac:dyDescent="0.25">
      <c r="A33" s="32"/>
      <c r="B33" s="32"/>
      <c r="C33" s="32"/>
      <c r="D33" s="32"/>
      <c r="E33" s="32"/>
      <c r="F33" s="32" t="s">
        <v>16</v>
      </c>
      <c r="G33" s="270">
        <v>0</v>
      </c>
      <c r="H33" s="270">
        <v>0</v>
      </c>
      <c r="I33" s="270">
        <v>0</v>
      </c>
      <c r="J33" s="270">
        <v>0</v>
      </c>
    </row>
    <row r="34" spans="1:10" s="31" customFormat="1" ht="16.5" customHeight="1" x14ac:dyDescent="0.25">
      <c r="A34" s="32"/>
      <c r="B34" s="32"/>
      <c r="C34" s="32"/>
      <c r="D34" s="32"/>
      <c r="E34" s="32"/>
      <c r="F34" s="32" t="s">
        <v>13</v>
      </c>
      <c r="G34" s="270">
        <v>0</v>
      </c>
      <c r="H34" s="270">
        <v>0</v>
      </c>
      <c r="I34" s="270">
        <v>0</v>
      </c>
      <c r="J34" s="270">
        <v>0</v>
      </c>
    </row>
    <row r="35" spans="1:10" s="31" customFormat="1" ht="16.5" customHeight="1" x14ac:dyDescent="0.25">
      <c r="A35" s="32"/>
      <c r="B35" s="32"/>
      <c r="C35" s="32"/>
      <c r="D35" s="32"/>
      <c r="E35" s="32"/>
      <c r="F35" s="32" t="s">
        <v>34</v>
      </c>
      <c r="G35" s="270">
        <v>0</v>
      </c>
      <c r="H35" s="270">
        <v>0</v>
      </c>
      <c r="I35" s="270">
        <v>0</v>
      </c>
      <c r="J35" s="270">
        <v>0</v>
      </c>
    </row>
    <row r="36" spans="1:10" s="31" customFormat="1" ht="16.5" customHeight="1" x14ac:dyDescent="0.25">
      <c r="A36" s="32"/>
      <c r="B36" s="32"/>
      <c r="C36" s="32"/>
      <c r="D36" s="32"/>
      <c r="E36" s="96"/>
      <c r="F36" s="32" t="s">
        <v>157</v>
      </c>
      <c r="G36" s="272">
        <v>-23175</v>
      </c>
      <c r="H36" s="272">
        <v>-23175</v>
      </c>
      <c r="I36" s="272">
        <v>-23175</v>
      </c>
      <c r="J36" s="272">
        <v>-23175</v>
      </c>
    </row>
    <row r="37" spans="1:10" s="31" customFormat="1" ht="34.799999999999997" customHeight="1" x14ac:dyDescent="0.25">
      <c r="A37" s="32"/>
      <c r="B37" s="32"/>
      <c r="C37" s="32"/>
      <c r="D37" s="32"/>
      <c r="E37" s="96"/>
      <c r="F37" s="32" t="s">
        <v>158</v>
      </c>
      <c r="G37" s="272">
        <v>-23175</v>
      </c>
      <c r="H37" s="272">
        <v>-23175</v>
      </c>
      <c r="I37" s="272">
        <v>-23175</v>
      </c>
      <c r="J37" s="272">
        <v>-23175</v>
      </c>
    </row>
    <row r="38" spans="1:10" s="31" customFormat="1" ht="25.2" customHeight="1" x14ac:dyDescent="0.25">
      <c r="A38" s="32"/>
      <c r="B38" s="32"/>
      <c r="C38" s="32"/>
      <c r="D38" s="32"/>
      <c r="E38" s="96"/>
      <c r="F38" s="32" t="s">
        <v>159</v>
      </c>
      <c r="G38" s="272">
        <v>-23175</v>
      </c>
      <c r="H38" s="272">
        <v>-23175</v>
      </c>
      <c r="I38" s="272">
        <v>-23175</v>
      </c>
      <c r="J38" s="272">
        <v>-23175</v>
      </c>
    </row>
    <row r="39" spans="1:10" s="31" customFormat="1" ht="16.5" customHeight="1" x14ac:dyDescent="0.25">
      <c r="A39" s="32"/>
      <c r="B39" s="32"/>
      <c r="C39" s="32"/>
      <c r="D39" s="32"/>
      <c r="E39" s="96"/>
      <c r="F39" s="32" t="s">
        <v>37</v>
      </c>
      <c r="G39" s="280">
        <v>23175</v>
      </c>
      <c r="H39" s="280">
        <v>23175</v>
      </c>
      <c r="I39" s="280">
        <v>23175</v>
      </c>
      <c r="J39" s="280">
        <v>23175</v>
      </c>
    </row>
    <row r="40" spans="1:10" s="31" customFormat="1" ht="16.5" customHeight="1" x14ac:dyDescent="0.25">
      <c r="A40" s="32"/>
      <c r="B40" s="32"/>
      <c r="C40" s="32"/>
      <c r="D40" s="32"/>
      <c r="E40" s="96"/>
      <c r="F40" s="32" t="s">
        <v>57</v>
      </c>
      <c r="G40" s="280">
        <v>23175</v>
      </c>
      <c r="H40" s="280">
        <v>23175</v>
      </c>
      <c r="I40" s="280">
        <v>23175</v>
      </c>
      <c r="J40" s="280">
        <v>23175</v>
      </c>
    </row>
    <row r="41" spans="1:10" s="33" customFormat="1" ht="88.5" customHeight="1" x14ac:dyDescent="0.25">
      <c r="A41" s="147"/>
      <c r="B41" s="147"/>
      <c r="C41" s="147"/>
      <c r="D41" s="147"/>
      <c r="E41" s="147" t="s">
        <v>204</v>
      </c>
      <c r="F41" s="147" t="s">
        <v>205</v>
      </c>
      <c r="G41" s="270">
        <v>154850</v>
      </c>
      <c r="H41" s="270">
        <v>156350</v>
      </c>
      <c r="I41" s="324">
        <v>157350</v>
      </c>
      <c r="J41" s="324">
        <v>93229.6</v>
      </c>
    </row>
    <row r="42" spans="1:10" s="31" customFormat="1" ht="16.5" customHeight="1" x14ac:dyDescent="0.25">
      <c r="A42" s="32"/>
      <c r="B42" s="32"/>
      <c r="C42" s="32"/>
      <c r="D42" s="32"/>
      <c r="E42" s="32"/>
      <c r="F42" s="32" t="s">
        <v>15</v>
      </c>
      <c r="G42" s="270"/>
      <c r="H42" s="270"/>
      <c r="I42" s="270"/>
      <c r="J42" s="270"/>
    </row>
    <row r="43" spans="1:10" s="31" customFormat="1" ht="35.25" customHeight="1" x14ac:dyDescent="0.25">
      <c r="A43" s="32"/>
      <c r="B43" s="32"/>
      <c r="C43" s="32"/>
      <c r="D43" s="32"/>
      <c r="E43" s="32"/>
      <c r="F43" s="233" t="s">
        <v>32</v>
      </c>
      <c r="G43" s="270">
        <v>154850</v>
      </c>
      <c r="H43" s="270">
        <v>156350</v>
      </c>
      <c r="I43" s="270">
        <v>157350</v>
      </c>
      <c r="J43" s="270">
        <v>93229.6</v>
      </c>
    </row>
    <row r="44" spans="1:10" s="31" customFormat="1" ht="36" customHeight="1" x14ac:dyDescent="0.25">
      <c r="A44" s="32"/>
      <c r="B44" s="32"/>
      <c r="C44" s="32"/>
      <c r="D44" s="32"/>
      <c r="E44" s="32"/>
      <c r="F44" s="32" t="s">
        <v>16</v>
      </c>
      <c r="G44" s="270"/>
      <c r="H44" s="270"/>
      <c r="I44" s="270"/>
      <c r="J44" s="270"/>
    </row>
    <row r="45" spans="1:10" s="31" customFormat="1" ht="16.5" customHeight="1" x14ac:dyDescent="0.25">
      <c r="A45" s="32"/>
      <c r="B45" s="32"/>
      <c r="C45" s="32"/>
      <c r="D45" s="32"/>
      <c r="E45" s="32"/>
      <c r="F45" s="32" t="s">
        <v>13</v>
      </c>
      <c r="G45" s="270">
        <v>154850</v>
      </c>
      <c r="H45" s="270">
        <v>156350</v>
      </c>
      <c r="I45" s="270">
        <v>157350</v>
      </c>
      <c r="J45" s="270">
        <v>93229.6</v>
      </c>
    </row>
    <row r="46" spans="1:10" s="31" customFormat="1" ht="16.5" customHeight="1" x14ac:dyDescent="0.25">
      <c r="A46" s="32"/>
      <c r="B46" s="32"/>
      <c r="C46" s="32"/>
      <c r="D46" s="32"/>
      <c r="E46" s="32"/>
      <c r="F46" s="32" t="s">
        <v>34</v>
      </c>
      <c r="G46" s="270">
        <v>154850</v>
      </c>
      <c r="H46" s="270">
        <v>156350</v>
      </c>
      <c r="I46" s="270">
        <v>157350</v>
      </c>
      <c r="J46" s="270">
        <v>93229.6</v>
      </c>
    </row>
    <row r="47" spans="1:10" s="31" customFormat="1" ht="16.5" customHeight="1" x14ac:dyDescent="0.25">
      <c r="A47" s="32"/>
      <c r="B47" s="32"/>
      <c r="C47" s="32"/>
      <c r="D47" s="32"/>
      <c r="E47" s="32"/>
      <c r="F47" s="32" t="s">
        <v>37</v>
      </c>
      <c r="G47" s="270">
        <v>154850</v>
      </c>
      <c r="H47" s="270">
        <v>156350</v>
      </c>
      <c r="I47" s="270">
        <v>157350</v>
      </c>
      <c r="J47" s="270">
        <v>93229.6</v>
      </c>
    </row>
    <row r="48" spans="1:10" s="31" customFormat="1" ht="16.5" customHeight="1" x14ac:dyDescent="0.25">
      <c r="A48" s="32"/>
      <c r="B48" s="32"/>
      <c r="C48" s="32"/>
      <c r="D48" s="32"/>
      <c r="E48" s="32"/>
      <c r="F48" s="32" t="s">
        <v>57</v>
      </c>
      <c r="G48" s="270">
        <v>154850</v>
      </c>
      <c r="H48" s="270">
        <v>156350</v>
      </c>
      <c r="I48" s="270">
        <v>157350</v>
      </c>
      <c r="J48" s="270">
        <v>93229.6</v>
      </c>
    </row>
    <row r="49" spans="1:10" s="33" customFormat="1" ht="87.6" customHeight="1" x14ac:dyDescent="0.4">
      <c r="A49" s="147"/>
      <c r="B49" s="147"/>
      <c r="C49" s="147"/>
      <c r="D49" s="147"/>
      <c r="E49" s="147" t="s">
        <v>254</v>
      </c>
      <c r="F49" s="309" t="s">
        <v>255</v>
      </c>
      <c r="G49" s="310">
        <v>0</v>
      </c>
      <c r="H49" s="310">
        <v>0</v>
      </c>
      <c r="I49" s="19">
        <v>-101119</v>
      </c>
      <c r="J49" s="2">
        <v>-101119</v>
      </c>
    </row>
    <row r="50" spans="1:10" s="31" customFormat="1" ht="16.5" customHeight="1" x14ac:dyDescent="0.25">
      <c r="A50" s="32"/>
      <c r="B50" s="32"/>
      <c r="C50" s="32"/>
      <c r="D50" s="32"/>
      <c r="E50" s="32"/>
      <c r="F50" s="32" t="s">
        <v>15</v>
      </c>
      <c r="G50" s="270"/>
      <c r="H50" s="270"/>
      <c r="I50" s="2"/>
      <c r="J50" s="2"/>
    </row>
    <row r="51" spans="1:10" s="31" customFormat="1" ht="33" customHeight="1" x14ac:dyDescent="0.25">
      <c r="A51" s="32"/>
      <c r="B51" s="32"/>
      <c r="C51" s="32"/>
      <c r="D51" s="32"/>
      <c r="E51" s="32"/>
      <c r="F51" s="233" t="s">
        <v>32</v>
      </c>
      <c r="G51" s="270">
        <v>0</v>
      </c>
      <c r="H51" s="270">
        <v>0</v>
      </c>
      <c r="I51" s="2">
        <v>-101119</v>
      </c>
      <c r="J51" s="2">
        <v>-101119</v>
      </c>
    </row>
    <row r="52" spans="1:10" s="31" customFormat="1" ht="39" customHeight="1" x14ac:dyDescent="0.25">
      <c r="A52" s="32"/>
      <c r="B52" s="32"/>
      <c r="C52" s="32"/>
      <c r="D52" s="32"/>
      <c r="E52" s="32"/>
      <c r="F52" s="32" t="s">
        <v>16</v>
      </c>
      <c r="G52" s="270"/>
      <c r="H52" s="270"/>
      <c r="I52" s="2"/>
      <c r="J52" s="2"/>
    </row>
    <row r="53" spans="1:10" s="31" customFormat="1" ht="16.5" customHeight="1" x14ac:dyDescent="0.25">
      <c r="A53" s="32"/>
      <c r="B53" s="32"/>
      <c r="C53" s="32"/>
      <c r="D53" s="32"/>
      <c r="E53" s="32"/>
      <c r="F53" s="32" t="s">
        <v>13</v>
      </c>
      <c r="G53" s="270">
        <v>0</v>
      </c>
      <c r="H53" s="270">
        <v>0</v>
      </c>
      <c r="I53" s="2">
        <v>-101119</v>
      </c>
      <c r="J53" s="2">
        <v>-101119</v>
      </c>
    </row>
    <row r="54" spans="1:10" s="31" customFormat="1" ht="16.5" customHeight="1" x14ac:dyDescent="0.25">
      <c r="A54" s="32"/>
      <c r="B54" s="32"/>
      <c r="C54" s="32"/>
      <c r="D54" s="32"/>
      <c r="E54" s="32"/>
      <c r="F54" s="32" t="s">
        <v>29</v>
      </c>
      <c r="G54" s="270">
        <v>0</v>
      </c>
      <c r="H54" s="270">
        <v>0</v>
      </c>
      <c r="I54" s="2">
        <v>-101119</v>
      </c>
      <c r="J54" s="2">
        <v>-101119</v>
      </c>
    </row>
    <row r="55" spans="1:10" s="31" customFormat="1" ht="16.5" customHeight="1" x14ac:dyDescent="0.25">
      <c r="A55" s="32"/>
      <c r="B55" s="32"/>
      <c r="C55" s="32"/>
      <c r="D55" s="32"/>
      <c r="E55" s="32"/>
      <c r="F55" s="32" t="s">
        <v>30</v>
      </c>
      <c r="G55" s="270">
        <v>0</v>
      </c>
      <c r="H55" s="270">
        <v>0</v>
      </c>
      <c r="I55" s="2">
        <v>-101119</v>
      </c>
      <c r="J55" s="2">
        <v>-101119</v>
      </c>
    </row>
    <row r="56" spans="1:10" s="31" customFormat="1" ht="16.5" customHeight="1" x14ac:dyDescent="0.25">
      <c r="A56" s="32"/>
      <c r="B56" s="32"/>
      <c r="C56" s="32"/>
      <c r="D56" s="32"/>
      <c r="E56" s="32"/>
      <c r="F56" s="32" t="s">
        <v>48</v>
      </c>
      <c r="G56" s="270">
        <v>0</v>
      </c>
      <c r="H56" s="270">
        <v>0</v>
      </c>
      <c r="I56" s="2">
        <v>-101119</v>
      </c>
      <c r="J56" s="2">
        <v>-101119</v>
      </c>
    </row>
    <row r="57" spans="1:10" s="31" customFormat="1" ht="16.5" customHeight="1" x14ac:dyDescent="0.25">
      <c r="A57" s="32"/>
      <c r="B57" s="32"/>
      <c r="C57" s="32"/>
      <c r="D57" s="32"/>
      <c r="E57" s="32"/>
      <c r="F57" s="32" t="s">
        <v>49</v>
      </c>
      <c r="G57" s="270">
        <v>0</v>
      </c>
      <c r="H57" s="270">
        <v>0</v>
      </c>
      <c r="I57" s="2">
        <v>-101119</v>
      </c>
      <c r="J57" s="2">
        <v>-101119</v>
      </c>
    </row>
    <row r="58" spans="1:10" s="33" customFormat="1" ht="82.8" customHeight="1" x14ac:dyDescent="0.25">
      <c r="A58" s="147"/>
      <c r="B58" s="147"/>
      <c r="C58" s="147"/>
      <c r="D58" s="147"/>
      <c r="E58" s="147" t="s">
        <v>127</v>
      </c>
      <c r="F58" s="147" t="s">
        <v>128</v>
      </c>
      <c r="G58" s="19">
        <v>0</v>
      </c>
      <c r="H58" s="19">
        <v>0</v>
      </c>
      <c r="I58" s="19">
        <v>-16163</v>
      </c>
      <c r="J58" s="19">
        <v>-13392.6</v>
      </c>
    </row>
    <row r="59" spans="1:10" s="31" customFormat="1" ht="18" x14ac:dyDescent="0.25">
      <c r="A59" s="32"/>
      <c r="B59" s="32"/>
      <c r="C59" s="32"/>
      <c r="D59" s="32"/>
      <c r="E59" s="32"/>
      <c r="F59" s="32" t="s">
        <v>15</v>
      </c>
      <c r="G59" s="19"/>
      <c r="H59" s="19"/>
      <c r="I59" s="2"/>
      <c r="J59" s="2"/>
    </row>
    <row r="60" spans="1:10" s="31" customFormat="1" ht="34.799999999999997" x14ac:dyDescent="0.25">
      <c r="A60" s="32"/>
      <c r="B60" s="32"/>
      <c r="C60" s="32"/>
      <c r="D60" s="32"/>
      <c r="E60" s="32"/>
      <c r="F60" s="233" t="s">
        <v>32</v>
      </c>
      <c r="G60" s="19">
        <v>0</v>
      </c>
      <c r="H60" s="19">
        <v>0</v>
      </c>
      <c r="I60" s="2">
        <v>-16163</v>
      </c>
      <c r="J60" s="2">
        <v>-13392.6</v>
      </c>
    </row>
    <row r="61" spans="1:10" s="31" customFormat="1" ht="34.799999999999997" x14ac:dyDescent="0.25">
      <c r="A61" s="32"/>
      <c r="B61" s="32"/>
      <c r="C61" s="32"/>
      <c r="D61" s="32"/>
      <c r="E61" s="32"/>
      <c r="F61" s="32" t="s">
        <v>16</v>
      </c>
      <c r="G61" s="19"/>
      <c r="H61" s="19"/>
      <c r="I61" s="2"/>
      <c r="J61" s="2"/>
    </row>
    <row r="62" spans="1:10" s="31" customFormat="1" ht="18" x14ac:dyDescent="0.25">
      <c r="A62" s="32"/>
      <c r="B62" s="32"/>
      <c r="C62" s="32"/>
      <c r="D62" s="32"/>
      <c r="E62" s="32"/>
      <c r="F62" s="32" t="s">
        <v>13</v>
      </c>
      <c r="G62" s="19">
        <v>0</v>
      </c>
      <c r="H62" s="19">
        <v>0</v>
      </c>
      <c r="I62" s="2">
        <v>-16163</v>
      </c>
      <c r="J62" s="2">
        <v>-13392.6</v>
      </c>
    </row>
    <row r="63" spans="1:10" s="31" customFormat="1" ht="18" x14ac:dyDescent="0.25">
      <c r="A63" s="32"/>
      <c r="B63" s="32"/>
      <c r="C63" s="32"/>
      <c r="D63" s="32"/>
      <c r="E63" s="32"/>
      <c r="F63" s="32" t="s">
        <v>29</v>
      </c>
      <c r="G63" s="19">
        <v>0</v>
      </c>
      <c r="H63" s="19">
        <v>0</v>
      </c>
      <c r="I63" s="2">
        <v>-16163</v>
      </c>
      <c r="J63" s="2">
        <v>-13392.6</v>
      </c>
    </row>
    <row r="64" spans="1:10" s="31" customFormat="1" ht="18" x14ac:dyDescent="0.25">
      <c r="A64" s="32"/>
      <c r="B64" s="32"/>
      <c r="C64" s="32"/>
      <c r="D64" s="32"/>
      <c r="E64" s="32"/>
      <c r="F64" s="32" t="s">
        <v>30</v>
      </c>
      <c r="G64" s="19">
        <v>0</v>
      </c>
      <c r="H64" s="19">
        <v>0</v>
      </c>
      <c r="I64" s="2">
        <v>-16163</v>
      </c>
      <c r="J64" s="2">
        <v>-13392.6</v>
      </c>
    </row>
    <row r="65" spans="1:12" s="31" customFormat="1" ht="18" x14ac:dyDescent="0.25">
      <c r="A65" s="32"/>
      <c r="B65" s="32"/>
      <c r="C65" s="32"/>
      <c r="D65" s="32"/>
      <c r="E65" s="32"/>
      <c r="F65" s="32" t="s">
        <v>48</v>
      </c>
      <c r="G65" s="19">
        <v>0</v>
      </c>
      <c r="H65" s="19">
        <v>0</v>
      </c>
      <c r="I65" s="2">
        <v>-16163</v>
      </c>
      <c r="J65" s="2">
        <v>-13392.6</v>
      </c>
    </row>
    <row r="66" spans="1:12" s="31" customFormat="1" ht="18" x14ac:dyDescent="0.25">
      <c r="A66" s="32"/>
      <c r="B66" s="32"/>
      <c r="C66" s="32"/>
      <c r="D66" s="32"/>
      <c r="E66" s="32"/>
      <c r="F66" s="32" t="s">
        <v>49</v>
      </c>
      <c r="G66" s="19">
        <v>0</v>
      </c>
      <c r="H66" s="19">
        <v>0</v>
      </c>
      <c r="I66" s="2">
        <v>-16163</v>
      </c>
      <c r="J66" s="2">
        <v>-13392.6</v>
      </c>
    </row>
    <row r="67" spans="1:12" s="94" customFormat="1" ht="16.5" customHeight="1" x14ac:dyDescent="0.4">
      <c r="A67" s="237"/>
      <c r="B67" s="147" t="s">
        <v>103</v>
      </c>
      <c r="C67" s="147"/>
      <c r="D67" s="147"/>
      <c r="E67" s="147"/>
      <c r="F67" s="147" t="s">
        <v>138</v>
      </c>
      <c r="G67" s="256">
        <v>-103282</v>
      </c>
      <c r="H67" s="256">
        <v>-109282</v>
      </c>
      <c r="I67" s="256">
        <v>0</v>
      </c>
      <c r="J67" s="256">
        <v>0</v>
      </c>
    </row>
    <row r="68" spans="1:12" ht="16.5" customHeight="1" x14ac:dyDescent="0.4">
      <c r="A68" s="234"/>
      <c r="B68" s="32"/>
      <c r="C68" s="32"/>
      <c r="D68" s="32"/>
      <c r="E68" s="32"/>
      <c r="F68" s="32" t="s">
        <v>14</v>
      </c>
      <c r="G68" s="235"/>
      <c r="H68" s="235"/>
      <c r="I68" s="236"/>
      <c r="J68" s="236"/>
    </row>
    <row r="69" spans="1:12" s="94" customFormat="1" ht="16.5" customHeight="1" x14ac:dyDescent="0.4">
      <c r="A69" s="237"/>
      <c r="B69" s="237"/>
      <c r="C69" s="147" t="s">
        <v>136</v>
      </c>
      <c r="D69" s="147"/>
      <c r="E69" s="147"/>
      <c r="F69" s="147" t="s">
        <v>137</v>
      </c>
      <c r="G69" s="256">
        <v>-103282</v>
      </c>
      <c r="H69" s="256">
        <v>-109282</v>
      </c>
      <c r="I69" s="256">
        <v>0</v>
      </c>
      <c r="J69" s="256">
        <v>0</v>
      </c>
    </row>
    <row r="70" spans="1:12" ht="16.5" customHeight="1" x14ac:dyDescent="0.4">
      <c r="A70" s="234"/>
      <c r="B70" s="234"/>
      <c r="C70" s="32"/>
      <c r="D70" s="32"/>
      <c r="E70" s="32"/>
      <c r="F70" s="32" t="s">
        <v>14</v>
      </c>
      <c r="G70" s="235"/>
      <c r="H70" s="235"/>
      <c r="I70" s="236"/>
      <c r="J70" s="236"/>
    </row>
    <row r="71" spans="1:12" s="94" customFormat="1" ht="36" customHeight="1" x14ac:dyDescent="0.4">
      <c r="A71" s="237"/>
      <c r="B71" s="237"/>
      <c r="C71" s="147"/>
      <c r="D71" s="147"/>
      <c r="E71" s="147"/>
      <c r="F71" s="147" t="s">
        <v>156</v>
      </c>
      <c r="G71" s="256">
        <v>-103282</v>
      </c>
      <c r="H71" s="256">
        <v>-109282</v>
      </c>
      <c r="I71" s="256">
        <v>0</v>
      </c>
      <c r="J71" s="256">
        <v>0</v>
      </c>
    </row>
    <row r="72" spans="1:12" ht="16.5" customHeight="1" x14ac:dyDescent="0.4">
      <c r="A72" s="234"/>
      <c r="B72" s="234"/>
      <c r="C72" s="32"/>
      <c r="D72" s="32"/>
      <c r="E72" s="32"/>
      <c r="F72" s="32" t="s">
        <v>14</v>
      </c>
      <c r="G72" s="235"/>
      <c r="H72" s="235"/>
      <c r="I72" s="236"/>
      <c r="J72" s="236"/>
    </row>
    <row r="73" spans="1:12" s="94" customFormat="1" ht="16.5" customHeight="1" x14ac:dyDescent="0.4">
      <c r="A73" s="237"/>
      <c r="B73" s="237"/>
      <c r="C73" s="237"/>
      <c r="D73" s="147" t="s">
        <v>152</v>
      </c>
      <c r="E73" s="147"/>
      <c r="F73" s="147" t="s">
        <v>153</v>
      </c>
      <c r="G73" s="256">
        <v>-103282</v>
      </c>
      <c r="H73" s="256">
        <v>-109282</v>
      </c>
      <c r="I73" s="256">
        <v>0</v>
      </c>
      <c r="J73" s="256">
        <v>0</v>
      </c>
    </row>
    <row r="74" spans="1:12" ht="16.5" customHeight="1" x14ac:dyDescent="0.4">
      <c r="A74" s="234"/>
      <c r="B74" s="234"/>
      <c r="C74" s="234"/>
      <c r="D74" s="32"/>
      <c r="E74" s="32"/>
      <c r="F74" s="32" t="s">
        <v>14</v>
      </c>
      <c r="G74" s="235"/>
      <c r="H74" s="235"/>
      <c r="I74" s="236"/>
      <c r="J74" s="236"/>
    </row>
    <row r="75" spans="1:12" s="94" customFormat="1" ht="57" customHeight="1" x14ac:dyDescent="0.4">
      <c r="A75" s="237"/>
      <c r="B75" s="237"/>
      <c r="C75" s="237"/>
      <c r="D75" s="237"/>
      <c r="E75" s="147" t="s">
        <v>154</v>
      </c>
      <c r="F75" s="147" t="s">
        <v>155</v>
      </c>
      <c r="G75" s="256">
        <v>-103282</v>
      </c>
      <c r="H75" s="256">
        <v>-109282</v>
      </c>
      <c r="I75" s="257">
        <v>0</v>
      </c>
      <c r="J75" s="257">
        <v>0</v>
      </c>
    </row>
    <row r="76" spans="1:12" ht="16.5" customHeight="1" x14ac:dyDescent="0.4">
      <c r="A76" s="234"/>
      <c r="B76" s="234"/>
      <c r="C76" s="234"/>
      <c r="D76" s="234"/>
      <c r="E76" s="32"/>
      <c r="F76" s="32" t="s">
        <v>15</v>
      </c>
      <c r="G76" s="235">
        <v>0</v>
      </c>
      <c r="H76" s="235"/>
      <c r="I76" s="236"/>
      <c r="J76" s="236"/>
    </row>
    <row r="77" spans="1:12" ht="34.799999999999997" x14ac:dyDescent="0.4">
      <c r="A77" s="234"/>
      <c r="B77" s="234"/>
      <c r="C77" s="234"/>
      <c r="D77" s="234"/>
      <c r="E77" s="32"/>
      <c r="F77" s="233" t="s">
        <v>156</v>
      </c>
      <c r="G77" s="235">
        <v>-103282</v>
      </c>
      <c r="H77" s="235">
        <v>-109282</v>
      </c>
      <c r="I77" s="236">
        <v>0</v>
      </c>
      <c r="J77" s="236">
        <v>0</v>
      </c>
      <c r="L77" s="281"/>
    </row>
    <row r="78" spans="1:12" ht="34.799999999999997" x14ac:dyDescent="0.4">
      <c r="A78" s="234"/>
      <c r="B78" s="234"/>
      <c r="C78" s="234"/>
      <c r="D78" s="234"/>
      <c r="E78" s="32"/>
      <c r="F78" s="32" t="s">
        <v>16</v>
      </c>
      <c r="G78" s="235"/>
      <c r="H78" s="235"/>
      <c r="I78" s="236"/>
      <c r="J78" s="236"/>
    </row>
    <row r="79" spans="1:12" ht="17.399999999999999" x14ac:dyDescent="0.4">
      <c r="A79" s="234"/>
      <c r="B79" s="234"/>
      <c r="C79" s="234"/>
      <c r="D79" s="234"/>
      <c r="E79" s="32"/>
      <c r="F79" s="32" t="s">
        <v>13</v>
      </c>
      <c r="G79" s="235">
        <v>-103282</v>
      </c>
      <c r="H79" s="235">
        <v>-109282</v>
      </c>
      <c r="I79" s="235">
        <v>0</v>
      </c>
      <c r="J79" s="236">
        <v>0</v>
      </c>
    </row>
    <row r="80" spans="1:12" ht="17.399999999999999" x14ac:dyDescent="0.4">
      <c r="A80" s="234"/>
      <c r="B80" s="234"/>
      <c r="C80" s="234"/>
      <c r="D80" s="234"/>
      <c r="E80" s="32"/>
      <c r="F80" s="32" t="s">
        <v>34</v>
      </c>
      <c r="G80" s="235">
        <v>-103282</v>
      </c>
      <c r="H80" s="235">
        <v>-109282</v>
      </c>
      <c r="I80" s="235">
        <v>0</v>
      </c>
      <c r="J80" s="236">
        <v>0</v>
      </c>
    </row>
    <row r="81" spans="1:10" ht="17.399999999999999" x14ac:dyDescent="0.4">
      <c r="A81" s="234"/>
      <c r="B81" s="234"/>
      <c r="C81" s="234"/>
      <c r="D81" s="234"/>
      <c r="E81" s="32"/>
      <c r="F81" s="32" t="s">
        <v>157</v>
      </c>
      <c r="G81" s="235">
        <v>-103282</v>
      </c>
      <c r="H81" s="235">
        <v>-109282</v>
      </c>
      <c r="I81" s="235">
        <v>0</v>
      </c>
      <c r="J81" s="236">
        <v>0</v>
      </c>
    </row>
    <row r="82" spans="1:10" ht="34.799999999999997" x14ac:dyDescent="0.4">
      <c r="A82" s="234"/>
      <c r="B82" s="234"/>
      <c r="C82" s="234"/>
      <c r="D82" s="234"/>
      <c r="E82" s="32"/>
      <c r="F82" s="32" t="s">
        <v>158</v>
      </c>
      <c r="G82" s="235">
        <v>-103282</v>
      </c>
      <c r="H82" s="235">
        <v>-109282</v>
      </c>
      <c r="I82" s="235">
        <v>0</v>
      </c>
      <c r="J82" s="236">
        <v>0</v>
      </c>
    </row>
    <row r="83" spans="1:10" ht="17.399999999999999" x14ac:dyDescent="0.4">
      <c r="A83" s="234"/>
      <c r="B83" s="234"/>
      <c r="C83" s="234"/>
      <c r="D83" s="234"/>
      <c r="E83" s="32"/>
      <c r="F83" s="32" t="s">
        <v>159</v>
      </c>
      <c r="G83" s="235">
        <v>-103282</v>
      </c>
      <c r="H83" s="235">
        <v>-109282</v>
      </c>
      <c r="I83" s="235">
        <v>0</v>
      </c>
      <c r="J83" s="235">
        <v>0</v>
      </c>
    </row>
    <row r="84" spans="1:10" ht="18" x14ac:dyDescent="0.4">
      <c r="A84" s="234"/>
      <c r="B84" s="147" t="s">
        <v>136</v>
      </c>
      <c r="C84" s="32"/>
      <c r="D84" s="32"/>
      <c r="E84" s="32"/>
      <c r="F84" s="147" t="s">
        <v>198</v>
      </c>
      <c r="G84" s="256">
        <v>0</v>
      </c>
      <c r="H84" s="256">
        <v>0</v>
      </c>
      <c r="I84" s="256">
        <v>0</v>
      </c>
      <c r="J84" s="256">
        <v>0</v>
      </c>
    </row>
    <row r="85" spans="1:10" ht="18" x14ac:dyDescent="0.4">
      <c r="A85" s="234"/>
      <c r="B85" s="32"/>
      <c r="C85" s="32"/>
      <c r="D85" s="32"/>
      <c r="E85" s="32"/>
      <c r="F85" s="32" t="s">
        <v>14</v>
      </c>
      <c r="G85" s="256"/>
      <c r="H85" s="256"/>
      <c r="I85" s="256"/>
      <c r="J85" s="256"/>
    </row>
    <row r="86" spans="1:10" ht="18" x14ac:dyDescent="0.4">
      <c r="A86" s="234"/>
      <c r="B86" s="32"/>
      <c r="C86" s="147" t="s">
        <v>102</v>
      </c>
      <c r="D86" s="32"/>
      <c r="E86" s="32"/>
      <c r="F86" s="147" t="s">
        <v>199</v>
      </c>
      <c r="G86" s="256">
        <v>0</v>
      </c>
      <c r="H86" s="256">
        <v>0</v>
      </c>
      <c r="I86" s="256">
        <v>0</v>
      </c>
      <c r="J86" s="256">
        <v>0</v>
      </c>
    </row>
    <row r="87" spans="1:10" ht="17.399999999999999" x14ac:dyDescent="0.4">
      <c r="A87" s="234"/>
      <c r="B87" s="32"/>
      <c r="C87" s="32"/>
      <c r="D87" s="32"/>
      <c r="E87" s="32"/>
      <c r="F87" s="32" t="s">
        <v>14</v>
      </c>
      <c r="G87" s="235"/>
      <c r="H87" s="235"/>
      <c r="I87" s="236"/>
      <c r="J87" s="236"/>
    </row>
    <row r="88" spans="1:10" ht="36" x14ac:dyDescent="0.4">
      <c r="A88" s="234"/>
      <c r="B88" s="32"/>
      <c r="C88" s="32"/>
      <c r="D88" s="32"/>
      <c r="E88" s="32"/>
      <c r="F88" s="147" t="s">
        <v>156</v>
      </c>
      <c r="G88" s="235">
        <v>0</v>
      </c>
      <c r="H88" s="235">
        <v>0</v>
      </c>
      <c r="I88" s="235">
        <v>0</v>
      </c>
      <c r="J88" s="235">
        <v>0</v>
      </c>
    </row>
    <row r="89" spans="1:10" ht="17.399999999999999" x14ac:dyDescent="0.4">
      <c r="A89" s="234"/>
      <c r="B89" s="32"/>
      <c r="C89" s="32"/>
      <c r="D89" s="32"/>
      <c r="E89" s="32"/>
      <c r="F89" s="32" t="s">
        <v>14</v>
      </c>
      <c r="G89" s="235"/>
      <c r="H89" s="235"/>
      <c r="I89" s="236"/>
      <c r="J89" s="236"/>
    </row>
    <row r="90" spans="1:10" s="94" customFormat="1" ht="18" x14ac:dyDescent="0.4">
      <c r="A90" s="237"/>
      <c r="B90" s="237"/>
      <c r="C90" s="237"/>
      <c r="D90" s="147" t="s">
        <v>267</v>
      </c>
      <c r="E90" s="147"/>
      <c r="F90" s="147" t="s">
        <v>268</v>
      </c>
      <c r="G90" s="256">
        <v>0</v>
      </c>
      <c r="H90" s="256">
        <v>0</v>
      </c>
      <c r="I90" s="256">
        <v>0</v>
      </c>
      <c r="J90" s="256">
        <v>0</v>
      </c>
    </row>
    <row r="91" spans="1:10" ht="17.399999999999999" x14ac:dyDescent="0.4">
      <c r="A91" s="234"/>
      <c r="B91" s="234"/>
      <c r="C91" s="234"/>
      <c r="D91" s="32"/>
      <c r="E91" s="32"/>
      <c r="F91" s="32" t="s">
        <v>14</v>
      </c>
      <c r="G91" s="235"/>
      <c r="H91" s="235"/>
      <c r="I91" s="236"/>
      <c r="J91" s="236"/>
    </row>
    <row r="92" spans="1:10" s="94" customFormat="1" ht="72" x14ac:dyDescent="0.4">
      <c r="A92" s="237"/>
      <c r="B92" s="237"/>
      <c r="C92" s="237"/>
      <c r="D92" s="96"/>
      <c r="E92" s="147" t="s">
        <v>269</v>
      </c>
      <c r="F92" s="147" t="s">
        <v>270</v>
      </c>
      <c r="G92" s="256">
        <v>0</v>
      </c>
      <c r="H92" s="256">
        <v>200000</v>
      </c>
      <c r="I92" s="256">
        <v>200000</v>
      </c>
      <c r="J92" s="256">
        <v>200000</v>
      </c>
    </row>
    <row r="93" spans="1:10" ht="17.399999999999999" x14ac:dyDescent="0.4">
      <c r="A93" s="234"/>
      <c r="B93" s="234"/>
      <c r="C93" s="234"/>
      <c r="D93" s="35"/>
      <c r="E93" s="32"/>
      <c r="F93" s="32" t="s">
        <v>15</v>
      </c>
      <c r="G93" s="235"/>
      <c r="H93" s="235"/>
      <c r="I93" s="235"/>
      <c r="J93" s="235"/>
    </row>
    <row r="94" spans="1:10" ht="34.799999999999997" x14ac:dyDescent="0.4">
      <c r="A94" s="234"/>
      <c r="B94" s="234"/>
      <c r="C94" s="234"/>
      <c r="D94" s="35"/>
      <c r="E94" s="32"/>
      <c r="F94" s="233" t="s">
        <v>156</v>
      </c>
      <c r="G94" s="235">
        <v>0</v>
      </c>
      <c r="H94" s="235">
        <v>200000</v>
      </c>
      <c r="I94" s="235">
        <v>200000</v>
      </c>
      <c r="J94" s="235">
        <v>200000</v>
      </c>
    </row>
    <row r="95" spans="1:10" ht="34.799999999999997" x14ac:dyDescent="0.4">
      <c r="A95" s="234"/>
      <c r="B95" s="234"/>
      <c r="C95" s="234"/>
      <c r="D95" s="35"/>
      <c r="E95" s="32"/>
      <c r="F95" s="32" t="s">
        <v>16</v>
      </c>
      <c r="G95" s="235"/>
      <c r="H95" s="235"/>
      <c r="I95" s="235"/>
      <c r="J95" s="235"/>
    </row>
    <row r="96" spans="1:10" ht="17.399999999999999" x14ac:dyDescent="0.4">
      <c r="A96" s="234"/>
      <c r="B96" s="234"/>
      <c r="C96" s="234"/>
      <c r="D96" s="35"/>
      <c r="E96" s="32"/>
      <c r="F96" s="35" t="s">
        <v>13</v>
      </c>
      <c r="G96" s="235">
        <v>0</v>
      </c>
      <c r="H96" s="235">
        <v>200000</v>
      </c>
      <c r="I96" s="235">
        <v>200000</v>
      </c>
      <c r="J96" s="235">
        <v>200000</v>
      </c>
    </row>
    <row r="97" spans="1:10" ht="17.399999999999999" x14ac:dyDescent="0.4">
      <c r="A97" s="234"/>
      <c r="B97" s="234"/>
      <c r="C97" s="234"/>
      <c r="D97" s="35"/>
      <c r="E97" s="32"/>
      <c r="F97" s="35" t="s">
        <v>34</v>
      </c>
      <c r="G97" s="235">
        <v>0</v>
      </c>
      <c r="H97" s="235">
        <v>200000</v>
      </c>
      <c r="I97" s="235">
        <v>200000</v>
      </c>
      <c r="J97" s="235">
        <v>200000</v>
      </c>
    </row>
    <row r="98" spans="1:10" ht="17.399999999999999" x14ac:dyDescent="0.4">
      <c r="A98" s="234"/>
      <c r="B98" s="234"/>
      <c r="C98" s="234"/>
      <c r="D98" s="35"/>
      <c r="E98" s="35"/>
      <c r="F98" s="35" t="s">
        <v>157</v>
      </c>
      <c r="G98" s="235">
        <v>0</v>
      </c>
      <c r="H98" s="235">
        <v>200000</v>
      </c>
      <c r="I98" s="235">
        <v>200000</v>
      </c>
      <c r="J98" s="235">
        <v>200000</v>
      </c>
    </row>
    <row r="99" spans="1:10" ht="34.799999999999997" x14ac:dyDescent="0.4">
      <c r="A99" s="234"/>
      <c r="B99" s="234"/>
      <c r="C99" s="234"/>
      <c r="D99" s="35"/>
      <c r="E99" s="35"/>
      <c r="F99" s="35" t="s">
        <v>246</v>
      </c>
      <c r="G99" s="235">
        <v>0</v>
      </c>
      <c r="H99" s="235">
        <v>200000</v>
      </c>
      <c r="I99" s="235">
        <v>200000</v>
      </c>
      <c r="J99" s="235">
        <v>200000</v>
      </c>
    </row>
    <row r="100" spans="1:10" ht="17.399999999999999" x14ac:dyDescent="0.4">
      <c r="A100" s="234"/>
      <c r="B100" s="234"/>
      <c r="C100" s="234"/>
      <c r="D100" s="35"/>
      <c r="E100" s="35"/>
      <c r="F100" s="35" t="s">
        <v>54</v>
      </c>
      <c r="G100" s="235">
        <v>0</v>
      </c>
      <c r="H100" s="235">
        <v>200000</v>
      </c>
      <c r="I100" s="235">
        <v>200000</v>
      </c>
      <c r="J100" s="235">
        <v>200000</v>
      </c>
    </row>
    <row r="101" spans="1:10" ht="72" x14ac:dyDescent="0.4">
      <c r="A101" s="234"/>
      <c r="B101" s="234"/>
      <c r="C101" s="234"/>
      <c r="D101" s="35"/>
      <c r="E101" s="147" t="s">
        <v>306</v>
      </c>
      <c r="F101" s="147" t="s">
        <v>307</v>
      </c>
      <c r="G101" s="256">
        <v>0</v>
      </c>
      <c r="H101" s="256">
        <v>-200000</v>
      </c>
      <c r="I101" s="256">
        <v>-200000</v>
      </c>
      <c r="J101" s="256">
        <v>-200000</v>
      </c>
    </row>
    <row r="102" spans="1:10" ht="17.399999999999999" x14ac:dyDescent="0.4">
      <c r="A102" s="234"/>
      <c r="B102" s="234"/>
      <c r="C102" s="234"/>
      <c r="D102" s="35"/>
      <c r="E102" s="32"/>
      <c r="F102" s="32" t="s">
        <v>15</v>
      </c>
      <c r="G102" s="235"/>
      <c r="H102" s="235"/>
      <c r="I102" s="235"/>
      <c r="J102" s="235"/>
    </row>
    <row r="103" spans="1:10" ht="34.799999999999997" x14ac:dyDescent="0.4">
      <c r="A103" s="234"/>
      <c r="B103" s="234"/>
      <c r="C103" s="234"/>
      <c r="D103" s="35"/>
      <c r="E103" s="32"/>
      <c r="F103" s="233" t="s">
        <v>156</v>
      </c>
      <c r="G103" s="235">
        <v>0</v>
      </c>
      <c r="H103" s="235">
        <v>-200000</v>
      </c>
      <c r="I103" s="235">
        <v>-200000</v>
      </c>
      <c r="J103" s="235">
        <v>-200000</v>
      </c>
    </row>
    <row r="104" spans="1:10" ht="34.799999999999997" x14ac:dyDescent="0.4">
      <c r="A104" s="234"/>
      <c r="B104" s="234"/>
      <c r="C104" s="234"/>
      <c r="D104" s="35"/>
      <c r="E104" s="32"/>
      <c r="F104" s="32" t="s">
        <v>16</v>
      </c>
      <c r="G104" s="235"/>
      <c r="H104" s="235"/>
      <c r="I104" s="235"/>
      <c r="J104" s="235"/>
    </row>
    <row r="105" spans="1:10" ht="17.399999999999999" x14ac:dyDescent="0.4">
      <c r="A105" s="234"/>
      <c r="B105" s="234"/>
      <c r="C105" s="234"/>
      <c r="D105" s="35"/>
      <c r="E105" s="32"/>
      <c r="F105" s="32" t="s">
        <v>13</v>
      </c>
      <c r="G105" s="235">
        <v>0</v>
      </c>
      <c r="H105" s="235">
        <v>-200000</v>
      </c>
      <c r="I105" s="235">
        <v>-200000</v>
      </c>
      <c r="J105" s="235">
        <v>-200000</v>
      </c>
    </row>
    <row r="106" spans="1:10" ht="17.399999999999999" x14ac:dyDescent="0.4">
      <c r="A106" s="234"/>
      <c r="B106" s="234"/>
      <c r="C106" s="234"/>
      <c r="D106" s="35"/>
      <c r="E106" s="32"/>
      <c r="F106" s="32" t="s">
        <v>34</v>
      </c>
      <c r="G106" s="235">
        <v>0</v>
      </c>
      <c r="H106" s="235">
        <v>-200000</v>
      </c>
      <c r="I106" s="235">
        <v>-200000</v>
      </c>
      <c r="J106" s="235">
        <v>-200000</v>
      </c>
    </row>
    <row r="107" spans="1:10" ht="17.399999999999999" x14ac:dyDescent="0.4">
      <c r="A107" s="234"/>
      <c r="B107" s="234"/>
      <c r="C107" s="234"/>
      <c r="D107" s="35"/>
      <c r="E107" s="35"/>
      <c r="F107" s="32" t="s">
        <v>157</v>
      </c>
      <c r="G107" s="235">
        <v>0</v>
      </c>
      <c r="H107" s="235">
        <v>-200000</v>
      </c>
      <c r="I107" s="235">
        <v>-200000</v>
      </c>
      <c r="J107" s="235">
        <v>-200000</v>
      </c>
    </row>
    <row r="108" spans="1:10" ht="34.799999999999997" x14ac:dyDescent="0.4">
      <c r="A108" s="234"/>
      <c r="B108" s="234"/>
      <c r="C108" s="234"/>
      <c r="D108" s="35"/>
      <c r="E108" s="35"/>
      <c r="F108" s="32" t="s">
        <v>246</v>
      </c>
      <c r="G108" s="235">
        <v>0</v>
      </c>
      <c r="H108" s="235">
        <v>-200000</v>
      </c>
      <c r="I108" s="235">
        <v>-200000</v>
      </c>
      <c r="J108" s="235">
        <v>-200000</v>
      </c>
    </row>
    <row r="109" spans="1:10" ht="17.399999999999999" x14ac:dyDescent="0.4">
      <c r="A109" s="234"/>
      <c r="B109" s="234"/>
      <c r="C109" s="234"/>
      <c r="D109" s="35"/>
      <c r="E109" s="35"/>
      <c r="F109" s="32" t="s">
        <v>54</v>
      </c>
      <c r="G109" s="235">
        <v>0</v>
      </c>
      <c r="H109" s="235">
        <v>-200000</v>
      </c>
      <c r="I109" s="235">
        <v>-200000</v>
      </c>
      <c r="J109" s="235">
        <v>-200000</v>
      </c>
    </row>
    <row r="110" spans="1:10" s="94" customFormat="1" ht="31.5" customHeight="1" x14ac:dyDescent="0.4">
      <c r="A110" s="237"/>
      <c r="B110" s="306" t="s">
        <v>243</v>
      </c>
      <c r="C110" s="160"/>
      <c r="D110" s="160"/>
      <c r="E110" s="307"/>
      <c r="F110" s="308" t="s">
        <v>53</v>
      </c>
      <c r="G110" s="256">
        <v>18163</v>
      </c>
      <c r="H110" s="256">
        <v>18163</v>
      </c>
      <c r="I110" s="256">
        <v>18163</v>
      </c>
      <c r="J110" s="256">
        <v>18163</v>
      </c>
    </row>
    <row r="111" spans="1:10" ht="17.399999999999999" x14ac:dyDescent="0.4">
      <c r="A111" s="234"/>
      <c r="B111" s="42"/>
      <c r="C111" s="42"/>
      <c r="D111" s="42"/>
      <c r="E111" s="43"/>
      <c r="F111" s="44" t="s">
        <v>14</v>
      </c>
      <c r="G111" s="235"/>
      <c r="H111" s="235"/>
      <c r="I111" s="235"/>
      <c r="J111" s="235"/>
    </row>
    <row r="112" spans="1:10" s="94" customFormat="1" ht="34.5" customHeight="1" x14ac:dyDescent="0.4">
      <c r="A112" s="237"/>
      <c r="B112" s="49"/>
      <c r="C112" s="55" t="s">
        <v>44</v>
      </c>
      <c r="D112" s="49"/>
      <c r="E112" s="49"/>
      <c r="F112" s="63" t="s">
        <v>53</v>
      </c>
      <c r="G112" s="256">
        <v>18163</v>
      </c>
      <c r="H112" s="256">
        <v>18163</v>
      </c>
      <c r="I112" s="256">
        <v>18163</v>
      </c>
      <c r="J112" s="256">
        <v>18163</v>
      </c>
    </row>
    <row r="113" spans="1:10" ht="17.399999999999999" x14ac:dyDescent="0.4">
      <c r="A113" s="234"/>
      <c r="B113" s="42"/>
      <c r="C113" s="42"/>
      <c r="D113" s="42"/>
      <c r="E113" s="42"/>
      <c r="F113" s="51" t="s">
        <v>14</v>
      </c>
      <c r="G113" s="235"/>
      <c r="H113" s="235"/>
      <c r="I113" s="235"/>
      <c r="J113" s="235"/>
    </row>
    <row r="114" spans="1:10" s="94" customFormat="1" ht="36" x14ac:dyDescent="0.4">
      <c r="A114" s="237"/>
      <c r="B114" s="49"/>
      <c r="C114" s="49"/>
      <c r="D114" s="49"/>
      <c r="E114" s="49"/>
      <c r="F114" s="45" t="s">
        <v>4</v>
      </c>
      <c r="G114" s="256">
        <v>18163</v>
      </c>
      <c r="H114" s="256">
        <v>18163</v>
      </c>
      <c r="I114" s="256">
        <v>18163</v>
      </c>
      <c r="J114" s="256">
        <v>18163</v>
      </c>
    </row>
    <row r="115" spans="1:10" ht="17.399999999999999" x14ac:dyDescent="0.4">
      <c r="A115" s="234"/>
      <c r="B115" s="42"/>
      <c r="C115" s="42"/>
      <c r="D115" s="42"/>
      <c r="E115" s="42"/>
      <c r="F115" s="51" t="s">
        <v>14</v>
      </c>
      <c r="G115" s="235"/>
      <c r="H115" s="235"/>
      <c r="I115" s="235"/>
      <c r="J115" s="235"/>
    </row>
    <row r="116" spans="1:10" s="94" customFormat="1" ht="36" x14ac:dyDescent="0.4">
      <c r="A116" s="237"/>
      <c r="B116" s="49"/>
      <c r="C116" s="49"/>
      <c r="D116" s="274">
        <v>1019</v>
      </c>
      <c r="E116" s="49"/>
      <c r="F116" s="45" t="s">
        <v>209</v>
      </c>
      <c r="G116" s="256">
        <v>18163</v>
      </c>
      <c r="H116" s="256">
        <v>18163</v>
      </c>
      <c r="I116" s="256">
        <v>18163</v>
      </c>
      <c r="J116" s="256">
        <v>18163</v>
      </c>
    </row>
    <row r="117" spans="1:10" ht="17.399999999999999" x14ac:dyDescent="0.4">
      <c r="A117" s="234"/>
      <c r="B117" s="53"/>
      <c r="C117" s="53"/>
      <c r="D117" s="53"/>
      <c r="E117" s="53"/>
      <c r="F117" s="260" t="s">
        <v>14</v>
      </c>
      <c r="G117" s="235"/>
      <c r="H117" s="235"/>
      <c r="I117" s="235"/>
      <c r="J117" s="235"/>
    </row>
    <row r="118" spans="1:10" s="94" customFormat="1" ht="90" x14ac:dyDescent="0.4">
      <c r="A118" s="237"/>
      <c r="B118" s="146"/>
      <c r="C118" s="146"/>
      <c r="D118" s="146"/>
      <c r="E118" s="145">
        <v>12004</v>
      </c>
      <c r="F118" s="146" t="s">
        <v>244</v>
      </c>
      <c r="G118" s="256">
        <v>18163</v>
      </c>
      <c r="H118" s="256">
        <v>18163</v>
      </c>
      <c r="I118" s="256">
        <v>18163</v>
      </c>
      <c r="J118" s="256">
        <v>18163</v>
      </c>
    </row>
    <row r="119" spans="1:10" ht="17.399999999999999" x14ac:dyDescent="0.4">
      <c r="A119" s="234"/>
      <c r="B119" s="32"/>
      <c r="C119" s="32"/>
      <c r="D119" s="32"/>
      <c r="E119" s="32"/>
      <c r="F119" s="54" t="s">
        <v>15</v>
      </c>
      <c r="G119" s="235"/>
      <c r="H119" s="235"/>
      <c r="I119" s="235"/>
      <c r="J119" s="235"/>
    </row>
    <row r="120" spans="1:10" ht="34.799999999999997" x14ac:dyDescent="0.4">
      <c r="A120" s="234"/>
      <c r="B120" s="32"/>
      <c r="C120" s="32"/>
      <c r="D120" s="32"/>
      <c r="E120" s="32"/>
      <c r="F120" s="60" t="s">
        <v>55</v>
      </c>
      <c r="G120" s="235">
        <v>18163</v>
      </c>
      <c r="H120" s="235">
        <v>18163</v>
      </c>
      <c r="I120" s="235">
        <v>18163</v>
      </c>
      <c r="J120" s="235">
        <v>18163</v>
      </c>
    </row>
    <row r="121" spans="1:10" ht="34.799999999999997" x14ac:dyDescent="0.4">
      <c r="A121" s="234"/>
      <c r="B121" s="32"/>
      <c r="C121" s="32"/>
      <c r="D121" s="32"/>
      <c r="E121" s="32"/>
      <c r="F121" s="44" t="s">
        <v>16</v>
      </c>
      <c r="G121" s="235"/>
      <c r="H121" s="235"/>
      <c r="I121" s="236"/>
      <c r="J121" s="236"/>
    </row>
    <row r="122" spans="1:10" ht="17.399999999999999" x14ac:dyDescent="0.4">
      <c r="A122" s="234"/>
      <c r="B122" s="32"/>
      <c r="C122" s="32"/>
      <c r="D122" s="32"/>
      <c r="E122" s="32"/>
      <c r="F122" s="61" t="s">
        <v>13</v>
      </c>
      <c r="G122" s="235">
        <v>18163</v>
      </c>
      <c r="H122" s="235">
        <v>18163</v>
      </c>
      <c r="I122" s="236">
        <v>18163</v>
      </c>
      <c r="J122" s="236">
        <v>18163</v>
      </c>
    </row>
    <row r="123" spans="1:10" ht="18.75" customHeight="1" x14ac:dyDescent="0.4">
      <c r="A123" s="234"/>
      <c r="B123" s="32"/>
      <c r="C123" s="32"/>
      <c r="D123" s="32"/>
      <c r="E123" s="32"/>
      <c r="F123" s="61" t="s">
        <v>29</v>
      </c>
      <c r="G123" s="235">
        <v>18163</v>
      </c>
      <c r="H123" s="235">
        <v>18163</v>
      </c>
      <c r="I123" s="236">
        <v>18163</v>
      </c>
      <c r="J123" s="236">
        <v>18163</v>
      </c>
    </row>
    <row r="124" spans="1:10" ht="19.5" customHeight="1" x14ac:dyDescent="0.4">
      <c r="A124" s="234"/>
      <c r="B124" s="32"/>
      <c r="C124" s="32"/>
      <c r="D124" s="32"/>
      <c r="E124" s="32"/>
      <c r="F124" s="61" t="s">
        <v>30</v>
      </c>
      <c r="G124" s="235">
        <v>18163</v>
      </c>
      <c r="H124" s="235">
        <v>18163</v>
      </c>
      <c r="I124" s="236">
        <v>18163</v>
      </c>
      <c r="J124" s="236">
        <v>18163</v>
      </c>
    </row>
    <row r="125" spans="1:10" ht="19.5" customHeight="1" x14ac:dyDescent="0.4">
      <c r="A125" s="234"/>
      <c r="B125" s="32"/>
      <c r="C125" s="32"/>
      <c r="D125" s="32"/>
      <c r="E125" s="32"/>
      <c r="F125" s="61" t="s">
        <v>48</v>
      </c>
      <c r="G125" s="235">
        <v>18163</v>
      </c>
      <c r="H125" s="235">
        <v>18163</v>
      </c>
      <c r="I125" s="236">
        <v>18163</v>
      </c>
      <c r="J125" s="236">
        <v>18163</v>
      </c>
    </row>
    <row r="126" spans="1:10" ht="22.5" customHeight="1" x14ac:dyDescent="0.4">
      <c r="A126" s="234"/>
      <c r="B126" s="32"/>
      <c r="C126" s="32"/>
      <c r="D126" s="32"/>
      <c r="E126" s="32"/>
      <c r="F126" s="61" t="s">
        <v>49</v>
      </c>
      <c r="G126" s="235">
        <v>18163</v>
      </c>
      <c r="H126" s="235">
        <v>18163</v>
      </c>
      <c r="I126" s="236">
        <v>18163</v>
      </c>
      <c r="J126" s="236">
        <v>18163</v>
      </c>
    </row>
    <row r="127" spans="1:10" s="94" customFormat="1" ht="36" x14ac:dyDescent="0.4">
      <c r="A127" s="232" t="s">
        <v>194</v>
      </c>
      <c r="B127" s="147"/>
      <c r="C127" s="147"/>
      <c r="D127" s="147"/>
      <c r="E127" s="147"/>
      <c r="F127" s="146" t="s">
        <v>43</v>
      </c>
      <c r="G127" s="256">
        <v>-73731</v>
      </c>
      <c r="H127" s="256">
        <v>-75231</v>
      </c>
      <c r="I127" s="256">
        <v>-74231</v>
      </c>
      <c r="J127" s="256">
        <v>-18881</v>
      </c>
    </row>
    <row r="128" spans="1:10" ht="17.399999999999999" x14ac:dyDescent="0.4">
      <c r="A128" s="32"/>
      <c r="B128" s="32"/>
      <c r="C128" s="32"/>
      <c r="D128" s="32"/>
      <c r="E128" s="32"/>
      <c r="F128" s="61" t="s">
        <v>14</v>
      </c>
      <c r="G128" s="262"/>
      <c r="H128" s="262"/>
      <c r="I128" s="262"/>
      <c r="J128" s="262"/>
    </row>
    <row r="129" spans="1:10" s="94" customFormat="1" ht="18" x14ac:dyDescent="0.4">
      <c r="A129" s="147"/>
      <c r="B129" s="231" t="s">
        <v>195</v>
      </c>
      <c r="C129" s="147"/>
      <c r="D129" s="147"/>
      <c r="E129" s="147"/>
      <c r="F129" s="146" t="s">
        <v>35</v>
      </c>
      <c r="G129" s="256">
        <v>-73731</v>
      </c>
      <c r="H129" s="256">
        <v>-75231</v>
      </c>
      <c r="I129" s="256">
        <v>-74231</v>
      </c>
      <c r="J129" s="256">
        <v>-18881</v>
      </c>
    </row>
    <row r="130" spans="1:10" ht="17.399999999999999" x14ac:dyDescent="0.4">
      <c r="A130" s="32"/>
      <c r="B130" s="32"/>
      <c r="C130" s="32"/>
      <c r="D130" s="32"/>
      <c r="E130" s="32"/>
      <c r="F130" s="61" t="s">
        <v>14</v>
      </c>
      <c r="G130" s="235"/>
      <c r="H130" s="235"/>
      <c r="I130" s="235"/>
      <c r="J130" s="235"/>
    </row>
    <row r="131" spans="1:10" s="94" customFormat="1" ht="18" x14ac:dyDescent="0.4">
      <c r="A131" s="147"/>
      <c r="B131" s="147"/>
      <c r="C131" s="231" t="s">
        <v>44</v>
      </c>
      <c r="D131" s="147"/>
      <c r="E131" s="147"/>
      <c r="F131" s="146" t="s">
        <v>35</v>
      </c>
      <c r="G131" s="256">
        <v>-73731</v>
      </c>
      <c r="H131" s="256">
        <v>-75231</v>
      </c>
      <c r="I131" s="256">
        <v>-74231</v>
      </c>
      <c r="J131" s="256">
        <v>-18881</v>
      </c>
    </row>
    <row r="132" spans="1:10" ht="17.399999999999999" x14ac:dyDescent="0.4">
      <c r="A132" s="32"/>
      <c r="B132" s="32"/>
      <c r="C132" s="32"/>
      <c r="D132" s="32"/>
      <c r="E132" s="32"/>
      <c r="F132" s="61" t="s">
        <v>14</v>
      </c>
      <c r="G132" s="235"/>
      <c r="H132" s="235"/>
      <c r="I132" s="235"/>
      <c r="J132" s="235"/>
    </row>
    <row r="133" spans="1:10" s="94" customFormat="1" ht="36" x14ac:dyDescent="0.4">
      <c r="A133" s="147"/>
      <c r="B133" s="147"/>
      <c r="C133" s="147"/>
      <c r="D133" s="147"/>
      <c r="E133" s="147"/>
      <c r="F133" s="146" t="s">
        <v>4</v>
      </c>
      <c r="G133" s="256">
        <v>-73731</v>
      </c>
      <c r="H133" s="256">
        <v>-75231</v>
      </c>
      <c r="I133" s="256">
        <v>-74231</v>
      </c>
      <c r="J133" s="256">
        <v>-18881</v>
      </c>
    </row>
    <row r="134" spans="1:10" ht="17.399999999999999" x14ac:dyDescent="0.4">
      <c r="A134" s="32"/>
      <c r="B134" s="32"/>
      <c r="C134" s="32"/>
      <c r="D134" s="32"/>
      <c r="E134" s="32"/>
      <c r="F134" s="61" t="s">
        <v>14</v>
      </c>
      <c r="G134" s="235"/>
      <c r="H134" s="235"/>
      <c r="I134" s="235"/>
      <c r="J134" s="235"/>
    </row>
    <row r="135" spans="1:10" s="94" customFormat="1" ht="19.5" customHeight="1" x14ac:dyDescent="0.4">
      <c r="A135" s="147"/>
      <c r="B135" s="147"/>
      <c r="C135" s="147"/>
      <c r="D135" s="147">
        <v>1072</v>
      </c>
      <c r="E135" s="147"/>
      <c r="F135" s="146" t="s">
        <v>42</v>
      </c>
      <c r="G135" s="256">
        <v>-73731</v>
      </c>
      <c r="H135" s="256">
        <v>-75231</v>
      </c>
      <c r="I135" s="256">
        <v>-74231</v>
      </c>
      <c r="J135" s="256">
        <v>-18881</v>
      </c>
    </row>
    <row r="136" spans="1:10" ht="17.399999999999999" x14ac:dyDescent="0.4">
      <c r="A136" s="32"/>
      <c r="B136" s="32"/>
      <c r="C136" s="32"/>
      <c r="D136" s="32"/>
      <c r="E136" s="32"/>
      <c r="F136" s="61" t="s">
        <v>14</v>
      </c>
      <c r="G136" s="235"/>
      <c r="H136" s="235"/>
      <c r="I136" s="236"/>
      <c r="J136" s="236"/>
    </row>
    <row r="137" spans="1:10" s="94" customFormat="1" ht="89.25" customHeight="1" x14ac:dyDescent="0.4">
      <c r="A137" s="146"/>
      <c r="B137" s="146"/>
      <c r="C137" s="146"/>
      <c r="D137" s="146"/>
      <c r="E137" s="145">
        <v>12001</v>
      </c>
      <c r="F137" s="146" t="s">
        <v>203</v>
      </c>
      <c r="G137" s="256">
        <v>-174850</v>
      </c>
      <c r="H137" s="256">
        <v>-176350</v>
      </c>
      <c r="I137" s="257">
        <v>-175350</v>
      </c>
      <c r="J137" s="257">
        <v>-120000</v>
      </c>
    </row>
    <row r="138" spans="1:10" ht="17.399999999999999" x14ac:dyDescent="0.4">
      <c r="A138" s="32"/>
      <c r="B138" s="32"/>
      <c r="C138" s="32"/>
      <c r="D138" s="32"/>
      <c r="E138" s="35"/>
      <c r="F138" s="263" t="s">
        <v>15</v>
      </c>
      <c r="G138" s="235"/>
      <c r="H138" s="235"/>
      <c r="I138" s="236"/>
      <c r="J138" s="236"/>
    </row>
    <row r="139" spans="1:10" ht="34.799999999999997" x14ac:dyDescent="0.4">
      <c r="A139" s="32"/>
      <c r="B139" s="32"/>
      <c r="C139" s="32"/>
      <c r="D139" s="32"/>
      <c r="E139" s="35"/>
      <c r="F139" s="60" t="s">
        <v>32</v>
      </c>
      <c r="G139" s="235">
        <v>-174850</v>
      </c>
      <c r="H139" s="235">
        <v>-176350</v>
      </c>
      <c r="I139" s="236">
        <v>-175350</v>
      </c>
      <c r="J139" s="236">
        <v>-120000</v>
      </c>
    </row>
    <row r="140" spans="1:10" ht="34.799999999999997" x14ac:dyDescent="0.4">
      <c r="A140" s="32"/>
      <c r="B140" s="32"/>
      <c r="C140" s="32"/>
      <c r="D140" s="32"/>
      <c r="E140" s="35"/>
      <c r="F140" s="263" t="s">
        <v>16</v>
      </c>
      <c r="G140" s="235"/>
      <c r="H140" s="235"/>
      <c r="I140" s="236"/>
      <c r="J140" s="236"/>
    </row>
    <row r="141" spans="1:10" ht="17.399999999999999" x14ac:dyDescent="0.4">
      <c r="A141" s="32"/>
      <c r="B141" s="32"/>
      <c r="C141" s="32"/>
      <c r="D141" s="32"/>
      <c r="E141" s="35"/>
      <c r="F141" s="61" t="s">
        <v>13</v>
      </c>
      <c r="G141" s="235">
        <v>-174850</v>
      </c>
      <c r="H141" s="235">
        <v>-176350</v>
      </c>
      <c r="I141" s="236">
        <v>-175350</v>
      </c>
      <c r="J141" s="236">
        <v>-120000</v>
      </c>
    </row>
    <row r="142" spans="1:10" ht="17.399999999999999" x14ac:dyDescent="0.4">
      <c r="A142" s="32"/>
      <c r="B142" s="32"/>
      <c r="C142" s="32"/>
      <c r="D142" s="32"/>
      <c r="E142" s="35"/>
      <c r="F142" s="32" t="s">
        <v>29</v>
      </c>
      <c r="G142" s="235">
        <v>-174850</v>
      </c>
      <c r="H142" s="235">
        <v>-176350</v>
      </c>
      <c r="I142" s="236">
        <v>-175350</v>
      </c>
      <c r="J142" s="236">
        <v>-120000</v>
      </c>
    </row>
    <row r="143" spans="1:10" ht="17.399999999999999" x14ac:dyDescent="0.4">
      <c r="A143" s="32"/>
      <c r="B143" s="32"/>
      <c r="C143" s="32"/>
      <c r="D143" s="32"/>
      <c r="E143" s="35"/>
      <c r="F143" s="32" t="s">
        <v>30</v>
      </c>
      <c r="G143" s="235">
        <v>-174850</v>
      </c>
      <c r="H143" s="235">
        <v>-176350</v>
      </c>
      <c r="I143" s="236">
        <v>-237350</v>
      </c>
      <c r="J143" s="236">
        <v>-223500</v>
      </c>
    </row>
    <row r="144" spans="1:10" ht="17.399999999999999" x14ac:dyDescent="0.4">
      <c r="A144" s="32"/>
      <c r="B144" s="32"/>
      <c r="C144" s="32"/>
      <c r="D144" s="32"/>
      <c r="E144" s="35"/>
      <c r="F144" s="32" t="s">
        <v>48</v>
      </c>
      <c r="G144" s="235">
        <v>-174850</v>
      </c>
      <c r="H144" s="235">
        <v>-176350</v>
      </c>
      <c r="I144" s="236">
        <v>-237350</v>
      </c>
      <c r="J144" s="236">
        <v>-223500</v>
      </c>
    </row>
    <row r="145" spans="1:10" ht="17.399999999999999" x14ac:dyDescent="0.4">
      <c r="A145" s="32"/>
      <c r="B145" s="32"/>
      <c r="C145" s="32"/>
      <c r="D145" s="32"/>
      <c r="E145" s="35"/>
      <c r="F145" s="32" t="s">
        <v>49</v>
      </c>
      <c r="G145" s="235">
        <v>-174850</v>
      </c>
      <c r="H145" s="235">
        <v>-176350</v>
      </c>
      <c r="I145" s="236">
        <v>-237350</v>
      </c>
      <c r="J145" s="236">
        <v>-223500</v>
      </c>
    </row>
    <row r="146" spans="1:10" ht="17.399999999999999" x14ac:dyDescent="0.4">
      <c r="A146" s="32"/>
      <c r="B146" s="32"/>
      <c r="C146" s="32"/>
      <c r="D146" s="32"/>
      <c r="E146" s="35"/>
      <c r="F146" s="32" t="s">
        <v>196</v>
      </c>
      <c r="G146" s="235">
        <v>0</v>
      </c>
      <c r="H146" s="235">
        <v>0</v>
      </c>
      <c r="I146" s="236">
        <v>62000</v>
      </c>
      <c r="J146" s="236">
        <v>103500</v>
      </c>
    </row>
    <row r="147" spans="1:10" ht="17.399999999999999" x14ac:dyDescent="0.4">
      <c r="A147" s="32"/>
      <c r="B147" s="32"/>
      <c r="C147" s="32"/>
      <c r="D147" s="32"/>
      <c r="E147" s="35"/>
      <c r="F147" s="32" t="s">
        <v>197</v>
      </c>
      <c r="G147" s="235">
        <v>0</v>
      </c>
      <c r="H147" s="235">
        <v>0</v>
      </c>
      <c r="I147" s="236">
        <v>62000</v>
      </c>
      <c r="J147" s="236">
        <v>103500</v>
      </c>
    </row>
    <row r="148" spans="1:10" s="94" customFormat="1" ht="19.5" customHeight="1" x14ac:dyDescent="0.4">
      <c r="A148" s="147"/>
      <c r="B148" s="147"/>
      <c r="C148" s="147"/>
      <c r="D148" s="147"/>
      <c r="E148" s="275" t="s">
        <v>245</v>
      </c>
      <c r="F148" s="146" t="s">
        <v>233</v>
      </c>
      <c r="G148" s="256">
        <v>5125.8999999999996</v>
      </c>
      <c r="H148" s="256">
        <v>5125.8999999999996</v>
      </c>
      <c r="I148" s="257">
        <v>5125.8999999999996</v>
      </c>
      <c r="J148" s="257">
        <v>5125.8999999999996</v>
      </c>
    </row>
    <row r="149" spans="1:10" ht="17.399999999999999" x14ac:dyDescent="0.4">
      <c r="A149" s="32"/>
      <c r="B149" s="32"/>
      <c r="C149" s="32"/>
      <c r="D149" s="32"/>
      <c r="E149" s="276"/>
      <c r="F149" s="263" t="s">
        <v>15</v>
      </c>
      <c r="G149" s="235"/>
      <c r="H149" s="235"/>
      <c r="I149" s="236"/>
      <c r="J149" s="236"/>
    </row>
    <row r="150" spans="1:10" ht="34.799999999999997" x14ac:dyDescent="0.4">
      <c r="A150" s="32"/>
      <c r="B150" s="32"/>
      <c r="C150" s="32"/>
      <c r="D150" s="32"/>
      <c r="E150" s="35"/>
      <c r="F150" s="60" t="s">
        <v>55</v>
      </c>
      <c r="G150" s="235">
        <v>5125.8999999999996</v>
      </c>
      <c r="H150" s="235">
        <v>5125.8999999999996</v>
      </c>
      <c r="I150" s="236">
        <v>5125.8999999999996</v>
      </c>
      <c r="J150" s="236">
        <v>5125.8999999999996</v>
      </c>
    </row>
    <row r="151" spans="1:10" ht="34.799999999999997" x14ac:dyDescent="0.4">
      <c r="A151" s="32"/>
      <c r="B151" s="32"/>
      <c r="C151" s="32"/>
      <c r="D151" s="32"/>
      <c r="E151" s="35"/>
      <c r="F151" s="35" t="s">
        <v>16</v>
      </c>
      <c r="G151" s="235"/>
      <c r="H151" s="235"/>
      <c r="I151" s="236"/>
      <c r="J151" s="236"/>
    </row>
    <row r="152" spans="1:10" ht="17.399999999999999" x14ac:dyDescent="0.4">
      <c r="A152" s="32"/>
      <c r="B152" s="32"/>
      <c r="C152" s="32"/>
      <c r="D152" s="32"/>
      <c r="E152" s="35"/>
      <c r="F152" s="35" t="s">
        <v>13</v>
      </c>
      <c r="G152" s="278">
        <v>5125.8999999999996</v>
      </c>
      <c r="H152" s="235">
        <v>5125.8999999999996</v>
      </c>
      <c r="I152" s="236">
        <v>5125.8999999999996</v>
      </c>
      <c r="J152" s="236">
        <v>5125.8999999999996</v>
      </c>
    </row>
    <row r="153" spans="1:10" ht="17.399999999999999" x14ac:dyDescent="0.4">
      <c r="A153" s="32"/>
      <c r="B153" s="32"/>
      <c r="C153" s="32"/>
      <c r="D153" s="32"/>
      <c r="E153" s="35"/>
      <c r="F153" s="35" t="s">
        <v>34</v>
      </c>
      <c r="G153" s="278">
        <v>5125.8999999999996</v>
      </c>
      <c r="H153" s="235">
        <v>5125.8999999999996</v>
      </c>
      <c r="I153" s="236">
        <v>5125.8999999999996</v>
      </c>
      <c r="J153" s="236">
        <v>5125.8999999999996</v>
      </c>
    </row>
    <row r="154" spans="1:10" ht="17.399999999999999" x14ac:dyDescent="0.4">
      <c r="A154" s="32"/>
      <c r="B154" s="32"/>
      <c r="C154" s="32"/>
      <c r="D154" s="32"/>
      <c r="E154" s="35"/>
      <c r="F154" s="32" t="s">
        <v>157</v>
      </c>
      <c r="G154" s="278">
        <v>5125.8999999999996</v>
      </c>
      <c r="H154" s="235">
        <v>5125.8999999999996</v>
      </c>
      <c r="I154" s="236">
        <v>5125.8999999999996</v>
      </c>
      <c r="J154" s="236">
        <v>5125.8999999999996</v>
      </c>
    </row>
    <row r="155" spans="1:10" ht="34.799999999999997" x14ac:dyDescent="0.4">
      <c r="A155" s="32"/>
      <c r="B155" s="32"/>
      <c r="C155" s="32"/>
      <c r="D155" s="32"/>
      <c r="E155" s="35"/>
      <c r="F155" s="32" t="s">
        <v>158</v>
      </c>
      <c r="G155" s="278">
        <v>5125.8999999999996</v>
      </c>
      <c r="H155" s="235">
        <v>5125.8999999999996</v>
      </c>
      <c r="I155" s="236">
        <v>5125.8999999999996</v>
      </c>
      <c r="J155" s="236">
        <v>5125.8999999999996</v>
      </c>
    </row>
    <row r="156" spans="1:10" s="195" customFormat="1" ht="17.399999999999999" x14ac:dyDescent="0.4">
      <c r="A156" s="35"/>
      <c r="B156" s="35"/>
      <c r="C156" s="35"/>
      <c r="D156" s="35"/>
      <c r="E156" s="35"/>
      <c r="F156" s="35" t="s">
        <v>159</v>
      </c>
      <c r="G156" s="317">
        <v>5125.8999999999996</v>
      </c>
      <c r="H156" s="318">
        <v>5125.8999999999996</v>
      </c>
      <c r="I156" s="319">
        <v>5125.8999999999996</v>
      </c>
      <c r="J156" s="319">
        <v>5125.8999999999996</v>
      </c>
    </row>
    <row r="157" spans="1:10" ht="36" x14ac:dyDescent="0.4">
      <c r="A157" s="32"/>
      <c r="B157" s="32"/>
      <c r="C157" s="32"/>
      <c r="D157" s="32"/>
      <c r="E157" s="275" t="s">
        <v>247</v>
      </c>
      <c r="F157" s="277" t="s">
        <v>235</v>
      </c>
      <c r="G157" s="249">
        <v>95993.1</v>
      </c>
      <c r="H157" s="256">
        <v>95993.1</v>
      </c>
      <c r="I157" s="257">
        <v>95993.1</v>
      </c>
      <c r="J157" s="257">
        <v>95993.1</v>
      </c>
    </row>
    <row r="158" spans="1:10" ht="17.399999999999999" x14ac:dyDescent="0.4">
      <c r="A158" s="32"/>
      <c r="B158" s="32"/>
      <c r="C158" s="32"/>
      <c r="D158" s="32"/>
      <c r="E158" s="276"/>
      <c r="F158" s="263" t="s">
        <v>15</v>
      </c>
      <c r="G158" s="235"/>
      <c r="H158" s="235"/>
      <c r="I158" s="236"/>
      <c r="J158" s="236"/>
    </row>
    <row r="159" spans="1:10" ht="34.799999999999997" x14ac:dyDescent="0.4">
      <c r="A159" s="32"/>
      <c r="B159" s="32"/>
      <c r="C159" s="32"/>
      <c r="D159" s="32"/>
      <c r="E159" s="35"/>
      <c r="F159" s="60" t="s">
        <v>55</v>
      </c>
      <c r="G159" s="235">
        <v>95993.1</v>
      </c>
      <c r="H159" s="235">
        <v>95993.1</v>
      </c>
      <c r="I159" s="236">
        <v>95993.1</v>
      </c>
      <c r="J159" s="236">
        <v>95993.1</v>
      </c>
    </row>
    <row r="160" spans="1:10" ht="34.799999999999997" x14ac:dyDescent="0.4">
      <c r="A160" s="32"/>
      <c r="B160" s="32"/>
      <c r="C160" s="32"/>
      <c r="D160" s="32"/>
      <c r="E160" s="35"/>
      <c r="F160" s="35" t="s">
        <v>16</v>
      </c>
      <c r="G160" s="235"/>
      <c r="H160" s="235"/>
      <c r="I160" s="236"/>
      <c r="J160" s="236"/>
    </row>
    <row r="161" spans="1:10" ht="17.399999999999999" x14ac:dyDescent="0.4">
      <c r="A161" s="32"/>
      <c r="B161" s="32"/>
      <c r="C161" s="32"/>
      <c r="D161" s="32"/>
      <c r="E161" s="35"/>
      <c r="F161" s="35" t="s">
        <v>13</v>
      </c>
      <c r="G161" s="235">
        <v>95993.1</v>
      </c>
      <c r="H161" s="235">
        <v>95993.1</v>
      </c>
      <c r="I161" s="236">
        <v>95993.1</v>
      </c>
      <c r="J161" s="236">
        <v>95993.1</v>
      </c>
    </row>
    <row r="162" spans="1:10" ht="17.399999999999999" x14ac:dyDescent="0.4">
      <c r="A162" s="32"/>
      <c r="B162" s="32"/>
      <c r="C162" s="32"/>
      <c r="D162" s="32"/>
      <c r="E162" s="35"/>
      <c r="F162" s="35" t="s">
        <v>34</v>
      </c>
      <c r="G162" s="235">
        <v>95993.1</v>
      </c>
      <c r="H162" s="235">
        <v>95993.1</v>
      </c>
      <c r="I162" s="236">
        <v>95993.1</v>
      </c>
      <c r="J162" s="236">
        <v>95993.1</v>
      </c>
    </row>
    <row r="163" spans="1:10" ht="17.399999999999999" x14ac:dyDescent="0.4">
      <c r="A163" s="32"/>
      <c r="B163" s="32"/>
      <c r="C163" s="32"/>
      <c r="D163" s="32"/>
      <c r="E163" s="35"/>
      <c r="F163" s="35" t="s">
        <v>157</v>
      </c>
      <c r="G163" s="235">
        <v>95993.1</v>
      </c>
      <c r="H163" s="235">
        <v>95993.1</v>
      </c>
      <c r="I163" s="236">
        <v>95993.1</v>
      </c>
      <c r="J163" s="236">
        <v>95993.1</v>
      </c>
    </row>
    <row r="164" spans="1:10" ht="34.799999999999997" x14ac:dyDescent="0.4">
      <c r="A164" s="32"/>
      <c r="B164" s="32"/>
      <c r="C164" s="32"/>
      <c r="D164" s="32"/>
      <c r="E164" s="35"/>
      <c r="F164" s="61" t="s">
        <v>246</v>
      </c>
      <c r="G164" s="235">
        <v>95993.1</v>
      </c>
      <c r="H164" s="235">
        <v>95993.1</v>
      </c>
      <c r="I164" s="236">
        <v>95993.1</v>
      </c>
      <c r="J164" s="236">
        <v>95993.1</v>
      </c>
    </row>
    <row r="165" spans="1:10" ht="17.399999999999999" x14ac:dyDescent="0.4">
      <c r="A165" s="32"/>
      <c r="B165" s="32"/>
      <c r="C165" s="32"/>
      <c r="D165" s="32"/>
      <c r="E165" s="35"/>
      <c r="F165" s="61" t="s">
        <v>54</v>
      </c>
      <c r="G165" s="311">
        <v>95993.1</v>
      </c>
      <c r="H165" s="235">
        <v>95993.1</v>
      </c>
      <c r="I165" s="236">
        <v>95993.1</v>
      </c>
      <c r="J165" s="236">
        <v>95993.1</v>
      </c>
    </row>
    <row r="166" spans="1:10" ht="16.5" customHeight="1" x14ac:dyDescent="0.4">
      <c r="A166" s="175"/>
      <c r="B166" s="176"/>
      <c r="C166" s="176"/>
      <c r="D166" s="175"/>
      <c r="E166" s="176"/>
      <c r="F166" s="147" t="s">
        <v>160</v>
      </c>
      <c r="G166" s="257">
        <v>0</v>
      </c>
      <c r="H166" s="257">
        <v>0</v>
      </c>
      <c r="I166" s="257">
        <v>0</v>
      </c>
      <c r="J166" s="257">
        <v>0</v>
      </c>
    </row>
    <row r="167" spans="1:10" ht="16.5" customHeight="1" x14ac:dyDescent="0.4">
      <c r="A167" s="175"/>
      <c r="B167" s="176"/>
      <c r="C167" s="176"/>
      <c r="D167" s="175"/>
      <c r="E167" s="176"/>
      <c r="F167" s="32" t="s">
        <v>14</v>
      </c>
      <c r="G167" s="304"/>
      <c r="H167" s="304"/>
      <c r="I167" s="304"/>
      <c r="J167" s="304"/>
    </row>
    <row r="168" spans="1:10" ht="16.5" customHeight="1" x14ac:dyDescent="0.4">
      <c r="A168" s="175" t="s">
        <v>161</v>
      </c>
      <c r="B168" s="176"/>
      <c r="C168" s="176"/>
      <c r="D168" s="175"/>
      <c r="E168" s="205"/>
      <c r="F168" s="206" t="s">
        <v>162</v>
      </c>
      <c r="G168" s="257">
        <v>0</v>
      </c>
      <c r="H168" s="257">
        <v>0</v>
      </c>
      <c r="I168" s="257">
        <v>0</v>
      </c>
      <c r="J168" s="257">
        <v>0</v>
      </c>
    </row>
    <row r="169" spans="1:10" ht="16.5" customHeight="1" x14ac:dyDescent="0.4">
      <c r="A169" s="175"/>
      <c r="B169" s="175"/>
      <c r="C169" s="176"/>
      <c r="D169" s="175"/>
      <c r="E169" s="205"/>
      <c r="F169" s="207" t="s">
        <v>14</v>
      </c>
      <c r="G169" s="304"/>
      <c r="H169" s="304"/>
      <c r="I169" s="304"/>
      <c r="J169" s="304"/>
    </row>
    <row r="170" spans="1:10" ht="16.5" customHeight="1" x14ac:dyDescent="0.4">
      <c r="A170" s="175"/>
      <c r="B170" s="175" t="s">
        <v>102</v>
      </c>
      <c r="C170" s="176"/>
      <c r="D170" s="175"/>
      <c r="E170" s="205"/>
      <c r="F170" s="206" t="s">
        <v>163</v>
      </c>
      <c r="G170" s="257">
        <v>0</v>
      </c>
      <c r="H170" s="257">
        <v>0</v>
      </c>
      <c r="I170" s="257">
        <v>0</v>
      </c>
      <c r="J170" s="257">
        <v>0</v>
      </c>
    </row>
    <row r="171" spans="1:10" ht="16.5" customHeight="1" x14ac:dyDescent="0.4">
      <c r="A171" s="175"/>
      <c r="B171" s="175"/>
      <c r="C171" s="175"/>
      <c r="D171" s="175"/>
      <c r="E171" s="205"/>
      <c r="F171" s="207" t="s">
        <v>14</v>
      </c>
      <c r="G171" s="304"/>
      <c r="H171" s="304"/>
      <c r="I171" s="304"/>
      <c r="J171" s="304"/>
    </row>
    <row r="172" spans="1:10" ht="16.5" customHeight="1" x14ac:dyDescent="0.4">
      <c r="A172" s="175"/>
      <c r="B172" s="175"/>
      <c r="C172" s="175" t="s">
        <v>102</v>
      </c>
      <c r="D172" s="175"/>
      <c r="E172" s="205"/>
      <c r="F172" s="206" t="s">
        <v>149</v>
      </c>
      <c r="G172" s="257">
        <v>0</v>
      </c>
      <c r="H172" s="257">
        <v>0</v>
      </c>
      <c r="I172" s="257">
        <v>0</v>
      </c>
      <c r="J172" s="257">
        <v>0</v>
      </c>
    </row>
    <row r="173" spans="1:10" ht="16.5" customHeight="1" x14ac:dyDescent="0.4">
      <c r="A173" s="175"/>
      <c r="B173" s="176"/>
      <c r="C173" s="176"/>
      <c r="D173" s="175"/>
      <c r="E173" s="205"/>
      <c r="F173" s="207" t="s">
        <v>14</v>
      </c>
      <c r="G173" s="304"/>
      <c r="H173" s="304"/>
      <c r="I173" s="304"/>
      <c r="J173" s="304"/>
    </row>
    <row r="174" spans="1:10" ht="16.5" customHeight="1" x14ac:dyDescent="0.4">
      <c r="A174" s="175"/>
      <c r="B174" s="176"/>
      <c r="C174" s="176"/>
      <c r="D174" s="325"/>
      <c r="E174" s="205"/>
      <c r="F174" s="147" t="s">
        <v>160</v>
      </c>
      <c r="G174" s="257">
        <v>0</v>
      </c>
      <c r="H174" s="257">
        <v>0</v>
      </c>
      <c r="I174" s="257">
        <v>0</v>
      </c>
      <c r="J174" s="257">
        <v>0</v>
      </c>
    </row>
    <row r="175" spans="1:10" ht="16.5" customHeight="1" x14ac:dyDescent="0.4">
      <c r="A175" s="175"/>
      <c r="B175" s="175"/>
      <c r="C175" s="176"/>
      <c r="D175" s="326"/>
      <c r="E175" s="205"/>
      <c r="F175" s="207" t="s">
        <v>14</v>
      </c>
      <c r="G175" s="304"/>
      <c r="H175" s="238"/>
      <c r="I175" s="238"/>
      <c r="J175" s="238"/>
    </row>
    <row r="176" spans="1:10" ht="16.5" customHeight="1" x14ac:dyDescent="0.4">
      <c r="A176" s="175"/>
      <c r="B176" s="175"/>
      <c r="C176" s="176"/>
      <c r="D176" s="326" t="s">
        <v>164</v>
      </c>
      <c r="E176" s="187"/>
      <c r="F176" s="96" t="s">
        <v>149</v>
      </c>
      <c r="G176" s="257">
        <v>0</v>
      </c>
      <c r="H176" s="257">
        <v>0</v>
      </c>
      <c r="I176" s="257">
        <v>0</v>
      </c>
      <c r="J176" s="257">
        <v>0</v>
      </c>
    </row>
    <row r="177" spans="1:10" ht="16.5" customHeight="1" x14ac:dyDescent="0.4">
      <c r="A177" s="178"/>
      <c r="B177" s="178"/>
      <c r="C177" s="178"/>
      <c r="D177" s="327"/>
      <c r="E177" s="210"/>
      <c r="F177" s="211" t="s">
        <v>14</v>
      </c>
      <c r="G177" s="238"/>
      <c r="H177" s="238"/>
      <c r="I177" s="238"/>
      <c r="J177" s="238"/>
    </row>
    <row r="178" spans="1:10" s="94" customFormat="1" ht="18" x14ac:dyDescent="0.4">
      <c r="A178" s="175"/>
      <c r="B178" s="175"/>
      <c r="C178" s="175"/>
      <c r="D178" s="326"/>
      <c r="E178" s="205">
        <v>11001</v>
      </c>
      <c r="F178" s="96" t="s">
        <v>149</v>
      </c>
      <c r="G178" s="239">
        <v>119282</v>
      </c>
      <c r="H178" s="239">
        <v>119282</v>
      </c>
      <c r="I178" s="239">
        <v>119282</v>
      </c>
      <c r="J178" s="239">
        <v>119282</v>
      </c>
    </row>
    <row r="179" spans="1:10" ht="17.399999999999999" x14ac:dyDescent="0.4">
      <c r="A179" s="178"/>
      <c r="B179" s="179"/>
      <c r="C179" s="179"/>
      <c r="D179" s="327"/>
      <c r="E179" s="210"/>
      <c r="F179" s="211" t="s">
        <v>165</v>
      </c>
      <c r="G179" s="240"/>
      <c r="H179" s="240"/>
      <c r="I179" s="240"/>
      <c r="J179" s="240"/>
    </row>
    <row r="180" spans="1:10" ht="17.399999999999999" x14ac:dyDescent="0.4">
      <c r="A180" s="178"/>
      <c r="B180" s="179"/>
      <c r="C180" s="179"/>
      <c r="D180" s="327"/>
      <c r="E180" s="212"/>
      <c r="F180" s="180" t="s">
        <v>160</v>
      </c>
      <c r="G180" s="241">
        <v>119282</v>
      </c>
      <c r="H180" s="241">
        <v>119282</v>
      </c>
      <c r="I180" s="241">
        <v>119282</v>
      </c>
      <c r="J180" s="241">
        <v>119282</v>
      </c>
    </row>
    <row r="181" spans="1:10" ht="16.5" customHeight="1" x14ac:dyDescent="0.4">
      <c r="A181" s="213"/>
      <c r="B181" s="214"/>
      <c r="C181" s="215"/>
      <c r="D181" s="328"/>
      <c r="E181" s="328"/>
      <c r="F181" s="211" t="s">
        <v>166</v>
      </c>
      <c r="G181" s="240"/>
      <c r="H181" s="240"/>
      <c r="I181" s="240"/>
      <c r="J181" s="240"/>
    </row>
    <row r="182" spans="1:10" ht="16.5" customHeight="1" x14ac:dyDescent="0.4">
      <c r="A182" s="213"/>
      <c r="B182" s="214"/>
      <c r="C182" s="215"/>
      <c r="D182" s="328"/>
      <c r="E182" s="328"/>
      <c r="F182" s="211" t="s">
        <v>13</v>
      </c>
      <c r="G182" s="241">
        <v>119282</v>
      </c>
      <c r="H182" s="241">
        <v>119282</v>
      </c>
      <c r="I182" s="241">
        <v>119282</v>
      </c>
      <c r="J182" s="241">
        <v>119282</v>
      </c>
    </row>
    <row r="183" spans="1:10" ht="16.5" customHeight="1" x14ac:dyDescent="0.4">
      <c r="A183" s="213"/>
      <c r="B183" s="214"/>
      <c r="C183" s="215"/>
      <c r="D183" s="328"/>
      <c r="E183" s="328"/>
      <c r="F183" s="211" t="s">
        <v>167</v>
      </c>
      <c r="G183" s="241">
        <v>119282</v>
      </c>
      <c r="H183" s="241">
        <v>119282</v>
      </c>
      <c r="I183" s="241">
        <v>119282</v>
      </c>
      <c r="J183" s="241">
        <v>119282</v>
      </c>
    </row>
    <row r="184" spans="1:10" ht="17.25" customHeight="1" x14ac:dyDescent="0.4">
      <c r="A184" s="213"/>
      <c r="B184" s="214"/>
      <c r="C184" s="215"/>
      <c r="D184" s="328"/>
      <c r="E184" s="328"/>
      <c r="F184" s="211" t="s">
        <v>168</v>
      </c>
      <c r="G184" s="241">
        <v>119282</v>
      </c>
      <c r="H184" s="241">
        <v>119282</v>
      </c>
      <c r="I184" s="241">
        <v>119282</v>
      </c>
      <c r="J184" s="241">
        <v>119282</v>
      </c>
    </row>
    <row r="185" spans="1:10" ht="18" customHeight="1" x14ac:dyDescent="0.4">
      <c r="A185" s="213"/>
      <c r="B185" s="214"/>
      <c r="C185" s="215"/>
      <c r="D185" s="328"/>
      <c r="E185" s="328"/>
      <c r="F185" s="211" t="s">
        <v>169</v>
      </c>
      <c r="G185" s="194">
        <v>119282</v>
      </c>
      <c r="H185" s="194">
        <v>119282</v>
      </c>
      <c r="I185" s="194">
        <v>119282</v>
      </c>
      <c r="J185" s="194">
        <v>119282</v>
      </c>
    </row>
    <row r="186" spans="1:10" s="94" customFormat="1" ht="18.75" customHeight="1" x14ac:dyDescent="0.4">
      <c r="A186" s="237"/>
      <c r="B186" s="237"/>
      <c r="C186" s="237"/>
      <c r="D186" s="197"/>
      <c r="E186" s="205">
        <v>11001</v>
      </c>
      <c r="F186" s="96" t="s">
        <v>149</v>
      </c>
      <c r="G186" s="128">
        <v>-119282</v>
      </c>
      <c r="H186" s="128">
        <v>-119282</v>
      </c>
      <c r="I186" s="128">
        <v>-119282</v>
      </c>
      <c r="J186" s="128">
        <v>-119282</v>
      </c>
    </row>
    <row r="187" spans="1:10" ht="16.5" customHeight="1" x14ac:dyDescent="0.4">
      <c r="A187" s="234"/>
      <c r="B187" s="234"/>
      <c r="C187" s="234"/>
      <c r="D187" s="273"/>
      <c r="E187" s="210"/>
      <c r="F187" s="211" t="s">
        <v>165</v>
      </c>
      <c r="G187" s="194"/>
      <c r="H187" s="194"/>
      <c r="I187" s="194"/>
      <c r="J187" s="194"/>
    </row>
    <row r="188" spans="1:10" ht="16.5" customHeight="1" x14ac:dyDescent="0.4">
      <c r="A188" s="234"/>
      <c r="B188" s="234"/>
      <c r="C188" s="234"/>
      <c r="D188" s="273"/>
      <c r="E188" s="212"/>
      <c r="F188" s="180" t="s">
        <v>160</v>
      </c>
      <c r="G188" s="194">
        <v>-119282</v>
      </c>
      <c r="H188" s="194">
        <v>-119282</v>
      </c>
      <c r="I188" s="194">
        <v>-119282</v>
      </c>
      <c r="J188" s="194">
        <v>-119282</v>
      </c>
    </row>
    <row r="189" spans="1:10" ht="16.5" customHeight="1" x14ac:dyDescent="0.4">
      <c r="A189" s="234"/>
      <c r="B189" s="234"/>
      <c r="C189" s="234"/>
      <c r="D189" s="273"/>
      <c r="E189" s="328"/>
      <c r="F189" s="211" t="s">
        <v>166</v>
      </c>
      <c r="G189" s="194"/>
      <c r="H189" s="194"/>
      <c r="I189" s="194"/>
      <c r="J189" s="194"/>
    </row>
    <row r="190" spans="1:10" ht="16.5" customHeight="1" x14ac:dyDescent="0.4">
      <c r="A190" s="234"/>
      <c r="B190" s="234"/>
      <c r="C190" s="234"/>
      <c r="D190" s="234"/>
      <c r="E190" s="215"/>
      <c r="F190" s="211" t="s">
        <v>13</v>
      </c>
      <c r="G190" s="194">
        <v>-119282</v>
      </c>
      <c r="H190" s="194">
        <v>-119282</v>
      </c>
      <c r="I190" s="194">
        <v>-119282</v>
      </c>
      <c r="J190" s="194">
        <v>-119282</v>
      </c>
    </row>
    <row r="191" spans="1:10" ht="16.5" customHeight="1" x14ac:dyDescent="0.4">
      <c r="A191" s="234"/>
      <c r="B191" s="234"/>
      <c r="C191" s="234"/>
      <c r="D191" s="234"/>
      <c r="E191" s="215"/>
      <c r="F191" s="211" t="s">
        <v>167</v>
      </c>
      <c r="G191" s="194">
        <v>-119282</v>
      </c>
      <c r="H191" s="194">
        <v>-119282</v>
      </c>
      <c r="I191" s="194">
        <v>-119282</v>
      </c>
      <c r="J191" s="194">
        <v>-119282</v>
      </c>
    </row>
    <row r="192" spans="1:10" ht="26.25" customHeight="1" x14ac:dyDescent="0.4">
      <c r="A192" s="234"/>
      <c r="B192" s="234"/>
      <c r="C192" s="234"/>
      <c r="D192" s="234"/>
      <c r="E192" s="215"/>
      <c r="F192" s="211" t="s">
        <v>168</v>
      </c>
      <c r="G192" s="194">
        <v>-119282</v>
      </c>
      <c r="H192" s="194">
        <v>-119282</v>
      </c>
      <c r="I192" s="194">
        <v>-119282</v>
      </c>
      <c r="J192" s="194">
        <v>-119282</v>
      </c>
    </row>
    <row r="193" spans="1:10" ht="16.5" customHeight="1" x14ac:dyDescent="0.4">
      <c r="A193" s="234"/>
      <c r="B193" s="234"/>
      <c r="C193" s="234"/>
      <c r="D193" s="234"/>
      <c r="E193" s="215"/>
      <c r="F193" s="211" t="s">
        <v>169</v>
      </c>
      <c r="G193" s="194">
        <v>-119282</v>
      </c>
      <c r="H193" s="194">
        <v>-119282</v>
      </c>
      <c r="I193" s="194">
        <v>-119282</v>
      </c>
      <c r="J193" s="194">
        <v>-119282</v>
      </c>
    </row>
    <row r="194" spans="1:10" ht="16.5" customHeight="1" x14ac:dyDescent="0.4">
      <c r="G194" s="242"/>
      <c r="H194" s="242"/>
      <c r="I194" s="242"/>
      <c r="J194" s="242"/>
    </row>
    <row r="197" spans="1:10" ht="86.25" customHeight="1" x14ac:dyDescent="0.4">
      <c r="A197" s="353" t="s">
        <v>174</v>
      </c>
      <c r="B197" s="353"/>
      <c r="C197" s="353"/>
      <c r="D197" s="353"/>
      <c r="E197" s="353"/>
      <c r="F197" s="282" t="s">
        <v>175</v>
      </c>
    </row>
  </sheetData>
  <mergeCells count="10">
    <mergeCell ref="A6:C6"/>
    <mergeCell ref="D6:E6"/>
    <mergeCell ref="F6:F7"/>
    <mergeCell ref="A197:E197"/>
    <mergeCell ref="A1:J1"/>
    <mergeCell ref="A2:J2"/>
    <mergeCell ref="A3:J3"/>
    <mergeCell ref="A4:J4"/>
    <mergeCell ref="G6:J6"/>
    <mergeCell ref="I5:J5"/>
  </mergeCells>
  <pageMargins left="0.3" right="0.23622047244094499" top="0.15748031496063" bottom="0.15748031496063" header="0.15748031496063" footer="0.15748031496063"/>
  <pageSetup scale="65" orientation="landscape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opLeftCell="A34" zoomScale="70" zoomScaleNormal="70" workbookViewId="0">
      <selection activeCell="C46" sqref="C46"/>
    </sheetView>
  </sheetViews>
  <sheetFormatPr defaultColWidth="9.125" defaultRowHeight="18" x14ac:dyDescent="0.25"/>
  <cols>
    <col min="1" max="1" width="12.625" style="245" customWidth="1"/>
    <col min="2" max="2" width="14.875" style="245" customWidth="1"/>
    <col min="3" max="3" width="69.625" style="191" customWidth="1"/>
    <col min="4" max="4" width="16.75" style="191" customWidth="1"/>
    <col min="5" max="5" width="15.375" style="191" customWidth="1"/>
    <col min="6" max="6" width="18.125" style="191" customWidth="1"/>
    <col min="7" max="7" width="16.75" style="191" customWidth="1"/>
    <col min="8" max="8" width="15.375" style="191" customWidth="1"/>
    <col min="9" max="10" width="16.75" style="191" customWidth="1"/>
    <col min="11" max="11" width="15.125" style="191" customWidth="1"/>
    <col min="12" max="13" width="16.75" style="191" customWidth="1"/>
    <col min="14" max="14" width="15.625" style="191" customWidth="1"/>
    <col min="15" max="15" width="16.75" style="191" customWidth="1"/>
    <col min="16" max="16" width="9.125" style="191"/>
    <col min="17" max="17" width="22.125" style="191" bestFit="1" customWidth="1"/>
    <col min="18" max="18" width="20.875" style="191" customWidth="1"/>
    <col min="19" max="19" width="22.125" style="191" bestFit="1" customWidth="1"/>
    <col min="20" max="20" width="16.75" style="191" customWidth="1"/>
    <col min="21" max="21" width="16.375" style="191" bestFit="1" customWidth="1"/>
    <col min="22" max="22" width="16.75" style="191" bestFit="1" customWidth="1"/>
    <col min="23" max="23" width="16.375" style="191" bestFit="1" customWidth="1"/>
    <col min="24" max="24" width="9.25" style="191" bestFit="1" customWidth="1"/>
    <col min="25" max="25" width="16.375" style="191" bestFit="1" customWidth="1"/>
    <col min="26" max="26" width="16.875" style="191" bestFit="1" customWidth="1"/>
    <col min="27" max="27" width="9.25" style="191" bestFit="1" customWidth="1"/>
    <col min="28" max="28" width="16.875" style="191" bestFit="1" customWidth="1"/>
    <col min="29" max="29" width="9.25" style="191" bestFit="1" customWidth="1"/>
    <col min="30" max="16384" width="9.125" style="191"/>
  </cols>
  <sheetData>
    <row r="1" spans="1:15" s="228" customFormat="1" ht="17.399999999999999" x14ac:dyDescent="0.25">
      <c r="A1" s="329"/>
      <c r="B1" s="329"/>
      <c r="F1" s="315"/>
      <c r="I1" s="315"/>
      <c r="L1" s="315"/>
      <c r="O1" s="315" t="s">
        <v>125</v>
      </c>
    </row>
    <row r="2" spans="1:15" s="228" customFormat="1" ht="25.5" customHeight="1" x14ac:dyDescent="0.25">
      <c r="A2" s="329"/>
      <c r="B2" s="329"/>
      <c r="D2" s="362"/>
      <c r="E2" s="362"/>
      <c r="F2" s="362"/>
      <c r="G2" s="362"/>
      <c r="H2" s="362"/>
      <c r="I2" s="362"/>
      <c r="J2" s="362"/>
      <c r="K2" s="362"/>
      <c r="L2" s="362"/>
      <c r="M2" s="362" t="s">
        <v>116</v>
      </c>
      <c r="N2" s="362"/>
      <c r="O2" s="362"/>
    </row>
    <row r="3" spans="1:15" s="228" customFormat="1" ht="25.5" customHeight="1" x14ac:dyDescent="0.25">
      <c r="A3" s="329"/>
      <c r="B3" s="329"/>
      <c r="D3" s="362"/>
      <c r="E3" s="362"/>
      <c r="F3" s="362"/>
      <c r="G3" s="362"/>
      <c r="H3" s="362"/>
      <c r="I3" s="362"/>
      <c r="J3" s="362"/>
      <c r="K3" s="362"/>
      <c r="L3" s="362"/>
      <c r="M3" s="362" t="s">
        <v>38</v>
      </c>
      <c r="N3" s="362"/>
      <c r="O3" s="362"/>
    </row>
    <row r="4" spans="1:15" s="228" customFormat="1" ht="17.399999999999999" x14ac:dyDescent="0.25">
      <c r="A4" s="365"/>
      <c r="B4" s="365"/>
      <c r="C4" s="365"/>
    </row>
    <row r="5" spans="1:15" ht="82.5" customHeight="1" x14ac:dyDescent="0.25">
      <c r="A5" s="366" t="s">
        <v>177</v>
      </c>
      <c r="B5" s="366"/>
      <c r="C5" s="366"/>
      <c r="D5" s="366"/>
      <c r="E5" s="366"/>
      <c r="F5" s="366"/>
      <c r="G5" s="366"/>
      <c r="H5" s="366"/>
      <c r="I5" s="366"/>
      <c r="J5" s="366"/>
      <c r="K5" s="366"/>
      <c r="L5" s="366"/>
      <c r="M5" s="366"/>
      <c r="N5" s="366"/>
      <c r="O5" s="366"/>
    </row>
    <row r="6" spans="1:15" x14ac:dyDescent="0.4">
      <c r="A6" s="247"/>
      <c r="B6" s="247"/>
      <c r="C6" s="245"/>
      <c r="F6" s="248"/>
      <c r="I6" s="248"/>
      <c r="L6" s="248"/>
      <c r="N6" s="368" t="s">
        <v>59</v>
      </c>
      <c r="O6" s="368"/>
    </row>
    <row r="7" spans="1:15" s="245" customFormat="1" ht="34.5" customHeight="1" x14ac:dyDescent="0.25">
      <c r="A7" s="359" t="s">
        <v>6</v>
      </c>
      <c r="B7" s="359"/>
      <c r="C7" s="367" t="s">
        <v>39</v>
      </c>
      <c r="D7" s="355" t="s">
        <v>46</v>
      </c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5"/>
    </row>
    <row r="8" spans="1:15" s="245" customFormat="1" ht="23.25" customHeight="1" x14ac:dyDescent="0.25">
      <c r="A8" s="359"/>
      <c r="B8" s="359"/>
      <c r="C8" s="367"/>
      <c r="D8" s="355" t="s">
        <v>114</v>
      </c>
      <c r="E8" s="355"/>
      <c r="F8" s="355"/>
      <c r="G8" s="355" t="s">
        <v>115</v>
      </c>
      <c r="H8" s="355"/>
      <c r="I8" s="355"/>
      <c r="J8" s="355" t="s">
        <v>69</v>
      </c>
      <c r="K8" s="355"/>
      <c r="L8" s="355"/>
      <c r="M8" s="355" t="s">
        <v>17</v>
      </c>
      <c r="N8" s="355"/>
      <c r="O8" s="355"/>
    </row>
    <row r="9" spans="1:15" ht="18" customHeight="1" x14ac:dyDescent="0.25">
      <c r="A9" s="359"/>
      <c r="B9" s="359"/>
      <c r="C9" s="367"/>
      <c r="D9" s="359" t="s">
        <v>40</v>
      </c>
      <c r="E9" s="359" t="s">
        <v>14</v>
      </c>
      <c r="F9" s="359"/>
      <c r="G9" s="359" t="s">
        <v>40</v>
      </c>
      <c r="H9" s="359" t="s">
        <v>14</v>
      </c>
      <c r="I9" s="359"/>
      <c r="J9" s="359" t="s">
        <v>40</v>
      </c>
      <c r="K9" s="359" t="s">
        <v>14</v>
      </c>
      <c r="L9" s="359"/>
      <c r="M9" s="359" t="s">
        <v>40</v>
      </c>
      <c r="N9" s="359" t="s">
        <v>14</v>
      </c>
      <c r="O9" s="359"/>
    </row>
    <row r="10" spans="1:15" s="190" customFormat="1" ht="63" customHeight="1" x14ac:dyDescent="0.25">
      <c r="A10" s="145" t="s">
        <v>11</v>
      </c>
      <c r="B10" s="145" t="s">
        <v>12</v>
      </c>
      <c r="C10" s="367"/>
      <c r="D10" s="359"/>
      <c r="E10" s="145" t="s">
        <v>47</v>
      </c>
      <c r="F10" s="93" t="s">
        <v>41</v>
      </c>
      <c r="G10" s="359"/>
      <c r="H10" s="145" t="s">
        <v>47</v>
      </c>
      <c r="I10" s="93" t="s">
        <v>41</v>
      </c>
      <c r="J10" s="359"/>
      <c r="K10" s="145" t="s">
        <v>47</v>
      </c>
      <c r="L10" s="93" t="s">
        <v>41</v>
      </c>
      <c r="M10" s="359"/>
      <c r="N10" s="145" t="s">
        <v>47</v>
      </c>
      <c r="O10" s="93" t="s">
        <v>41</v>
      </c>
    </row>
    <row r="11" spans="1:15" s="190" customFormat="1" ht="15.75" customHeight="1" x14ac:dyDescent="0.25">
      <c r="A11" s="147"/>
      <c r="B11" s="147"/>
      <c r="C11" s="146" t="s">
        <v>33</v>
      </c>
      <c r="D11" s="19">
        <v>22163</v>
      </c>
      <c r="E11" s="19">
        <v>0</v>
      </c>
      <c r="F11" s="19">
        <v>22163</v>
      </c>
      <c r="G11" s="19">
        <v>28163</v>
      </c>
      <c r="H11" s="19">
        <v>0</v>
      </c>
      <c r="I11" s="19">
        <v>28163</v>
      </c>
      <c r="J11" s="19">
        <v>-83119</v>
      </c>
      <c r="K11" s="19">
        <v>0</v>
      </c>
      <c r="L11" s="19">
        <v>-83119</v>
      </c>
      <c r="M11" s="19">
        <v>-74348.600000000006</v>
      </c>
      <c r="N11" s="19">
        <v>0</v>
      </c>
      <c r="O11" s="19">
        <v>-74348.600000000006</v>
      </c>
    </row>
    <row r="12" spans="1:15" s="33" customFormat="1" x14ac:dyDescent="0.25">
      <c r="A12" s="96"/>
      <c r="B12" s="96"/>
      <c r="C12" s="193" t="s">
        <v>14</v>
      </c>
      <c r="D12" s="249"/>
      <c r="E12" s="90"/>
      <c r="F12" s="249"/>
      <c r="G12" s="249"/>
      <c r="H12" s="249"/>
      <c r="I12" s="250"/>
      <c r="J12" s="19"/>
      <c r="K12" s="19"/>
      <c r="L12" s="19"/>
      <c r="M12" s="19"/>
      <c r="N12" s="19"/>
      <c r="O12" s="19"/>
    </row>
    <row r="13" spans="1:15" s="33" customFormat="1" x14ac:dyDescent="0.25">
      <c r="A13" s="96"/>
      <c r="B13" s="96"/>
      <c r="C13" s="147" t="s">
        <v>34</v>
      </c>
      <c r="D13" s="249">
        <v>4000</v>
      </c>
      <c r="E13" s="249">
        <v>0</v>
      </c>
      <c r="F13" s="249">
        <v>4000</v>
      </c>
      <c r="G13" s="249">
        <v>10000</v>
      </c>
      <c r="H13" s="249">
        <v>0</v>
      </c>
      <c r="I13" s="249">
        <v>10000</v>
      </c>
      <c r="J13" s="249">
        <v>16000</v>
      </c>
      <c r="K13" s="249">
        <v>0</v>
      </c>
      <c r="L13" s="249">
        <v>16000</v>
      </c>
      <c r="M13" s="249">
        <v>22000</v>
      </c>
      <c r="N13" s="249">
        <v>0</v>
      </c>
      <c r="O13" s="249">
        <v>22000</v>
      </c>
    </row>
    <row r="14" spans="1:15" s="33" customFormat="1" x14ac:dyDescent="0.25">
      <c r="A14" s="96"/>
      <c r="B14" s="96"/>
      <c r="C14" s="147" t="s">
        <v>29</v>
      </c>
      <c r="D14" s="97">
        <v>18163</v>
      </c>
      <c r="E14" s="97">
        <v>0</v>
      </c>
      <c r="F14" s="97">
        <v>18163</v>
      </c>
      <c r="G14" s="97">
        <v>18163</v>
      </c>
      <c r="H14" s="97">
        <v>0</v>
      </c>
      <c r="I14" s="97">
        <v>18163</v>
      </c>
      <c r="J14" s="97">
        <v>-99119</v>
      </c>
      <c r="K14" s="97">
        <v>0</v>
      </c>
      <c r="L14" s="97">
        <v>-99119</v>
      </c>
      <c r="M14" s="97">
        <v>-96348.6</v>
      </c>
      <c r="N14" s="97">
        <v>0</v>
      </c>
      <c r="O14" s="97">
        <v>-96348.6</v>
      </c>
    </row>
    <row r="15" spans="1:15" ht="39" customHeight="1" x14ac:dyDescent="0.25">
      <c r="A15" s="147"/>
      <c r="B15" s="147"/>
      <c r="C15" s="146" t="s">
        <v>28</v>
      </c>
      <c r="D15" s="90">
        <v>22163</v>
      </c>
      <c r="E15" s="90">
        <v>0</v>
      </c>
      <c r="F15" s="90">
        <v>22163</v>
      </c>
      <c r="G15" s="90">
        <v>28163</v>
      </c>
      <c r="H15" s="90">
        <v>0</v>
      </c>
      <c r="I15" s="90">
        <v>28163</v>
      </c>
      <c r="J15" s="90">
        <v>-83119</v>
      </c>
      <c r="K15" s="90">
        <v>0</v>
      </c>
      <c r="L15" s="90">
        <v>-83119</v>
      </c>
      <c r="M15" s="90">
        <v>-74348.600000000006</v>
      </c>
      <c r="N15" s="90">
        <v>0</v>
      </c>
      <c r="O15" s="90">
        <v>-74348.600000000006</v>
      </c>
    </row>
    <row r="16" spans="1:15" ht="21.75" customHeight="1" x14ac:dyDescent="0.25">
      <c r="A16" s="187">
        <v>1004</v>
      </c>
      <c r="B16" s="187"/>
      <c r="C16" s="193" t="s">
        <v>20</v>
      </c>
      <c r="D16" s="19">
        <v>4000</v>
      </c>
      <c r="E16" s="19">
        <v>0</v>
      </c>
      <c r="F16" s="19">
        <v>4000</v>
      </c>
      <c r="G16" s="19">
        <v>10000</v>
      </c>
      <c r="H16" s="19">
        <v>0</v>
      </c>
      <c r="I16" s="19">
        <v>10000</v>
      </c>
      <c r="J16" s="19">
        <v>-101282</v>
      </c>
      <c r="K16" s="19">
        <v>0</v>
      </c>
      <c r="L16" s="19">
        <v>-101282</v>
      </c>
      <c r="M16" s="19">
        <v>-92511.6</v>
      </c>
      <c r="N16" s="19">
        <v>0</v>
      </c>
      <c r="O16" s="19">
        <v>-92511.6</v>
      </c>
    </row>
    <row r="17" spans="1:15" x14ac:dyDescent="0.25">
      <c r="A17" s="96"/>
      <c r="B17" s="96"/>
      <c r="C17" s="193" t="s">
        <v>14</v>
      </c>
      <c r="D17" s="103"/>
      <c r="E17" s="90"/>
      <c r="F17" s="103"/>
      <c r="G17" s="103"/>
      <c r="H17" s="103"/>
      <c r="I17" s="103"/>
      <c r="J17" s="103"/>
      <c r="K17" s="103"/>
      <c r="L17" s="103"/>
      <c r="M17" s="103"/>
      <c r="N17" s="103"/>
      <c r="O17" s="103"/>
    </row>
    <row r="18" spans="1:15" ht="72" x14ac:dyDescent="0.25">
      <c r="A18" s="96"/>
      <c r="B18" s="147" t="s">
        <v>154</v>
      </c>
      <c r="C18" s="147" t="s">
        <v>206</v>
      </c>
      <c r="D18" s="19">
        <v>4000</v>
      </c>
      <c r="E18" s="90">
        <v>0</v>
      </c>
      <c r="F18" s="19">
        <v>4000</v>
      </c>
      <c r="G18" s="19">
        <v>10000</v>
      </c>
      <c r="H18" s="90">
        <v>0</v>
      </c>
      <c r="I18" s="19">
        <v>10000</v>
      </c>
      <c r="J18" s="19">
        <v>16000</v>
      </c>
      <c r="K18" s="90">
        <v>0</v>
      </c>
      <c r="L18" s="19">
        <v>16000</v>
      </c>
      <c r="M18" s="19">
        <v>22000</v>
      </c>
      <c r="N18" s="90">
        <v>0</v>
      </c>
      <c r="O18" s="19">
        <v>22000</v>
      </c>
    </row>
    <row r="19" spans="1:15" x14ac:dyDescent="0.25">
      <c r="A19" s="96"/>
      <c r="B19" s="147"/>
      <c r="C19" s="147" t="s">
        <v>15</v>
      </c>
      <c r="D19" s="103"/>
      <c r="E19" s="90"/>
      <c r="F19" s="103"/>
      <c r="G19" s="103"/>
      <c r="H19" s="90"/>
      <c r="I19" s="103"/>
      <c r="J19" s="103"/>
      <c r="K19" s="90"/>
      <c r="L19" s="103"/>
      <c r="M19" s="103"/>
      <c r="N19" s="90"/>
      <c r="O19" s="103"/>
    </row>
    <row r="20" spans="1:15" ht="54" x14ac:dyDescent="0.25">
      <c r="A20" s="96"/>
      <c r="B20" s="147"/>
      <c r="C20" s="177" t="s">
        <v>32</v>
      </c>
      <c r="D20" s="103">
        <v>4000</v>
      </c>
      <c r="E20" s="90">
        <v>0</v>
      </c>
      <c r="F20" s="103">
        <v>4000</v>
      </c>
      <c r="G20" s="103">
        <v>10000</v>
      </c>
      <c r="H20" s="90">
        <v>0</v>
      </c>
      <c r="I20" s="103">
        <v>10000</v>
      </c>
      <c r="J20" s="103">
        <v>16000</v>
      </c>
      <c r="K20" s="90">
        <v>0</v>
      </c>
      <c r="L20" s="103">
        <v>16000</v>
      </c>
      <c r="M20" s="103">
        <v>22000</v>
      </c>
      <c r="N20" s="90">
        <v>0</v>
      </c>
      <c r="O20" s="103">
        <v>22000</v>
      </c>
    </row>
    <row r="21" spans="1:15" ht="36" x14ac:dyDescent="0.25">
      <c r="A21" s="96"/>
      <c r="B21" s="147"/>
      <c r="C21" s="147" t="s">
        <v>16</v>
      </c>
      <c r="D21" s="103"/>
      <c r="E21" s="90"/>
      <c r="F21" s="103"/>
      <c r="G21" s="103"/>
      <c r="H21" s="90"/>
      <c r="I21" s="103"/>
      <c r="J21" s="103"/>
      <c r="K21" s="90"/>
      <c r="L21" s="103"/>
      <c r="M21" s="103"/>
      <c r="N21" s="90"/>
      <c r="O21" s="103"/>
    </row>
    <row r="22" spans="1:15" x14ac:dyDescent="0.25">
      <c r="A22" s="96"/>
      <c r="B22" s="147"/>
      <c r="C22" s="147" t="s">
        <v>13</v>
      </c>
      <c r="D22" s="103">
        <v>4000</v>
      </c>
      <c r="E22" s="90">
        <v>0</v>
      </c>
      <c r="F22" s="103">
        <v>4000</v>
      </c>
      <c r="G22" s="103">
        <v>10000</v>
      </c>
      <c r="H22" s="90">
        <v>0</v>
      </c>
      <c r="I22" s="103">
        <v>10000</v>
      </c>
      <c r="J22" s="103">
        <v>16000</v>
      </c>
      <c r="K22" s="90">
        <v>0</v>
      </c>
      <c r="L22" s="103">
        <v>16000</v>
      </c>
      <c r="M22" s="103">
        <v>22000</v>
      </c>
      <c r="N22" s="90">
        <v>0</v>
      </c>
      <c r="O22" s="103">
        <v>22000</v>
      </c>
    </row>
    <row r="23" spans="1:15" x14ac:dyDescent="0.25">
      <c r="A23" s="96"/>
      <c r="B23" s="147"/>
      <c r="C23" s="147" t="s">
        <v>34</v>
      </c>
      <c r="D23" s="103">
        <v>4000</v>
      </c>
      <c r="E23" s="90">
        <v>0</v>
      </c>
      <c r="F23" s="103">
        <v>4000</v>
      </c>
      <c r="G23" s="103">
        <v>10000</v>
      </c>
      <c r="H23" s="90">
        <v>0</v>
      </c>
      <c r="I23" s="103">
        <v>10000</v>
      </c>
      <c r="J23" s="103">
        <v>16000</v>
      </c>
      <c r="K23" s="90">
        <v>0</v>
      </c>
      <c r="L23" s="103">
        <v>16000</v>
      </c>
      <c r="M23" s="103">
        <v>22000</v>
      </c>
      <c r="N23" s="90">
        <v>0</v>
      </c>
      <c r="O23" s="103">
        <v>22000</v>
      </c>
    </row>
    <row r="24" spans="1:15" x14ac:dyDescent="0.25">
      <c r="A24" s="96"/>
      <c r="B24" s="96"/>
      <c r="C24" s="147" t="s">
        <v>37</v>
      </c>
      <c r="D24" s="103">
        <v>4000</v>
      </c>
      <c r="E24" s="90">
        <v>0</v>
      </c>
      <c r="F24" s="103">
        <v>4000</v>
      </c>
      <c r="G24" s="103">
        <v>10000</v>
      </c>
      <c r="H24" s="90">
        <v>0</v>
      </c>
      <c r="I24" s="103">
        <v>10000</v>
      </c>
      <c r="J24" s="103">
        <v>16000</v>
      </c>
      <c r="K24" s="90">
        <v>0</v>
      </c>
      <c r="L24" s="103">
        <v>16000</v>
      </c>
      <c r="M24" s="103">
        <v>22000</v>
      </c>
      <c r="N24" s="90">
        <v>0</v>
      </c>
      <c r="O24" s="103">
        <v>22000</v>
      </c>
    </row>
    <row r="25" spans="1:15" x14ac:dyDescent="0.25">
      <c r="A25" s="96"/>
      <c r="B25" s="96"/>
      <c r="C25" s="147" t="s">
        <v>57</v>
      </c>
      <c r="D25" s="103">
        <v>4000</v>
      </c>
      <c r="E25" s="90">
        <v>0</v>
      </c>
      <c r="F25" s="103">
        <v>4000</v>
      </c>
      <c r="G25" s="103">
        <v>10000</v>
      </c>
      <c r="H25" s="90">
        <v>0</v>
      </c>
      <c r="I25" s="103">
        <v>10000</v>
      </c>
      <c r="J25" s="103">
        <v>16000</v>
      </c>
      <c r="K25" s="90">
        <v>0</v>
      </c>
      <c r="L25" s="103">
        <v>16000</v>
      </c>
      <c r="M25" s="103">
        <v>22000</v>
      </c>
      <c r="N25" s="90">
        <v>0</v>
      </c>
      <c r="O25" s="103">
        <v>22000</v>
      </c>
    </row>
    <row r="26" spans="1:15" ht="75.75" customHeight="1" x14ac:dyDescent="0.25">
      <c r="A26" s="96"/>
      <c r="B26" s="147" t="s">
        <v>207</v>
      </c>
      <c r="C26" s="147" t="s">
        <v>208</v>
      </c>
      <c r="D26" s="103">
        <v>0</v>
      </c>
      <c r="E26" s="128"/>
      <c r="F26" s="103">
        <v>0</v>
      </c>
      <c r="G26" s="103">
        <v>0</v>
      </c>
      <c r="H26" s="128"/>
      <c r="I26" s="103">
        <v>0</v>
      </c>
      <c r="J26" s="103">
        <v>0</v>
      </c>
      <c r="K26" s="128"/>
      <c r="L26" s="103">
        <v>0</v>
      </c>
      <c r="M26" s="103">
        <v>0</v>
      </c>
      <c r="N26" s="128"/>
      <c r="O26" s="103">
        <v>0</v>
      </c>
    </row>
    <row r="27" spans="1:15" x14ac:dyDescent="0.25">
      <c r="A27" s="96"/>
      <c r="B27" s="147"/>
      <c r="C27" s="147" t="s">
        <v>15</v>
      </c>
      <c r="D27" s="103">
        <v>0</v>
      </c>
      <c r="E27" s="90"/>
      <c r="F27" s="103"/>
      <c r="G27" s="103">
        <v>0</v>
      </c>
      <c r="H27" s="90"/>
      <c r="I27" s="103"/>
      <c r="J27" s="103">
        <v>0</v>
      </c>
      <c r="K27" s="90"/>
      <c r="L27" s="103"/>
      <c r="M27" s="103">
        <v>0</v>
      </c>
      <c r="N27" s="90"/>
      <c r="O27" s="103"/>
    </row>
    <row r="28" spans="1:15" ht="54" x14ac:dyDescent="0.25">
      <c r="A28" s="96"/>
      <c r="B28" s="147"/>
      <c r="C28" s="177" t="s">
        <v>32</v>
      </c>
      <c r="D28" s="103">
        <v>0</v>
      </c>
      <c r="E28" s="90"/>
      <c r="F28" s="103">
        <v>0</v>
      </c>
      <c r="G28" s="103">
        <v>0</v>
      </c>
      <c r="H28" s="90"/>
      <c r="I28" s="103">
        <v>0</v>
      </c>
      <c r="J28" s="103">
        <v>0</v>
      </c>
      <c r="K28" s="90"/>
      <c r="L28" s="103">
        <v>0</v>
      </c>
      <c r="M28" s="103">
        <v>0</v>
      </c>
      <c r="N28" s="90"/>
      <c r="O28" s="103">
        <v>0</v>
      </c>
    </row>
    <row r="29" spans="1:15" ht="36" x14ac:dyDescent="0.25">
      <c r="A29" s="96"/>
      <c r="B29" s="147"/>
      <c r="C29" s="147" t="s">
        <v>16</v>
      </c>
      <c r="D29" s="103"/>
      <c r="E29" s="90"/>
      <c r="F29" s="103"/>
      <c r="G29" s="103"/>
      <c r="H29" s="90"/>
      <c r="I29" s="103"/>
      <c r="J29" s="103"/>
      <c r="K29" s="90"/>
      <c r="L29" s="103"/>
      <c r="M29" s="103"/>
      <c r="N29" s="90"/>
      <c r="O29" s="103"/>
    </row>
    <row r="30" spans="1:15" x14ac:dyDescent="0.25">
      <c r="A30" s="96"/>
      <c r="B30" s="147"/>
      <c r="C30" s="147" t="s">
        <v>13</v>
      </c>
      <c r="D30" s="103">
        <v>0</v>
      </c>
      <c r="E30" s="90">
        <v>0</v>
      </c>
      <c r="F30" s="103">
        <v>0</v>
      </c>
      <c r="G30" s="103">
        <v>0</v>
      </c>
      <c r="H30" s="90">
        <v>0</v>
      </c>
      <c r="I30" s="103">
        <v>0</v>
      </c>
      <c r="J30" s="103">
        <v>0</v>
      </c>
      <c r="K30" s="90">
        <v>0</v>
      </c>
      <c r="L30" s="103">
        <v>0</v>
      </c>
      <c r="M30" s="103">
        <v>0</v>
      </c>
      <c r="N30" s="90">
        <v>0</v>
      </c>
      <c r="O30" s="103">
        <v>0</v>
      </c>
    </row>
    <row r="31" spans="1:15" x14ac:dyDescent="0.25">
      <c r="A31" s="96"/>
      <c r="B31" s="147"/>
      <c r="C31" s="147" t="s">
        <v>34</v>
      </c>
      <c r="D31" s="103">
        <v>0</v>
      </c>
      <c r="E31" s="90">
        <v>0</v>
      </c>
      <c r="F31" s="103">
        <v>0</v>
      </c>
      <c r="G31" s="103">
        <v>0</v>
      </c>
      <c r="H31" s="90">
        <v>0</v>
      </c>
      <c r="I31" s="103">
        <v>0</v>
      </c>
      <c r="J31" s="103">
        <v>0</v>
      </c>
      <c r="K31" s="90">
        <v>0</v>
      </c>
      <c r="L31" s="103">
        <v>0</v>
      </c>
      <c r="M31" s="103">
        <v>0</v>
      </c>
      <c r="N31" s="90">
        <v>0</v>
      </c>
      <c r="O31" s="103">
        <v>0</v>
      </c>
    </row>
    <row r="32" spans="1:15" x14ac:dyDescent="0.25">
      <c r="A32" s="96"/>
      <c r="B32" s="96"/>
      <c r="C32" s="147" t="s">
        <v>157</v>
      </c>
      <c r="D32" s="103">
        <v>-23175</v>
      </c>
      <c r="E32" s="90">
        <v>0</v>
      </c>
      <c r="F32" s="103">
        <v>-23175</v>
      </c>
      <c r="G32" s="103">
        <v>-23175</v>
      </c>
      <c r="H32" s="90">
        <v>0</v>
      </c>
      <c r="I32" s="103">
        <v>-23175</v>
      </c>
      <c r="J32" s="103">
        <v>-23175</v>
      </c>
      <c r="K32" s="90">
        <v>0</v>
      </c>
      <c r="L32" s="103">
        <v>-23175</v>
      </c>
      <c r="M32" s="103">
        <v>-23175</v>
      </c>
      <c r="N32" s="90">
        <v>0</v>
      </c>
      <c r="O32" s="103">
        <v>-23175</v>
      </c>
    </row>
    <row r="33" spans="1:15" ht="36" x14ac:dyDescent="0.25">
      <c r="A33" s="96"/>
      <c r="B33" s="96"/>
      <c r="C33" s="147" t="s">
        <v>158</v>
      </c>
      <c r="D33" s="103">
        <v>-23175</v>
      </c>
      <c r="E33" s="103">
        <v>0</v>
      </c>
      <c r="F33" s="103">
        <v>-23175</v>
      </c>
      <c r="G33" s="103">
        <v>-23175</v>
      </c>
      <c r="H33" s="90">
        <v>0</v>
      </c>
      <c r="I33" s="103">
        <v>-23175</v>
      </c>
      <c r="J33" s="103">
        <v>-23175</v>
      </c>
      <c r="K33" s="90">
        <v>0</v>
      </c>
      <c r="L33" s="103">
        <v>-23175</v>
      </c>
      <c r="M33" s="103">
        <v>-23175</v>
      </c>
      <c r="N33" s="90">
        <v>0</v>
      </c>
      <c r="O33" s="103">
        <v>-23175</v>
      </c>
    </row>
    <row r="34" spans="1:15" x14ac:dyDescent="0.25">
      <c r="A34" s="96"/>
      <c r="B34" s="96"/>
      <c r="C34" s="147" t="s">
        <v>159</v>
      </c>
      <c r="D34" s="103">
        <v>-23175</v>
      </c>
      <c r="E34" s="90">
        <v>0</v>
      </c>
      <c r="F34" s="103">
        <v>-23175</v>
      </c>
      <c r="G34" s="103">
        <v>-23175</v>
      </c>
      <c r="H34" s="90">
        <v>0</v>
      </c>
      <c r="I34" s="103">
        <v>-23175</v>
      </c>
      <c r="J34" s="103">
        <v>-23175</v>
      </c>
      <c r="K34" s="90">
        <v>0</v>
      </c>
      <c r="L34" s="103">
        <v>-23175</v>
      </c>
      <c r="M34" s="103">
        <v>-23175</v>
      </c>
      <c r="N34" s="90">
        <v>0</v>
      </c>
      <c r="O34" s="103">
        <v>-23175</v>
      </c>
    </row>
    <row r="35" spans="1:15" x14ac:dyDescent="0.25">
      <c r="A35" s="96"/>
      <c r="B35" s="96"/>
      <c r="C35" s="147" t="s">
        <v>37</v>
      </c>
      <c r="D35" s="103">
        <v>23175</v>
      </c>
      <c r="E35" s="90">
        <v>0</v>
      </c>
      <c r="F35" s="103">
        <v>23175</v>
      </c>
      <c r="G35" s="103">
        <v>23175</v>
      </c>
      <c r="H35" s="90">
        <v>0</v>
      </c>
      <c r="I35" s="103">
        <v>23175</v>
      </c>
      <c r="J35" s="103">
        <v>23175</v>
      </c>
      <c r="K35" s="90">
        <v>0</v>
      </c>
      <c r="L35" s="103">
        <v>23175</v>
      </c>
      <c r="M35" s="103">
        <v>23175</v>
      </c>
      <c r="N35" s="90">
        <v>0</v>
      </c>
      <c r="O35" s="103">
        <v>23175</v>
      </c>
    </row>
    <row r="36" spans="1:15" x14ac:dyDescent="0.25">
      <c r="A36" s="96"/>
      <c r="B36" s="96"/>
      <c r="C36" s="147" t="s">
        <v>57</v>
      </c>
      <c r="D36" s="103">
        <v>23175</v>
      </c>
      <c r="E36" s="90">
        <v>0</v>
      </c>
      <c r="F36" s="103">
        <v>23175</v>
      </c>
      <c r="G36" s="103">
        <v>23175</v>
      </c>
      <c r="H36" s="90">
        <v>0</v>
      </c>
      <c r="I36" s="103">
        <v>23175</v>
      </c>
      <c r="J36" s="103">
        <v>23175</v>
      </c>
      <c r="K36" s="90">
        <v>0</v>
      </c>
      <c r="L36" s="103">
        <v>23175</v>
      </c>
      <c r="M36" s="103">
        <v>23175</v>
      </c>
      <c r="N36" s="90">
        <v>0</v>
      </c>
      <c r="O36" s="103">
        <v>23175</v>
      </c>
    </row>
    <row r="37" spans="1:15" ht="90" x14ac:dyDescent="0.25">
      <c r="A37" s="96"/>
      <c r="B37" s="147" t="s">
        <v>254</v>
      </c>
      <c r="C37" s="147" t="s">
        <v>255</v>
      </c>
      <c r="D37" s="19">
        <v>0</v>
      </c>
      <c r="E37" s="90">
        <v>0</v>
      </c>
      <c r="F37" s="19">
        <v>0</v>
      </c>
      <c r="G37" s="19">
        <v>0</v>
      </c>
      <c r="H37" s="90">
        <v>0</v>
      </c>
      <c r="I37" s="19">
        <v>0</v>
      </c>
      <c r="J37" s="19">
        <v>-101119</v>
      </c>
      <c r="K37" s="19">
        <v>0</v>
      </c>
      <c r="L37" s="19">
        <v>-101119</v>
      </c>
      <c r="M37" s="19">
        <v>-101119</v>
      </c>
      <c r="N37" s="90">
        <v>0</v>
      </c>
      <c r="O37" s="19">
        <v>-101119</v>
      </c>
    </row>
    <row r="38" spans="1:15" x14ac:dyDescent="0.25">
      <c r="A38" s="96"/>
      <c r="B38" s="147"/>
      <c r="C38" s="147" t="s">
        <v>15</v>
      </c>
      <c r="D38" s="19"/>
      <c r="E38" s="90"/>
      <c r="F38" s="19"/>
      <c r="G38" s="19"/>
      <c r="H38" s="90"/>
      <c r="I38" s="19"/>
      <c r="J38" s="19"/>
      <c r="K38" s="19"/>
      <c r="L38" s="19"/>
      <c r="M38" s="19"/>
      <c r="N38" s="90"/>
      <c r="O38" s="19"/>
    </row>
    <row r="39" spans="1:15" ht="54" x14ac:dyDescent="0.25">
      <c r="A39" s="96"/>
      <c r="B39" s="147"/>
      <c r="C39" s="177" t="s">
        <v>32</v>
      </c>
      <c r="D39" s="19">
        <v>0</v>
      </c>
      <c r="E39" s="90">
        <v>0</v>
      </c>
      <c r="F39" s="19">
        <v>0</v>
      </c>
      <c r="G39" s="19">
        <v>0</v>
      </c>
      <c r="H39" s="90">
        <v>0</v>
      </c>
      <c r="I39" s="19">
        <v>0</v>
      </c>
      <c r="J39" s="19">
        <v>-101119</v>
      </c>
      <c r="K39" s="19">
        <v>0</v>
      </c>
      <c r="L39" s="19">
        <v>-101119</v>
      </c>
      <c r="M39" s="19">
        <v>-101119</v>
      </c>
      <c r="N39" s="90">
        <v>0</v>
      </c>
      <c r="O39" s="19">
        <v>-101119</v>
      </c>
    </row>
    <row r="40" spans="1:15" ht="36" x14ac:dyDescent="0.25">
      <c r="A40" s="96"/>
      <c r="B40" s="147"/>
      <c r="C40" s="147" t="s">
        <v>16</v>
      </c>
      <c r="D40" s="19"/>
      <c r="E40" s="90"/>
      <c r="F40" s="19"/>
      <c r="G40" s="19"/>
      <c r="H40" s="90"/>
      <c r="I40" s="19"/>
      <c r="J40" s="103"/>
      <c r="K40" s="19"/>
      <c r="L40" s="19"/>
      <c r="M40" s="19"/>
      <c r="N40" s="90"/>
      <c r="O40" s="19"/>
    </row>
    <row r="41" spans="1:15" x14ac:dyDescent="0.25">
      <c r="A41" s="96"/>
      <c r="B41" s="147"/>
      <c r="C41" s="147" t="s">
        <v>13</v>
      </c>
      <c r="D41" s="19">
        <v>0</v>
      </c>
      <c r="E41" s="90">
        <v>0</v>
      </c>
      <c r="F41" s="19">
        <v>0</v>
      </c>
      <c r="G41" s="19">
        <v>0</v>
      </c>
      <c r="H41" s="90">
        <v>0</v>
      </c>
      <c r="I41" s="19">
        <v>0</v>
      </c>
      <c r="J41" s="103">
        <v>-101119</v>
      </c>
      <c r="K41" s="19">
        <v>0</v>
      </c>
      <c r="L41" s="19">
        <v>-101119</v>
      </c>
      <c r="M41" s="19">
        <v>-101119</v>
      </c>
      <c r="N41" s="90">
        <v>0</v>
      </c>
      <c r="O41" s="19">
        <v>-101119</v>
      </c>
    </row>
    <row r="42" spans="1:15" x14ac:dyDescent="0.25">
      <c r="A42" s="96"/>
      <c r="B42" s="147"/>
      <c r="C42" s="147" t="s">
        <v>29</v>
      </c>
      <c r="D42" s="19">
        <v>0</v>
      </c>
      <c r="E42" s="90">
        <v>0</v>
      </c>
      <c r="F42" s="19">
        <v>0</v>
      </c>
      <c r="G42" s="19">
        <v>0</v>
      </c>
      <c r="H42" s="90">
        <v>0</v>
      </c>
      <c r="I42" s="19">
        <v>0</v>
      </c>
      <c r="J42" s="103">
        <v>-101119</v>
      </c>
      <c r="K42" s="19">
        <v>0</v>
      </c>
      <c r="L42" s="19">
        <v>-101119</v>
      </c>
      <c r="M42" s="19">
        <v>-101119</v>
      </c>
      <c r="N42" s="90">
        <v>0</v>
      </c>
      <c r="O42" s="19">
        <v>-101119</v>
      </c>
    </row>
    <row r="43" spans="1:15" x14ac:dyDescent="0.25">
      <c r="A43" s="96"/>
      <c r="B43" s="147"/>
      <c r="C43" s="147" t="s">
        <v>30</v>
      </c>
      <c r="D43" s="19">
        <v>0</v>
      </c>
      <c r="E43" s="90">
        <v>0</v>
      </c>
      <c r="F43" s="19">
        <v>0</v>
      </c>
      <c r="G43" s="19">
        <v>0</v>
      </c>
      <c r="H43" s="90">
        <v>0</v>
      </c>
      <c r="I43" s="19">
        <v>0</v>
      </c>
      <c r="J43" s="103">
        <v>-101119</v>
      </c>
      <c r="K43" s="19">
        <v>0</v>
      </c>
      <c r="L43" s="19">
        <v>-101119</v>
      </c>
      <c r="M43" s="19">
        <v>-101119</v>
      </c>
      <c r="N43" s="90">
        <v>0</v>
      </c>
      <c r="O43" s="19">
        <v>-101119</v>
      </c>
    </row>
    <row r="44" spans="1:15" x14ac:dyDescent="0.25">
      <c r="A44" s="96"/>
      <c r="B44" s="147"/>
      <c r="C44" s="147" t="s">
        <v>48</v>
      </c>
      <c r="D44" s="19">
        <v>0</v>
      </c>
      <c r="E44" s="90">
        <v>0</v>
      </c>
      <c r="F44" s="19">
        <v>0</v>
      </c>
      <c r="G44" s="19">
        <v>0</v>
      </c>
      <c r="H44" s="90">
        <v>0</v>
      </c>
      <c r="I44" s="19">
        <v>0</v>
      </c>
      <c r="J44" s="103">
        <v>-101119</v>
      </c>
      <c r="K44" s="90">
        <v>0</v>
      </c>
      <c r="L44" s="103">
        <v>-101119</v>
      </c>
      <c r="M44" s="19">
        <v>-101119</v>
      </c>
      <c r="N44" s="90">
        <v>0</v>
      </c>
      <c r="O44" s="19">
        <v>-101119</v>
      </c>
    </row>
    <row r="45" spans="1:15" x14ac:dyDescent="0.25">
      <c r="A45" s="96"/>
      <c r="B45" s="147"/>
      <c r="C45" s="147" t="s">
        <v>49</v>
      </c>
      <c r="D45" s="19">
        <v>0</v>
      </c>
      <c r="E45" s="90"/>
      <c r="F45" s="103"/>
      <c r="G45" s="19">
        <v>0</v>
      </c>
      <c r="H45" s="90"/>
      <c r="I45" s="103"/>
      <c r="J45" s="103">
        <v>-101119</v>
      </c>
      <c r="K45" s="90">
        <v>0</v>
      </c>
      <c r="L45" s="103">
        <v>-101119</v>
      </c>
      <c r="M45" s="19">
        <v>-101119</v>
      </c>
      <c r="N45" s="90">
        <v>0</v>
      </c>
      <c r="O45" s="103">
        <v>-101119</v>
      </c>
    </row>
    <row r="46" spans="1:15" ht="90" x14ac:dyDescent="0.25">
      <c r="A46" s="96"/>
      <c r="B46" s="147" t="s">
        <v>127</v>
      </c>
      <c r="C46" s="147" t="s">
        <v>128</v>
      </c>
      <c r="D46" s="19">
        <v>0</v>
      </c>
      <c r="E46" s="90">
        <v>0</v>
      </c>
      <c r="F46" s="19">
        <v>0</v>
      </c>
      <c r="G46" s="19">
        <v>0</v>
      </c>
      <c r="H46" s="19">
        <v>0</v>
      </c>
      <c r="I46" s="19">
        <v>0</v>
      </c>
      <c r="J46" s="19">
        <v>-16163</v>
      </c>
      <c r="K46" s="19">
        <v>0</v>
      </c>
      <c r="L46" s="19">
        <v>-16163</v>
      </c>
      <c r="M46" s="19">
        <v>-13392.6</v>
      </c>
      <c r="N46" s="19">
        <v>0</v>
      </c>
      <c r="O46" s="19">
        <v>-13392.6</v>
      </c>
    </row>
    <row r="47" spans="1:15" x14ac:dyDescent="0.25">
      <c r="A47" s="96"/>
      <c r="B47" s="147"/>
      <c r="C47" s="147" t="s">
        <v>15</v>
      </c>
      <c r="D47" s="19"/>
      <c r="E47" s="90"/>
      <c r="F47" s="19"/>
      <c r="G47" s="19"/>
      <c r="H47" s="19"/>
      <c r="I47" s="19"/>
      <c r="J47" s="19"/>
      <c r="K47" s="19"/>
      <c r="L47" s="19"/>
      <c r="M47" s="19"/>
      <c r="N47" s="19"/>
      <c r="O47" s="19"/>
    </row>
    <row r="48" spans="1:15" ht="35.25" customHeight="1" x14ac:dyDescent="0.25">
      <c r="A48" s="96"/>
      <c r="B48" s="147"/>
      <c r="C48" s="177" t="s">
        <v>32</v>
      </c>
      <c r="D48" s="19">
        <v>0</v>
      </c>
      <c r="E48" s="90">
        <v>0</v>
      </c>
      <c r="F48" s="19">
        <v>0</v>
      </c>
      <c r="G48" s="19">
        <v>0</v>
      </c>
      <c r="H48" s="19">
        <v>0</v>
      </c>
      <c r="I48" s="19">
        <v>0</v>
      </c>
      <c r="J48" s="19">
        <v>-16163</v>
      </c>
      <c r="K48" s="19">
        <v>0</v>
      </c>
      <c r="L48" s="19">
        <v>-16163</v>
      </c>
      <c r="M48" s="19">
        <v>-13392.6</v>
      </c>
      <c r="N48" s="19">
        <v>0</v>
      </c>
      <c r="O48" s="19">
        <v>-13392.6</v>
      </c>
    </row>
    <row r="49" spans="1:15" ht="36.75" customHeight="1" x14ac:dyDescent="0.25">
      <c r="A49" s="96"/>
      <c r="B49" s="147"/>
      <c r="C49" s="147" t="s">
        <v>16</v>
      </c>
      <c r="D49" s="19"/>
      <c r="E49" s="90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 x14ac:dyDescent="0.25">
      <c r="A50" s="96"/>
      <c r="B50" s="147"/>
      <c r="C50" s="147" t="s">
        <v>13</v>
      </c>
      <c r="D50" s="19">
        <v>0</v>
      </c>
      <c r="E50" s="90">
        <v>0</v>
      </c>
      <c r="F50" s="19">
        <v>0</v>
      </c>
      <c r="G50" s="19">
        <v>0</v>
      </c>
      <c r="H50" s="19">
        <v>0</v>
      </c>
      <c r="I50" s="19">
        <v>0</v>
      </c>
      <c r="J50" s="19">
        <v>-16163</v>
      </c>
      <c r="K50" s="19">
        <v>0</v>
      </c>
      <c r="L50" s="19">
        <v>-16163</v>
      </c>
      <c r="M50" s="19">
        <v>-13392.6</v>
      </c>
      <c r="N50" s="19">
        <v>0</v>
      </c>
      <c r="O50" s="19">
        <v>-13392.6</v>
      </c>
    </row>
    <row r="51" spans="1:15" x14ac:dyDescent="0.25">
      <c r="A51" s="96"/>
      <c r="B51" s="147"/>
      <c r="C51" s="147" t="s">
        <v>29</v>
      </c>
      <c r="D51" s="19">
        <v>0</v>
      </c>
      <c r="E51" s="90">
        <v>0</v>
      </c>
      <c r="F51" s="19">
        <v>0</v>
      </c>
      <c r="G51" s="19">
        <v>0</v>
      </c>
      <c r="H51" s="19">
        <v>0</v>
      </c>
      <c r="I51" s="19">
        <v>0</v>
      </c>
      <c r="J51" s="19">
        <v>-16163</v>
      </c>
      <c r="K51" s="19">
        <v>0</v>
      </c>
      <c r="L51" s="19">
        <v>-16163</v>
      </c>
      <c r="M51" s="19">
        <v>-13392.6</v>
      </c>
      <c r="N51" s="19">
        <v>0</v>
      </c>
      <c r="O51" s="19">
        <v>-13392.6</v>
      </c>
    </row>
    <row r="52" spans="1:15" x14ac:dyDescent="0.25">
      <c r="A52" s="96"/>
      <c r="B52" s="147"/>
      <c r="C52" s="147" t="s">
        <v>30</v>
      </c>
      <c r="D52" s="19">
        <v>0</v>
      </c>
      <c r="E52" s="90">
        <v>0</v>
      </c>
      <c r="F52" s="19">
        <v>0</v>
      </c>
      <c r="G52" s="19">
        <v>0</v>
      </c>
      <c r="H52" s="19">
        <v>0</v>
      </c>
      <c r="I52" s="19">
        <v>0</v>
      </c>
      <c r="J52" s="19">
        <v>-16163</v>
      </c>
      <c r="K52" s="19">
        <v>0</v>
      </c>
      <c r="L52" s="19">
        <v>-16163</v>
      </c>
      <c r="M52" s="19">
        <v>-13392.6</v>
      </c>
      <c r="N52" s="19">
        <v>0</v>
      </c>
      <c r="O52" s="19">
        <v>-13392.6</v>
      </c>
    </row>
    <row r="53" spans="1:15" x14ac:dyDescent="0.25">
      <c r="A53" s="96"/>
      <c r="B53" s="147"/>
      <c r="C53" s="147" t="s">
        <v>48</v>
      </c>
      <c r="D53" s="19">
        <v>0</v>
      </c>
      <c r="E53" s="90">
        <v>0</v>
      </c>
      <c r="F53" s="19">
        <v>0</v>
      </c>
      <c r="G53" s="19">
        <v>0</v>
      </c>
      <c r="H53" s="19">
        <v>0</v>
      </c>
      <c r="I53" s="19">
        <v>0</v>
      </c>
      <c r="J53" s="19">
        <v>-16163</v>
      </c>
      <c r="K53" s="19">
        <v>0</v>
      </c>
      <c r="L53" s="19">
        <v>-16163</v>
      </c>
      <c r="M53" s="19">
        <v>-13392.6</v>
      </c>
      <c r="N53" s="19">
        <v>0</v>
      </c>
      <c r="O53" s="19">
        <v>-13392.6</v>
      </c>
    </row>
    <row r="54" spans="1:15" ht="20.25" customHeight="1" x14ac:dyDescent="0.25">
      <c r="A54" s="96"/>
      <c r="B54" s="147"/>
      <c r="C54" s="147" t="s">
        <v>49</v>
      </c>
      <c r="D54" s="19">
        <v>0</v>
      </c>
      <c r="E54" s="90"/>
      <c r="F54" s="103"/>
      <c r="G54" s="19">
        <v>0</v>
      </c>
      <c r="H54" s="103"/>
      <c r="I54" s="103"/>
      <c r="J54" s="19">
        <v>-16163</v>
      </c>
      <c r="K54" s="103"/>
      <c r="L54" s="103">
        <v>-16163</v>
      </c>
      <c r="M54" s="19">
        <v>-13392.6</v>
      </c>
      <c r="N54" s="103">
        <v>0</v>
      </c>
      <c r="O54" s="103">
        <v>-13392.6</v>
      </c>
    </row>
    <row r="55" spans="1:15" s="314" customFormat="1" ht="36" x14ac:dyDescent="0.25">
      <c r="A55" s="187">
        <v>1019</v>
      </c>
      <c r="B55" s="187"/>
      <c r="C55" s="193" t="s">
        <v>209</v>
      </c>
      <c r="D55" s="332">
        <v>18163</v>
      </c>
      <c r="E55" s="332">
        <v>0</v>
      </c>
      <c r="F55" s="332">
        <v>18163</v>
      </c>
      <c r="G55" s="332">
        <v>18163</v>
      </c>
      <c r="H55" s="313">
        <v>0</v>
      </c>
      <c r="I55" s="313">
        <v>18163</v>
      </c>
      <c r="J55" s="313">
        <v>18163</v>
      </c>
      <c r="K55" s="313">
        <v>0</v>
      </c>
      <c r="L55" s="313">
        <v>18163</v>
      </c>
      <c r="M55" s="313">
        <v>18163</v>
      </c>
      <c r="N55" s="313">
        <v>0</v>
      </c>
      <c r="O55" s="313">
        <v>18163</v>
      </c>
    </row>
    <row r="56" spans="1:15" s="314" customFormat="1" ht="20.25" customHeight="1" x14ac:dyDescent="0.25">
      <c r="A56" s="96"/>
      <c r="B56" s="96"/>
      <c r="C56" s="193" t="s">
        <v>14</v>
      </c>
      <c r="D56" s="332"/>
      <c r="E56" s="334"/>
      <c r="F56" s="335"/>
      <c r="G56" s="332"/>
      <c r="H56" s="320"/>
      <c r="I56" s="320"/>
      <c r="J56" s="313"/>
      <c r="K56" s="320"/>
      <c r="L56" s="320"/>
      <c r="M56" s="313"/>
      <c r="N56" s="320"/>
      <c r="O56" s="320"/>
    </row>
    <row r="57" spans="1:15" s="314" customFormat="1" ht="114" customHeight="1" x14ac:dyDescent="0.25">
      <c r="A57" s="96"/>
      <c r="B57" s="187" t="s">
        <v>210</v>
      </c>
      <c r="C57" s="96" t="s">
        <v>211</v>
      </c>
      <c r="D57" s="332">
        <v>18163</v>
      </c>
      <c r="E57" s="332">
        <v>0</v>
      </c>
      <c r="F57" s="332">
        <v>18163</v>
      </c>
      <c r="G57" s="332">
        <v>18163</v>
      </c>
      <c r="H57" s="313">
        <v>0</v>
      </c>
      <c r="I57" s="19">
        <v>18163</v>
      </c>
      <c r="J57" s="19">
        <v>18163</v>
      </c>
      <c r="K57" s="313">
        <v>0</v>
      </c>
      <c r="L57" s="313">
        <v>18163</v>
      </c>
      <c r="M57" s="313">
        <v>18163</v>
      </c>
      <c r="N57" s="313">
        <v>0</v>
      </c>
      <c r="O57" s="19">
        <v>18163</v>
      </c>
    </row>
    <row r="58" spans="1:15" x14ac:dyDescent="0.25">
      <c r="A58" s="96"/>
      <c r="B58" s="96"/>
      <c r="C58" s="193" t="s">
        <v>15</v>
      </c>
      <c r="D58" s="323"/>
      <c r="E58" s="333"/>
      <c r="F58" s="336"/>
      <c r="G58" s="323"/>
      <c r="H58" s="103"/>
      <c r="I58" s="19"/>
      <c r="J58" s="19"/>
      <c r="K58" s="103"/>
      <c r="L58" s="103"/>
      <c r="M58" s="19"/>
      <c r="N58" s="103"/>
      <c r="O58" s="103"/>
    </row>
    <row r="59" spans="1:15" s="245" customFormat="1" ht="36" x14ac:dyDescent="0.25">
      <c r="A59" s="187"/>
      <c r="B59" s="187"/>
      <c r="C59" s="330" t="s">
        <v>55</v>
      </c>
      <c r="D59" s="323">
        <v>18163</v>
      </c>
      <c r="E59" s="333">
        <v>0</v>
      </c>
      <c r="F59" s="323">
        <v>18163</v>
      </c>
      <c r="G59" s="323">
        <v>18163</v>
      </c>
      <c r="H59" s="322">
        <v>0</v>
      </c>
      <c r="I59" s="19">
        <v>18163</v>
      </c>
      <c r="J59" s="19">
        <v>18163</v>
      </c>
      <c r="K59" s="322">
        <v>0</v>
      </c>
      <c r="L59" s="19">
        <v>18163</v>
      </c>
      <c r="M59" s="321">
        <v>18163</v>
      </c>
      <c r="N59" s="322">
        <v>0</v>
      </c>
      <c r="O59" s="103">
        <v>18163</v>
      </c>
    </row>
    <row r="60" spans="1:15" ht="36" x14ac:dyDescent="0.25">
      <c r="A60" s="96"/>
      <c r="B60" s="96"/>
      <c r="C60" s="193" t="s">
        <v>16</v>
      </c>
      <c r="D60" s="323"/>
      <c r="E60" s="90"/>
      <c r="F60" s="103"/>
      <c r="G60" s="19"/>
      <c r="H60" s="90"/>
      <c r="I60" s="103"/>
      <c r="J60" s="19"/>
      <c r="K60" s="90"/>
      <c r="L60" s="103"/>
      <c r="M60" s="19"/>
      <c r="N60" s="90"/>
      <c r="O60" s="103"/>
    </row>
    <row r="61" spans="1:15" x14ac:dyDescent="0.25">
      <c r="A61" s="96"/>
      <c r="B61" s="96"/>
      <c r="C61" s="147" t="s">
        <v>13</v>
      </c>
      <c r="D61" s="19">
        <v>18163</v>
      </c>
      <c r="E61" s="90">
        <v>0</v>
      </c>
      <c r="F61" s="103">
        <v>18163</v>
      </c>
      <c r="G61" s="19">
        <v>18163</v>
      </c>
      <c r="H61" s="90">
        <v>0</v>
      </c>
      <c r="I61" s="103">
        <v>18163</v>
      </c>
      <c r="J61" s="19">
        <v>18163</v>
      </c>
      <c r="K61" s="90">
        <v>0</v>
      </c>
      <c r="L61" s="103">
        <v>18163</v>
      </c>
      <c r="M61" s="19">
        <v>18163</v>
      </c>
      <c r="N61" s="90">
        <v>0</v>
      </c>
      <c r="O61" s="103">
        <v>18163</v>
      </c>
    </row>
    <row r="62" spans="1:15" ht="20.25" customHeight="1" x14ac:dyDescent="0.25">
      <c r="A62" s="96"/>
      <c r="B62" s="96"/>
      <c r="C62" s="147" t="s">
        <v>29</v>
      </c>
      <c r="D62" s="19">
        <v>18163</v>
      </c>
      <c r="E62" s="90">
        <v>0</v>
      </c>
      <c r="F62" s="103">
        <v>18163</v>
      </c>
      <c r="G62" s="19">
        <v>18163</v>
      </c>
      <c r="H62" s="90">
        <v>0</v>
      </c>
      <c r="I62" s="103">
        <v>18163</v>
      </c>
      <c r="J62" s="19">
        <v>18163</v>
      </c>
      <c r="K62" s="90">
        <v>0</v>
      </c>
      <c r="L62" s="103">
        <v>18163</v>
      </c>
      <c r="M62" s="19">
        <v>18163</v>
      </c>
      <c r="N62" s="90">
        <v>0</v>
      </c>
      <c r="O62" s="103">
        <v>18163</v>
      </c>
    </row>
    <row r="63" spans="1:15" ht="20.25" customHeight="1" x14ac:dyDescent="0.25">
      <c r="A63" s="96"/>
      <c r="B63" s="96"/>
      <c r="C63" s="147" t="s">
        <v>30</v>
      </c>
      <c r="D63" s="19">
        <v>18163</v>
      </c>
      <c r="E63" s="90">
        <v>0</v>
      </c>
      <c r="F63" s="103">
        <v>18163</v>
      </c>
      <c r="G63" s="19">
        <v>18163</v>
      </c>
      <c r="H63" s="90">
        <v>0</v>
      </c>
      <c r="I63" s="103">
        <v>18163</v>
      </c>
      <c r="J63" s="19">
        <v>18163</v>
      </c>
      <c r="K63" s="90">
        <v>0</v>
      </c>
      <c r="L63" s="103">
        <v>18163</v>
      </c>
      <c r="M63" s="19">
        <v>18163</v>
      </c>
      <c r="N63" s="90">
        <v>0</v>
      </c>
      <c r="O63" s="103">
        <v>18163</v>
      </c>
    </row>
    <row r="64" spans="1:15" ht="20.25" customHeight="1" x14ac:dyDescent="0.25">
      <c r="A64" s="96"/>
      <c r="B64" s="96"/>
      <c r="C64" s="147" t="s">
        <v>48</v>
      </c>
      <c r="D64" s="19">
        <v>18163</v>
      </c>
      <c r="E64" s="90">
        <v>0</v>
      </c>
      <c r="F64" s="103">
        <v>18163</v>
      </c>
      <c r="G64" s="19">
        <v>18163</v>
      </c>
      <c r="H64" s="90">
        <v>0</v>
      </c>
      <c r="I64" s="103">
        <v>18163</v>
      </c>
      <c r="J64" s="19">
        <v>18163</v>
      </c>
      <c r="K64" s="90">
        <v>0</v>
      </c>
      <c r="L64" s="103">
        <v>18163</v>
      </c>
      <c r="M64" s="19">
        <v>18163</v>
      </c>
      <c r="N64" s="90">
        <v>0</v>
      </c>
      <c r="O64" s="103">
        <v>18163</v>
      </c>
    </row>
    <row r="65" spans="1:15" ht="20.25" customHeight="1" x14ac:dyDescent="0.25">
      <c r="A65" s="96"/>
      <c r="B65" s="96"/>
      <c r="C65" s="147" t="s">
        <v>49</v>
      </c>
      <c r="D65" s="19">
        <v>18163</v>
      </c>
      <c r="E65" s="90">
        <v>0</v>
      </c>
      <c r="F65" s="103">
        <v>18163</v>
      </c>
      <c r="G65" s="19">
        <v>18163</v>
      </c>
      <c r="H65" s="90">
        <v>0</v>
      </c>
      <c r="I65" s="103">
        <v>18163</v>
      </c>
      <c r="J65" s="19">
        <v>18163</v>
      </c>
      <c r="K65" s="90">
        <v>0</v>
      </c>
      <c r="L65" s="103">
        <v>18163</v>
      </c>
      <c r="M65" s="19">
        <v>18163</v>
      </c>
      <c r="N65" s="90">
        <v>0</v>
      </c>
      <c r="O65" s="103">
        <v>18163</v>
      </c>
    </row>
    <row r="66" spans="1:15" ht="20.25" customHeight="1" x14ac:dyDescent="0.25">
      <c r="A66" s="147" t="s">
        <v>267</v>
      </c>
      <c r="B66" s="147"/>
      <c r="C66" s="147" t="s">
        <v>268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</row>
    <row r="67" spans="1:15" ht="20.25" customHeight="1" x14ac:dyDescent="0.25">
      <c r="A67" s="147"/>
      <c r="B67" s="147"/>
      <c r="C67" s="147" t="s">
        <v>14</v>
      </c>
      <c r="D67" s="19"/>
      <c r="E67" s="90"/>
      <c r="F67" s="103"/>
      <c r="G67" s="19"/>
      <c r="H67" s="90"/>
      <c r="I67" s="19"/>
      <c r="J67" s="19"/>
      <c r="K67" s="90"/>
      <c r="L67" s="103"/>
      <c r="M67" s="19"/>
      <c r="N67" s="90"/>
      <c r="O67" s="19"/>
    </row>
    <row r="68" spans="1:15" ht="72" x14ac:dyDescent="0.25">
      <c r="A68" s="96"/>
      <c r="B68" s="147" t="s">
        <v>269</v>
      </c>
      <c r="C68" s="147" t="s">
        <v>270</v>
      </c>
      <c r="D68" s="19">
        <v>0</v>
      </c>
      <c r="E68" s="19">
        <v>0</v>
      </c>
      <c r="F68" s="19">
        <v>0</v>
      </c>
      <c r="G68" s="19">
        <v>200000</v>
      </c>
      <c r="H68" s="19">
        <v>0</v>
      </c>
      <c r="I68" s="19">
        <v>200000</v>
      </c>
      <c r="J68" s="19">
        <v>200000</v>
      </c>
      <c r="K68" s="19">
        <v>0</v>
      </c>
      <c r="L68" s="19">
        <v>200000</v>
      </c>
      <c r="M68" s="19">
        <v>200000</v>
      </c>
      <c r="N68" s="19">
        <v>0</v>
      </c>
      <c r="O68" s="19">
        <v>200000</v>
      </c>
    </row>
    <row r="69" spans="1:15" ht="20.25" customHeight="1" x14ac:dyDescent="0.25">
      <c r="A69" s="96"/>
      <c r="B69" s="147"/>
      <c r="C69" s="147" t="s">
        <v>15</v>
      </c>
      <c r="D69" s="19"/>
      <c r="E69" s="19"/>
      <c r="F69" s="19"/>
      <c r="G69" s="19">
        <v>0</v>
      </c>
      <c r="H69" s="19"/>
      <c r="I69" s="19">
        <v>0</v>
      </c>
      <c r="J69" s="19"/>
      <c r="K69" s="19"/>
      <c r="L69" s="103">
        <v>0</v>
      </c>
      <c r="M69" s="19">
        <v>0</v>
      </c>
      <c r="N69" s="19"/>
      <c r="O69" s="19">
        <v>0</v>
      </c>
    </row>
    <row r="70" spans="1:15" ht="35.25" customHeight="1" x14ac:dyDescent="0.25">
      <c r="A70" s="96"/>
      <c r="B70" s="147"/>
      <c r="C70" s="177" t="s">
        <v>156</v>
      </c>
      <c r="D70" s="19">
        <v>0</v>
      </c>
      <c r="E70" s="19">
        <v>0</v>
      </c>
      <c r="F70" s="19">
        <v>0</v>
      </c>
      <c r="G70" s="19">
        <v>200000</v>
      </c>
      <c r="H70" s="19">
        <v>0</v>
      </c>
      <c r="I70" s="19">
        <v>200000</v>
      </c>
      <c r="J70" s="19">
        <v>200000</v>
      </c>
      <c r="K70" s="19">
        <v>0</v>
      </c>
      <c r="L70" s="103">
        <v>200000</v>
      </c>
      <c r="M70" s="19">
        <v>200000</v>
      </c>
      <c r="N70" s="19">
        <v>0</v>
      </c>
      <c r="O70" s="19">
        <v>200000</v>
      </c>
    </row>
    <row r="71" spans="1:15" ht="36" x14ac:dyDescent="0.25">
      <c r="A71" s="96"/>
      <c r="B71" s="147"/>
      <c r="C71" s="147" t="s">
        <v>16</v>
      </c>
      <c r="D71" s="19"/>
      <c r="E71" s="90"/>
      <c r="F71" s="103"/>
      <c r="G71" s="19">
        <v>0</v>
      </c>
      <c r="H71" s="90"/>
      <c r="I71" s="19">
        <v>0</v>
      </c>
      <c r="J71" s="19"/>
      <c r="K71" s="90"/>
      <c r="L71" s="103">
        <v>0</v>
      </c>
      <c r="M71" s="19">
        <v>0</v>
      </c>
      <c r="N71" s="90"/>
      <c r="O71" s="19">
        <v>0</v>
      </c>
    </row>
    <row r="72" spans="1:15" ht="20.25" customHeight="1" x14ac:dyDescent="0.25">
      <c r="A72" s="96"/>
      <c r="B72" s="147"/>
      <c r="C72" s="147" t="s">
        <v>13</v>
      </c>
      <c r="D72" s="19">
        <v>0</v>
      </c>
      <c r="E72" s="19">
        <v>0</v>
      </c>
      <c r="F72" s="103">
        <v>0</v>
      </c>
      <c r="G72" s="19">
        <v>200000</v>
      </c>
      <c r="H72" s="19">
        <v>0</v>
      </c>
      <c r="I72" s="19">
        <v>200000</v>
      </c>
      <c r="J72" s="19">
        <v>200000</v>
      </c>
      <c r="K72" s="19">
        <v>0</v>
      </c>
      <c r="L72" s="103">
        <v>200000</v>
      </c>
      <c r="M72" s="19">
        <v>200000</v>
      </c>
      <c r="N72" s="19">
        <v>0</v>
      </c>
      <c r="O72" s="19">
        <v>200000</v>
      </c>
    </row>
    <row r="73" spans="1:15" ht="20.25" customHeight="1" x14ac:dyDescent="0.25">
      <c r="A73" s="96"/>
      <c r="B73" s="147"/>
      <c r="C73" s="147" t="s">
        <v>34</v>
      </c>
      <c r="D73" s="19">
        <v>0</v>
      </c>
      <c r="E73" s="19">
        <v>0</v>
      </c>
      <c r="F73" s="103">
        <v>0</v>
      </c>
      <c r="G73" s="19">
        <v>200000</v>
      </c>
      <c r="H73" s="19">
        <v>0</v>
      </c>
      <c r="I73" s="19">
        <v>200000</v>
      </c>
      <c r="J73" s="19">
        <v>200000</v>
      </c>
      <c r="K73" s="19">
        <v>0</v>
      </c>
      <c r="L73" s="103">
        <v>200000</v>
      </c>
      <c r="M73" s="19">
        <v>200000</v>
      </c>
      <c r="N73" s="19">
        <v>0</v>
      </c>
      <c r="O73" s="19">
        <v>200000</v>
      </c>
    </row>
    <row r="74" spans="1:15" ht="20.25" customHeight="1" x14ac:dyDescent="0.25">
      <c r="A74" s="96"/>
      <c r="B74" s="96"/>
      <c r="C74" s="96" t="s">
        <v>157</v>
      </c>
      <c r="D74" s="19">
        <v>0</v>
      </c>
      <c r="E74" s="19">
        <v>0</v>
      </c>
      <c r="F74" s="103">
        <v>0</v>
      </c>
      <c r="G74" s="19">
        <v>200000</v>
      </c>
      <c r="H74" s="19">
        <v>0</v>
      </c>
      <c r="I74" s="19">
        <v>200000</v>
      </c>
      <c r="J74" s="19">
        <v>200000</v>
      </c>
      <c r="K74" s="19">
        <v>0</v>
      </c>
      <c r="L74" s="103">
        <v>200000</v>
      </c>
      <c r="M74" s="19">
        <v>200000</v>
      </c>
      <c r="N74" s="19">
        <v>0</v>
      </c>
      <c r="O74" s="19">
        <v>200000</v>
      </c>
    </row>
    <row r="75" spans="1:15" ht="36" x14ac:dyDescent="0.25">
      <c r="A75" s="96"/>
      <c r="B75" s="96"/>
      <c r="C75" s="96" t="s">
        <v>246</v>
      </c>
      <c r="D75" s="19">
        <v>0</v>
      </c>
      <c r="E75" s="19">
        <v>0</v>
      </c>
      <c r="F75" s="103">
        <v>0</v>
      </c>
      <c r="G75" s="19">
        <v>200000</v>
      </c>
      <c r="H75" s="19">
        <v>0</v>
      </c>
      <c r="I75" s="19">
        <v>200000</v>
      </c>
      <c r="J75" s="19">
        <v>200000</v>
      </c>
      <c r="K75" s="19">
        <v>0</v>
      </c>
      <c r="L75" s="103">
        <v>200000</v>
      </c>
      <c r="M75" s="19">
        <v>200000</v>
      </c>
      <c r="N75" s="19">
        <v>0</v>
      </c>
      <c r="O75" s="19">
        <v>200000</v>
      </c>
    </row>
    <row r="76" spans="1:15" ht="20.25" customHeight="1" x14ac:dyDescent="0.25">
      <c r="A76" s="96"/>
      <c r="B76" s="96"/>
      <c r="C76" s="96" t="s">
        <v>54</v>
      </c>
      <c r="D76" s="19">
        <v>0</v>
      </c>
      <c r="E76" s="103">
        <v>0</v>
      </c>
      <c r="F76" s="103">
        <v>0</v>
      </c>
      <c r="G76" s="19">
        <v>200000</v>
      </c>
      <c r="H76" s="103">
        <v>0</v>
      </c>
      <c r="I76" s="19">
        <v>200000</v>
      </c>
      <c r="J76" s="19">
        <v>200000</v>
      </c>
      <c r="K76" s="103">
        <v>0</v>
      </c>
      <c r="L76" s="103">
        <v>200000</v>
      </c>
      <c r="M76" s="19">
        <v>200000</v>
      </c>
      <c r="N76" s="103">
        <v>0</v>
      </c>
      <c r="O76" s="19">
        <v>200000</v>
      </c>
    </row>
    <row r="77" spans="1:15" ht="90" x14ac:dyDescent="0.25">
      <c r="A77" s="96"/>
      <c r="B77" s="147" t="s">
        <v>306</v>
      </c>
      <c r="C77" s="147" t="s">
        <v>307</v>
      </c>
      <c r="D77" s="19">
        <v>0</v>
      </c>
      <c r="E77" s="19">
        <v>0</v>
      </c>
      <c r="F77" s="19">
        <v>0</v>
      </c>
      <c r="G77" s="19">
        <v>-200000</v>
      </c>
      <c r="H77" s="19">
        <v>0</v>
      </c>
      <c r="I77" s="19">
        <v>-200000</v>
      </c>
      <c r="J77" s="19">
        <v>-200000</v>
      </c>
      <c r="K77" s="19">
        <v>0</v>
      </c>
      <c r="L77" s="19">
        <v>-200000</v>
      </c>
      <c r="M77" s="19">
        <v>-200000</v>
      </c>
      <c r="N77" s="19">
        <v>0</v>
      </c>
      <c r="O77" s="19">
        <v>-200000</v>
      </c>
    </row>
    <row r="78" spans="1:15" ht="20.25" customHeight="1" x14ac:dyDescent="0.25">
      <c r="A78" s="96"/>
      <c r="B78" s="147"/>
      <c r="C78" s="147" t="s">
        <v>15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1:15" ht="38.25" customHeight="1" x14ac:dyDescent="0.25">
      <c r="A79" s="96"/>
      <c r="B79" s="147"/>
      <c r="C79" s="177" t="s">
        <v>156</v>
      </c>
      <c r="D79" s="19">
        <v>0</v>
      </c>
      <c r="E79" s="19">
        <v>0</v>
      </c>
      <c r="F79" s="19">
        <v>0</v>
      </c>
      <c r="G79" s="19">
        <v>-200000</v>
      </c>
      <c r="H79" s="19">
        <v>0</v>
      </c>
      <c r="I79" s="19">
        <v>-200000</v>
      </c>
      <c r="J79" s="19">
        <v>-200000</v>
      </c>
      <c r="K79" s="19">
        <v>0</v>
      </c>
      <c r="L79" s="19">
        <v>-200000</v>
      </c>
      <c r="M79" s="19">
        <v>-200000</v>
      </c>
      <c r="N79" s="19">
        <v>0</v>
      </c>
      <c r="O79" s="19">
        <v>-200000</v>
      </c>
    </row>
    <row r="80" spans="1:15" ht="36" x14ac:dyDescent="0.25">
      <c r="A80" s="96"/>
      <c r="B80" s="147"/>
      <c r="C80" s="147" t="s">
        <v>16</v>
      </c>
      <c r="D80" s="19"/>
      <c r="E80" s="90"/>
      <c r="F80" s="103"/>
      <c r="G80" s="19"/>
      <c r="H80" s="90"/>
      <c r="I80" s="19"/>
      <c r="J80" s="19"/>
      <c r="K80" s="90"/>
      <c r="L80" s="19"/>
      <c r="M80" s="19"/>
      <c r="N80" s="90"/>
      <c r="O80" s="19"/>
    </row>
    <row r="81" spans="1:15" ht="20.25" customHeight="1" x14ac:dyDescent="0.25">
      <c r="A81" s="96"/>
      <c r="B81" s="147"/>
      <c r="C81" s="147" t="s">
        <v>13</v>
      </c>
      <c r="D81" s="19">
        <v>0</v>
      </c>
      <c r="E81" s="19">
        <v>0</v>
      </c>
      <c r="F81" s="103">
        <v>0</v>
      </c>
      <c r="G81" s="19">
        <v>-200000</v>
      </c>
      <c r="H81" s="19">
        <v>0</v>
      </c>
      <c r="I81" s="19">
        <v>-200000</v>
      </c>
      <c r="J81" s="19">
        <v>-200000</v>
      </c>
      <c r="K81" s="19">
        <v>0</v>
      </c>
      <c r="L81" s="19">
        <v>-200000</v>
      </c>
      <c r="M81" s="19">
        <v>-200000</v>
      </c>
      <c r="N81" s="19">
        <v>0</v>
      </c>
      <c r="O81" s="19">
        <v>-200000</v>
      </c>
    </row>
    <row r="82" spans="1:15" ht="20.25" customHeight="1" x14ac:dyDescent="0.25">
      <c r="A82" s="96"/>
      <c r="B82" s="147"/>
      <c r="C82" s="147" t="s">
        <v>34</v>
      </c>
      <c r="D82" s="19">
        <v>0</v>
      </c>
      <c r="E82" s="19">
        <v>0</v>
      </c>
      <c r="F82" s="103">
        <v>0</v>
      </c>
      <c r="G82" s="19">
        <v>-200000</v>
      </c>
      <c r="H82" s="19">
        <v>0</v>
      </c>
      <c r="I82" s="19">
        <v>-200000</v>
      </c>
      <c r="J82" s="19">
        <v>-200000</v>
      </c>
      <c r="K82" s="19">
        <v>0</v>
      </c>
      <c r="L82" s="19">
        <v>-200000</v>
      </c>
      <c r="M82" s="19">
        <v>-200000</v>
      </c>
      <c r="N82" s="19">
        <v>0</v>
      </c>
      <c r="O82" s="19">
        <v>-200000</v>
      </c>
    </row>
    <row r="83" spans="1:15" ht="20.25" customHeight="1" x14ac:dyDescent="0.25">
      <c r="A83" s="96"/>
      <c r="B83" s="96"/>
      <c r="C83" s="147" t="s">
        <v>157</v>
      </c>
      <c r="D83" s="19">
        <v>0</v>
      </c>
      <c r="E83" s="19">
        <v>0</v>
      </c>
      <c r="F83" s="103">
        <v>0</v>
      </c>
      <c r="G83" s="19">
        <v>-200000</v>
      </c>
      <c r="H83" s="19">
        <v>0</v>
      </c>
      <c r="I83" s="19">
        <v>-200000</v>
      </c>
      <c r="J83" s="19">
        <v>-200000</v>
      </c>
      <c r="K83" s="19">
        <v>0</v>
      </c>
      <c r="L83" s="19">
        <v>-200000</v>
      </c>
      <c r="M83" s="19">
        <v>-200000</v>
      </c>
      <c r="N83" s="19">
        <v>0</v>
      </c>
      <c r="O83" s="19">
        <v>-200000</v>
      </c>
    </row>
    <row r="84" spans="1:15" ht="36" x14ac:dyDescent="0.25">
      <c r="A84" s="96"/>
      <c r="B84" s="96"/>
      <c r="C84" s="147" t="s">
        <v>246</v>
      </c>
      <c r="D84" s="19">
        <v>0</v>
      </c>
      <c r="E84" s="19">
        <v>0</v>
      </c>
      <c r="F84" s="103">
        <v>0</v>
      </c>
      <c r="G84" s="19">
        <v>-200000</v>
      </c>
      <c r="H84" s="19">
        <v>0</v>
      </c>
      <c r="I84" s="19">
        <v>-200000</v>
      </c>
      <c r="J84" s="19">
        <v>-200000</v>
      </c>
      <c r="K84" s="19">
        <v>0</v>
      </c>
      <c r="L84" s="19">
        <v>-200000</v>
      </c>
      <c r="M84" s="19">
        <v>-200000</v>
      </c>
      <c r="N84" s="19">
        <v>0</v>
      </c>
      <c r="O84" s="19">
        <v>-200000</v>
      </c>
    </row>
    <row r="85" spans="1:15" ht="20.25" customHeight="1" x14ac:dyDescent="0.25">
      <c r="A85" s="96"/>
      <c r="B85" s="96"/>
      <c r="C85" s="147" t="s">
        <v>54</v>
      </c>
      <c r="D85" s="19">
        <v>0</v>
      </c>
      <c r="E85" s="103">
        <v>0</v>
      </c>
      <c r="F85" s="103">
        <v>0</v>
      </c>
      <c r="G85" s="19">
        <v>-200000</v>
      </c>
      <c r="H85" s="103">
        <v>0</v>
      </c>
      <c r="I85" s="19">
        <v>-200000</v>
      </c>
      <c r="J85" s="19">
        <v>-200000</v>
      </c>
      <c r="K85" s="103">
        <v>0</v>
      </c>
      <c r="L85" s="19">
        <v>-200000</v>
      </c>
      <c r="M85" s="19">
        <v>-200000</v>
      </c>
      <c r="N85" s="103">
        <v>0</v>
      </c>
      <c r="O85" s="19">
        <v>-200000</v>
      </c>
    </row>
    <row r="86" spans="1:15" ht="20.25" customHeight="1" x14ac:dyDescent="0.25">
      <c r="A86" s="251"/>
      <c r="B86" s="251"/>
      <c r="C86" s="33"/>
      <c r="D86" s="252"/>
      <c r="E86" s="253"/>
      <c r="F86" s="253"/>
      <c r="G86" s="252"/>
      <c r="H86" s="253"/>
      <c r="I86" s="253"/>
      <c r="J86" s="252"/>
      <c r="K86" s="253"/>
      <c r="L86" s="253"/>
      <c r="M86" s="252"/>
      <c r="N86" s="253"/>
      <c r="O86" s="253"/>
    </row>
    <row r="87" spans="1:15" ht="20.25" customHeight="1" x14ac:dyDescent="0.25">
      <c r="A87" s="251"/>
      <c r="B87" s="251"/>
      <c r="C87" s="33"/>
      <c r="D87" s="252"/>
      <c r="E87" s="253"/>
      <c r="F87" s="253"/>
      <c r="G87" s="252"/>
      <c r="H87" s="253"/>
      <c r="I87" s="253"/>
      <c r="J87" s="252"/>
      <c r="K87" s="253"/>
      <c r="L87" s="253"/>
      <c r="M87" s="252"/>
      <c r="N87" s="253"/>
      <c r="O87" s="253"/>
    </row>
    <row r="88" spans="1:15" ht="62.25" customHeight="1" x14ac:dyDescent="0.4">
      <c r="B88" s="184"/>
      <c r="C88" s="353" t="s">
        <v>174</v>
      </c>
      <c r="D88" s="353"/>
      <c r="E88" s="354" t="s">
        <v>175</v>
      </c>
      <c r="F88" s="354"/>
    </row>
    <row r="89" spans="1:15" x14ac:dyDescent="0.25">
      <c r="G89" s="254"/>
    </row>
    <row r="90" spans="1:15" x14ac:dyDescent="0.25">
      <c r="G90" s="254"/>
    </row>
  </sheetData>
  <mergeCells count="28">
    <mergeCell ref="J3:L3"/>
    <mergeCell ref="A4:C4"/>
    <mergeCell ref="A5:O5"/>
    <mergeCell ref="A7:B9"/>
    <mergeCell ref="C7:C10"/>
    <mergeCell ref="M8:O8"/>
    <mergeCell ref="N9:O9"/>
    <mergeCell ref="M9:M10"/>
    <mergeCell ref="J8:L8"/>
    <mergeCell ref="J9:J10"/>
    <mergeCell ref="K9:L9"/>
    <mergeCell ref="N6:O6"/>
    <mergeCell ref="C88:D88"/>
    <mergeCell ref="E88:F88"/>
    <mergeCell ref="G2:I2"/>
    <mergeCell ref="G3:I3"/>
    <mergeCell ref="G8:I8"/>
    <mergeCell ref="G9:G10"/>
    <mergeCell ref="H9:I9"/>
    <mergeCell ref="D7:O7"/>
    <mergeCell ref="D2:F2"/>
    <mergeCell ref="D3:F3"/>
    <mergeCell ref="D8:F8"/>
    <mergeCell ref="D9:D10"/>
    <mergeCell ref="E9:F9"/>
    <mergeCell ref="M2:O2"/>
    <mergeCell ref="M3:O3"/>
    <mergeCell ref="J2:L2"/>
  </mergeCells>
  <phoneticPr fontId="0" type="noConversion"/>
  <pageMargins left="0.25" right="0.21" top="0.75" bottom="0.75" header="0.3" footer="0.3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opLeftCell="A19" zoomScale="70" zoomScaleNormal="70" zoomScaleSheetLayoutView="70" workbookViewId="0">
      <selection activeCell="C20" sqref="C20"/>
    </sheetView>
  </sheetViews>
  <sheetFormatPr defaultColWidth="9.125" defaultRowHeight="18" x14ac:dyDescent="0.25"/>
  <cols>
    <col min="1" max="1" width="11" style="245" customWidth="1"/>
    <col min="2" max="2" width="17.125" style="245" customWidth="1"/>
    <col min="3" max="3" width="65.875" style="191" customWidth="1"/>
    <col min="4" max="4" width="15.125" style="191" customWidth="1"/>
    <col min="5" max="5" width="21.125" style="191" customWidth="1"/>
    <col min="6" max="6" width="18.125" style="191" customWidth="1"/>
    <col min="7" max="13" width="16.75" style="191" customWidth="1"/>
    <col min="14" max="14" width="17.75" style="191" customWidth="1"/>
    <col min="15" max="15" width="17.25" style="191" bestFit="1" customWidth="1"/>
    <col min="16" max="16" width="9.125" style="191"/>
    <col min="17" max="17" width="17.125" style="191" bestFit="1" customWidth="1"/>
    <col min="18" max="18" width="20.875" style="191" customWidth="1"/>
    <col min="19" max="19" width="12.25" style="191" bestFit="1" customWidth="1"/>
    <col min="20" max="20" width="12" style="191" bestFit="1" customWidth="1"/>
    <col min="21" max="16384" width="9.125" style="191"/>
  </cols>
  <sheetData>
    <row r="1" spans="1:15" x14ac:dyDescent="0.25">
      <c r="F1" s="246"/>
      <c r="I1" s="246"/>
      <c r="L1" s="246"/>
      <c r="O1" s="315" t="s">
        <v>124</v>
      </c>
    </row>
    <row r="2" spans="1:15" ht="25.5" customHeight="1" x14ac:dyDescent="0.25">
      <c r="D2" s="369"/>
      <c r="E2" s="369"/>
      <c r="F2" s="369"/>
      <c r="G2" s="369"/>
      <c r="H2" s="369"/>
      <c r="I2" s="369"/>
      <c r="J2" s="362"/>
      <c r="K2" s="362"/>
      <c r="L2" s="362"/>
      <c r="M2" s="362" t="s">
        <v>116</v>
      </c>
      <c r="N2" s="362"/>
      <c r="O2" s="362"/>
    </row>
    <row r="3" spans="1:15" ht="25.5" customHeight="1" x14ac:dyDescent="0.25">
      <c r="D3" s="369"/>
      <c r="E3" s="369"/>
      <c r="F3" s="369"/>
      <c r="G3" s="369"/>
      <c r="H3" s="369"/>
      <c r="I3" s="369"/>
      <c r="J3" s="362"/>
      <c r="K3" s="362"/>
      <c r="L3" s="362"/>
      <c r="M3" s="362" t="s">
        <v>38</v>
      </c>
      <c r="N3" s="362"/>
      <c r="O3" s="362"/>
    </row>
    <row r="4" spans="1:15" x14ac:dyDescent="0.25">
      <c r="A4" s="370"/>
      <c r="B4" s="370"/>
      <c r="C4" s="370"/>
    </row>
    <row r="5" spans="1:15" ht="82.5" customHeight="1" x14ac:dyDescent="0.25">
      <c r="A5" s="366" t="s">
        <v>308</v>
      </c>
      <c r="B5" s="366"/>
      <c r="C5" s="366"/>
      <c r="D5" s="366"/>
      <c r="E5" s="366"/>
      <c r="F5" s="366"/>
      <c r="G5" s="366"/>
      <c r="H5" s="366"/>
      <c r="I5" s="366"/>
      <c r="J5" s="366"/>
      <c r="K5" s="366"/>
      <c r="L5" s="366"/>
      <c r="M5" s="366"/>
      <c r="N5" s="366"/>
      <c r="O5" s="366"/>
    </row>
    <row r="6" spans="1:15" x14ac:dyDescent="0.4">
      <c r="A6" s="247"/>
      <c r="B6" s="247"/>
      <c r="C6" s="245"/>
      <c r="F6" s="248"/>
      <c r="I6" s="248"/>
      <c r="L6" s="248"/>
      <c r="N6" s="368" t="s">
        <v>59</v>
      </c>
      <c r="O6" s="368"/>
    </row>
    <row r="7" spans="1:15" s="245" customFormat="1" ht="41.25" customHeight="1" x14ac:dyDescent="0.25">
      <c r="A7" s="359" t="s">
        <v>6</v>
      </c>
      <c r="B7" s="359"/>
      <c r="C7" s="367" t="s">
        <v>39</v>
      </c>
      <c r="D7" s="355" t="s">
        <v>46</v>
      </c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5"/>
    </row>
    <row r="8" spans="1:15" s="245" customFormat="1" ht="24" customHeight="1" x14ac:dyDescent="0.25">
      <c r="A8" s="359"/>
      <c r="B8" s="359"/>
      <c r="C8" s="367"/>
      <c r="D8" s="371" t="s">
        <v>114</v>
      </c>
      <c r="E8" s="371" t="s">
        <v>14</v>
      </c>
      <c r="F8" s="371"/>
      <c r="G8" s="371" t="s">
        <v>115</v>
      </c>
      <c r="H8" s="371"/>
      <c r="I8" s="371"/>
      <c r="J8" s="371" t="s">
        <v>69</v>
      </c>
      <c r="K8" s="371"/>
      <c r="L8" s="371"/>
      <c r="M8" s="371" t="s">
        <v>17</v>
      </c>
      <c r="N8" s="371"/>
      <c r="O8" s="371"/>
    </row>
    <row r="9" spans="1:15" ht="18" customHeight="1" x14ac:dyDescent="0.25">
      <c r="A9" s="359"/>
      <c r="B9" s="359"/>
      <c r="C9" s="367"/>
      <c r="D9" s="359" t="s">
        <v>200</v>
      </c>
      <c r="E9" s="359" t="s">
        <v>14</v>
      </c>
      <c r="F9" s="359"/>
      <c r="G9" s="359" t="s">
        <v>200</v>
      </c>
      <c r="H9" s="359" t="s">
        <v>14</v>
      </c>
      <c r="I9" s="359"/>
      <c r="J9" s="359" t="s">
        <v>200</v>
      </c>
      <c r="K9" s="359" t="s">
        <v>14</v>
      </c>
      <c r="L9" s="359"/>
      <c r="M9" s="359" t="s">
        <v>200</v>
      </c>
      <c r="N9" s="359" t="s">
        <v>14</v>
      </c>
      <c r="O9" s="359"/>
    </row>
    <row r="10" spans="1:15" s="190" customFormat="1" ht="54" customHeight="1" x14ac:dyDescent="0.25">
      <c r="A10" s="145" t="s">
        <v>11</v>
      </c>
      <c r="B10" s="145" t="s">
        <v>12</v>
      </c>
      <c r="C10" s="367"/>
      <c r="D10" s="359"/>
      <c r="E10" s="145" t="s">
        <v>201</v>
      </c>
      <c r="F10" s="145" t="s">
        <v>202</v>
      </c>
      <c r="G10" s="359"/>
      <c r="H10" s="145" t="s">
        <v>201</v>
      </c>
      <c r="I10" s="145" t="s">
        <v>202</v>
      </c>
      <c r="J10" s="359"/>
      <c r="K10" s="145" t="s">
        <v>201</v>
      </c>
      <c r="L10" s="145" t="s">
        <v>202</v>
      </c>
      <c r="M10" s="359"/>
      <c r="N10" s="145" t="s">
        <v>201</v>
      </c>
      <c r="O10" s="145" t="s">
        <v>202</v>
      </c>
    </row>
    <row r="11" spans="1:15" s="190" customFormat="1" ht="24" customHeight="1" x14ac:dyDescent="0.25">
      <c r="A11" s="147"/>
      <c r="B11" s="147"/>
      <c r="C11" s="146" t="s">
        <v>33</v>
      </c>
      <c r="D11" s="19">
        <v>-20000</v>
      </c>
      <c r="E11" s="19">
        <v>0</v>
      </c>
      <c r="F11" s="19">
        <v>-20000</v>
      </c>
      <c r="G11" s="19">
        <v>-20000</v>
      </c>
      <c r="H11" s="19">
        <v>0</v>
      </c>
      <c r="I11" s="19">
        <v>-20000</v>
      </c>
      <c r="J11" s="19">
        <v>-18000</v>
      </c>
      <c r="K11" s="19">
        <v>0</v>
      </c>
      <c r="L11" s="19">
        <v>-18000</v>
      </c>
      <c r="M11" s="19">
        <v>-26770.399999999994</v>
      </c>
      <c r="N11" s="19">
        <v>0</v>
      </c>
      <c r="O11" s="19">
        <v>-26770.400000000001</v>
      </c>
    </row>
    <row r="12" spans="1:15" s="33" customFormat="1" x14ac:dyDescent="0.25">
      <c r="A12" s="96"/>
      <c r="B12" s="96"/>
      <c r="C12" s="193" t="s">
        <v>14</v>
      </c>
      <c r="D12" s="249"/>
      <c r="E12" s="90"/>
      <c r="F12" s="249"/>
      <c r="G12" s="249"/>
      <c r="H12" s="249"/>
      <c r="I12" s="250"/>
      <c r="J12" s="19"/>
      <c r="K12" s="19"/>
      <c r="L12" s="19"/>
      <c r="M12" s="19"/>
      <c r="N12" s="19"/>
      <c r="O12" s="19"/>
    </row>
    <row r="13" spans="1:15" s="33" customFormat="1" x14ac:dyDescent="0.25">
      <c r="A13" s="96"/>
      <c r="B13" s="96"/>
      <c r="C13" s="147" t="s">
        <v>34</v>
      </c>
      <c r="D13" s="249">
        <v>154850</v>
      </c>
      <c r="E13" s="249">
        <v>154850</v>
      </c>
      <c r="F13" s="249">
        <v>0</v>
      </c>
      <c r="G13" s="249">
        <v>156350</v>
      </c>
      <c r="H13" s="249">
        <v>154850</v>
      </c>
      <c r="I13" s="249">
        <v>1500</v>
      </c>
      <c r="J13" s="249">
        <v>157350</v>
      </c>
      <c r="K13" s="249">
        <v>154850</v>
      </c>
      <c r="L13" s="249">
        <v>2500</v>
      </c>
      <c r="M13" s="249">
        <v>93229.6</v>
      </c>
      <c r="N13" s="249">
        <v>100000</v>
      </c>
      <c r="O13" s="249">
        <v>-6770.4</v>
      </c>
    </row>
    <row r="14" spans="1:15" s="33" customFormat="1" x14ac:dyDescent="0.25">
      <c r="A14" s="96"/>
      <c r="B14" s="96"/>
      <c r="C14" s="147" t="s">
        <v>29</v>
      </c>
      <c r="D14" s="97">
        <v>-174850</v>
      </c>
      <c r="E14" s="97">
        <v>-154850</v>
      </c>
      <c r="F14" s="97">
        <v>-20000</v>
      </c>
      <c r="G14" s="97">
        <v>-176350</v>
      </c>
      <c r="H14" s="97">
        <v>-154850</v>
      </c>
      <c r="I14" s="97">
        <v>-21500</v>
      </c>
      <c r="J14" s="97">
        <v>-175350</v>
      </c>
      <c r="K14" s="97">
        <v>-154850</v>
      </c>
      <c r="L14" s="97">
        <v>-20500</v>
      </c>
      <c r="M14" s="97">
        <v>-120000</v>
      </c>
      <c r="N14" s="97">
        <v>-100000</v>
      </c>
      <c r="O14" s="97">
        <v>-20000</v>
      </c>
    </row>
    <row r="15" spans="1:15" ht="39" customHeight="1" x14ac:dyDescent="0.25">
      <c r="A15" s="147"/>
      <c r="B15" s="147"/>
      <c r="C15" s="146" t="s">
        <v>28</v>
      </c>
      <c r="D15" s="90">
        <v>-20000</v>
      </c>
      <c r="E15" s="90">
        <v>0</v>
      </c>
      <c r="F15" s="90">
        <v>-20000</v>
      </c>
      <c r="G15" s="90">
        <v>-20000</v>
      </c>
      <c r="H15" s="90">
        <v>0</v>
      </c>
      <c r="I15" s="90">
        <v>-20000</v>
      </c>
      <c r="J15" s="90">
        <v>-18000</v>
      </c>
      <c r="K15" s="90">
        <v>0</v>
      </c>
      <c r="L15" s="90">
        <v>-18000</v>
      </c>
      <c r="M15" s="90">
        <v>-26770.399999999994</v>
      </c>
      <c r="N15" s="90">
        <v>0</v>
      </c>
      <c r="O15" s="90">
        <v>-26770.400000000001</v>
      </c>
    </row>
    <row r="16" spans="1:15" ht="26.25" customHeight="1" x14ac:dyDescent="0.25">
      <c r="A16" s="147" t="s">
        <v>26</v>
      </c>
      <c r="B16" s="147"/>
      <c r="C16" s="147" t="s">
        <v>20</v>
      </c>
      <c r="D16" s="19">
        <v>154850</v>
      </c>
      <c r="E16" s="19">
        <v>154850</v>
      </c>
      <c r="F16" s="19">
        <v>0</v>
      </c>
      <c r="G16" s="19">
        <v>156350</v>
      </c>
      <c r="H16" s="19">
        <v>154850</v>
      </c>
      <c r="I16" s="19">
        <v>1500</v>
      </c>
      <c r="J16" s="19">
        <v>157350</v>
      </c>
      <c r="K16" s="19">
        <v>154850</v>
      </c>
      <c r="L16" s="19">
        <v>2500</v>
      </c>
      <c r="M16" s="19">
        <v>93229.6</v>
      </c>
      <c r="N16" s="19">
        <v>100000</v>
      </c>
      <c r="O16" s="19">
        <v>-6770.4</v>
      </c>
    </row>
    <row r="17" spans="1:15" x14ac:dyDescent="0.25">
      <c r="A17" s="32"/>
      <c r="B17" s="32"/>
      <c r="C17" s="32" t="s">
        <v>14</v>
      </c>
      <c r="D17" s="103"/>
      <c r="E17" s="90"/>
      <c r="F17" s="103"/>
      <c r="G17" s="103"/>
      <c r="H17" s="103"/>
      <c r="I17" s="103"/>
      <c r="J17" s="103"/>
      <c r="K17" s="103"/>
      <c r="L17" s="103"/>
      <c r="M17" s="103"/>
      <c r="N17" s="103"/>
      <c r="O17" s="103"/>
    </row>
    <row r="18" spans="1:15" ht="108" x14ac:dyDescent="0.25">
      <c r="A18" s="96"/>
      <c r="B18" s="147" t="s">
        <v>204</v>
      </c>
      <c r="C18" s="147" t="s">
        <v>205</v>
      </c>
      <c r="D18" s="19">
        <v>154850</v>
      </c>
      <c r="E18" s="90">
        <v>154850</v>
      </c>
      <c r="F18" s="19">
        <v>0</v>
      </c>
      <c r="G18" s="19">
        <v>156350</v>
      </c>
      <c r="H18" s="90">
        <v>154850</v>
      </c>
      <c r="I18" s="19">
        <v>1500</v>
      </c>
      <c r="J18" s="19">
        <v>157350</v>
      </c>
      <c r="K18" s="90">
        <v>154850</v>
      </c>
      <c r="L18" s="19">
        <v>2500</v>
      </c>
      <c r="M18" s="19">
        <v>93229.6</v>
      </c>
      <c r="N18" s="90">
        <v>100000</v>
      </c>
      <c r="O18" s="19">
        <v>-6770.4</v>
      </c>
    </row>
    <row r="19" spans="1:15" x14ac:dyDescent="0.25">
      <c r="A19" s="96"/>
      <c r="B19" s="147"/>
      <c r="C19" s="147" t="s">
        <v>15</v>
      </c>
      <c r="D19" s="19"/>
      <c r="E19" s="90"/>
      <c r="F19" s="19"/>
      <c r="G19" s="19"/>
      <c r="H19" s="90"/>
      <c r="I19" s="19"/>
      <c r="J19" s="19"/>
      <c r="K19" s="90"/>
      <c r="L19" s="19"/>
      <c r="M19" s="19"/>
      <c r="N19" s="90"/>
      <c r="O19" s="19"/>
    </row>
    <row r="20" spans="1:15" ht="54" x14ac:dyDescent="0.25">
      <c r="A20" s="96"/>
      <c r="B20" s="147"/>
      <c r="C20" s="177" t="s">
        <v>32</v>
      </c>
      <c r="D20" s="19">
        <v>154850</v>
      </c>
      <c r="E20" s="90">
        <v>154850</v>
      </c>
      <c r="F20" s="19">
        <v>0</v>
      </c>
      <c r="G20" s="19">
        <v>156350</v>
      </c>
      <c r="H20" s="90">
        <v>154850</v>
      </c>
      <c r="I20" s="19">
        <v>1500</v>
      </c>
      <c r="J20" s="19">
        <v>157350</v>
      </c>
      <c r="K20" s="90">
        <v>154850</v>
      </c>
      <c r="L20" s="19">
        <v>2500</v>
      </c>
      <c r="M20" s="19">
        <v>93229.6</v>
      </c>
      <c r="N20" s="90">
        <v>100000</v>
      </c>
      <c r="O20" s="19">
        <v>-6770.4</v>
      </c>
    </row>
    <row r="21" spans="1:15" ht="36" x14ac:dyDescent="0.25">
      <c r="A21" s="96"/>
      <c r="B21" s="147"/>
      <c r="C21" s="147" t="s">
        <v>16</v>
      </c>
      <c r="D21" s="19"/>
      <c r="E21" s="90"/>
      <c r="F21" s="19"/>
      <c r="G21" s="19"/>
      <c r="H21" s="90"/>
      <c r="I21" s="19"/>
      <c r="J21" s="19"/>
      <c r="K21" s="90"/>
      <c r="L21" s="19"/>
      <c r="M21" s="19"/>
      <c r="N21" s="90"/>
      <c r="O21" s="19"/>
    </row>
    <row r="22" spans="1:15" x14ac:dyDescent="0.25">
      <c r="A22" s="96"/>
      <c r="B22" s="147"/>
      <c r="C22" s="147" t="s">
        <v>13</v>
      </c>
      <c r="D22" s="19">
        <v>154850</v>
      </c>
      <c r="E22" s="90">
        <v>154850</v>
      </c>
      <c r="F22" s="19">
        <v>0</v>
      </c>
      <c r="G22" s="19">
        <v>156350</v>
      </c>
      <c r="H22" s="90">
        <v>154850</v>
      </c>
      <c r="I22" s="19">
        <v>1500</v>
      </c>
      <c r="J22" s="19">
        <v>157350</v>
      </c>
      <c r="K22" s="90">
        <v>154850</v>
      </c>
      <c r="L22" s="19">
        <v>2500</v>
      </c>
      <c r="M22" s="19">
        <v>93229.6</v>
      </c>
      <c r="N22" s="90">
        <v>100000</v>
      </c>
      <c r="O22" s="19">
        <v>-6770.4</v>
      </c>
    </row>
    <row r="23" spans="1:15" x14ac:dyDescent="0.25">
      <c r="A23" s="96"/>
      <c r="B23" s="147"/>
      <c r="C23" s="147" t="s">
        <v>34</v>
      </c>
      <c r="D23" s="19">
        <v>154850</v>
      </c>
      <c r="E23" s="90">
        <v>154850</v>
      </c>
      <c r="F23" s="19">
        <v>0</v>
      </c>
      <c r="G23" s="19">
        <v>156350</v>
      </c>
      <c r="H23" s="90">
        <v>154850</v>
      </c>
      <c r="I23" s="19">
        <v>1500</v>
      </c>
      <c r="J23" s="19">
        <v>157350</v>
      </c>
      <c r="K23" s="90">
        <v>154850</v>
      </c>
      <c r="L23" s="19">
        <v>2500</v>
      </c>
      <c r="M23" s="19">
        <v>93229.6</v>
      </c>
      <c r="N23" s="90">
        <v>100000</v>
      </c>
      <c r="O23" s="19">
        <v>-6770.4</v>
      </c>
    </row>
    <row r="24" spans="1:15" x14ac:dyDescent="0.25">
      <c r="A24" s="96"/>
      <c r="B24" s="147"/>
      <c r="C24" s="147" t="s">
        <v>37</v>
      </c>
      <c r="D24" s="19">
        <v>154850</v>
      </c>
      <c r="E24" s="90">
        <v>154850</v>
      </c>
      <c r="F24" s="19">
        <v>0</v>
      </c>
      <c r="G24" s="19">
        <v>156350</v>
      </c>
      <c r="H24" s="90">
        <v>154850</v>
      </c>
      <c r="I24" s="19">
        <v>1500</v>
      </c>
      <c r="J24" s="19">
        <v>157350</v>
      </c>
      <c r="K24" s="90">
        <v>154850</v>
      </c>
      <c r="L24" s="19">
        <v>2500</v>
      </c>
      <c r="M24" s="19">
        <v>93229.6</v>
      </c>
      <c r="N24" s="90">
        <v>100000</v>
      </c>
      <c r="O24" s="19">
        <v>-6770.4</v>
      </c>
    </row>
    <row r="25" spans="1:15" x14ac:dyDescent="0.25">
      <c r="A25" s="96"/>
      <c r="B25" s="147"/>
      <c r="C25" s="147" t="s">
        <v>57</v>
      </c>
      <c r="D25" s="19">
        <v>154850</v>
      </c>
      <c r="E25" s="90">
        <v>154850</v>
      </c>
      <c r="F25" s="19">
        <v>0</v>
      </c>
      <c r="G25" s="19">
        <v>156350</v>
      </c>
      <c r="H25" s="90">
        <v>154850</v>
      </c>
      <c r="I25" s="19">
        <v>1500</v>
      </c>
      <c r="J25" s="19">
        <v>157350</v>
      </c>
      <c r="K25" s="90">
        <v>154850</v>
      </c>
      <c r="L25" s="19">
        <v>2500</v>
      </c>
      <c r="M25" s="19">
        <v>93229.6</v>
      </c>
      <c r="N25" s="90">
        <v>100000</v>
      </c>
      <c r="O25" s="19">
        <v>-6770.4</v>
      </c>
    </row>
    <row r="26" spans="1:15" s="314" customFormat="1" ht="27.75" customHeight="1" x14ac:dyDescent="0.25">
      <c r="A26" s="187">
        <v>1072</v>
      </c>
      <c r="B26" s="193"/>
      <c r="C26" s="193" t="s">
        <v>42</v>
      </c>
      <c r="D26" s="313">
        <v>-174850</v>
      </c>
      <c r="E26" s="313">
        <v>-154850</v>
      </c>
      <c r="F26" s="313">
        <v>-20000</v>
      </c>
      <c r="G26" s="313">
        <v>-176350</v>
      </c>
      <c r="H26" s="313">
        <v>-154850</v>
      </c>
      <c r="I26" s="313">
        <v>-21500</v>
      </c>
      <c r="J26" s="313">
        <v>-175350</v>
      </c>
      <c r="K26" s="313">
        <v>-154850</v>
      </c>
      <c r="L26" s="313">
        <v>-20500</v>
      </c>
      <c r="M26" s="313">
        <v>-120000</v>
      </c>
      <c r="N26" s="313">
        <v>-100000</v>
      </c>
      <c r="O26" s="313">
        <v>-20000</v>
      </c>
    </row>
    <row r="27" spans="1:15" ht="20.25" customHeight="1" x14ac:dyDescent="0.25">
      <c r="A27" s="96"/>
      <c r="B27" s="96"/>
      <c r="C27" s="193" t="s">
        <v>14</v>
      </c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</row>
    <row r="28" spans="1:15" ht="108" x14ac:dyDescent="0.25">
      <c r="A28" s="96"/>
      <c r="B28" s="145">
        <v>12001</v>
      </c>
      <c r="C28" s="146" t="s">
        <v>203</v>
      </c>
      <c r="D28" s="19">
        <v>-174850</v>
      </c>
      <c r="E28" s="19">
        <v>-154850</v>
      </c>
      <c r="F28" s="19">
        <v>-20000</v>
      </c>
      <c r="G28" s="19">
        <v>-176350</v>
      </c>
      <c r="H28" s="19">
        <v>-154850</v>
      </c>
      <c r="I28" s="19">
        <v>-21500</v>
      </c>
      <c r="J28" s="19">
        <v>-175350</v>
      </c>
      <c r="K28" s="19">
        <v>-154850</v>
      </c>
      <c r="L28" s="19">
        <v>-20500</v>
      </c>
      <c r="M28" s="19">
        <v>-120000</v>
      </c>
      <c r="N28" s="19">
        <v>-100000</v>
      </c>
      <c r="O28" s="19">
        <v>-20000</v>
      </c>
    </row>
    <row r="29" spans="1:15" ht="20.25" customHeight="1" x14ac:dyDescent="0.25">
      <c r="A29" s="96"/>
      <c r="B29" s="96"/>
      <c r="C29" s="193" t="s">
        <v>15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15" ht="54" x14ac:dyDescent="0.25">
      <c r="A30" s="96"/>
      <c r="B30" s="96"/>
      <c r="C30" s="330" t="s">
        <v>32</v>
      </c>
      <c r="D30" s="19">
        <v>-174850</v>
      </c>
      <c r="E30" s="19">
        <v>-154850</v>
      </c>
      <c r="F30" s="19">
        <v>-20000</v>
      </c>
      <c r="G30" s="19">
        <v>-176350</v>
      </c>
      <c r="H30" s="19">
        <v>-154850</v>
      </c>
      <c r="I30" s="19">
        <v>-21500</v>
      </c>
      <c r="J30" s="19">
        <v>-175350</v>
      </c>
      <c r="K30" s="19">
        <v>-154850</v>
      </c>
      <c r="L30" s="19">
        <v>-20500</v>
      </c>
      <c r="M30" s="19">
        <v>-120000</v>
      </c>
      <c r="N30" s="19">
        <v>-100000</v>
      </c>
      <c r="O30" s="19">
        <v>-20000</v>
      </c>
    </row>
    <row r="31" spans="1:15" ht="36" x14ac:dyDescent="0.25">
      <c r="A31" s="96"/>
      <c r="B31" s="96"/>
      <c r="C31" s="193" t="s">
        <v>16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x14ac:dyDescent="0.25">
      <c r="A32" s="96"/>
      <c r="B32" s="96"/>
      <c r="C32" s="146" t="s">
        <v>13</v>
      </c>
      <c r="D32" s="19">
        <v>-174850</v>
      </c>
      <c r="E32" s="19">
        <v>-154850</v>
      </c>
      <c r="F32" s="19">
        <v>-20000</v>
      </c>
      <c r="G32" s="19">
        <v>-176350</v>
      </c>
      <c r="H32" s="19">
        <v>-154850</v>
      </c>
      <c r="I32" s="19">
        <v>-21500</v>
      </c>
      <c r="J32" s="19">
        <v>-175350</v>
      </c>
      <c r="K32" s="19">
        <v>-154850</v>
      </c>
      <c r="L32" s="19">
        <v>-20500</v>
      </c>
      <c r="M32" s="19">
        <v>-120000</v>
      </c>
      <c r="N32" s="19">
        <v>-100000</v>
      </c>
      <c r="O32" s="19">
        <v>-20000</v>
      </c>
    </row>
    <row r="33" spans="1:15" x14ac:dyDescent="0.25">
      <c r="A33" s="96"/>
      <c r="B33" s="96"/>
      <c r="C33" s="147" t="s">
        <v>29</v>
      </c>
      <c r="D33" s="19">
        <v>-174850</v>
      </c>
      <c r="E33" s="19">
        <v>-154850</v>
      </c>
      <c r="F33" s="19">
        <v>-20000</v>
      </c>
      <c r="G33" s="19">
        <v>-176350</v>
      </c>
      <c r="H33" s="19">
        <v>-154850</v>
      </c>
      <c r="I33" s="19">
        <v>-21500</v>
      </c>
      <c r="J33" s="19">
        <v>-175350</v>
      </c>
      <c r="K33" s="19">
        <v>-154850</v>
      </c>
      <c r="L33" s="19">
        <v>-20500</v>
      </c>
      <c r="M33" s="19">
        <v>-120000</v>
      </c>
      <c r="N33" s="19">
        <v>-100000</v>
      </c>
      <c r="O33" s="19">
        <v>-20000</v>
      </c>
    </row>
    <row r="34" spans="1:15" x14ac:dyDescent="0.25">
      <c r="A34" s="96"/>
      <c r="B34" s="96"/>
      <c r="C34" s="147" t="s">
        <v>30</v>
      </c>
      <c r="D34" s="19">
        <v>-174850</v>
      </c>
      <c r="E34" s="19">
        <v>-154850</v>
      </c>
      <c r="F34" s="19">
        <v>-20000</v>
      </c>
      <c r="G34" s="19">
        <v>-176350</v>
      </c>
      <c r="H34" s="19">
        <v>-154850</v>
      </c>
      <c r="I34" s="19">
        <v>-21500</v>
      </c>
      <c r="J34" s="19">
        <v>-237350</v>
      </c>
      <c r="K34" s="19">
        <v>-204850</v>
      </c>
      <c r="L34" s="19">
        <v>-32500</v>
      </c>
      <c r="M34" s="19">
        <v>-223500</v>
      </c>
      <c r="N34" s="19">
        <v>-187000</v>
      </c>
      <c r="O34" s="19">
        <v>-36500</v>
      </c>
    </row>
    <row r="35" spans="1:15" x14ac:dyDescent="0.25">
      <c r="A35" s="96"/>
      <c r="B35" s="96"/>
      <c r="C35" s="147" t="s">
        <v>48</v>
      </c>
      <c r="D35" s="19">
        <v>-174850</v>
      </c>
      <c r="E35" s="19">
        <v>-154850</v>
      </c>
      <c r="F35" s="19">
        <v>-20000</v>
      </c>
      <c r="G35" s="19">
        <v>-176350</v>
      </c>
      <c r="H35" s="19">
        <v>-154850</v>
      </c>
      <c r="I35" s="19">
        <v>-21500</v>
      </c>
      <c r="J35" s="19">
        <v>-237350</v>
      </c>
      <c r="K35" s="19">
        <v>-204850</v>
      </c>
      <c r="L35" s="19">
        <v>-32500</v>
      </c>
      <c r="M35" s="19">
        <v>-223500</v>
      </c>
      <c r="N35" s="19">
        <v>-187000</v>
      </c>
      <c r="O35" s="19">
        <v>-36500</v>
      </c>
    </row>
    <row r="36" spans="1:15" x14ac:dyDescent="0.25">
      <c r="A36" s="96"/>
      <c r="B36" s="96"/>
      <c r="C36" s="147" t="s">
        <v>49</v>
      </c>
      <c r="D36" s="19">
        <v>-174850</v>
      </c>
      <c r="E36" s="103">
        <v>-154850</v>
      </c>
      <c r="F36" s="103">
        <v>-20000</v>
      </c>
      <c r="G36" s="19">
        <v>-176350</v>
      </c>
      <c r="H36" s="103">
        <v>-154850</v>
      </c>
      <c r="I36" s="331">
        <v>-21500</v>
      </c>
      <c r="J36" s="19">
        <v>-237350</v>
      </c>
      <c r="K36" s="103">
        <v>-204850</v>
      </c>
      <c r="L36" s="103">
        <v>-32500</v>
      </c>
      <c r="M36" s="19">
        <v>-223500</v>
      </c>
      <c r="N36" s="103">
        <v>-187000</v>
      </c>
      <c r="O36" s="103">
        <v>-36500</v>
      </c>
    </row>
    <row r="37" spans="1:15" x14ac:dyDescent="0.25">
      <c r="A37" s="96"/>
      <c r="B37" s="96"/>
      <c r="C37" s="147" t="s">
        <v>196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62000</v>
      </c>
      <c r="K37" s="19">
        <v>50000</v>
      </c>
      <c r="L37" s="19">
        <v>12000</v>
      </c>
      <c r="M37" s="19">
        <v>103500</v>
      </c>
      <c r="N37" s="19">
        <v>87000</v>
      </c>
      <c r="O37" s="19">
        <v>16500</v>
      </c>
    </row>
    <row r="38" spans="1:15" ht="20.25" customHeight="1" x14ac:dyDescent="0.25">
      <c r="A38" s="96"/>
      <c r="B38" s="96"/>
      <c r="C38" s="147" t="s">
        <v>197</v>
      </c>
      <c r="D38" s="19">
        <v>0</v>
      </c>
      <c r="E38" s="153">
        <v>0</v>
      </c>
      <c r="F38" s="153">
        <v>0</v>
      </c>
      <c r="G38" s="19">
        <v>0</v>
      </c>
      <c r="H38" s="153">
        <v>0</v>
      </c>
      <c r="I38" s="153">
        <v>0</v>
      </c>
      <c r="J38" s="19">
        <v>62000</v>
      </c>
      <c r="K38" s="153">
        <v>50000</v>
      </c>
      <c r="L38" s="153">
        <v>12000</v>
      </c>
      <c r="M38" s="19">
        <v>103500</v>
      </c>
      <c r="N38" s="153">
        <v>87000</v>
      </c>
      <c r="O38" s="153">
        <v>16500</v>
      </c>
    </row>
    <row r="39" spans="1:15" x14ac:dyDescent="0.25">
      <c r="A39" s="251"/>
      <c r="B39" s="251"/>
      <c r="C39" s="33"/>
      <c r="D39" s="252"/>
      <c r="E39" s="253"/>
      <c r="F39" s="253"/>
      <c r="G39" s="252"/>
      <c r="H39" s="253"/>
      <c r="I39" s="253"/>
      <c r="J39" s="252"/>
      <c r="K39" s="253"/>
      <c r="L39" s="253"/>
      <c r="M39" s="252"/>
      <c r="N39" s="253"/>
      <c r="O39" s="253"/>
    </row>
    <row r="40" spans="1:15" x14ac:dyDescent="0.25">
      <c r="A40" s="251"/>
      <c r="B40" s="251"/>
      <c r="C40" s="33"/>
      <c r="D40" s="252"/>
      <c r="E40" s="253"/>
      <c r="F40" s="253"/>
      <c r="G40" s="252"/>
      <c r="H40" s="253"/>
      <c r="I40" s="253"/>
      <c r="J40" s="252"/>
      <c r="K40" s="253"/>
      <c r="L40" s="253"/>
      <c r="M40" s="252"/>
      <c r="N40" s="253"/>
      <c r="O40" s="253"/>
    </row>
    <row r="41" spans="1:15" ht="56.25" customHeight="1" x14ac:dyDescent="0.4">
      <c r="B41" s="184"/>
      <c r="C41" s="353" t="s">
        <v>174</v>
      </c>
      <c r="D41" s="353"/>
      <c r="E41" s="354" t="s">
        <v>175</v>
      </c>
      <c r="F41" s="354"/>
    </row>
    <row r="42" spans="1:15" x14ac:dyDescent="0.25">
      <c r="G42" s="254"/>
    </row>
  </sheetData>
  <mergeCells count="28">
    <mergeCell ref="C41:D41"/>
    <mergeCell ref="E41:F41"/>
    <mergeCell ref="D9:D10"/>
    <mergeCell ref="E9:F9"/>
    <mergeCell ref="G9:G10"/>
    <mergeCell ref="A4:C4"/>
    <mergeCell ref="A5:O5"/>
    <mergeCell ref="N6:O6"/>
    <mergeCell ref="A7:B9"/>
    <mergeCell ref="C7:C10"/>
    <mergeCell ref="D7:O7"/>
    <mergeCell ref="D8:F8"/>
    <mergeCell ref="G8:I8"/>
    <mergeCell ref="J8:L8"/>
    <mergeCell ref="M8:O8"/>
    <mergeCell ref="M9:M10"/>
    <mergeCell ref="N9:O9"/>
    <mergeCell ref="H9:I9"/>
    <mergeCell ref="J9:J10"/>
    <mergeCell ref="K9:L9"/>
    <mergeCell ref="D2:F2"/>
    <mergeCell ref="G2:I2"/>
    <mergeCell ref="J2:L2"/>
    <mergeCell ref="M2:O2"/>
    <mergeCell ref="D3:F3"/>
    <mergeCell ref="G3:I3"/>
    <mergeCell ref="J3:L3"/>
    <mergeCell ref="M3:O3"/>
  </mergeCells>
  <pageMargins left="0.41" right="0.14000000000000001" top="0.75" bottom="0.75" header="0.3" footer="0.3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topLeftCell="A7" workbookViewId="0">
      <selection activeCell="G14" sqref="G14"/>
    </sheetView>
  </sheetViews>
  <sheetFormatPr defaultColWidth="9.125" defaultRowHeight="17.399999999999999" x14ac:dyDescent="0.4"/>
  <cols>
    <col min="1" max="1" width="9.125" style="3"/>
    <col min="2" max="2" width="13.875" style="3" customWidth="1"/>
    <col min="3" max="3" width="18.625" style="3" customWidth="1"/>
    <col min="4" max="5" width="9.125" style="3"/>
    <col min="6" max="6" width="28.375" style="3" customWidth="1"/>
    <col min="7" max="7" width="47.25" style="3" customWidth="1"/>
    <col min="8" max="8" width="33.875" style="5" customWidth="1"/>
    <col min="9" max="16384" width="9.125" style="3"/>
  </cols>
  <sheetData>
    <row r="1" spans="2:9" x14ac:dyDescent="0.4">
      <c r="H1" s="264" t="s">
        <v>87</v>
      </c>
    </row>
    <row r="2" spans="2:9" x14ac:dyDescent="0.4">
      <c r="G2" s="4"/>
      <c r="H2" s="265" t="s">
        <v>116</v>
      </c>
    </row>
    <row r="3" spans="2:9" x14ac:dyDescent="0.4">
      <c r="B3" s="363" t="s">
        <v>0</v>
      </c>
      <c r="C3" s="363"/>
      <c r="D3" s="363"/>
      <c r="E3" s="363"/>
      <c r="F3" s="363"/>
      <c r="G3" s="363"/>
      <c r="H3" s="363"/>
    </row>
    <row r="4" spans="2:9" x14ac:dyDescent="0.4">
      <c r="I4" s="4"/>
    </row>
    <row r="6" spans="2:9" ht="48.75" customHeight="1" x14ac:dyDescent="0.4">
      <c r="B6" s="373" t="s">
        <v>309</v>
      </c>
      <c r="C6" s="373"/>
      <c r="D6" s="373"/>
      <c r="E6" s="373"/>
      <c r="F6" s="373"/>
      <c r="G6" s="373"/>
      <c r="H6" s="373"/>
    </row>
    <row r="8" spans="2:9" x14ac:dyDescent="0.4">
      <c r="H8" s="297" t="s">
        <v>59</v>
      </c>
      <c r="I8" s="4"/>
    </row>
    <row r="9" spans="2:9" s="20" customFormat="1" ht="69" customHeight="1" x14ac:dyDescent="0.4">
      <c r="B9" s="374" t="s">
        <v>238</v>
      </c>
      <c r="C9" s="374"/>
      <c r="D9" s="375" t="s">
        <v>239</v>
      </c>
      <c r="E9" s="376"/>
      <c r="F9" s="377"/>
      <c r="G9" s="381" t="s">
        <v>240</v>
      </c>
      <c r="H9" s="303" t="s">
        <v>241</v>
      </c>
    </row>
    <row r="10" spans="2:9" s="20" customFormat="1" ht="36" x14ac:dyDescent="0.4">
      <c r="B10" s="302" t="s">
        <v>1</v>
      </c>
      <c r="C10" s="302" t="s">
        <v>2</v>
      </c>
      <c r="D10" s="378"/>
      <c r="E10" s="379"/>
      <c r="F10" s="380"/>
      <c r="G10" s="382"/>
      <c r="H10" s="302" t="s">
        <v>51</v>
      </c>
    </row>
    <row r="11" spans="2:9" x14ac:dyDescent="0.4">
      <c r="B11" s="305">
        <v>1</v>
      </c>
      <c r="C11" s="305">
        <v>2</v>
      </c>
      <c r="D11" s="383">
        <v>3</v>
      </c>
      <c r="E11" s="383"/>
      <c r="F11" s="383"/>
      <c r="G11" s="305">
        <v>4</v>
      </c>
      <c r="H11" s="305">
        <v>5</v>
      </c>
    </row>
    <row r="12" spans="2:9" s="20" customFormat="1" ht="24.75" customHeight="1" x14ac:dyDescent="0.4">
      <c r="B12" s="384" t="s">
        <v>4</v>
      </c>
      <c r="C12" s="384"/>
      <c r="D12" s="384"/>
      <c r="E12" s="384"/>
      <c r="F12" s="384"/>
      <c r="G12" s="384"/>
      <c r="H12" s="298">
        <v>101119</v>
      </c>
    </row>
    <row r="13" spans="2:9" s="21" customFormat="1" ht="24" customHeight="1" x14ac:dyDescent="0.25">
      <c r="B13" s="299">
        <v>1072</v>
      </c>
      <c r="C13" s="385" t="s">
        <v>42</v>
      </c>
      <c r="D13" s="385"/>
      <c r="E13" s="385"/>
      <c r="F13" s="385"/>
      <c r="G13" s="385"/>
      <c r="H13" s="300">
        <v>101119</v>
      </c>
    </row>
    <row r="14" spans="2:9" s="20" customFormat="1" ht="54" x14ac:dyDescent="0.4">
      <c r="B14" s="301"/>
      <c r="C14" s="299">
        <v>12004</v>
      </c>
      <c r="D14" s="374" t="s">
        <v>233</v>
      </c>
      <c r="E14" s="374"/>
      <c r="F14" s="374"/>
      <c r="G14" s="302" t="s">
        <v>4</v>
      </c>
      <c r="H14" s="300">
        <v>5125.8999999999996</v>
      </c>
    </row>
    <row r="15" spans="2:9" ht="34.799999999999997" x14ac:dyDescent="0.4">
      <c r="B15" s="266"/>
      <c r="C15" s="266"/>
      <c r="D15" s="372"/>
      <c r="E15" s="372"/>
      <c r="F15" s="372"/>
      <c r="G15" s="267" t="s">
        <v>242</v>
      </c>
      <c r="H15" s="300">
        <v>5125.8999999999996</v>
      </c>
    </row>
    <row r="16" spans="2:9" s="20" customFormat="1" ht="54" x14ac:dyDescent="0.4">
      <c r="B16" s="301"/>
      <c r="C16" s="299">
        <v>31015</v>
      </c>
      <c r="D16" s="374" t="s">
        <v>235</v>
      </c>
      <c r="E16" s="374"/>
      <c r="F16" s="374"/>
      <c r="G16" s="302" t="s">
        <v>4</v>
      </c>
      <c r="H16" s="300">
        <v>95993.1</v>
      </c>
    </row>
    <row r="17" spans="2:8" ht="34.799999999999997" x14ac:dyDescent="0.4">
      <c r="B17" s="266"/>
      <c r="C17" s="266"/>
      <c r="D17" s="372"/>
      <c r="E17" s="372"/>
      <c r="F17" s="372"/>
      <c r="G17" s="267" t="s">
        <v>242</v>
      </c>
      <c r="H17" s="300">
        <v>95993.1</v>
      </c>
    </row>
    <row r="18" spans="2:8" x14ac:dyDescent="0.4">
      <c r="D18" s="268"/>
      <c r="E18" s="268"/>
      <c r="F18" s="268"/>
    </row>
    <row r="19" spans="2:8" x14ac:dyDescent="0.4">
      <c r="D19" s="268"/>
      <c r="E19" s="268"/>
      <c r="F19" s="268"/>
    </row>
    <row r="20" spans="2:8" x14ac:dyDescent="0.4">
      <c r="D20" s="268"/>
      <c r="E20" s="269"/>
      <c r="F20" s="269"/>
      <c r="G20" s="269"/>
    </row>
    <row r="21" spans="2:8" x14ac:dyDescent="0.4">
      <c r="E21" s="269"/>
      <c r="F21" s="269"/>
      <c r="G21" s="269"/>
    </row>
  </sheetData>
  <mergeCells count="12">
    <mergeCell ref="D17:F17"/>
    <mergeCell ref="B3:H3"/>
    <mergeCell ref="B6:H6"/>
    <mergeCell ref="B9:C9"/>
    <mergeCell ref="D9:F10"/>
    <mergeCell ref="G9:G10"/>
    <mergeCell ref="D11:F11"/>
    <mergeCell ref="B12:G12"/>
    <mergeCell ref="C13:G13"/>
    <mergeCell ref="D14:F14"/>
    <mergeCell ref="D15:F15"/>
    <mergeCell ref="D16:F16"/>
  </mergeCells>
  <pageMargins left="0.48" right="0.7" top="0.38" bottom="0.75" header="0.3" footer="0.3"/>
  <pageSetup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R78"/>
  <sheetViews>
    <sheetView topLeftCell="B70" zoomScaleNormal="100" workbookViewId="0">
      <selection activeCell="J77" sqref="J77"/>
    </sheetView>
  </sheetViews>
  <sheetFormatPr defaultColWidth="9.125" defaultRowHeight="17.399999999999999" outlineLevelCol="1" x14ac:dyDescent="0.25"/>
  <cols>
    <col min="1" max="1" width="10.375" style="31" customWidth="1"/>
    <col min="2" max="2" width="9.125" style="31" customWidth="1"/>
    <col min="3" max="3" width="9.875" style="31" customWidth="1"/>
    <col min="4" max="4" width="8.625" style="31" customWidth="1"/>
    <col min="5" max="5" width="16.125" style="31" customWidth="1"/>
    <col min="6" max="6" width="12.25" style="31" customWidth="1"/>
    <col min="7" max="7" width="15.625" style="31" customWidth="1"/>
    <col min="8" max="8" width="11" style="31" customWidth="1"/>
    <col min="9" max="9" width="25.375" style="31" customWidth="1"/>
    <col min="10" max="10" width="55.375" style="31" customWidth="1"/>
    <col min="11" max="11" width="14.375" style="31" customWidth="1"/>
    <col min="12" max="12" width="15.75" style="31" customWidth="1"/>
    <col min="13" max="13" width="17" style="31" customWidth="1"/>
    <col min="14" max="14" width="13.875" style="31" customWidth="1"/>
    <col min="15" max="15" width="9.125" style="31"/>
    <col min="16" max="16" width="17" style="31" hidden="1" customWidth="1" outlineLevel="1"/>
    <col min="17" max="17" width="17.75" style="31" hidden="1" customWidth="1" outlineLevel="1"/>
    <col min="18" max="18" width="9.125" style="31" collapsed="1"/>
    <col min="19" max="16384" width="9.125" style="31"/>
  </cols>
  <sheetData>
    <row r="1" spans="2:17" s="1" customFormat="1" ht="17.25" customHeight="1" x14ac:dyDescent="0.4">
      <c r="B1" s="387" t="s">
        <v>56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</row>
    <row r="2" spans="2:17" s="1" customFormat="1" ht="16.5" customHeight="1" x14ac:dyDescent="0.4">
      <c r="B2" s="387" t="s">
        <v>120</v>
      </c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</row>
    <row r="3" spans="2:17" s="1" customFormat="1" ht="16.5" customHeight="1" x14ac:dyDescent="0.4">
      <c r="B3" s="387" t="s">
        <v>0</v>
      </c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N3" s="387"/>
    </row>
    <row r="5" spans="2:17" ht="42" customHeight="1" x14ac:dyDescent="0.25">
      <c r="B5" s="360" t="s">
        <v>133</v>
      </c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</row>
    <row r="6" spans="2:17" x14ac:dyDescent="0.25">
      <c r="N6" s="129" t="s">
        <v>59</v>
      </c>
    </row>
    <row r="7" spans="2:17" ht="69.75" customHeight="1" x14ac:dyDescent="0.25">
      <c r="B7" s="359" t="s">
        <v>71</v>
      </c>
      <c r="C7" s="359" t="s">
        <v>72</v>
      </c>
      <c r="D7" s="359"/>
      <c r="E7" s="359" t="s">
        <v>73</v>
      </c>
      <c r="F7" s="359"/>
      <c r="G7" s="359"/>
      <c r="H7" s="359"/>
      <c r="I7" s="359" t="s">
        <v>74</v>
      </c>
      <c r="J7" s="359" t="s">
        <v>75</v>
      </c>
      <c r="K7" s="359" t="s">
        <v>52</v>
      </c>
      <c r="L7" s="359"/>
      <c r="M7" s="359"/>
      <c r="N7" s="359"/>
    </row>
    <row r="8" spans="2:17" ht="57.75" customHeight="1" x14ac:dyDescent="0.25">
      <c r="B8" s="359"/>
      <c r="C8" s="145" t="s">
        <v>76</v>
      </c>
      <c r="D8" s="145" t="s">
        <v>77</v>
      </c>
      <c r="E8" s="145" t="s">
        <v>76</v>
      </c>
      <c r="F8" s="145" t="s">
        <v>77</v>
      </c>
      <c r="G8" s="145" t="s">
        <v>78</v>
      </c>
      <c r="H8" s="145" t="s">
        <v>79</v>
      </c>
      <c r="I8" s="359"/>
      <c r="J8" s="359"/>
      <c r="K8" s="145" t="s">
        <v>114</v>
      </c>
      <c r="L8" s="145" t="s">
        <v>115</v>
      </c>
      <c r="M8" s="145" t="s">
        <v>80</v>
      </c>
      <c r="N8" s="145" t="s">
        <v>18</v>
      </c>
    </row>
    <row r="9" spans="2:17" ht="20.25" customHeight="1" x14ac:dyDescent="0.25">
      <c r="B9" s="388" t="s">
        <v>81</v>
      </c>
      <c r="C9" s="388"/>
      <c r="D9" s="388"/>
      <c r="E9" s="388"/>
      <c r="F9" s="388"/>
      <c r="G9" s="388"/>
      <c r="H9" s="388"/>
      <c r="I9" s="388"/>
      <c r="J9" s="388"/>
      <c r="K9" s="128">
        <v>0</v>
      </c>
      <c r="L9" s="128">
        <v>0</v>
      </c>
      <c r="M9" s="128">
        <v>0</v>
      </c>
      <c r="N9" s="128">
        <v>0</v>
      </c>
      <c r="P9" s="340">
        <f>+M9-'2'!I8</f>
        <v>0</v>
      </c>
      <c r="Q9" s="340">
        <f>+N9-'2'!J8</f>
        <v>0</v>
      </c>
    </row>
    <row r="10" spans="2:17" ht="25.5" customHeight="1" x14ac:dyDescent="0.25">
      <c r="B10" s="388" t="s">
        <v>82</v>
      </c>
      <c r="C10" s="388"/>
      <c r="D10" s="388"/>
      <c r="E10" s="388"/>
      <c r="F10" s="388"/>
      <c r="G10" s="388"/>
      <c r="H10" s="388"/>
      <c r="I10" s="388"/>
      <c r="J10" s="388"/>
      <c r="K10" s="128">
        <v>0</v>
      </c>
      <c r="L10" s="128">
        <v>0</v>
      </c>
      <c r="M10" s="128">
        <v>0</v>
      </c>
      <c r="N10" s="128">
        <v>0</v>
      </c>
    </row>
    <row r="11" spans="2:17" ht="30" customHeight="1" x14ac:dyDescent="0.25">
      <c r="B11" s="147"/>
      <c r="C11" s="146" t="s">
        <v>31</v>
      </c>
      <c r="D11" s="356" t="s">
        <v>27</v>
      </c>
      <c r="E11" s="356"/>
      <c r="F11" s="356"/>
      <c r="G11" s="356"/>
      <c r="H11" s="356"/>
      <c r="I11" s="356"/>
      <c r="J11" s="356"/>
      <c r="K11" s="90">
        <v>158850</v>
      </c>
      <c r="L11" s="90">
        <v>166350</v>
      </c>
      <c r="M11" s="90">
        <v>56068</v>
      </c>
      <c r="N11" s="90">
        <v>718.00000000000546</v>
      </c>
      <c r="O11" s="341"/>
      <c r="P11" s="130">
        <f>+'2'!I20</f>
        <v>56068</v>
      </c>
      <c r="Q11" s="130">
        <f>+'2'!J20</f>
        <v>718.00000000000546</v>
      </c>
    </row>
    <row r="12" spans="2:17" ht="41.25" customHeight="1" x14ac:dyDescent="0.25">
      <c r="B12" s="147"/>
      <c r="C12" s="147"/>
      <c r="D12" s="147"/>
      <c r="E12" s="147" t="s">
        <v>271</v>
      </c>
      <c r="F12" s="352" t="s">
        <v>231</v>
      </c>
      <c r="G12" s="352"/>
      <c r="H12" s="352"/>
      <c r="I12" s="352"/>
      <c r="J12" s="352"/>
      <c r="K12" s="128">
        <v>4000</v>
      </c>
      <c r="L12" s="128">
        <v>10000</v>
      </c>
      <c r="M12" s="128">
        <v>16000</v>
      </c>
      <c r="N12" s="128">
        <v>22000</v>
      </c>
    </row>
    <row r="13" spans="2:17" ht="33.75" customHeight="1" x14ac:dyDescent="0.25">
      <c r="B13" s="147"/>
      <c r="C13" s="147"/>
      <c r="D13" s="147"/>
      <c r="E13" s="32"/>
      <c r="F13" s="32"/>
      <c r="G13" s="352" t="s">
        <v>272</v>
      </c>
      <c r="H13" s="352"/>
      <c r="I13" s="352"/>
      <c r="J13" s="352"/>
      <c r="K13" s="352"/>
      <c r="L13" s="352"/>
      <c r="M13" s="352"/>
      <c r="N13" s="352"/>
    </row>
    <row r="14" spans="2:17" ht="21" customHeight="1" x14ac:dyDescent="0.25">
      <c r="B14" s="147"/>
      <c r="C14" s="147"/>
      <c r="D14" s="147"/>
      <c r="E14" s="32"/>
      <c r="F14" s="32"/>
      <c r="G14" s="32"/>
      <c r="H14" s="352" t="s">
        <v>36</v>
      </c>
      <c r="I14" s="352"/>
      <c r="J14" s="352"/>
      <c r="K14" s="352"/>
      <c r="L14" s="352"/>
      <c r="M14" s="352"/>
      <c r="N14" s="352"/>
    </row>
    <row r="15" spans="2:17" ht="21" customHeight="1" x14ac:dyDescent="0.25">
      <c r="B15" s="147"/>
      <c r="C15" s="147"/>
      <c r="D15" s="147"/>
      <c r="E15" s="32"/>
      <c r="F15" s="32"/>
      <c r="G15" s="32"/>
      <c r="H15" s="32"/>
      <c r="I15" s="352" t="s">
        <v>273</v>
      </c>
      <c r="J15" s="352"/>
      <c r="K15" s="352"/>
      <c r="L15" s="352"/>
      <c r="M15" s="352"/>
      <c r="N15" s="352"/>
    </row>
    <row r="16" spans="2:17" ht="41.25" customHeight="1" x14ac:dyDescent="0.25">
      <c r="B16" s="147"/>
      <c r="C16" s="147"/>
      <c r="D16" s="147"/>
      <c r="E16" s="147"/>
      <c r="F16" s="147"/>
      <c r="G16" s="147"/>
      <c r="H16" s="147"/>
      <c r="I16" s="147"/>
      <c r="J16" s="32" t="s">
        <v>274</v>
      </c>
      <c r="K16" s="147"/>
      <c r="L16" s="342">
        <v>1</v>
      </c>
      <c r="M16" s="342"/>
      <c r="N16" s="342">
        <v>1</v>
      </c>
    </row>
    <row r="17" spans="2:17" ht="60.6" customHeight="1" x14ac:dyDescent="0.25">
      <c r="B17" s="147"/>
      <c r="C17" s="147"/>
      <c r="D17" s="147"/>
      <c r="E17" s="147" t="s">
        <v>298</v>
      </c>
      <c r="F17" s="352" t="s">
        <v>214</v>
      </c>
      <c r="G17" s="352"/>
      <c r="H17" s="352"/>
      <c r="I17" s="352"/>
      <c r="J17" s="352"/>
      <c r="K17" s="128">
        <f>'1'!G14</f>
        <v>154850</v>
      </c>
      <c r="L17" s="128">
        <f>'1'!H14</f>
        <v>156350</v>
      </c>
      <c r="M17" s="128">
        <f>'1'!I14</f>
        <v>157350</v>
      </c>
      <c r="N17" s="128">
        <f>'1'!J14</f>
        <v>93229.6</v>
      </c>
    </row>
    <row r="18" spans="2:17" ht="37.5" customHeight="1" x14ac:dyDescent="0.25">
      <c r="B18" s="147"/>
      <c r="C18" s="147"/>
      <c r="D18" s="147"/>
      <c r="E18" s="32"/>
      <c r="F18" s="32"/>
      <c r="G18" s="352" t="s">
        <v>299</v>
      </c>
      <c r="H18" s="352"/>
      <c r="I18" s="352"/>
      <c r="J18" s="352"/>
      <c r="K18" s="352"/>
      <c r="L18" s="352"/>
      <c r="M18" s="352"/>
      <c r="N18" s="352"/>
    </row>
    <row r="19" spans="2:17" ht="18.75" customHeight="1" x14ac:dyDescent="0.25">
      <c r="B19" s="147"/>
      <c r="C19" s="147"/>
      <c r="D19" s="147"/>
      <c r="E19" s="32"/>
      <c r="F19" s="32"/>
      <c r="G19" s="32"/>
      <c r="H19" s="352" t="s">
        <v>36</v>
      </c>
      <c r="I19" s="352"/>
      <c r="J19" s="352"/>
      <c r="K19" s="352"/>
      <c r="L19" s="352"/>
      <c r="M19" s="352"/>
      <c r="N19" s="352"/>
    </row>
    <row r="20" spans="2:17" ht="30" customHeight="1" x14ac:dyDescent="0.25">
      <c r="B20" s="147"/>
      <c r="C20" s="147"/>
      <c r="D20" s="147"/>
      <c r="E20" s="32"/>
      <c r="F20" s="32"/>
      <c r="G20" s="32"/>
      <c r="H20" s="32"/>
      <c r="I20" s="352" t="s">
        <v>273</v>
      </c>
      <c r="J20" s="352"/>
      <c r="K20" s="352"/>
      <c r="L20" s="352"/>
      <c r="M20" s="352"/>
      <c r="N20" s="352"/>
    </row>
    <row r="21" spans="2:17" ht="57" customHeight="1" x14ac:dyDescent="0.25">
      <c r="B21" s="147"/>
      <c r="C21" s="147"/>
      <c r="D21" s="147"/>
      <c r="E21" s="147" t="s">
        <v>275</v>
      </c>
      <c r="F21" s="352" t="s">
        <v>257</v>
      </c>
      <c r="G21" s="352"/>
      <c r="H21" s="352"/>
      <c r="I21" s="352"/>
      <c r="J21" s="352"/>
      <c r="K21" s="128">
        <f>'1'!G15</f>
        <v>0</v>
      </c>
      <c r="L21" s="128">
        <f>'1'!H15</f>
        <v>0</v>
      </c>
      <c r="M21" s="128">
        <f>'1'!I15</f>
        <v>-101119</v>
      </c>
      <c r="N21" s="128">
        <f>'1'!J15</f>
        <v>-101119</v>
      </c>
    </row>
    <row r="22" spans="2:17" ht="39" customHeight="1" x14ac:dyDescent="0.25">
      <c r="B22" s="147"/>
      <c r="C22" s="147"/>
      <c r="D22" s="147"/>
      <c r="E22" s="32"/>
      <c r="F22" s="32"/>
      <c r="G22" s="352" t="s">
        <v>276</v>
      </c>
      <c r="H22" s="352"/>
      <c r="I22" s="352"/>
      <c r="J22" s="352"/>
      <c r="K22" s="352"/>
      <c r="L22" s="352"/>
      <c r="M22" s="352"/>
      <c r="N22" s="352"/>
    </row>
    <row r="23" spans="2:17" ht="22.5" customHeight="1" x14ac:dyDescent="0.25">
      <c r="B23" s="147"/>
      <c r="C23" s="147"/>
      <c r="D23" s="147"/>
      <c r="E23" s="32"/>
      <c r="F23" s="32"/>
      <c r="G23" s="32"/>
      <c r="H23" s="352" t="s">
        <v>237</v>
      </c>
      <c r="I23" s="352"/>
      <c r="J23" s="352"/>
      <c r="K23" s="352"/>
      <c r="L23" s="352"/>
      <c r="M23" s="352"/>
      <c r="N23" s="352"/>
    </row>
    <row r="24" spans="2:17" ht="24.75" customHeight="1" x14ac:dyDescent="0.25">
      <c r="B24" s="147"/>
      <c r="C24" s="147"/>
      <c r="D24" s="147"/>
      <c r="E24" s="32"/>
      <c r="F24" s="32"/>
      <c r="G24" s="32"/>
      <c r="H24" s="32"/>
      <c r="I24" s="352" t="s">
        <v>277</v>
      </c>
      <c r="J24" s="352"/>
      <c r="K24" s="352"/>
      <c r="L24" s="352"/>
      <c r="M24" s="352"/>
      <c r="N24" s="352"/>
      <c r="P24" s="131"/>
      <c r="Q24" s="131"/>
    </row>
    <row r="25" spans="2:17" ht="51.75" customHeight="1" x14ac:dyDescent="0.25">
      <c r="B25" s="147"/>
      <c r="C25" s="147"/>
      <c r="D25" s="147"/>
      <c r="E25" s="147" t="s">
        <v>144</v>
      </c>
      <c r="F25" s="352" t="s">
        <v>130</v>
      </c>
      <c r="G25" s="352"/>
      <c r="H25" s="352"/>
      <c r="I25" s="352"/>
      <c r="J25" s="352"/>
      <c r="K25" s="128">
        <f>'1'!G16</f>
        <v>0</v>
      </c>
      <c r="L25" s="128">
        <f>'1'!H16</f>
        <v>0</v>
      </c>
      <c r="M25" s="128">
        <f>'1'!I16</f>
        <v>-16163</v>
      </c>
      <c r="N25" s="128">
        <f>'1'!J16</f>
        <v>-13392.6</v>
      </c>
      <c r="P25" s="131"/>
      <c r="Q25" s="131"/>
    </row>
    <row r="26" spans="2:17" ht="43.2" customHeight="1" x14ac:dyDescent="0.25">
      <c r="B26" s="147"/>
      <c r="C26" s="147"/>
      <c r="D26" s="147"/>
      <c r="E26" s="32"/>
      <c r="F26" s="32"/>
      <c r="G26" s="352" t="s">
        <v>131</v>
      </c>
      <c r="H26" s="352"/>
      <c r="I26" s="352"/>
      <c r="J26" s="352"/>
      <c r="K26" s="352"/>
      <c r="L26" s="352"/>
      <c r="M26" s="352"/>
      <c r="N26" s="352"/>
      <c r="P26" s="131"/>
      <c r="Q26" s="131"/>
    </row>
    <row r="27" spans="2:17" ht="24.75" customHeight="1" x14ac:dyDescent="0.25">
      <c r="B27" s="147"/>
      <c r="C27" s="147"/>
      <c r="D27" s="147"/>
      <c r="E27" s="32"/>
      <c r="F27" s="32"/>
      <c r="G27" s="32"/>
      <c r="H27" s="352" t="s">
        <v>50</v>
      </c>
      <c r="I27" s="352"/>
      <c r="J27" s="352"/>
      <c r="K27" s="352"/>
      <c r="L27" s="352"/>
      <c r="M27" s="352"/>
      <c r="N27" s="352"/>
      <c r="P27" s="131"/>
      <c r="Q27" s="131"/>
    </row>
    <row r="28" spans="2:17" ht="24" customHeight="1" x14ac:dyDescent="0.25">
      <c r="B28" s="147"/>
      <c r="C28" s="147"/>
      <c r="D28" s="147"/>
      <c r="E28" s="32"/>
      <c r="F28" s="32"/>
      <c r="G28" s="32"/>
      <c r="H28" s="32"/>
      <c r="I28" s="352" t="s">
        <v>122</v>
      </c>
      <c r="J28" s="352"/>
      <c r="K28" s="352"/>
      <c r="L28" s="352"/>
      <c r="M28" s="352"/>
      <c r="N28" s="352"/>
    </row>
    <row r="29" spans="2:17" ht="33.75" customHeight="1" x14ac:dyDescent="0.25">
      <c r="B29" s="147"/>
      <c r="C29" s="145">
        <v>1019</v>
      </c>
      <c r="D29" s="356" t="s">
        <v>209</v>
      </c>
      <c r="E29" s="356"/>
      <c r="F29" s="356"/>
      <c r="G29" s="356"/>
      <c r="H29" s="356"/>
      <c r="I29" s="356"/>
      <c r="J29" s="356"/>
      <c r="K29" s="90">
        <f>K30</f>
        <v>18163</v>
      </c>
      <c r="L29" s="90">
        <f t="shared" ref="L29:N29" si="0">L30</f>
        <v>18163</v>
      </c>
      <c r="M29" s="90">
        <f t="shared" si="0"/>
        <v>18163</v>
      </c>
      <c r="N29" s="90">
        <f t="shared" si="0"/>
        <v>18163</v>
      </c>
    </row>
    <row r="30" spans="2:17" ht="72.599999999999994" customHeight="1" x14ac:dyDescent="0.25">
      <c r="B30" s="147"/>
      <c r="C30" s="147"/>
      <c r="D30" s="147"/>
      <c r="E30" s="145" t="s">
        <v>219</v>
      </c>
      <c r="F30" s="356" t="s">
        <v>211</v>
      </c>
      <c r="G30" s="356"/>
      <c r="H30" s="356"/>
      <c r="I30" s="356"/>
      <c r="J30" s="356"/>
      <c r="K30" s="90">
        <f>'1'!G18</f>
        <v>18163</v>
      </c>
      <c r="L30" s="90">
        <f>'1'!H18</f>
        <v>18163</v>
      </c>
      <c r="M30" s="90">
        <f>'1'!I18</f>
        <v>18163</v>
      </c>
      <c r="N30" s="90">
        <f>'1'!J18</f>
        <v>18163</v>
      </c>
    </row>
    <row r="31" spans="2:17" ht="53.4" customHeight="1" x14ac:dyDescent="0.25">
      <c r="B31" s="147"/>
      <c r="C31" s="147"/>
      <c r="D31" s="147"/>
      <c r="E31" s="32"/>
      <c r="F31" s="32"/>
      <c r="G31" s="356" t="s">
        <v>278</v>
      </c>
      <c r="H31" s="356"/>
      <c r="I31" s="356"/>
      <c r="J31" s="356"/>
      <c r="K31" s="356"/>
      <c r="L31" s="356"/>
      <c r="M31" s="356"/>
      <c r="N31" s="386"/>
    </row>
    <row r="32" spans="2:17" ht="33.75" customHeight="1" x14ac:dyDescent="0.25">
      <c r="B32" s="147"/>
      <c r="C32" s="147"/>
      <c r="D32" s="147"/>
      <c r="E32" s="32"/>
      <c r="F32" s="32"/>
      <c r="G32" s="32"/>
      <c r="H32" s="356" t="s">
        <v>279</v>
      </c>
      <c r="I32" s="356"/>
      <c r="J32" s="356"/>
      <c r="K32" s="356"/>
      <c r="L32" s="356"/>
      <c r="M32" s="356"/>
      <c r="N32" s="386"/>
    </row>
    <row r="33" spans="2:14" ht="33.75" customHeight="1" x14ac:dyDescent="0.25">
      <c r="B33" s="147"/>
      <c r="C33" s="147"/>
      <c r="D33" s="147"/>
      <c r="E33" s="32"/>
      <c r="F33" s="32"/>
      <c r="G33" s="32"/>
      <c r="H33" s="32"/>
      <c r="I33" s="356" t="s">
        <v>280</v>
      </c>
      <c r="J33" s="356"/>
      <c r="K33" s="356"/>
      <c r="L33" s="356"/>
      <c r="M33" s="356"/>
      <c r="N33" s="386"/>
    </row>
    <row r="34" spans="2:14" ht="23.25" customHeight="1" x14ac:dyDescent="0.25">
      <c r="B34" s="147"/>
      <c r="C34" s="147" t="s">
        <v>281</v>
      </c>
      <c r="D34" s="352" t="s">
        <v>282</v>
      </c>
      <c r="E34" s="352"/>
      <c r="F34" s="352"/>
      <c r="G34" s="352"/>
      <c r="H34" s="352"/>
      <c r="I34" s="352"/>
      <c r="J34" s="352"/>
      <c r="K34" s="128">
        <v>0</v>
      </c>
      <c r="L34" s="128">
        <v>0</v>
      </c>
      <c r="M34" s="128">
        <v>0</v>
      </c>
      <c r="N34" s="128">
        <v>0</v>
      </c>
    </row>
    <row r="35" spans="2:14" ht="56.4" customHeight="1" x14ac:dyDescent="0.25">
      <c r="B35" s="147"/>
      <c r="C35" s="147"/>
      <c r="D35" s="147"/>
      <c r="E35" s="147" t="s">
        <v>302</v>
      </c>
      <c r="F35" s="352" t="s">
        <v>264</v>
      </c>
      <c r="G35" s="352"/>
      <c r="H35" s="352"/>
      <c r="I35" s="352"/>
      <c r="J35" s="352"/>
      <c r="K35" s="128">
        <v>0</v>
      </c>
      <c r="L35" s="128">
        <v>200000</v>
      </c>
      <c r="M35" s="128">
        <v>200000</v>
      </c>
      <c r="N35" s="128">
        <v>200000</v>
      </c>
    </row>
    <row r="36" spans="2:14" ht="20.399999999999999" customHeight="1" x14ac:dyDescent="0.25">
      <c r="B36" s="147"/>
      <c r="C36" s="147"/>
      <c r="D36" s="147"/>
      <c r="E36" s="32"/>
      <c r="F36" s="32"/>
      <c r="G36" s="352" t="s">
        <v>303</v>
      </c>
      <c r="H36" s="352"/>
      <c r="I36" s="352"/>
      <c r="J36" s="352"/>
      <c r="K36" s="352"/>
      <c r="L36" s="352"/>
      <c r="M36" s="352"/>
      <c r="N36" s="352"/>
    </row>
    <row r="37" spans="2:14" ht="17.25" customHeight="1" x14ac:dyDescent="0.25">
      <c r="B37" s="147"/>
      <c r="C37" s="147"/>
      <c r="D37" s="147"/>
      <c r="E37" s="32"/>
      <c r="F37" s="32"/>
      <c r="G37" s="32"/>
      <c r="H37" s="352" t="s">
        <v>36</v>
      </c>
      <c r="I37" s="352"/>
      <c r="J37" s="352"/>
      <c r="K37" s="352"/>
      <c r="L37" s="352"/>
      <c r="M37" s="352"/>
      <c r="N37" s="352"/>
    </row>
    <row r="38" spans="2:14" ht="33.75" customHeight="1" x14ac:dyDescent="0.25">
      <c r="B38" s="147"/>
      <c r="C38" s="147"/>
      <c r="D38" s="147"/>
      <c r="E38" s="32"/>
      <c r="F38" s="32"/>
      <c r="G38" s="32"/>
      <c r="H38" s="32"/>
      <c r="I38" s="352" t="s">
        <v>285</v>
      </c>
      <c r="J38" s="352"/>
      <c r="K38" s="352"/>
      <c r="L38" s="352"/>
      <c r="M38" s="352"/>
      <c r="N38" s="352"/>
    </row>
    <row r="39" spans="2:14" ht="22.5" customHeight="1" x14ac:dyDescent="0.25">
      <c r="B39" s="147"/>
      <c r="C39" s="147"/>
      <c r="D39" s="147"/>
      <c r="E39" s="32"/>
      <c r="F39" s="32"/>
      <c r="G39" s="32"/>
      <c r="H39" s="32"/>
      <c r="I39" s="147"/>
      <c r="J39" s="147" t="s">
        <v>286</v>
      </c>
      <c r="K39" s="93"/>
      <c r="L39" s="93">
        <v>1</v>
      </c>
      <c r="M39" s="93"/>
      <c r="N39" s="93">
        <v>1</v>
      </c>
    </row>
    <row r="40" spans="2:14" ht="56.4" customHeight="1" x14ac:dyDescent="0.25">
      <c r="B40" s="147"/>
      <c r="C40" s="147"/>
      <c r="D40" s="147"/>
      <c r="E40" s="147" t="s">
        <v>283</v>
      </c>
      <c r="F40" s="352" t="s">
        <v>266</v>
      </c>
      <c r="G40" s="352"/>
      <c r="H40" s="352"/>
      <c r="I40" s="352"/>
      <c r="J40" s="352"/>
      <c r="K40" s="128">
        <f>'2'!G101</f>
        <v>0</v>
      </c>
      <c r="L40" s="128">
        <f>'2'!H101</f>
        <v>-200000</v>
      </c>
      <c r="M40" s="128">
        <f>'2'!I101</f>
        <v>-200000</v>
      </c>
      <c r="N40" s="128">
        <f>'2'!J101</f>
        <v>-200000</v>
      </c>
    </row>
    <row r="41" spans="2:14" ht="22.5" customHeight="1" x14ac:dyDescent="0.25">
      <c r="B41" s="147"/>
      <c r="C41" s="147"/>
      <c r="D41" s="147"/>
      <c r="E41" s="32"/>
      <c r="F41" s="32"/>
      <c r="G41" s="352" t="s">
        <v>284</v>
      </c>
      <c r="H41" s="352"/>
      <c r="I41" s="352"/>
      <c r="J41" s="352"/>
      <c r="K41" s="352"/>
      <c r="L41" s="352"/>
      <c r="M41" s="352"/>
      <c r="N41" s="352"/>
    </row>
    <row r="42" spans="2:14" ht="22.5" customHeight="1" x14ac:dyDescent="0.25">
      <c r="B42" s="147"/>
      <c r="C42" s="147"/>
      <c r="D42" s="147"/>
      <c r="E42" s="32"/>
      <c r="F42" s="32"/>
      <c r="G42" s="32"/>
      <c r="H42" s="352" t="s">
        <v>36</v>
      </c>
      <c r="I42" s="352"/>
      <c r="J42" s="352"/>
      <c r="K42" s="352"/>
      <c r="L42" s="352"/>
      <c r="M42" s="352"/>
      <c r="N42" s="352"/>
    </row>
    <row r="43" spans="2:14" ht="22.5" customHeight="1" x14ac:dyDescent="0.25">
      <c r="B43" s="147"/>
      <c r="C43" s="147"/>
      <c r="D43" s="147"/>
      <c r="E43" s="32"/>
      <c r="F43" s="32"/>
      <c r="G43" s="32"/>
      <c r="H43" s="32"/>
      <c r="I43" s="352" t="s">
        <v>285</v>
      </c>
      <c r="J43" s="352"/>
      <c r="K43" s="352"/>
      <c r="L43" s="352"/>
      <c r="M43" s="352"/>
      <c r="N43" s="352"/>
    </row>
    <row r="44" spans="2:14" ht="36" customHeight="1" x14ac:dyDescent="0.25">
      <c r="B44" s="147"/>
      <c r="C44" s="147"/>
      <c r="D44" s="147"/>
      <c r="E44" s="32"/>
      <c r="F44" s="32"/>
      <c r="G44" s="32"/>
      <c r="H44" s="32"/>
      <c r="I44" s="147"/>
      <c r="J44" s="32" t="s">
        <v>310</v>
      </c>
      <c r="K44" s="337" t="s">
        <v>311</v>
      </c>
      <c r="L44" s="128">
        <f>'7'!K37</f>
        <v>-9.4</v>
      </c>
      <c r="M44" s="338" t="s">
        <v>311</v>
      </c>
      <c r="N44" s="128">
        <f>'7'!M37</f>
        <v>-9.4</v>
      </c>
    </row>
    <row r="45" spans="2:14" ht="21.75" customHeight="1" x14ac:dyDescent="0.25">
      <c r="B45" s="147"/>
      <c r="C45" s="147" t="s">
        <v>287</v>
      </c>
      <c r="D45" s="352" t="s">
        <v>288</v>
      </c>
      <c r="E45" s="352"/>
      <c r="F45" s="352"/>
      <c r="G45" s="352"/>
      <c r="H45" s="352"/>
      <c r="I45" s="352"/>
      <c r="J45" s="352"/>
      <c r="K45" s="286">
        <f>K46+K51+K56</f>
        <v>-73731</v>
      </c>
      <c r="L45" s="286">
        <f t="shared" ref="L45:N45" si="1">L46+L51+L56</f>
        <v>-75231</v>
      </c>
      <c r="M45" s="286">
        <f t="shared" si="1"/>
        <v>-74231</v>
      </c>
      <c r="N45" s="286">
        <f t="shared" si="1"/>
        <v>-18881</v>
      </c>
    </row>
    <row r="46" spans="2:14" ht="60" customHeight="1" x14ac:dyDescent="0.25">
      <c r="B46" s="147"/>
      <c r="C46" s="147"/>
      <c r="D46" s="147"/>
      <c r="E46" s="147" t="s">
        <v>289</v>
      </c>
      <c r="F46" s="352" t="s">
        <v>227</v>
      </c>
      <c r="G46" s="352"/>
      <c r="H46" s="352"/>
      <c r="I46" s="352"/>
      <c r="J46" s="352"/>
      <c r="K46" s="128">
        <f>'1'!G23</f>
        <v>-174850</v>
      </c>
      <c r="L46" s="128">
        <f>'1'!H23</f>
        <v>-176350</v>
      </c>
      <c r="M46" s="128">
        <f>'1'!I23</f>
        <v>-175350</v>
      </c>
      <c r="N46" s="128">
        <f>'1'!J23</f>
        <v>-120000</v>
      </c>
    </row>
    <row r="47" spans="2:14" ht="41.4" customHeight="1" x14ac:dyDescent="0.25">
      <c r="B47" s="147"/>
      <c r="C47" s="147"/>
      <c r="D47" s="147"/>
      <c r="E47" s="32"/>
      <c r="F47" s="32"/>
      <c r="G47" s="352" t="s">
        <v>290</v>
      </c>
      <c r="H47" s="352"/>
      <c r="I47" s="352"/>
      <c r="J47" s="352"/>
      <c r="K47" s="352"/>
      <c r="L47" s="352"/>
      <c r="M47" s="352"/>
      <c r="N47" s="352"/>
    </row>
    <row r="48" spans="2:14" ht="15.75" customHeight="1" x14ac:dyDescent="0.25">
      <c r="B48" s="147"/>
      <c r="C48" s="147"/>
      <c r="D48" s="147"/>
      <c r="E48" s="32"/>
      <c r="F48" s="32"/>
      <c r="G48" s="32"/>
      <c r="H48" s="352" t="s">
        <v>237</v>
      </c>
      <c r="I48" s="352"/>
      <c r="J48" s="352"/>
      <c r="K48" s="352"/>
      <c r="L48" s="352"/>
      <c r="M48" s="352"/>
      <c r="N48" s="352"/>
    </row>
    <row r="49" spans="2:14" ht="22.5" customHeight="1" x14ac:dyDescent="0.25">
      <c r="B49" s="147"/>
      <c r="C49" s="147"/>
      <c r="D49" s="147"/>
      <c r="E49" s="32"/>
      <c r="F49" s="32"/>
      <c r="G49" s="32"/>
      <c r="H49" s="32"/>
      <c r="I49" s="352" t="s">
        <v>291</v>
      </c>
      <c r="J49" s="352"/>
      <c r="K49" s="352"/>
      <c r="L49" s="352"/>
      <c r="M49" s="352"/>
      <c r="N49" s="352"/>
    </row>
    <row r="50" spans="2:14" ht="22.5" customHeight="1" x14ac:dyDescent="0.25">
      <c r="B50" s="147"/>
      <c r="C50" s="147"/>
      <c r="D50" s="147"/>
      <c r="E50" s="32"/>
      <c r="F50" s="32"/>
      <c r="G50" s="32"/>
      <c r="H50" s="32"/>
      <c r="I50" s="147"/>
      <c r="J50" s="32" t="s">
        <v>292</v>
      </c>
      <c r="K50" s="93"/>
      <c r="L50" s="283">
        <v>-1</v>
      </c>
      <c r="M50" s="285"/>
      <c r="N50" s="283">
        <v>-1</v>
      </c>
    </row>
    <row r="51" spans="2:14" ht="22.5" customHeight="1" x14ac:dyDescent="0.25">
      <c r="B51" s="147"/>
      <c r="C51" s="147"/>
      <c r="D51" s="147"/>
      <c r="E51" s="146" t="s">
        <v>295</v>
      </c>
      <c r="F51" s="356" t="s">
        <v>233</v>
      </c>
      <c r="G51" s="356"/>
      <c r="H51" s="356"/>
      <c r="I51" s="356"/>
      <c r="J51" s="356"/>
      <c r="K51" s="90">
        <f>'1'!G24</f>
        <v>5125.8999999999996</v>
      </c>
      <c r="L51" s="90">
        <f>'1'!H24</f>
        <v>5125.8999999999996</v>
      </c>
      <c r="M51" s="90">
        <f>'1'!I24</f>
        <v>5125.8999999999996</v>
      </c>
      <c r="N51" s="90">
        <f>'1'!J24</f>
        <v>5125.8999999999996</v>
      </c>
    </row>
    <row r="52" spans="2:14" ht="22.5" customHeight="1" x14ac:dyDescent="0.25">
      <c r="B52" s="147"/>
      <c r="C52" s="147"/>
      <c r="D52" s="147"/>
      <c r="E52" s="32"/>
      <c r="F52" s="32"/>
      <c r="G52" s="356" t="s">
        <v>234</v>
      </c>
      <c r="H52" s="356"/>
      <c r="I52" s="356"/>
      <c r="J52" s="356"/>
      <c r="K52" s="356"/>
      <c r="L52" s="356"/>
      <c r="M52" s="356"/>
      <c r="N52" s="356"/>
    </row>
    <row r="53" spans="2:14" ht="22.5" customHeight="1" x14ac:dyDescent="0.25">
      <c r="B53" s="147"/>
      <c r="C53" s="147"/>
      <c r="D53" s="147"/>
      <c r="E53" s="32"/>
      <c r="F53" s="32"/>
      <c r="G53" s="32"/>
      <c r="H53" s="356" t="s">
        <v>237</v>
      </c>
      <c r="I53" s="356"/>
      <c r="J53" s="356"/>
      <c r="K53" s="356"/>
      <c r="L53" s="356"/>
      <c r="M53" s="356"/>
      <c r="N53" s="356"/>
    </row>
    <row r="54" spans="2:14" ht="22.5" customHeight="1" x14ac:dyDescent="0.25">
      <c r="B54" s="147"/>
      <c r="C54" s="147"/>
      <c r="D54" s="147"/>
      <c r="E54" s="32"/>
      <c r="F54" s="32"/>
      <c r="G54" s="32"/>
      <c r="H54" s="32"/>
      <c r="I54" s="356" t="s">
        <v>294</v>
      </c>
      <c r="J54" s="356"/>
      <c r="K54" s="356"/>
      <c r="L54" s="356"/>
      <c r="M54" s="356"/>
      <c r="N54" s="356"/>
    </row>
    <row r="55" spans="2:14" ht="49.2" customHeight="1" x14ac:dyDescent="0.25">
      <c r="B55" s="147"/>
      <c r="C55" s="147"/>
      <c r="D55" s="147"/>
      <c r="E55" s="32"/>
      <c r="F55" s="32"/>
      <c r="G55" s="32"/>
      <c r="H55" s="32"/>
      <c r="I55" s="147"/>
      <c r="J55" s="61" t="s">
        <v>296</v>
      </c>
      <c r="K55" s="261"/>
      <c r="L55" s="261">
        <v>1</v>
      </c>
      <c r="M55" s="261"/>
      <c r="N55" s="284">
        <v>1</v>
      </c>
    </row>
    <row r="56" spans="2:14" ht="22.5" customHeight="1" x14ac:dyDescent="0.25">
      <c r="B56" s="147"/>
      <c r="C56" s="147"/>
      <c r="D56" s="147"/>
      <c r="E56" s="146" t="s">
        <v>293</v>
      </c>
      <c r="F56" s="356" t="s">
        <v>235</v>
      </c>
      <c r="G56" s="356"/>
      <c r="H56" s="356"/>
      <c r="I56" s="356"/>
      <c r="J56" s="356"/>
      <c r="K56" s="90">
        <f>'1'!G25</f>
        <v>95993.1</v>
      </c>
      <c r="L56" s="90">
        <f>'1'!H25</f>
        <v>95993.1</v>
      </c>
      <c r="M56" s="90">
        <f>'1'!I25</f>
        <v>95993.1</v>
      </c>
      <c r="N56" s="90">
        <f>'1'!J25</f>
        <v>95993.1</v>
      </c>
    </row>
    <row r="57" spans="2:14" ht="38.25" customHeight="1" x14ac:dyDescent="0.25">
      <c r="B57" s="147"/>
      <c r="C57" s="147"/>
      <c r="D57" s="147"/>
      <c r="E57" s="32"/>
      <c r="F57" s="32"/>
      <c r="G57" s="356" t="s">
        <v>236</v>
      </c>
      <c r="H57" s="356"/>
      <c r="I57" s="356"/>
      <c r="J57" s="356"/>
      <c r="K57" s="356"/>
      <c r="L57" s="356"/>
      <c r="M57" s="356"/>
      <c r="N57" s="356"/>
    </row>
    <row r="58" spans="2:14" ht="22.5" customHeight="1" x14ac:dyDescent="0.25">
      <c r="B58" s="147"/>
      <c r="C58" s="147"/>
      <c r="D58" s="147"/>
      <c r="E58" s="32"/>
      <c r="F58" s="32"/>
      <c r="G58" s="32"/>
      <c r="H58" s="356" t="s">
        <v>237</v>
      </c>
      <c r="I58" s="356"/>
      <c r="J58" s="356"/>
      <c r="K58" s="356"/>
      <c r="L58" s="356"/>
      <c r="M58" s="356"/>
      <c r="N58" s="356"/>
    </row>
    <row r="59" spans="2:14" ht="22.5" customHeight="1" x14ac:dyDescent="0.25">
      <c r="B59" s="147"/>
      <c r="C59" s="147"/>
      <c r="D59" s="147"/>
      <c r="E59" s="32"/>
      <c r="F59" s="32"/>
      <c r="G59" s="32"/>
      <c r="H59" s="32"/>
      <c r="I59" s="356" t="s">
        <v>294</v>
      </c>
      <c r="J59" s="356"/>
      <c r="K59" s="356"/>
      <c r="L59" s="356"/>
      <c r="M59" s="356"/>
      <c r="N59" s="356"/>
    </row>
    <row r="60" spans="2:14" ht="36" customHeight="1" x14ac:dyDescent="0.25">
      <c r="B60" s="147"/>
      <c r="C60" s="147"/>
      <c r="D60" s="147"/>
      <c r="E60" s="32"/>
      <c r="F60" s="32"/>
      <c r="G60" s="32"/>
      <c r="H60" s="32"/>
      <c r="I60" s="147"/>
      <c r="J60" s="61" t="s">
        <v>297</v>
      </c>
      <c r="K60" s="261"/>
      <c r="L60" s="261">
        <v>1</v>
      </c>
      <c r="M60" s="261"/>
      <c r="N60" s="261">
        <v>1</v>
      </c>
    </row>
    <row r="61" spans="2:14" ht="24.75" customHeight="1" x14ac:dyDescent="0.25">
      <c r="B61" s="147"/>
      <c r="C61" s="147" t="s">
        <v>139</v>
      </c>
      <c r="D61" s="352" t="s">
        <v>140</v>
      </c>
      <c r="E61" s="352"/>
      <c r="F61" s="352"/>
      <c r="G61" s="352"/>
      <c r="H61" s="352"/>
      <c r="I61" s="352"/>
      <c r="J61" s="352"/>
      <c r="K61" s="128">
        <f>K62</f>
        <v>-103282</v>
      </c>
      <c r="L61" s="128">
        <f t="shared" ref="L61:N61" si="2">L62</f>
        <v>-109282</v>
      </c>
      <c r="M61" s="128">
        <f t="shared" si="2"/>
        <v>0</v>
      </c>
      <c r="N61" s="128">
        <f t="shared" si="2"/>
        <v>0</v>
      </c>
    </row>
    <row r="62" spans="2:14" ht="33.75" customHeight="1" x14ac:dyDescent="0.25">
      <c r="B62" s="147"/>
      <c r="C62" s="173"/>
      <c r="D62" s="173"/>
      <c r="E62" s="147" t="s">
        <v>141</v>
      </c>
      <c r="F62" s="352" t="s">
        <v>135</v>
      </c>
      <c r="G62" s="352"/>
      <c r="H62" s="352"/>
      <c r="I62" s="352"/>
      <c r="J62" s="352"/>
      <c r="K62" s="128">
        <f>'1'!G27</f>
        <v>-103282</v>
      </c>
      <c r="L62" s="128">
        <f>'1'!H27</f>
        <v>-109282</v>
      </c>
      <c r="M62" s="128">
        <f>'1'!I27</f>
        <v>0</v>
      </c>
      <c r="N62" s="128">
        <f>'1'!J27</f>
        <v>0</v>
      </c>
    </row>
    <row r="63" spans="2:14" ht="23.25" customHeight="1" x14ac:dyDescent="0.25">
      <c r="B63" s="147"/>
      <c r="C63" s="173"/>
      <c r="D63" s="173"/>
      <c r="E63" s="147"/>
      <c r="F63" s="147"/>
      <c r="G63" s="352" t="s">
        <v>142</v>
      </c>
      <c r="H63" s="352"/>
      <c r="I63" s="352"/>
      <c r="J63" s="352"/>
      <c r="K63" s="352"/>
      <c r="L63" s="352"/>
      <c r="M63" s="352"/>
      <c r="N63" s="352"/>
    </row>
    <row r="64" spans="2:14" ht="30" customHeight="1" x14ac:dyDescent="0.25">
      <c r="B64" s="147"/>
      <c r="C64" s="173"/>
      <c r="D64" s="173"/>
      <c r="E64" s="147"/>
      <c r="F64" s="147"/>
      <c r="G64" s="147"/>
      <c r="H64" s="352" t="s">
        <v>36</v>
      </c>
      <c r="I64" s="352"/>
      <c r="J64" s="352"/>
      <c r="K64" s="352"/>
      <c r="L64" s="352"/>
      <c r="M64" s="352"/>
      <c r="N64" s="352"/>
    </row>
    <row r="65" spans="2:14" ht="30" customHeight="1" x14ac:dyDescent="0.25">
      <c r="B65" s="147"/>
      <c r="C65" s="173"/>
      <c r="D65" s="173"/>
      <c r="E65" s="147"/>
      <c r="F65" s="147"/>
      <c r="G65" s="147"/>
      <c r="H65" s="147"/>
      <c r="I65" s="352" t="s">
        <v>143</v>
      </c>
      <c r="J65" s="352"/>
      <c r="K65" s="352"/>
      <c r="L65" s="352"/>
      <c r="M65" s="352"/>
      <c r="N65" s="352"/>
    </row>
    <row r="66" spans="2:14" ht="18" x14ac:dyDescent="0.25">
      <c r="B66" s="389" t="s">
        <v>145</v>
      </c>
      <c r="C66" s="389"/>
      <c r="D66" s="389"/>
      <c r="E66" s="389"/>
      <c r="F66" s="389"/>
      <c r="G66" s="389"/>
      <c r="H66" s="389"/>
      <c r="I66" s="389"/>
      <c r="J66" s="389"/>
      <c r="K66" s="128">
        <f>K68+K72</f>
        <v>0</v>
      </c>
      <c r="L66" s="128">
        <f t="shared" ref="L66:N66" si="3">L68+L72</f>
        <v>0</v>
      </c>
      <c r="M66" s="128">
        <f t="shared" si="3"/>
        <v>0</v>
      </c>
      <c r="N66" s="128">
        <f t="shared" si="3"/>
        <v>0</v>
      </c>
    </row>
    <row r="67" spans="2:14" ht="18" x14ac:dyDescent="0.25">
      <c r="B67" s="147"/>
      <c r="C67" s="147" t="s">
        <v>146</v>
      </c>
      <c r="D67" s="352" t="s">
        <v>147</v>
      </c>
      <c r="E67" s="352"/>
      <c r="F67" s="352"/>
      <c r="G67" s="352"/>
      <c r="H67" s="352"/>
      <c r="I67" s="352"/>
      <c r="J67" s="352"/>
      <c r="K67" s="128">
        <v>0</v>
      </c>
      <c r="L67" s="128">
        <v>0</v>
      </c>
      <c r="M67" s="128">
        <v>0</v>
      </c>
      <c r="N67" s="128">
        <v>0</v>
      </c>
    </row>
    <row r="68" spans="2:14" ht="18" x14ac:dyDescent="0.25">
      <c r="B68" s="147"/>
      <c r="C68" s="147"/>
      <c r="D68" s="147"/>
      <c r="E68" s="147" t="s">
        <v>148</v>
      </c>
      <c r="F68" s="352" t="s">
        <v>149</v>
      </c>
      <c r="G68" s="352"/>
      <c r="H68" s="352"/>
      <c r="I68" s="352"/>
      <c r="J68" s="352"/>
      <c r="K68" s="128">
        <f>-K72</f>
        <v>119282</v>
      </c>
      <c r="L68" s="128">
        <f t="shared" ref="L68:N68" si="4">-L72</f>
        <v>119282</v>
      </c>
      <c r="M68" s="128">
        <f t="shared" si="4"/>
        <v>119282</v>
      </c>
      <c r="N68" s="128">
        <f t="shared" si="4"/>
        <v>119282</v>
      </c>
    </row>
    <row r="69" spans="2:14" ht="42.6" customHeight="1" x14ac:dyDescent="0.25">
      <c r="B69" s="147"/>
      <c r="C69" s="147"/>
      <c r="D69" s="147"/>
      <c r="E69" s="147"/>
      <c r="F69" s="147"/>
      <c r="G69" s="352" t="s">
        <v>150</v>
      </c>
      <c r="H69" s="352"/>
      <c r="I69" s="352"/>
      <c r="J69" s="352"/>
      <c r="K69" s="352"/>
      <c r="L69" s="352"/>
      <c r="M69" s="352"/>
      <c r="N69" s="352"/>
    </row>
    <row r="70" spans="2:14" ht="18" x14ac:dyDescent="0.25">
      <c r="B70" s="147"/>
      <c r="C70" s="147"/>
      <c r="D70" s="147"/>
      <c r="E70" s="147"/>
      <c r="F70" s="147"/>
      <c r="G70" s="147"/>
      <c r="H70" s="352" t="s">
        <v>36</v>
      </c>
      <c r="I70" s="352"/>
      <c r="J70" s="352"/>
      <c r="K70" s="352"/>
      <c r="L70" s="352"/>
      <c r="M70" s="352"/>
      <c r="N70" s="352"/>
    </row>
    <row r="71" spans="2:14" ht="25.2" customHeight="1" x14ac:dyDescent="0.25">
      <c r="B71" s="147"/>
      <c r="C71" s="147"/>
      <c r="D71" s="147"/>
      <c r="E71" s="147"/>
      <c r="F71" s="147"/>
      <c r="G71" s="147"/>
      <c r="H71" s="147"/>
      <c r="I71" s="352" t="s">
        <v>151</v>
      </c>
      <c r="J71" s="352"/>
      <c r="K71" s="352"/>
      <c r="L71" s="352"/>
      <c r="M71" s="352"/>
      <c r="N71" s="352"/>
    </row>
    <row r="72" spans="2:14" ht="18" x14ac:dyDescent="0.25">
      <c r="B72" s="147"/>
      <c r="C72" s="147"/>
      <c r="D72" s="147"/>
      <c r="E72" s="147" t="s">
        <v>148</v>
      </c>
      <c r="F72" s="352" t="s">
        <v>149</v>
      </c>
      <c r="G72" s="352"/>
      <c r="H72" s="352"/>
      <c r="I72" s="352"/>
      <c r="J72" s="352"/>
      <c r="K72" s="128">
        <f>'2'!G186</f>
        <v>-119282</v>
      </c>
      <c r="L72" s="128">
        <f>'2'!H186</f>
        <v>-119282</v>
      </c>
      <c r="M72" s="128">
        <f>'2'!I186</f>
        <v>-119282</v>
      </c>
      <c r="N72" s="128">
        <f>'2'!J186</f>
        <v>-119282</v>
      </c>
    </row>
    <row r="73" spans="2:14" ht="37.200000000000003" customHeight="1" x14ac:dyDescent="0.25">
      <c r="B73" s="147"/>
      <c r="C73" s="147"/>
      <c r="D73" s="147"/>
      <c r="E73" s="147"/>
      <c r="F73" s="147"/>
      <c r="G73" s="352" t="s">
        <v>150</v>
      </c>
      <c r="H73" s="352"/>
      <c r="I73" s="352"/>
      <c r="J73" s="352"/>
      <c r="K73" s="352"/>
      <c r="L73" s="352"/>
      <c r="M73" s="352"/>
      <c r="N73" s="352"/>
    </row>
    <row r="74" spans="2:14" ht="18" x14ac:dyDescent="0.25">
      <c r="B74" s="147"/>
      <c r="C74" s="147"/>
      <c r="D74" s="147"/>
      <c r="E74" s="147"/>
      <c r="F74" s="147"/>
      <c r="G74" s="147"/>
      <c r="H74" s="352" t="s">
        <v>36</v>
      </c>
      <c r="I74" s="352"/>
      <c r="J74" s="352"/>
      <c r="K74" s="352"/>
      <c r="L74" s="352"/>
      <c r="M74" s="352"/>
      <c r="N74" s="352"/>
    </row>
    <row r="75" spans="2:14" ht="18" x14ac:dyDescent="0.25">
      <c r="B75" s="147"/>
      <c r="C75" s="147"/>
      <c r="D75" s="147"/>
      <c r="E75" s="147"/>
      <c r="F75" s="147"/>
      <c r="G75" s="147"/>
      <c r="H75" s="147"/>
      <c r="I75" s="352" t="s">
        <v>151</v>
      </c>
      <c r="J75" s="352"/>
      <c r="K75" s="352"/>
      <c r="L75" s="352"/>
      <c r="M75" s="352"/>
      <c r="N75" s="352"/>
    </row>
    <row r="76" spans="2:14" ht="18" x14ac:dyDescent="0.25">
      <c r="B76" s="147"/>
      <c r="C76" s="147"/>
      <c r="D76" s="147"/>
      <c r="E76" s="147"/>
      <c r="F76" s="147"/>
      <c r="G76" s="147"/>
      <c r="H76" s="147"/>
      <c r="I76" s="147"/>
      <c r="J76" s="147"/>
      <c r="K76" s="147"/>
      <c r="L76" s="147"/>
      <c r="M76" s="147"/>
      <c r="N76" s="147"/>
    </row>
    <row r="77" spans="2:14" ht="18" x14ac:dyDescent="0.25">
      <c r="B77" s="147"/>
      <c r="C77" s="147"/>
      <c r="D77" s="147"/>
      <c r="E77" s="147"/>
      <c r="F77" s="147"/>
      <c r="G77" s="147"/>
      <c r="H77" s="147"/>
      <c r="I77" s="147"/>
      <c r="J77" s="147"/>
      <c r="K77" s="147"/>
      <c r="L77" s="147"/>
      <c r="M77" s="147"/>
      <c r="N77" s="147"/>
    </row>
    <row r="78" spans="2:14" ht="90.75" customHeight="1" x14ac:dyDescent="0.25">
      <c r="C78" s="353" t="s">
        <v>174</v>
      </c>
      <c r="D78" s="353"/>
      <c r="E78" s="353"/>
      <c r="F78" s="185" t="s">
        <v>175</v>
      </c>
      <c r="G78" s="185"/>
    </row>
  </sheetData>
  <mergeCells count="72">
    <mergeCell ref="B9:J9"/>
    <mergeCell ref="B10:J10"/>
    <mergeCell ref="D11:J11"/>
    <mergeCell ref="F68:J68"/>
    <mergeCell ref="G69:N69"/>
    <mergeCell ref="B66:J66"/>
    <mergeCell ref="D67:J67"/>
    <mergeCell ref="F12:J12"/>
    <mergeCell ref="G13:N13"/>
    <mergeCell ref="H14:N14"/>
    <mergeCell ref="I15:N15"/>
    <mergeCell ref="F40:J40"/>
    <mergeCell ref="G41:N41"/>
    <mergeCell ref="H42:N42"/>
    <mergeCell ref="I43:N43"/>
    <mergeCell ref="F17:J17"/>
    <mergeCell ref="B1:N1"/>
    <mergeCell ref="B2:N2"/>
    <mergeCell ref="B3:N3"/>
    <mergeCell ref="B5:N5"/>
    <mergeCell ref="B7:B8"/>
    <mergeCell ref="C7:D7"/>
    <mergeCell ref="E7:H7"/>
    <mergeCell ref="I7:I8"/>
    <mergeCell ref="J7:J8"/>
    <mergeCell ref="K7:N7"/>
    <mergeCell ref="G18:N18"/>
    <mergeCell ref="C78:E78"/>
    <mergeCell ref="D61:J61"/>
    <mergeCell ref="F62:J62"/>
    <mergeCell ref="G63:N63"/>
    <mergeCell ref="H64:N64"/>
    <mergeCell ref="I65:N65"/>
    <mergeCell ref="H70:N70"/>
    <mergeCell ref="I71:N71"/>
    <mergeCell ref="F72:J72"/>
    <mergeCell ref="H74:N74"/>
    <mergeCell ref="I75:N75"/>
    <mergeCell ref="G73:N73"/>
    <mergeCell ref="H19:N19"/>
    <mergeCell ref="I20:N20"/>
    <mergeCell ref="F21:J21"/>
    <mergeCell ref="H32:N32"/>
    <mergeCell ref="I33:N33"/>
    <mergeCell ref="D34:J34"/>
    <mergeCell ref="F35:J35"/>
    <mergeCell ref="G22:N22"/>
    <mergeCell ref="H23:N23"/>
    <mergeCell ref="I24:N24"/>
    <mergeCell ref="F25:J25"/>
    <mergeCell ref="G26:N26"/>
    <mergeCell ref="H27:N27"/>
    <mergeCell ref="I28:N28"/>
    <mergeCell ref="D29:J29"/>
    <mergeCell ref="F30:J30"/>
    <mergeCell ref="G31:N31"/>
    <mergeCell ref="I59:N59"/>
    <mergeCell ref="G36:N36"/>
    <mergeCell ref="H37:N37"/>
    <mergeCell ref="I38:N38"/>
    <mergeCell ref="G57:N57"/>
    <mergeCell ref="H58:N58"/>
    <mergeCell ref="D45:J45"/>
    <mergeCell ref="F46:J46"/>
    <mergeCell ref="G47:N47"/>
    <mergeCell ref="H48:N48"/>
    <mergeCell ref="I49:N49"/>
    <mergeCell ref="F51:J51"/>
    <mergeCell ref="G52:N52"/>
    <mergeCell ref="H53:N53"/>
    <mergeCell ref="I54:N54"/>
    <mergeCell ref="F56:J56"/>
  </mergeCells>
  <pageMargins left="0.7" right="0.7" top="0.75" bottom="0.75" header="0.3" footer="0.3"/>
  <pageSetup paperSize="9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opLeftCell="A64" zoomScaleNormal="100" workbookViewId="0">
      <selection activeCell="A5" sqref="A5:M5"/>
    </sheetView>
  </sheetViews>
  <sheetFormatPr defaultColWidth="9.125" defaultRowHeight="17.399999999999999" outlineLevelCol="1" x14ac:dyDescent="0.25"/>
  <cols>
    <col min="1" max="1" width="8.125" style="31" customWidth="1"/>
    <col min="2" max="2" width="13.375" style="31" customWidth="1"/>
    <col min="3" max="3" width="15.875" style="31" customWidth="1"/>
    <col min="4" max="4" width="17.75" style="31" customWidth="1"/>
    <col min="5" max="5" width="15.125" style="31" customWidth="1"/>
    <col min="6" max="6" width="24.25" style="31" customWidth="1"/>
    <col min="7" max="7" width="13" style="31" customWidth="1"/>
    <col min="8" max="8" width="20.25" style="31" customWidth="1"/>
    <col min="9" max="9" width="51.625" style="31" customWidth="1"/>
    <col min="10" max="10" width="15.75" style="31" customWidth="1"/>
    <col min="11" max="11" width="17.25" style="31" customWidth="1"/>
    <col min="12" max="12" width="16.125" style="31" customWidth="1"/>
    <col min="13" max="13" width="14.125" style="31" customWidth="1"/>
    <col min="14" max="14" width="9.125" style="31"/>
    <col min="15" max="15" width="18" style="125" hidden="1" customWidth="1" outlineLevel="1"/>
    <col min="16" max="16" width="23.125" style="125" hidden="1" customWidth="1" outlineLevel="1"/>
    <col min="17" max="17" width="9.125" style="31" collapsed="1"/>
    <col min="18" max="16384" width="9.125" style="31"/>
  </cols>
  <sheetData>
    <row r="1" spans="1:16" s="1" customFormat="1" ht="17.25" customHeight="1" x14ac:dyDescent="0.4">
      <c r="A1" s="387" t="s">
        <v>301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O1" s="91"/>
      <c r="P1" s="91"/>
    </row>
    <row r="2" spans="1:16" s="1" customFormat="1" ht="16.5" customHeight="1" x14ac:dyDescent="0.4">
      <c r="A2" s="387" t="s">
        <v>120</v>
      </c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O2" s="91"/>
      <c r="P2" s="91"/>
    </row>
    <row r="3" spans="1:16" s="1" customFormat="1" ht="16.5" customHeight="1" x14ac:dyDescent="0.4">
      <c r="A3" s="387" t="s">
        <v>0</v>
      </c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O3" s="91"/>
      <c r="P3" s="91"/>
    </row>
    <row r="4" spans="1:16" x14ac:dyDescent="0.25">
      <c r="M4" s="174"/>
    </row>
    <row r="5" spans="1:16" ht="57.75" customHeight="1" x14ac:dyDescent="0.25">
      <c r="A5" s="360" t="s">
        <v>134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O5" s="126"/>
      <c r="P5" s="126"/>
    </row>
    <row r="6" spans="1:16" x14ac:dyDescent="0.25">
      <c r="M6" s="129" t="s">
        <v>59</v>
      </c>
    </row>
    <row r="7" spans="1:16" s="33" customFormat="1" ht="60" customHeight="1" x14ac:dyDescent="0.25">
      <c r="A7" s="359" t="s">
        <v>83</v>
      </c>
      <c r="B7" s="359" t="s">
        <v>72</v>
      </c>
      <c r="C7" s="359"/>
      <c r="D7" s="359" t="s">
        <v>73</v>
      </c>
      <c r="E7" s="359"/>
      <c r="F7" s="359"/>
      <c r="G7" s="359"/>
      <c r="H7" s="359" t="s">
        <v>74</v>
      </c>
      <c r="I7" s="359" t="s">
        <v>75</v>
      </c>
      <c r="J7" s="359" t="s">
        <v>52</v>
      </c>
      <c r="K7" s="359"/>
      <c r="L7" s="359"/>
      <c r="M7" s="359"/>
      <c r="O7" s="127"/>
      <c r="P7" s="127"/>
    </row>
    <row r="8" spans="1:16" s="33" customFormat="1" ht="46.2" customHeight="1" x14ac:dyDescent="0.25">
      <c r="A8" s="359"/>
      <c r="B8" s="145" t="s">
        <v>84</v>
      </c>
      <c r="C8" s="145" t="s">
        <v>85</v>
      </c>
      <c r="D8" s="145" t="s">
        <v>76</v>
      </c>
      <c r="E8" s="145" t="s">
        <v>85</v>
      </c>
      <c r="F8" s="145" t="s">
        <v>86</v>
      </c>
      <c r="G8" s="145" t="s">
        <v>79</v>
      </c>
      <c r="H8" s="359"/>
      <c r="I8" s="359"/>
      <c r="J8" s="145" t="s">
        <v>114</v>
      </c>
      <c r="K8" s="145" t="s">
        <v>115</v>
      </c>
      <c r="L8" s="145" t="s">
        <v>80</v>
      </c>
      <c r="M8" s="145" t="s">
        <v>18</v>
      </c>
      <c r="O8" s="127"/>
      <c r="P8" s="127"/>
    </row>
    <row r="9" spans="1:16" ht="18.75" customHeight="1" x14ac:dyDescent="0.25">
      <c r="A9" s="388" t="s">
        <v>81</v>
      </c>
      <c r="B9" s="388"/>
      <c r="C9" s="388"/>
      <c r="D9" s="388"/>
      <c r="E9" s="388"/>
      <c r="F9" s="388"/>
      <c r="G9" s="388"/>
      <c r="H9" s="388"/>
      <c r="I9" s="388"/>
      <c r="J9" s="128">
        <v>0</v>
      </c>
      <c r="K9" s="128">
        <v>0</v>
      </c>
      <c r="L9" s="128">
        <v>0</v>
      </c>
      <c r="M9" s="128">
        <v>0</v>
      </c>
      <c r="O9" s="125">
        <f>+L9-'6.'!M9</f>
        <v>0</v>
      </c>
      <c r="P9" s="125">
        <f>+M9-'6.'!N9</f>
        <v>0</v>
      </c>
    </row>
    <row r="10" spans="1:16" ht="21.75" customHeight="1" x14ac:dyDescent="0.25">
      <c r="A10" s="388" t="s">
        <v>55</v>
      </c>
      <c r="B10" s="388"/>
      <c r="C10" s="388"/>
      <c r="D10" s="388"/>
      <c r="E10" s="388"/>
      <c r="F10" s="388"/>
      <c r="G10" s="388"/>
      <c r="H10" s="388"/>
      <c r="I10" s="388"/>
      <c r="J10" s="128">
        <v>16000</v>
      </c>
      <c r="K10" s="128">
        <v>10000</v>
      </c>
      <c r="L10" s="128">
        <v>119282</v>
      </c>
      <c r="M10" s="128">
        <v>119282</v>
      </c>
    </row>
    <row r="11" spans="1:16" s="33" customFormat="1" ht="24" customHeight="1" x14ac:dyDescent="0.25">
      <c r="A11" s="173"/>
      <c r="B11" s="146">
        <v>1019</v>
      </c>
      <c r="C11" s="356" t="s">
        <v>209</v>
      </c>
      <c r="D11" s="356"/>
      <c r="E11" s="356"/>
      <c r="F11" s="356"/>
      <c r="G11" s="356"/>
      <c r="H11" s="356"/>
      <c r="I11" s="356"/>
      <c r="J11" s="90">
        <v>18163</v>
      </c>
      <c r="K11" s="90">
        <v>18163</v>
      </c>
      <c r="L11" s="90">
        <v>18163</v>
      </c>
      <c r="M11" s="90">
        <v>18163</v>
      </c>
      <c r="O11" s="127"/>
      <c r="P11" s="127"/>
    </row>
    <row r="12" spans="1:16" ht="66" customHeight="1" x14ac:dyDescent="0.25">
      <c r="A12" s="173"/>
      <c r="B12" s="147"/>
      <c r="C12" s="147"/>
      <c r="D12" s="145" t="s">
        <v>219</v>
      </c>
      <c r="E12" s="356" t="s">
        <v>211</v>
      </c>
      <c r="F12" s="356"/>
      <c r="G12" s="356"/>
      <c r="H12" s="356"/>
      <c r="I12" s="356"/>
      <c r="J12" s="90">
        <v>18163</v>
      </c>
      <c r="K12" s="90">
        <v>18163</v>
      </c>
      <c r="L12" s="90">
        <v>18163</v>
      </c>
      <c r="M12" s="90">
        <v>18163</v>
      </c>
    </row>
    <row r="13" spans="1:16" ht="51.6" customHeight="1" x14ac:dyDescent="0.25">
      <c r="A13" s="173"/>
      <c r="B13" s="147"/>
      <c r="C13" s="147"/>
      <c r="D13" s="32"/>
      <c r="E13" s="32"/>
      <c r="F13" s="356" t="s">
        <v>278</v>
      </c>
      <c r="G13" s="356"/>
      <c r="H13" s="356"/>
      <c r="I13" s="356"/>
      <c r="J13" s="356"/>
      <c r="K13" s="356"/>
      <c r="L13" s="356"/>
      <c r="M13" s="356"/>
    </row>
    <row r="14" spans="1:16" ht="21.75" customHeight="1" x14ac:dyDescent="0.25">
      <c r="A14" s="173"/>
      <c r="B14" s="147"/>
      <c r="C14" s="147"/>
      <c r="D14" s="32"/>
      <c r="E14" s="32"/>
      <c r="F14" s="32"/>
      <c r="G14" s="356" t="s">
        <v>279</v>
      </c>
      <c r="H14" s="356"/>
      <c r="I14" s="356"/>
      <c r="J14" s="356"/>
      <c r="K14" s="356"/>
      <c r="L14" s="356"/>
      <c r="M14" s="356"/>
    </row>
    <row r="15" spans="1:16" ht="21" customHeight="1" x14ac:dyDescent="0.25">
      <c r="A15" s="173"/>
      <c r="B15" s="147"/>
      <c r="C15" s="147"/>
      <c r="D15" s="32"/>
      <c r="E15" s="32"/>
      <c r="F15" s="32"/>
      <c r="G15" s="32"/>
      <c r="H15" s="356" t="s">
        <v>280</v>
      </c>
      <c r="I15" s="356"/>
      <c r="J15" s="356"/>
      <c r="K15" s="356"/>
      <c r="L15" s="356"/>
      <c r="M15" s="356"/>
    </row>
    <row r="16" spans="1:16" ht="17.25" customHeight="1" x14ac:dyDescent="0.25">
      <c r="A16" s="173"/>
      <c r="B16" s="147" t="s">
        <v>287</v>
      </c>
      <c r="C16" s="352" t="s">
        <v>288</v>
      </c>
      <c r="D16" s="352"/>
      <c r="E16" s="352"/>
      <c r="F16" s="352"/>
      <c r="G16" s="352"/>
      <c r="H16" s="352"/>
      <c r="I16" s="352"/>
      <c r="J16" s="201">
        <f>J17+J22</f>
        <v>101119</v>
      </c>
      <c r="K16" s="201">
        <f t="shared" ref="K16:M16" si="0">K17+K22</f>
        <v>101119</v>
      </c>
      <c r="L16" s="201">
        <f t="shared" si="0"/>
        <v>101119</v>
      </c>
      <c r="M16" s="201">
        <f t="shared" si="0"/>
        <v>101119</v>
      </c>
    </row>
    <row r="17" spans="1:13" ht="28.5" customHeight="1" x14ac:dyDescent="0.25">
      <c r="A17" s="173"/>
      <c r="B17" s="147"/>
      <c r="C17" s="147"/>
      <c r="D17" s="146" t="s">
        <v>295</v>
      </c>
      <c r="E17" s="356" t="s">
        <v>233</v>
      </c>
      <c r="F17" s="356"/>
      <c r="G17" s="356"/>
      <c r="H17" s="356"/>
      <c r="I17" s="356"/>
      <c r="J17" s="90">
        <f>'6.'!K51</f>
        <v>5125.8999999999996</v>
      </c>
      <c r="K17" s="90">
        <f>'6.'!L51</f>
        <v>5125.8999999999996</v>
      </c>
      <c r="L17" s="90">
        <f>'6.'!M51</f>
        <v>5125.8999999999996</v>
      </c>
      <c r="M17" s="90">
        <f>'6.'!N51</f>
        <v>5125.8999999999996</v>
      </c>
    </row>
    <row r="18" spans="1:13" ht="28.5" customHeight="1" x14ac:dyDescent="0.25">
      <c r="A18" s="173"/>
      <c r="B18" s="147"/>
      <c r="C18" s="147"/>
      <c r="D18" s="32"/>
      <c r="E18" s="32"/>
      <c r="F18" s="356" t="s">
        <v>234</v>
      </c>
      <c r="G18" s="356"/>
      <c r="H18" s="356"/>
      <c r="I18" s="356"/>
      <c r="J18" s="356"/>
      <c r="K18" s="356"/>
      <c r="L18" s="356"/>
      <c r="M18" s="356"/>
    </row>
    <row r="19" spans="1:13" ht="28.5" customHeight="1" x14ac:dyDescent="0.25">
      <c r="A19" s="173"/>
      <c r="B19" s="147"/>
      <c r="C19" s="147"/>
      <c r="D19" s="32"/>
      <c r="E19" s="32"/>
      <c r="F19" s="32"/>
      <c r="G19" s="356" t="s">
        <v>237</v>
      </c>
      <c r="H19" s="356"/>
      <c r="I19" s="356"/>
      <c r="J19" s="356"/>
      <c r="K19" s="356"/>
      <c r="L19" s="356"/>
      <c r="M19" s="356"/>
    </row>
    <row r="20" spans="1:13" ht="28.5" customHeight="1" x14ac:dyDescent="0.25">
      <c r="A20" s="173"/>
      <c r="B20" s="147"/>
      <c r="C20" s="147"/>
      <c r="D20" s="32"/>
      <c r="E20" s="32"/>
      <c r="F20" s="32"/>
      <c r="G20" s="32"/>
      <c r="H20" s="356" t="s">
        <v>294</v>
      </c>
      <c r="I20" s="356"/>
      <c r="J20" s="356"/>
      <c r="K20" s="356"/>
      <c r="L20" s="356"/>
      <c r="M20" s="356"/>
    </row>
    <row r="21" spans="1:13" ht="52.8" customHeight="1" x14ac:dyDescent="0.25">
      <c r="A21" s="173"/>
      <c r="B21" s="147"/>
      <c r="C21" s="147"/>
      <c r="D21" s="32"/>
      <c r="E21" s="32"/>
      <c r="F21" s="32"/>
      <c r="G21" s="32"/>
      <c r="H21" s="147"/>
      <c r="I21" s="61" t="s">
        <v>296</v>
      </c>
      <c r="J21" s="261"/>
      <c r="K21" s="261">
        <v>1</v>
      </c>
      <c r="L21" s="261"/>
      <c r="M21" s="284">
        <v>1</v>
      </c>
    </row>
    <row r="22" spans="1:13" ht="30" customHeight="1" x14ac:dyDescent="0.25">
      <c r="A22" s="173"/>
      <c r="B22" s="147"/>
      <c r="C22" s="147"/>
      <c r="D22" s="146" t="s">
        <v>293</v>
      </c>
      <c r="E22" s="356" t="s">
        <v>235</v>
      </c>
      <c r="F22" s="356"/>
      <c r="G22" s="356"/>
      <c r="H22" s="356"/>
      <c r="I22" s="356"/>
      <c r="J22" s="90">
        <f>'2'!G157</f>
        <v>95993.1</v>
      </c>
      <c r="K22" s="90">
        <f>'2'!H157</f>
        <v>95993.1</v>
      </c>
      <c r="L22" s="90">
        <f>'2'!I157</f>
        <v>95993.1</v>
      </c>
      <c r="M22" s="90">
        <f>'2'!J157</f>
        <v>95993.1</v>
      </c>
    </row>
    <row r="23" spans="1:13" ht="36.75" customHeight="1" x14ac:dyDescent="0.25">
      <c r="A23" s="173"/>
      <c r="B23" s="147"/>
      <c r="C23" s="147"/>
      <c r="D23" s="32"/>
      <c r="E23" s="32"/>
      <c r="F23" s="356" t="s">
        <v>236</v>
      </c>
      <c r="G23" s="356"/>
      <c r="H23" s="356"/>
      <c r="I23" s="356"/>
      <c r="J23" s="356"/>
      <c r="K23" s="356"/>
      <c r="L23" s="356"/>
      <c r="M23" s="356"/>
    </row>
    <row r="24" spans="1:13" ht="28.5" customHeight="1" x14ac:dyDescent="0.25">
      <c r="A24" s="173"/>
      <c r="B24" s="147"/>
      <c r="C24" s="147"/>
      <c r="D24" s="32"/>
      <c r="E24" s="32"/>
      <c r="F24" s="32"/>
      <c r="G24" s="356" t="s">
        <v>237</v>
      </c>
      <c r="H24" s="356"/>
      <c r="I24" s="356"/>
      <c r="J24" s="356"/>
      <c r="K24" s="356"/>
      <c r="L24" s="356"/>
      <c r="M24" s="356"/>
    </row>
    <row r="25" spans="1:13" ht="28.5" customHeight="1" x14ac:dyDescent="0.25">
      <c r="A25" s="173"/>
      <c r="B25" s="147"/>
      <c r="C25" s="147"/>
      <c r="D25" s="32"/>
      <c r="E25" s="32"/>
      <c r="F25" s="32"/>
      <c r="G25" s="32"/>
      <c r="H25" s="356" t="s">
        <v>294</v>
      </c>
      <c r="I25" s="356"/>
      <c r="J25" s="356"/>
      <c r="K25" s="356"/>
      <c r="L25" s="356"/>
      <c r="M25" s="356"/>
    </row>
    <row r="26" spans="1:13" ht="34.5" customHeight="1" x14ac:dyDescent="0.25">
      <c r="A26" s="173"/>
      <c r="B26" s="147"/>
      <c r="C26" s="147"/>
      <c r="D26" s="32"/>
      <c r="E26" s="32"/>
      <c r="F26" s="32"/>
      <c r="G26" s="32"/>
      <c r="H26" s="147"/>
      <c r="I26" s="61" t="s">
        <v>297</v>
      </c>
      <c r="J26" s="261"/>
      <c r="K26" s="261">
        <v>1</v>
      </c>
      <c r="L26" s="261"/>
      <c r="M26" s="261">
        <v>1</v>
      </c>
    </row>
    <row r="27" spans="1:13" ht="20.25" customHeight="1" x14ac:dyDescent="0.25">
      <c r="A27" s="173"/>
      <c r="B27" s="147" t="s">
        <v>281</v>
      </c>
      <c r="C27" s="352" t="s">
        <v>282</v>
      </c>
      <c r="D27" s="352"/>
      <c r="E27" s="352"/>
      <c r="F27" s="352"/>
      <c r="G27" s="352"/>
      <c r="H27" s="352"/>
      <c r="I27" s="352"/>
      <c r="J27" s="244">
        <f>J28+J33</f>
        <v>0</v>
      </c>
      <c r="K27" s="244">
        <f t="shared" ref="K27:M27" si="1">K28+K33</f>
        <v>0</v>
      </c>
      <c r="L27" s="244">
        <f t="shared" si="1"/>
        <v>0</v>
      </c>
      <c r="M27" s="244">
        <f t="shared" si="1"/>
        <v>0</v>
      </c>
    </row>
    <row r="28" spans="1:13" ht="36.75" customHeight="1" x14ac:dyDescent="0.25">
      <c r="A28" s="173"/>
      <c r="B28" s="147"/>
      <c r="C28" s="147"/>
      <c r="D28" s="147" t="s">
        <v>302</v>
      </c>
      <c r="E28" s="352" t="s">
        <v>264</v>
      </c>
      <c r="F28" s="352"/>
      <c r="G28" s="352"/>
      <c r="H28" s="352"/>
      <c r="I28" s="352"/>
      <c r="J28" s="244">
        <f>'2'!G92</f>
        <v>0</v>
      </c>
      <c r="K28" s="244">
        <f>'2'!H92</f>
        <v>200000</v>
      </c>
      <c r="L28" s="244">
        <f>'2'!I92</f>
        <v>200000</v>
      </c>
      <c r="M28" s="244">
        <f>'2'!J92</f>
        <v>200000</v>
      </c>
    </row>
    <row r="29" spans="1:13" ht="28.5" customHeight="1" x14ac:dyDescent="0.25">
      <c r="A29" s="173"/>
      <c r="B29" s="147"/>
      <c r="C29" s="147"/>
      <c r="D29" s="32"/>
      <c r="E29" s="32"/>
      <c r="F29" s="352" t="s">
        <v>303</v>
      </c>
      <c r="G29" s="352"/>
      <c r="H29" s="352"/>
      <c r="I29" s="352"/>
      <c r="J29" s="352"/>
      <c r="K29" s="352"/>
      <c r="L29" s="352"/>
      <c r="M29" s="352"/>
    </row>
    <row r="30" spans="1:13" ht="18" x14ac:dyDescent="0.25">
      <c r="A30" s="173"/>
      <c r="B30" s="147"/>
      <c r="C30" s="147"/>
      <c r="D30" s="32"/>
      <c r="E30" s="32"/>
      <c r="F30" s="32"/>
      <c r="G30" s="352" t="s">
        <v>36</v>
      </c>
      <c r="H30" s="352"/>
      <c r="I30" s="352"/>
      <c r="J30" s="352"/>
      <c r="K30" s="352"/>
      <c r="L30" s="352"/>
      <c r="M30" s="352"/>
    </row>
    <row r="31" spans="1:13" ht="18" x14ac:dyDescent="0.25">
      <c r="A31" s="173"/>
      <c r="B31" s="147"/>
      <c r="C31" s="147"/>
      <c r="D31" s="32"/>
      <c r="E31" s="32"/>
      <c r="F31" s="32"/>
      <c r="G31" s="32"/>
      <c r="H31" s="352" t="s">
        <v>285</v>
      </c>
      <c r="I31" s="352"/>
      <c r="J31" s="352"/>
      <c r="K31" s="352"/>
      <c r="L31" s="352"/>
      <c r="M31" s="352"/>
    </row>
    <row r="32" spans="1:13" ht="28.5" customHeight="1" x14ac:dyDescent="0.25">
      <c r="A32" s="173"/>
      <c r="B32" s="147"/>
      <c r="C32" s="147"/>
      <c r="D32" s="32"/>
      <c r="E32" s="32"/>
      <c r="F32" s="32"/>
      <c r="G32" s="32"/>
      <c r="H32" s="147"/>
      <c r="I32" s="147" t="s">
        <v>286</v>
      </c>
      <c r="J32" s="93"/>
      <c r="K32" s="93">
        <v>1</v>
      </c>
      <c r="L32" s="93"/>
      <c r="M32" s="93">
        <v>1</v>
      </c>
    </row>
    <row r="33" spans="1:16" ht="39.75" customHeight="1" x14ac:dyDescent="0.25">
      <c r="A33" s="173"/>
      <c r="B33" s="147"/>
      <c r="C33" s="147"/>
      <c r="D33" s="147" t="s">
        <v>283</v>
      </c>
      <c r="E33" s="352" t="s">
        <v>266</v>
      </c>
      <c r="F33" s="352"/>
      <c r="G33" s="352"/>
      <c r="H33" s="352"/>
      <c r="I33" s="352"/>
      <c r="J33" s="244">
        <f>'6.'!K40</f>
        <v>0</v>
      </c>
      <c r="K33" s="244">
        <f>'6.'!L40</f>
        <v>-200000</v>
      </c>
      <c r="L33" s="244">
        <f>'6.'!M40</f>
        <v>-200000</v>
      </c>
      <c r="M33" s="244">
        <f>'6.'!N40</f>
        <v>-200000</v>
      </c>
    </row>
    <row r="34" spans="1:16" ht="28.5" customHeight="1" x14ac:dyDescent="0.25">
      <c r="A34" s="173"/>
      <c r="B34" s="147"/>
      <c r="C34" s="147"/>
      <c r="D34" s="32"/>
      <c r="E34" s="32"/>
      <c r="F34" s="352" t="s">
        <v>284</v>
      </c>
      <c r="G34" s="352"/>
      <c r="H34" s="352"/>
      <c r="I34" s="352"/>
      <c r="J34" s="352"/>
      <c r="K34" s="352"/>
      <c r="L34" s="352"/>
      <c r="M34" s="352"/>
    </row>
    <row r="35" spans="1:16" ht="18" x14ac:dyDescent="0.25">
      <c r="A35" s="173"/>
      <c r="B35" s="147"/>
      <c r="C35" s="147"/>
      <c r="D35" s="32"/>
      <c r="E35" s="32"/>
      <c r="F35" s="32"/>
      <c r="G35" s="352" t="s">
        <v>36</v>
      </c>
      <c r="H35" s="352"/>
      <c r="I35" s="352"/>
      <c r="J35" s="352"/>
      <c r="K35" s="352"/>
      <c r="L35" s="352"/>
      <c r="M35" s="352"/>
    </row>
    <row r="36" spans="1:16" ht="18" x14ac:dyDescent="0.25">
      <c r="A36" s="173"/>
      <c r="B36" s="147"/>
      <c r="C36" s="147"/>
      <c r="D36" s="32"/>
      <c r="E36" s="32"/>
      <c r="F36" s="32"/>
      <c r="G36" s="32"/>
      <c r="H36" s="352" t="s">
        <v>285</v>
      </c>
      <c r="I36" s="352"/>
      <c r="J36" s="352"/>
      <c r="K36" s="352"/>
      <c r="L36" s="352"/>
      <c r="M36" s="352"/>
    </row>
    <row r="37" spans="1:16" ht="34.799999999999997" x14ac:dyDescent="0.25">
      <c r="A37" s="173"/>
      <c r="B37" s="147"/>
      <c r="C37" s="147"/>
      <c r="D37" s="32"/>
      <c r="E37" s="32"/>
      <c r="F37" s="32"/>
      <c r="G37" s="32"/>
      <c r="H37" s="147"/>
      <c r="I37" s="32" t="s">
        <v>310</v>
      </c>
      <c r="J37" s="337" t="s">
        <v>311</v>
      </c>
      <c r="K37" s="128">
        <v>-9.4</v>
      </c>
      <c r="L37" s="338" t="s">
        <v>311</v>
      </c>
      <c r="M37" s="128">
        <f>K37</f>
        <v>-9.4</v>
      </c>
    </row>
    <row r="38" spans="1:16" ht="21" customHeight="1" x14ac:dyDescent="0.25">
      <c r="A38" s="173"/>
      <c r="B38" s="147" t="s">
        <v>139</v>
      </c>
      <c r="C38" s="352" t="s">
        <v>140</v>
      </c>
      <c r="D38" s="352"/>
      <c r="E38" s="352"/>
      <c r="F38" s="352"/>
      <c r="G38" s="352"/>
      <c r="H38" s="352"/>
      <c r="I38" s="352"/>
      <c r="J38" s="128">
        <v>-103282</v>
      </c>
      <c r="K38" s="128">
        <v>-109282</v>
      </c>
      <c r="L38" s="128">
        <v>0</v>
      </c>
      <c r="M38" s="128">
        <v>0</v>
      </c>
    </row>
    <row r="39" spans="1:16" ht="38.25" customHeight="1" x14ac:dyDescent="0.25">
      <c r="A39" s="173"/>
      <c r="B39" s="173"/>
      <c r="C39" s="173"/>
      <c r="D39" s="147" t="s">
        <v>141</v>
      </c>
      <c r="E39" s="352" t="s">
        <v>135</v>
      </c>
      <c r="F39" s="352"/>
      <c r="G39" s="352"/>
      <c r="H39" s="352"/>
      <c r="I39" s="352"/>
      <c r="J39" s="128">
        <v>-103282</v>
      </c>
      <c r="K39" s="128">
        <v>-109282</v>
      </c>
      <c r="L39" s="128">
        <v>0</v>
      </c>
      <c r="M39" s="128">
        <v>0</v>
      </c>
    </row>
    <row r="40" spans="1:16" ht="21" customHeight="1" x14ac:dyDescent="0.25">
      <c r="A40" s="173"/>
      <c r="B40" s="173"/>
      <c r="C40" s="173"/>
      <c r="D40" s="32"/>
      <c r="E40" s="32"/>
      <c r="F40" s="352" t="s">
        <v>142</v>
      </c>
      <c r="G40" s="352"/>
      <c r="H40" s="352"/>
      <c r="I40" s="352"/>
      <c r="J40" s="352"/>
      <c r="K40" s="352"/>
      <c r="L40" s="352"/>
      <c r="M40" s="352"/>
    </row>
    <row r="41" spans="1:16" ht="21" customHeight="1" x14ac:dyDescent="0.25">
      <c r="A41" s="173"/>
      <c r="B41" s="173"/>
      <c r="C41" s="173"/>
      <c r="D41" s="32"/>
      <c r="E41" s="32"/>
      <c r="F41" s="32"/>
      <c r="G41" s="352" t="s">
        <v>36</v>
      </c>
      <c r="H41" s="352"/>
      <c r="I41" s="352"/>
      <c r="J41" s="352"/>
      <c r="K41" s="352"/>
      <c r="L41" s="352"/>
      <c r="M41" s="352"/>
    </row>
    <row r="42" spans="1:16" ht="28.5" customHeight="1" x14ac:dyDescent="0.25">
      <c r="A42" s="173"/>
      <c r="B42" s="173"/>
      <c r="C42" s="173"/>
      <c r="D42" s="32"/>
      <c r="E42" s="32"/>
      <c r="F42" s="32"/>
      <c r="G42" s="32"/>
      <c r="H42" s="352" t="s">
        <v>143</v>
      </c>
      <c r="I42" s="352"/>
      <c r="J42" s="352"/>
      <c r="K42" s="352"/>
      <c r="L42" s="352"/>
      <c r="M42" s="352"/>
    </row>
    <row r="43" spans="1:16" ht="23.25" customHeight="1" x14ac:dyDescent="0.25">
      <c r="A43" s="388" t="s">
        <v>19</v>
      </c>
      <c r="B43" s="388"/>
      <c r="C43" s="388"/>
      <c r="D43" s="388"/>
      <c r="E43" s="388"/>
      <c r="F43" s="388"/>
      <c r="G43" s="388"/>
      <c r="H43" s="388"/>
      <c r="I43" s="388"/>
      <c r="J43" s="128">
        <v>-16000</v>
      </c>
      <c r="K43" s="128">
        <v>-10000</v>
      </c>
      <c r="L43" s="128">
        <v>-119282</v>
      </c>
      <c r="M43" s="128">
        <v>-119282</v>
      </c>
    </row>
    <row r="44" spans="1:16" ht="23.25" customHeight="1" x14ac:dyDescent="0.25">
      <c r="A44" s="316"/>
      <c r="B44" s="145" t="s">
        <v>31</v>
      </c>
      <c r="C44" s="356" t="s">
        <v>27</v>
      </c>
      <c r="D44" s="356"/>
      <c r="E44" s="356"/>
      <c r="F44" s="356"/>
      <c r="G44" s="356"/>
      <c r="H44" s="356"/>
      <c r="I44" s="356"/>
      <c r="J44" s="90">
        <v>158850</v>
      </c>
      <c r="K44" s="90">
        <v>166350</v>
      </c>
      <c r="L44" s="90">
        <v>56068</v>
      </c>
      <c r="M44" s="90">
        <v>718.00000000000546</v>
      </c>
      <c r="O44" s="130" t="e">
        <f>+'2'!#REF!</f>
        <v>#REF!</v>
      </c>
      <c r="P44" s="130" t="e">
        <f>+'2'!#REF!</f>
        <v>#REF!</v>
      </c>
    </row>
    <row r="45" spans="1:16" ht="39" customHeight="1" x14ac:dyDescent="0.25">
      <c r="A45" s="316"/>
      <c r="B45" s="93"/>
      <c r="C45" s="93"/>
      <c r="D45" s="93" t="s">
        <v>271</v>
      </c>
      <c r="E45" s="352" t="s">
        <v>231</v>
      </c>
      <c r="F45" s="352"/>
      <c r="G45" s="352"/>
      <c r="H45" s="352"/>
      <c r="I45" s="352"/>
      <c r="J45" s="244">
        <v>4000</v>
      </c>
      <c r="K45" s="244">
        <v>10000</v>
      </c>
      <c r="L45" s="244">
        <v>16000</v>
      </c>
      <c r="M45" s="244">
        <v>22000</v>
      </c>
      <c r="O45" s="131" t="e">
        <f>+#REF!-#REF!</f>
        <v>#REF!</v>
      </c>
      <c r="P45" s="131" t="e">
        <f>+#REF!-#REF!</f>
        <v>#REF!</v>
      </c>
    </row>
    <row r="46" spans="1:16" ht="38.25" customHeight="1" x14ac:dyDescent="0.25">
      <c r="A46" s="316"/>
      <c r="B46" s="93"/>
      <c r="C46" s="93"/>
      <c r="D46" s="316"/>
      <c r="E46" s="32"/>
      <c r="F46" s="352" t="s">
        <v>272</v>
      </c>
      <c r="G46" s="352"/>
      <c r="H46" s="352"/>
      <c r="I46" s="352"/>
      <c r="J46" s="352"/>
      <c r="K46" s="352"/>
      <c r="L46" s="352"/>
      <c r="M46" s="352"/>
      <c r="O46" s="31"/>
      <c r="P46" s="31"/>
    </row>
    <row r="47" spans="1:16" ht="20.25" customHeight="1" x14ac:dyDescent="0.25">
      <c r="A47" s="316"/>
      <c r="B47" s="93"/>
      <c r="C47" s="93"/>
      <c r="D47" s="316"/>
      <c r="E47" s="32"/>
      <c r="F47" s="32"/>
      <c r="G47" s="352" t="s">
        <v>36</v>
      </c>
      <c r="H47" s="352"/>
      <c r="I47" s="352"/>
      <c r="J47" s="352"/>
      <c r="K47" s="352"/>
      <c r="L47" s="352"/>
      <c r="M47" s="352"/>
      <c r="O47" s="31"/>
      <c r="P47" s="31"/>
    </row>
    <row r="48" spans="1:16" ht="18.75" customHeight="1" x14ac:dyDescent="0.25">
      <c r="A48" s="316"/>
      <c r="B48" s="93"/>
      <c r="C48" s="93"/>
      <c r="D48" s="316"/>
      <c r="E48" s="32"/>
      <c r="F48" s="32"/>
      <c r="G48" s="32"/>
      <c r="H48" s="352" t="s">
        <v>273</v>
      </c>
      <c r="I48" s="352"/>
      <c r="J48" s="352"/>
      <c r="K48" s="352"/>
      <c r="L48" s="352"/>
      <c r="M48" s="352"/>
      <c r="O48" s="31"/>
      <c r="P48" s="31"/>
    </row>
    <row r="49" spans="1:16" ht="36.75" customHeight="1" x14ac:dyDescent="0.25">
      <c r="A49" s="316"/>
      <c r="B49" s="93"/>
      <c r="C49" s="93"/>
      <c r="D49" s="93"/>
      <c r="E49" s="147"/>
      <c r="F49" s="147"/>
      <c r="G49" s="147"/>
      <c r="H49" s="147"/>
      <c r="I49" s="32" t="s">
        <v>274</v>
      </c>
      <c r="J49" s="147"/>
      <c r="K49" s="339">
        <v>1</v>
      </c>
      <c r="L49" s="339"/>
      <c r="M49" s="339">
        <v>1</v>
      </c>
      <c r="O49" s="131" t="e">
        <f>+#REF!-#REF!</f>
        <v>#REF!</v>
      </c>
      <c r="P49" s="131" t="e">
        <f>+#REF!-#REF!</f>
        <v>#REF!</v>
      </c>
    </row>
    <row r="50" spans="1:16" ht="51.75" customHeight="1" x14ac:dyDescent="0.25">
      <c r="A50" s="316"/>
      <c r="B50" s="93"/>
      <c r="C50" s="93"/>
      <c r="D50" s="93" t="s">
        <v>298</v>
      </c>
      <c r="E50" s="352" t="s">
        <v>214</v>
      </c>
      <c r="F50" s="352"/>
      <c r="G50" s="352"/>
      <c r="H50" s="352"/>
      <c r="I50" s="352"/>
      <c r="J50" s="244">
        <f>'6.'!K17</f>
        <v>154850</v>
      </c>
      <c r="K50" s="244">
        <f>'6.'!L17</f>
        <v>156350</v>
      </c>
      <c r="L50" s="244">
        <f>'6.'!M17</f>
        <v>157350</v>
      </c>
      <c r="M50" s="244">
        <f>'6.'!N17</f>
        <v>93229.6</v>
      </c>
      <c r="O50" s="31"/>
      <c r="P50" s="31"/>
    </row>
    <row r="51" spans="1:16" ht="36.75" customHeight="1" x14ac:dyDescent="0.25">
      <c r="A51" s="316"/>
      <c r="B51" s="93"/>
      <c r="C51" s="93"/>
      <c r="D51" s="316"/>
      <c r="E51" s="32"/>
      <c r="F51" s="352" t="s">
        <v>299</v>
      </c>
      <c r="G51" s="352"/>
      <c r="H51" s="352"/>
      <c r="I51" s="352"/>
      <c r="J51" s="352"/>
      <c r="K51" s="352"/>
      <c r="L51" s="352"/>
      <c r="M51" s="352"/>
      <c r="O51" s="31"/>
      <c r="P51" s="31"/>
    </row>
    <row r="52" spans="1:16" ht="18.75" customHeight="1" x14ac:dyDescent="0.25">
      <c r="A52" s="316"/>
      <c r="B52" s="93"/>
      <c r="C52" s="93"/>
      <c r="D52" s="316"/>
      <c r="E52" s="32"/>
      <c r="F52" s="32"/>
      <c r="G52" s="352" t="s">
        <v>36</v>
      </c>
      <c r="H52" s="352"/>
      <c r="I52" s="352"/>
      <c r="J52" s="352"/>
      <c r="K52" s="352"/>
      <c r="L52" s="352"/>
      <c r="M52" s="352"/>
      <c r="O52" s="31"/>
      <c r="P52" s="31"/>
    </row>
    <row r="53" spans="1:16" ht="30" customHeight="1" x14ac:dyDescent="0.25">
      <c r="A53" s="316"/>
      <c r="B53" s="93"/>
      <c r="C53" s="93"/>
      <c r="D53" s="316"/>
      <c r="E53" s="32"/>
      <c r="F53" s="32"/>
      <c r="G53" s="32"/>
      <c r="H53" s="352" t="s">
        <v>273</v>
      </c>
      <c r="I53" s="352"/>
      <c r="J53" s="352"/>
      <c r="K53" s="352"/>
      <c r="L53" s="352"/>
      <c r="M53" s="352"/>
      <c r="O53" s="31"/>
      <c r="P53" s="31"/>
    </row>
    <row r="54" spans="1:16" ht="52.5" customHeight="1" x14ac:dyDescent="0.25">
      <c r="A54" s="316"/>
      <c r="B54" s="93"/>
      <c r="C54" s="93"/>
      <c r="D54" s="93" t="s">
        <v>275</v>
      </c>
      <c r="E54" s="352" t="s">
        <v>257</v>
      </c>
      <c r="F54" s="352"/>
      <c r="G54" s="352"/>
      <c r="H54" s="352"/>
      <c r="I54" s="352"/>
      <c r="J54" s="244">
        <f>'6.'!K21</f>
        <v>0</v>
      </c>
      <c r="K54" s="244">
        <f>'6.'!L21</f>
        <v>0</v>
      </c>
      <c r="L54" s="244">
        <f>'6.'!M21</f>
        <v>-101119</v>
      </c>
      <c r="M54" s="244">
        <f>'6.'!N21</f>
        <v>-101119</v>
      </c>
      <c r="O54" s="31"/>
      <c r="P54" s="31"/>
    </row>
    <row r="55" spans="1:16" ht="30" customHeight="1" x14ac:dyDescent="0.25">
      <c r="A55" s="316"/>
      <c r="B55" s="93"/>
      <c r="C55" s="93"/>
      <c r="D55" s="316"/>
      <c r="E55" s="32"/>
      <c r="F55" s="352" t="s">
        <v>276</v>
      </c>
      <c r="G55" s="352"/>
      <c r="H55" s="352"/>
      <c r="I55" s="352"/>
      <c r="J55" s="352"/>
      <c r="K55" s="352"/>
      <c r="L55" s="352"/>
      <c r="M55" s="352"/>
      <c r="O55" s="31"/>
      <c r="P55" s="31"/>
    </row>
    <row r="56" spans="1:16" ht="18" customHeight="1" x14ac:dyDescent="0.25">
      <c r="A56" s="316"/>
      <c r="B56" s="93"/>
      <c r="C56" s="93"/>
      <c r="D56" s="316"/>
      <c r="E56" s="32"/>
      <c r="F56" s="32"/>
      <c r="G56" s="352" t="s">
        <v>237</v>
      </c>
      <c r="H56" s="352"/>
      <c r="I56" s="352"/>
      <c r="J56" s="352"/>
      <c r="K56" s="352"/>
      <c r="L56" s="352"/>
      <c r="M56" s="352"/>
      <c r="O56" s="31"/>
      <c r="P56" s="31"/>
    </row>
    <row r="57" spans="1:16" ht="20.25" customHeight="1" x14ac:dyDescent="0.25">
      <c r="A57" s="316"/>
      <c r="B57" s="93"/>
      <c r="C57" s="93"/>
      <c r="D57" s="316"/>
      <c r="E57" s="32"/>
      <c r="F57" s="32"/>
      <c r="G57" s="32"/>
      <c r="H57" s="352" t="s">
        <v>277</v>
      </c>
      <c r="I57" s="352"/>
      <c r="J57" s="352"/>
      <c r="K57" s="352"/>
      <c r="L57" s="352"/>
      <c r="M57" s="352"/>
      <c r="O57" s="31"/>
      <c r="P57" s="31"/>
    </row>
    <row r="58" spans="1:16" ht="51.75" customHeight="1" x14ac:dyDescent="0.25">
      <c r="A58" s="32"/>
      <c r="B58" s="147"/>
      <c r="C58" s="93"/>
      <c r="D58" s="93" t="s">
        <v>144</v>
      </c>
      <c r="E58" s="352" t="s">
        <v>130</v>
      </c>
      <c r="F58" s="352"/>
      <c r="G58" s="352"/>
      <c r="H58" s="352"/>
      <c r="I58" s="352"/>
      <c r="J58" s="244">
        <f>'6.'!K25</f>
        <v>0</v>
      </c>
      <c r="K58" s="244">
        <f>'6.'!L25</f>
        <v>0</v>
      </c>
      <c r="L58" s="244">
        <f>'6.'!M25</f>
        <v>-16163</v>
      </c>
      <c r="M58" s="244">
        <f>'6.'!N25</f>
        <v>-13392.6</v>
      </c>
      <c r="O58" s="31"/>
      <c r="P58" s="31"/>
    </row>
    <row r="59" spans="1:16" ht="39" customHeight="1" x14ac:dyDescent="0.25">
      <c r="A59" s="32"/>
      <c r="B59" s="147"/>
      <c r="C59" s="93"/>
      <c r="D59" s="316"/>
      <c r="E59" s="32"/>
      <c r="F59" s="352" t="s">
        <v>131</v>
      </c>
      <c r="G59" s="352"/>
      <c r="H59" s="352"/>
      <c r="I59" s="352"/>
      <c r="J59" s="352"/>
      <c r="K59" s="352"/>
      <c r="L59" s="352"/>
      <c r="M59" s="352"/>
      <c r="O59" s="31"/>
      <c r="P59" s="31"/>
    </row>
    <row r="60" spans="1:16" ht="16.5" customHeight="1" x14ac:dyDescent="0.25">
      <c r="A60" s="32"/>
      <c r="B60" s="147"/>
      <c r="C60" s="93"/>
      <c r="D60" s="316"/>
      <c r="E60" s="32"/>
      <c r="F60" s="32"/>
      <c r="G60" s="352" t="s">
        <v>50</v>
      </c>
      <c r="H60" s="352"/>
      <c r="I60" s="352"/>
      <c r="J60" s="352"/>
      <c r="K60" s="352"/>
      <c r="L60" s="352"/>
      <c r="M60" s="352"/>
      <c r="O60" s="31"/>
      <c r="P60" s="31"/>
    </row>
    <row r="61" spans="1:16" ht="18.75" customHeight="1" x14ac:dyDescent="0.25">
      <c r="A61" s="32"/>
      <c r="B61" s="147"/>
      <c r="C61" s="147"/>
      <c r="D61" s="32"/>
      <c r="E61" s="32"/>
      <c r="F61" s="32"/>
      <c r="G61" s="32"/>
      <c r="H61" s="352" t="s">
        <v>122</v>
      </c>
      <c r="I61" s="352"/>
      <c r="J61" s="352"/>
      <c r="K61" s="352"/>
      <c r="L61" s="352"/>
      <c r="M61" s="352"/>
      <c r="O61" s="31"/>
      <c r="P61" s="31"/>
    </row>
    <row r="62" spans="1:16" ht="30" customHeight="1" x14ac:dyDescent="0.25">
      <c r="A62" s="32"/>
      <c r="B62" s="147" t="s">
        <v>287</v>
      </c>
      <c r="C62" s="352" t="s">
        <v>288</v>
      </c>
      <c r="D62" s="352"/>
      <c r="E62" s="352"/>
      <c r="F62" s="352"/>
      <c r="G62" s="352"/>
      <c r="H62" s="352"/>
      <c r="I62" s="352"/>
      <c r="J62" s="286">
        <v>-174850</v>
      </c>
      <c r="K62" s="286">
        <v>-176350</v>
      </c>
      <c r="L62" s="286">
        <v>-175350</v>
      </c>
      <c r="M62" s="286">
        <v>-120000</v>
      </c>
      <c r="O62" s="31"/>
      <c r="P62" s="31"/>
    </row>
    <row r="63" spans="1:16" ht="52.5" customHeight="1" x14ac:dyDescent="0.25">
      <c r="A63" s="32"/>
      <c r="B63" s="147"/>
      <c r="C63" s="147"/>
      <c r="D63" s="147" t="s">
        <v>289</v>
      </c>
      <c r="E63" s="352" t="s">
        <v>227</v>
      </c>
      <c r="F63" s="352"/>
      <c r="G63" s="352"/>
      <c r="H63" s="352"/>
      <c r="I63" s="352"/>
      <c r="J63" s="244">
        <v>-174850</v>
      </c>
      <c r="K63" s="244">
        <v>-176350</v>
      </c>
      <c r="L63" s="244">
        <v>-175350</v>
      </c>
      <c r="M63" s="244">
        <v>-120000</v>
      </c>
      <c r="O63" s="31"/>
      <c r="P63" s="31"/>
    </row>
    <row r="64" spans="1:16" ht="39.75" customHeight="1" x14ac:dyDescent="0.25">
      <c r="A64" s="32"/>
      <c r="B64" s="147"/>
      <c r="C64" s="147"/>
      <c r="D64" s="32"/>
      <c r="E64" s="32"/>
      <c r="F64" s="352" t="s">
        <v>290</v>
      </c>
      <c r="G64" s="352"/>
      <c r="H64" s="352"/>
      <c r="I64" s="352"/>
      <c r="J64" s="352"/>
      <c r="K64" s="352"/>
      <c r="L64" s="352"/>
      <c r="M64" s="352"/>
      <c r="O64" s="31"/>
      <c r="P64" s="31"/>
    </row>
    <row r="65" spans="1:16" ht="18" x14ac:dyDescent="0.25">
      <c r="A65" s="32"/>
      <c r="B65" s="147"/>
      <c r="C65" s="147"/>
      <c r="D65" s="32"/>
      <c r="E65" s="32"/>
      <c r="F65" s="32"/>
      <c r="G65" s="352" t="s">
        <v>237</v>
      </c>
      <c r="H65" s="352"/>
      <c r="I65" s="352"/>
      <c r="J65" s="352"/>
      <c r="K65" s="352"/>
      <c r="L65" s="352"/>
      <c r="M65" s="352"/>
      <c r="O65" s="31"/>
      <c r="P65" s="31"/>
    </row>
    <row r="66" spans="1:16" ht="18" x14ac:dyDescent="0.25">
      <c r="A66" s="32"/>
      <c r="B66" s="147"/>
      <c r="C66" s="147"/>
      <c r="D66" s="32"/>
      <c r="E66" s="32"/>
      <c r="F66" s="32"/>
      <c r="G66" s="32"/>
      <c r="H66" s="352" t="s">
        <v>291</v>
      </c>
      <c r="I66" s="352"/>
      <c r="J66" s="352"/>
      <c r="K66" s="352"/>
      <c r="L66" s="352"/>
      <c r="M66" s="352"/>
      <c r="O66" s="31"/>
      <c r="P66" s="31"/>
    </row>
    <row r="67" spans="1:16" ht="18" x14ac:dyDescent="0.25">
      <c r="A67" s="32"/>
      <c r="B67" s="147"/>
      <c r="C67" s="147"/>
      <c r="D67" s="32"/>
      <c r="E67" s="32"/>
      <c r="F67" s="32"/>
      <c r="G67" s="32"/>
      <c r="H67" s="147"/>
      <c r="I67" s="32" t="s">
        <v>292</v>
      </c>
      <c r="J67" s="93"/>
      <c r="K67" s="283">
        <v>-1</v>
      </c>
      <c r="L67" s="285"/>
      <c r="M67" s="283">
        <v>-1</v>
      </c>
      <c r="O67" s="31"/>
      <c r="P67" s="31"/>
    </row>
    <row r="68" spans="1:16" ht="17.25" customHeight="1" x14ac:dyDescent="0.25">
      <c r="A68" s="389" t="s">
        <v>145</v>
      </c>
      <c r="B68" s="389"/>
      <c r="C68" s="389"/>
      <c r="D68" s="389"/>
      <c r="E68" s="389"/>
      <c r="F68" s="389"/>
      <c r="G68" s="389"/>
      <c r="H68" s="389"/>
      <c r="I68" s="389"/>
      <c r="J68" s="128">
        <f>J69</f>
        <v>0</v>
      </c>
      <c r="K68" s="128">
        <f t="shared" ref="K68:M68" si="2">K69</f>
        <v>0</v>
      </c>
      <c r="L68" s="128">
        <f t="shared" si="2"/>
        <v>0</v>
      </c>
      <c r="M68" s="128">
        <f t="shared" si="2"/>
        <v>0</v>
      </c>
    </row>
    <row r="69" spans="1:16" ht="17.25" customHeight="1" x14ac:dyDescent="0.25">
      <c r="A69" s="32"/>
      <c r="B69" s="147" t="s">
        <v>146</v>
      </c>
      <c r="C69" s="352" t="s">
        <v>147</v>
      </c>
      <c r="D69" s="352"/>
      <c r="E69" s="352"/>
      <c r="F69" s="352"/>
      <c r="G69" s="352"/>
      <c r="H69" s="352"/>
      <c r="I69" s="352"/>
      <c r="J69" s="128">
        <f>J70+J74</f>
        <v>0</v>
      </c>
      <c r="K69" s="128">
        <f t="shared" ref="K69:M69" si="3">K70+K74</f>
        <v>0</v>
      </c>
      <c r="L69" s="128">
        <f t="shared" si="3"/>
        <v>0</v>
      </c>
      <c r="M69" s="128">
        <f t="shared" si="3"/>
        <v>0</v>
      </c>
    </row>
    <row r="70" spans="1:16" ht="23.25" customHeight="1" x14ac:dyDescent="0.25">
      <c r="A70" s="32"/>
      <c r="B70" s="32"/>
      <c r="C70" s="32"/>
      <c r="D70" s="146" t="s">
        <v>148</v>
      </c>
      <c r="E70" s="352" t="s">
        <v>149</v>
      </c>
      <c r="F70" s="352"/>
      <c r="G70" s="352"/>
      <c r="H70" s="352"/>
      <c r="I70" s="352"/>
      <c r="J70" s="128">
        <f>'2'!G178</f>
        <v>119282</v>
      </c>
      <c r="K70" s="128">
        <f>'2'!H178</f>
        <v>119282</v>
      </c>
      <c r="L70" s="128">
        <f>'2'!I178</f>
        <v>119282</v>
      </c>
      <c r="M70" s="128">
        <f>'2'!J178</f>
        <v>119282</v>
      </c>
    </row>
    <row r="71" spans="1:16" ht="41.4" customHeight="1" x14ac:dyDescent="0.25">
      <c r="A71" s="32"/>
      <c r="B71" s="32"/>
      <c r="C71" s="32"/>
      <c r="D71" s="32"/>
      <c r="E71" s="32"/>
      <c r="F71" s="352" t="s">
        <v>150</v>
      </c>
      <c r="G71" s="352"/>
      <c r="H71" s="352"/>
      <c r="I71" s="352"/>
      <c r="J71" s="352"/>
      <c r="K71" s="352"/>
      <c r="L71" s="352"/>
      <c r="M71" s="352"/>
    </row>
    <row r="72" spans="1:16" ht="18" x14ac:dyDescent="0.25">
      <c r="A72" s="32"/>
      <c r="B72" s="32"/>
      <c r="C72" s="32"/>
      <c r="D72" s="32"/>
      <c r="E72" s="32"/>
      <c r="F72" s="32"/>
      <c r="G72" s="352" t="s">
        <v>36</v>
      </c>
      <c r="H72" s="352"/>
      <c r="I72" s="352"/>
      <c r="J72" s="352"/>
      <c r="K72" s="352"/>
      <c r="L72" s="352"/>
      <c r="M72" s="352"/>
    </row>
    <row r="73" spans="1:16" ht="18" x14ac:dyDescent="0.25">
      <c r="A73" s="32"/>
      <c r="B73" s="32"/>
      <c r="C73" s="32"/>
      <c r="D73" s="32"/>
      <c r="E73" s="32"/>
      <c r="F73" s="32"/>
      <c r="G73" s="32"/>
      <c r="H73" s="352" t="s">
        <v>151</v>
      </c>
      <c r="I73" s="352"/>
      <c r="J73" s="352"/>
      <c r="K73" s="352"/>
      <c r="L73" s="352"/>
      <c r="M73" s="352"/>
    </row>
    <row r="74" spans="1:16" ht="23.25" customHeight="1" x14ac:dyDescent="0.25">
      <c r="A74" s="32"/>
      <c r="B74" s="32"/>
      <c r="C74" s="32"/>
      <c r="D74" s="146" t="s">
        <v>148</v>
      </c>
      <c r="E74" s="352" t="s">
        <v>149</v>
      </c>
      <c r="F74" s="352"/>
      <c r="G74" s="352"/>
      <c r="H74" s="352"/>
      <c r="I74" s="352"/>
      <c r="J74" s="128">
        <f>'2'!G186</f>
        <v>-119282</v>
      </c>
      <c r="K74" s="128">
        <f>'2'!H186</f>
        <v>-119282</v>
      </c>
      <c r="L74" s="128">
        <f>'2'!I186</f>
        <v>-119282</v>
      </c>
      <c r="M74" s="128">
        <f>'2'!J186</f>
        <v>-119282</v>
      </c>
    </row>
    <row r="75" spans="1:16" ht="41.4" customHeight="1" x14ac:dyDescent="0.25">
      <c r="A75" s="32"/>
      <c r="B75" s="32"/>
      <c r="C75" s="32"/>
      <c r="D75" s="32"/>
      <c r="E75" s="32"/>
      <c r="F75" s="352" t="s">
        <v>150</v>
      </c>
      <c r="G75" s="352"/>
      <c r="H75" s="352"/>
      <c r="I75" s="352"/>
      <c r="J75" s="352"/>
      <c r="K75" s="352"/>
      <c r="L75" s="352"/>
      <c r="M75" s="352"/>
    </row>
    <row r="76" spans="1:16" ht="18" x14ac:dyDescent="0.25">
      <c r="A76" s="32"/>
      <c r="B76" s="32"/>
      <c r="C76" s="32"/>
      <c r="D76" s="32"/>
      <c r="E76" s="32"/>
      <c r="F76" s="32"/>
      <c r="G76" s="352" t="s">
        <v>36</v>
      </c>
      <c r="H76" s="352"/>
      <c r="I76" s="352"/>
      <c r="J76" s="352"/>
      <c r="K76" s="352"/>
      <c r="L76" s="352"/>
      <c r="M76" s="352"/>
    </row>
    <row r="77" spans="1:16" ht="18" x14ac:dyDescent="0.25">
      <c r="A77" s="32"/>
      <c r="B77" s="32"/>
      <c r="C77" s="32"/>
      <c r="D77" s="32"/>
      <c r="E77" s="32"/>
      <c r="F77" s="32"/>
      <c r="G77" s="32"/>
      <c r="H77" s="352" t="s">
        <v>151</v>
      </c>
      <c r="I77" s="352"/>
      <c r="J77" s="352"/>
      <c r="K77" s="352"/>
      <c r="L77" s="352"/>
      <c r="M77" s="352"/>
    </row>
    <row r="80" spans="1:16" ht="87" customHeight="1" x14ac:dyDescent="0.4">
      <c r="A80" s="353" t="s">
        <v>174</v>
      </c>
      <c r="B80" s="353"/>
      <c r="C80" s="353"/>
      <c r="D80" s="354" t="s">
        <v>175</v>
      </c>
      <c r="E80" s="354"/>
      <c r="F80" s="184"/>
      <c r="O80" s="31"/>
      <c r="P80" s="31"/>
    </row>
  </sheetData>
  <mergeCells count="75">
    <mergeCell ref="G65:M65"/>
    <mergeCell ref="H48:M48"/>
    <mergeCell ref="F64:M64"/>
    <mergeCell ref="E33:I33"/>
    <mergeCell ref="F34:M34"/>
    <mergeCell ref="G35:M35"/>
    <mergeCell ref="H36:M36"/>
    <mergeCell ref="G41:M41"/>
    <mergeCell ref="H42:M42"/>
    <mergeCell ref="E45:I45"/>
    <mergeCell ref="F46:M46"/>
    <mergeCell ref="G47:M47"/>
    <mergeCell ref="C62:I62"/>
    <mergeCell ref="E63:I63"/>
    <mergeCell ref="E50:I50"/>
    <mergeCell ref="F51:M51"/>
    <mergeCell ref="G76:M76"/>
    <mergeCell ref="A1:M1"/>
    <mergeCell ref="A2:M2"/>
    <mergeCell ref="A3:M3"/>
    <mergeCell ref="A5:M5"/>
    <mergeCell ref="A7:A8"/>
    <mergeCell ref="B7:C7"/>
    <mergeCell ref="D7:G7"/>
    <mergeCell ref="H7:H8"/>
    <mergeCell ref="I7:I8"/>
    <mergeCell ref="J7:M7"/>
    <mergeCell ref="H66:M66"/>
    <mergeCell ref="H61:M61"/>
    <mergeCell ref="A43:I43"/>
    <mergeCell ref="E39:I39"/>
    <mergeCell ref="F40:M40"/>
    <mergeCell ref="H31:M31"/>
    <mergeCell ref="A9:I9"/>
    <mergeCell ref="A10:I10"/>
    <mergeCell ref="C38:I38"/>
    <mergeCell ref="D80:E80"/>
    <mergeCell ref="A80:C80"/>
    <mergeCell ref="H73:M73"/>
    <mergeCell ref="E74:I74"/>
    <mergeCell ref="F75:M75"/>
    <mergeCell ref="H77:M77"/>
    <mergeCell ref="C44:I44"/>
    <mergeCell ref="E70:I70"/>
    <mergeCell ref="F71:M71"/>
    <mergeCell ref="G72:M72"/>
    <mergeCell ref="A68:I68"/>
    <mergeCell ref="C69:I69"/>
    <mergeCell ref="E28:I28"/>
    <mergeCell ref="F29:M29"/>
    <mergeCell ref="G30:M30"/>
    <mergeCell ref="E17:I17"/>
    <mergeCell ref="F18:M18"/>
    <mergeCell ref="G19:M19"/>
    <mergeCell ref="H20:M20"/>
    <mergeCell ref="E22:I22"/>
    <mergeCell ref="F23:M23"/>
    <mergeCell ref="G24:M24"/>
    <mergeCell ref="H25:M25"/>
    <mergeCell ref="H57:M57"/>
    <mergeCell ref="E58:I58"/>
    <mergeCell ref="F59:M59"/>
    <mergeCell ref="G60:M60"/>
    <mergeCell ref="C11:I11"/>
    <mergeCell ref="E12:I12"/>
    <mergeCell ref="F13:M13"/>
    <mergeCell ref="G14:M14"/>
    <mergeCell ref="H15:M15"/>
    <mergeCell ref="G52:M52"/>
    <mergeCell ref="H53:M53"/>
    <mergeCell ref="E54:I54"/>
    <mergeCell ref="F55:M55"/>
    <mergeCell ref="G56:M56"/>
    <mergeCell ref="C16:I16"/>
    <mergeCell ref="C27:I27"/>
  </mergeCells>
  <pageMargins left="0.35" right="0.17" top="0.75" bottom="0.75" header="0.3" footer="0.3"/>
  <pageSetup paperSize="9" scale="6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abSelected="1" topLeftCell="A67" workbookViewId="0">
      <selection activeCell="A4" sqref="A4:J4"/>
    </sheetView>
  </sheetViews>
  <sheetFormatPr defaultColWidth="9.125" defaultRowHeight="17.399999999999999" x14ac:dyDescent="0.4"/>
  <cols>
    <col min="1" max="1" width="11.25" style="195" customWidth="1"/>
    <col min="2" max="3" width="10.125" style="195" customWidth="1"/>
    <col min="4" max="4" width="13.25" style="195" customWidth="1"/>
    <col min="5" max="5" width="15.125" style="195" customWidth="1"/>
    <col min="6" max="6" width="61.125" style="195" customWidth="1"/>
    <col min="7" max="7" width="16.625" style="195" customWidth="1"/>
    <col min="8" max="8" width="16.125" style="195" customWidth="1"/>
    <col min="9" max="9" width="16.375" style="195" customWidth="1"/>
    <col min="10" max="10" width="20" style="195" customWidth="1"/>
    <col min="11" max="11" width="16.75" style="195" bestFit="1" customWidth="1"/>
    <col min="12" max="16384" width="9.125" style="195"/>
  </cols>
  <sheetData>
    <row r="1" spans="1:10" x14ac:dyDescent="0.4">
      <c r="J1" s="192" t="s">
        <v>300</v>
      </c>
    </row>
    <row r="2" spans="1:10" x14ac:dyDescent="0.4">
      <c r="F2" s="364" t="s">
        <v>191</v>
      </c>
      <c r="G2" s="364"/>
      <c r="H2" s="364"/>
      <c r="I2" s="364"/>
      <c r="J2" s="364"/>
    </row>
    <row r="3" spans="1:10" x14ac:dyDescent="0.4">
      <c r="J3" s="192" t="s">
        <v>179</v>
      </c>
    </row>
    <row r="4" spans="1:10" ht="45" customHeight="1" x14ac:dyDescent="0.4">
      <c r="A4" s="360" t="s">
        <v>192</v>
      </c>
      <c r="B4" s="360"/>
      <c r="C4" s="360"/>
      <c r="D4" s="360"/>
      <c r="E4" s="360"/>
      <c r="F4" s="360"/>
      <c r="G4" s="360"/>
      <c r="H4" s="360"/>
      <c r="I4" s="360"/>
      <c r="J4" s="360"/>
    </row>
    <row r="5" spans="1:10" ht="45" customHeight="1" x14ac:dyDescent="0.4">
      <c r="A5" s="98"/>
      <c r="B5" s="98"/>
      <c r="C5" s="98"/>
      <c r="D5" s="98"/>
      <c r="E5" s="98"/>
      <c r="F5" s="98"/>
      <c r="G5" s="98"/>
      <c r="H5" s="98"/>
      <c r="I5" s="98"/>
      <c r="J5" s="98"/>
    </row>
    <row r="6" spans="1:10" x14ac:dyDescent="0.4">
      <c r="J6" s="196" t="s">
        <v>59</v>
      </c>
    </row>
    <row r="7" spans="1:10" ht="55.2" customHeight="1" x14ac:dyDescent="0.4">
      <c r="A7" s="390" t="s">
        <v>180</v>
      </c>
      <c r="B7" s="391"/>
      <c r="C7" s="392"/>
      <c r="D7" s="390" t="s">
        <v>181</v>
      </c>
      <c r="E7" s="392"/>
      <c r="F7" s="393" t="s">
        <v>182</v>
      </c>
      <c r="G7" s="395" t="s">
        <v>183</v>
      </c>
      <c r="H7" s="396"/>
      <c r="I7" s="396"/>
      <c r="J7" s="397"/>
    </row>
    <row r="8" spans="1:10" s="199" customFormat="1" ht="40.5" customHeight="1" x14ac:dyDescent="0.4">
      <c r="A8" s="197" t="s">
        <v>184</v>
      </c>
      <c r="B8" s="197" t="s">
        <v>185</v>
      </c>
      <c r="C8" s="197" t="s">
        <v>186</v>
      </c>
      <c r="D8" s="145" t="s">
        <v>1</v>
      </c>
      <c r="E8" s="145" t="s">
        <v>2</v>
      </c>
      <c r="F8" s="394"/>
      <c r="G8" s="145" t="s">
        <v>114</v>
      </c>
      <c r="H8" s="145" t="s">
        <v>115</v>
      </c>
      <c r="I8" s="145" t="s">
        <v>80</v>
      </c>
      <c r="J8" s="198" t="s">
        <v>18</v>
      </c>
    </row>
    <row r="9" spans="1:10" s="184" customFormat="1" ht="18" x14ac:dyDescent="0.4">
      <c r="A9" s="200"/>
      <c r="B9" s="200"/>
      <c r="C9" s="200"/>
      <c r="D9" s="200"/>
      <c r="E9" s="200"/>
      <c r="F9" s="200" t="s">
        <v>33</v>
      </c>
      <c r="G9" s="2">
        <f>G11+G62</f>
        <v>0</v>
      </c>
      <c r="H9" s="2">
        <f t="shared" ref="H9:J9" si="0">H11+H62</f>
        <v>0</v>
      </c>
      <c r="I9" s="2">
        <f t="shared" si="0"/>
        <v>0</v>
      </c>
      <c r="J9" s="2">
        <f t="shared" si="0"/>
        <v>0</v>
      </c>
    </row>
    <row r="10" spans="1:10" ht="18" x14ac:dyDescent="0.4">
      <c r="A10" s="200"/>
      <c r="B10" s="200"/>
      <c r="C10" s="200"/>
      <c r="D10" s="200"/>
      <c r="E10" s="200"/>
      <c r="F10" s="200" t="s">
        <v>187</v>
      </c>
      <c r="G10" s="200"/>
      <c r="H10" s="200"/>
      <c r="I10" s="200"/>
      <c r="J10" s="186"/>
    </row>
    <row r="11" spans="1:10" s="184" customFormat="1" ht="37.5" customHeight="1" x14ac:dyDescent="0.4">
      <c r="A11" s="96"/>
      <c r="B11" s="96"/>
      <c r="C11" s="96"/>
      <c r="D11" s="187"/>
      <c r="E11" s="187"/>
      <c r="F11" s="287" t="s">
        <v>156</v>
      </c>
      <c r="G11" s="201">
        <v>119282</v>
      </c>
      <c r="H11" s="201">
        <v>119282</v>
      </c>
      <c r="I11" s="201">
        <v>119282</v>
      </c>
      <c r="J11" s="201">
        <v>119282</v>
      </c>
    </row>
    <row r="12" spans="1:10" s="184" customFormat="1" ht="18" x14ac:dyDescent="0.4">
      <c r="A12" s="96"/>
      <c r="B12" s="96"/>
      <c r="C12" s="96"/>
      <c r="D12" s="187"/>
      <c r="E12" s="187"/>
      <c r="F12" s="288" t="s">
        <v>14</v>
      </c>
      <c r="G12" s="202"/>
      <c r="H12" s="202"/>
      <c r="I12" s="202"/>
      <c r="J12" s="189"/>
    </row>
    <row r="13" spans="1:10" s="184" customFormat="1" ht="18" x14ac:dyDescent="0.4">
      <c r="A13" s="231" t="s">
        <v>21</v>
      </c>
      <c r="B13" s="147"/>
      <c r="C13" s="147"/>
      <c r="D13" s="147"/>
      <c r="E13" s="147"/>
      <c r="F13" s="289" t="s">
        <v>22</v>
      </c>
      <c r="G13" s="296">
        <v>18163</v>
      </c>
      <c r="H13" s="296">
        <v>18163</v>
      </c>
      <c r="I13" s="296">
        <v>18163</v>
      </c>
      <c r="J13" s="296">
        <v>18163</v>
      </c>
    </row>
    <row r="14" spans="1:10" s="184" customFormat="1" ht="18" x14ac:dyDescent="0.4">
      <c r="A14" s="231"/>
      <c r="B14" s="32"/>
      <c r="C14" s="32"/>
      <c r="D14" s="32"/>
      <c r="E14" s="32"/>
      <c r="F14" s="290" t="s">
        <v>14</v>
      </c>
      <c r="G14" s="202"/>
      <c r="H14" s="202"/>
      <c r="I14" s="202"/>
      <c r="J14" s="189"/>
    </row>
    <row r="15" spans="1:10" s="184" customFormat="1" ht="36" x14ac:dyDescent="0.4">
      <c r="A15" s="32"/>
      <c r="B15" s="231" t="s">
        <v>243</v>
      </c>
      <c r="C15" s="147"/>
      <c r="D15" s="147"/>
      <c r="E15" s="147"/>
      <c r="F15" s="291" t="s">
        <v>53</v>
      </c>
      <c r="G15" s="256">
        <v>18163</v>
      </c>
      <c r="H15" s="256">
        <v>18163</v>
      </c>
      <c r="I15" s="256">
        <v>18163</v>
      </c>
      <c r="J15" s="256">
        <v>18163</v>
      </c>
    </row>
    <row r="16" spans="1:10" s="184" customFormat="1" ht="18" x14ac:dyDescent="0.4">
      <c r="A16" s="96"/>
      <c r="B16" s="32"/>
      <c r="C16" s="32"/>
      <c r="D16" s="32"/>
      <c r="E16" s="32"/>
      <c r="F16" s="290" t="s">
        <v>14</v>
      </c>
      <c r="G16" s="235"/>
      <c r="H16" s="235"/>
      <c r="I16" s="235"/>
      <c r="J16" s="235"/>
    </row>
    <row r="17" spans="1:10" s="184" customFormat="1" ht="36" x14ac:dyDescent="0.4">
      <c r="A17" s="96"/>
      <c r="B17" s="147"/>
      <c r="C17" s="295" t="s">
        <v>44</v>
      </c>
      <c r="D17" s="147"/>
      <c r="E17" s="147"/>
      <c r="F17" s="292" t="s">
        <v>53</v>
      </c>
      <c r="G17" s="256">
        <v>18163</v>
      </c>
      <c r="H17" s="256">
        <v>18163</v>
      </c>
      <c r="I17" s="256">
        <v>18163</v>
      </c>
      <c r="J17" s="256">
        <v>18163</v>
      </c>
    </row>
    <row r="18" spans="1:10" s="184" customFormat="1" ht="18" x14ac:dyDescent="0.4">
      <c r="A18" s="96"/>
      <c r="B18" s="32"/>
      <c r="C18" s="32"/>
      <c r="D18" s="32"/>
      <c r="E18" s="32"/>
      <c r="F18" s="293" t="s">
        <v>14</v>
      </c>
      <c r="G18" s="235"/>
      <c r="H18" s="235"/>
      <c r="I18" s="235"/>
      <c r="J18" s="235"/>
    </row>
    <row r="19" spans="1:10" s="184" customFormat="1" ht="34.799999999999997" x14ac:dyDescent="0.4">
      <c r="A19" s="96"/>
      <c r="B19" s="32"/>
      <c r="C19" s="32"/>
      <c r="D19" s="32"/>
      <c r="E19" s="32"/>
      <c r="F19" s="293" t="s">
        <v>4</v>
      </c>
      <c r="G19" s="235">
        <v>18163</v>
      </c>
      <c r="H19" s="235">
        <v>18163</v>
      </c>
      <c r="I19" s="235">
        <v>18163</v>
      </c>
      <c r="J19" s="235">
        <v>18163</v>
      </c>
    </row>
    <row r="20" spans="1:10" s="184" customFormat="1" ht="18" x14ac:dyDescent="0.4">
      <c r="A20" s="294"/>
      <c r="B20" s="56"/>
      <c r="C20" s="56"/>
      <c r="D20" s="56"/>
      <c r="E20" s="56"/>
      <c r="F20" s="51" t="s">
        <v>14</v>
      </c>
      <c r="G20" s="235"/>
      <c r="H20" s="235"/>
      <c r="I20" s="235"/>
      <c r="J20" s="235"/>
    </row>
    <row r="21" spans="1:10" s="184" customFormat="1" ht="36" x14ac:dyDescent="0.4">
      <c r="A21" s="96"/>
      <c r="B21" s="49"/>
      <c r="C21" s="49"/>
      <c r="D21" s="274">
        <v>1019</v>
      </c>
      <c r="E21" s="49"/>
      <c r="F21" s="45" t="s">
        <v>209</v>
      </c>
      <c r="G21" s="256">
        <v>18163</v>
      </c>
      <c r="H21" s="256">
        <v>18163</v>
      </c>
      <c r="I21" s="256">
        <v>18163</v>
      </c>
      <c r="J21" s="256">
        <v>18163</v>
      </c>
    </row>
    <row r="22" spans="1:10" s="184" customFormat="1" ht="18" x14ac:dyDescent="0.4">
      <c r="A22" s="96"/>
      <c r="B22" s="53"/>
      <c r="C22" s="53"/>
      <c r="D22" s="53"/>
      <c r="E22" s="53"/>
      <c r="F22" s="260" t="s">
        <v>14</v>
      </c>
      <c r="G22" s="235"/>
      <c r="H22" s="235"/>
      <c r="I22" s="235"/>
      <c r="J22" s="235"/>
    </row>
    <row r="23" spans="1:10" s="184" customFormat="1" ht="126" x14ac:dyDescent="0.4">
      <c r="A23" s="96"/>
      <c r="B23" s="146"/>
      <c r="C23" s="146"/>
      <c r="D23" s="146"/>
      <c r="E23" s="145">
        <v>12004</v>
      </c>
      <c r="F23" s="146" t="s">
        <v>244</v>
      </c>
      <c r="G23" s="256">
        <v>18163</v>
      </c>
      <c r="H23" s="256">
        <v>18163</v>
      </c>
      <c r="I23" s="256">
        <v>18163</v>
      </c>
      <c r="J23" s="256">
        <v>18163</v>
      </c>
    </row>
    <row r="24" spans="1:10" s="184" customFormat="1" ht="18" x14ac:dyDescent="0.4">
      <c r="A24" s="96"/>
      <c r="B24" s="32"/>
      <c r="C24" s="32"/>
      <c r="D24" s="32"/>
      <c r="E24" s="32"/>
      <c r="F24" s="54" t="s">
        <v>15</v>
      </c>
      <c r="G24" s="235"/>
      <c r="H24" s="235"/>
      <c r="I24" s="235"/>
      <c r="J24" s="235"/>
    </row>
    <row r="25" spans="1:10" s="184" customFormat="1" ht="34.799999999999997" x14ac:dyDescent="0.4">
      <c r="A25" s="96"/>
      <c r="B25" s="32"/>
      <c r="C25" s="32"/>
      <c r="D25" s="32"/>
      <c r="E25" s="32"/>
      <c r="F25" s="60" t="s">
        <v>55</v>
      </c>
      <c r="G25" s="235">
        <v>18163</v>
      </c>
      <c r="H25" s="235">
        <v>18163</v>
      </c>
      <c r="I25" s="235">
        <v>18163</v>
      </c>
      <c r="J25" s="235">
        <v>18163</v>
      </c>
    </row>
    <row r="26" spans="1:10" s="184" customFormat="1" ht="34.799999999999997" x14ac:dyDescent="0.4">
      <c r="A26" s="96"/>
      <c r="B26" s="32"/>
      <c r="C26" s="32"/>
      <c r="D26" s="32"/>
      <c r="E26" s="32"/>
      <c r="F26" s="44" t="s">
        <v>16</v>
      </c>
      <c r="G26" s="235"/>
      <c r="H26" s="235"/>
      <c r="I26" s="235"/>
      <c r="J26" s="235"/>
    </row>
    <row r="27" spans="1:10" s="184" customFormat="1" ht="18" x14ac:dyDescent="0.4">
      <c r="A27" s="96"/>
      <c r="B27" s="32"/>
      <c r="C27" s="32"/>
      <c r="D27" s="32"/>
      <c r="E27" s="32"/>
      <c r="F27" s="61" t="s">
        <v>13</v>
      </c>
      <c r="G27" s="235">
        <v>18163</v>
      </c>
      <c r="H27" s="235">
        <v>18163</v>
      </c>
      <c r="I27" s="235">
        <v>18163</v>
      </c>
      <c r="J27" s="235">
        <v>18163</v>
      </c>
    </row>
    <row r="28" spans="1:10" s="184" customFormat="1" ht="34.799999999999997" x14ac:dyDescent="0.4">
      <c r="A28" s="96"/>
      <c r="B28" s="32"/>
      <c r="C28" s="32"/>
      <c r="D28" s="32"/>
      <c r="E28" s="32"/>
      <c r="F28" s="61" t="s">
        <v>29</v>
      </c>
      <c r="G28" s="235">
        <v>18163</v>
      </c>
      <c r="H28" s="235">
        <v>18163</v>
      </c>
      <c r="I28" s="235">
        <v>18163</v>
      </c>
      <c r="J28" s="235">
        <v>18163</v>
      </c>
    </row>
    <row r="29" spans="1:10" s="184" customFormat="1" ht="18" x14ac:dyDescent="0.4">
      <c r="A29" s="96"/>
      <c r="B29" s="32"/>
      <c r="C29" s="32"/>
      <c r="D29" s="32"/>
      <c r="E29" s="32"/>
      <c r="F29" s="61" t="s">
        <v>30</v>
      </c>
      <c r="G29" s="235">
        <v>18163</v>
      </c>
      <c r="H29" s="235">
        <v>18163</v>
      </c>
      <c r="I29" s="235">
        <v>18163</v>
      </c>
      <c r="J29" s="235">
        <v>18163</v>
      </c>
    </row>
    <row r="30" spans="1:10" s="184" customFormat="1" ht="18" x14ac:dyDescent="0.4">
      <c r="A30" s="96"/>
      <c r="B30" s="32"/>
      <c r="C30" s="32"/>
      <c r="D30" s="32"/>
      <c r="E30" s="32"/>
      <c r="F30" s="61" t="s">
        <v>48</v>
      </c>
      <c r="G30" s="235">
        <v>18163</v>
      </c>
      <c r="H30" s="235">
        <v>18163</v>
      </c>
      <c r="I30" s="235">
        <v>18163</v>
      </c>
      <c r="J30" s="235">
        <v>18163</v>
      </c>
    </row>
    <row r="31" spans="1:10" s="184" customFormat="1" ht="18" x14ac:dyDescent="0.4">
      <c r="A31" s="96"/>
      <c r="B31" s="32"/>
      <c r="C31" s="32"/>
      <c r="D31" s="32"/>
      <c r="E31" s="32"/>
      <c r="F31" s="61" t="s">
        <v>49</v>
      </c>
      <c r="G31" s="235">
        <v>18163</v>
      </c>
      <c r="H31" s="235">
        <v>18163</v>
      </c>
      <c r="I31" s="235">
        <v>18163</v>
      </c>
      <c r="J31" s="235">
        <v>18163</v>
      </c>
    </row>
    <row r="32" spans="1:10" s="184" customFormat="1" ht="36" x14ac:dyDescent="0.4">
      <c r="A32" s="231" t="s">
        <v>194</v>
      </c>
      <c r="B32" s="147"/>
      <c r="C32" s="147"/>
      <c r="D32" s="147"/>
      <c r="E32" s="147"/>
      <c r="F32" s="146" t="s">
        <v>43</v>
      </c>
      <c r="G32" s="19">
        <v>101119</v>
      </c>
      <c r="H32" s="19">
        <v>101119</v>
      </c>
      <c r="I32" s="19">
        <v>101119</v>
      </c>
      <c r="J32" s="19">
        <v>101119</v>
      </c>
    </row>
    <row r="33" spans="1:11" s="184" customFormat="1" ht="19.5" customHeight="1" x14ac:dyDescent="0.4">
      <c r="A33" s="32"/>
      <c r="B33" s="32"/>
      <c r="C33" s="32"/>
      <c r="D33" s="32"/>
      <c r="E33" s="32"/>
      <c r="F33" s="61" t="s">
        <v>14</v>
      </c>
      <c r="G33" s="203"/>
      <c r="H33" s="203"/>
      <c r="I33" s="203"/>
      <c r="J33" s="203"/>
    </row>
    <row r="34" spans="1:11" ht="18" x14ac:dyDescent="0.4">
      <c r="A34" s="147"/>
      <c r="B34" s="231" t="s">
        <v>195</v>
      </c>
      <c r="C34" s="147"/>
      <c r="D34" s="147"/>
      <c r="E34" s="147"/>
      <c r="F34" s="146" t="s">
        <v>35</v>
      </c>
      <c r="G34" s="19">
        <v>101119</v>
      </c>
      <c r="H34" s="19">
        <v>101119</v>
      </c>
      <c r="I34" s="19">
        <v>101119</v>
      </c>
      <c r="J34" s="19">
        <v>101119</v>
      </c>
    </row>
    <row r="35" spans="1:11" s="184" customFormat="1" ht="18" x14ac:dyDescent="0.4">
      <c r="A35" s="32"/>
      <c r="B35" s="32"/>
      <c r="C35" s="32"/>
      <c r="D35" s="32"/>
      <c r="E35" s="32"/>
      <c r="F35" s="61" t="s">
        <v>14</v>
      </c>
      <c r="G35" s="203"/>
      <c r="H35" s="203"/>
      <c r="I35" s="203"/>
      <c r="J35" s="203"/>
    </row>
    <row r="36" spans="1:11" ht="18" x14ac:dyDescent="0.4">
      <c r="A36" s="147"/>
      <c r="B36" s="147"/>
      <c r="C36" s="231" t="s">
        <v>44</v>
      </c>
      <c r="D36" s="147"/>
      <c r="E36" s="147"/>
      <c r="F36" s="146" t="s">
        <v>35</v>
      </c>
      <c r="G36" s="62">
        <v>101119</v>
      </c>
      <c r="H36" s="62">
        <v>101119</v>
      </c>
      <c r="I36" s="62">
        <v>101119</v>
      </c>
      <c r="J36" s="62">
        <v>101119</v>
      </c>
    </row>
    <row r="37" spans="1:11" x14ac:dyDescent="0.4">
      <c r="A37" s="32"/>
      <c r="B37" s="32"/>
      <c r="C37" s="32"/>
      <c r="D37" s="32"/>
      <c r="E37" s="32"/>
      <c r="F37" s="61" t="s">
        <v>14</v>
      </c>
      <c r="G37" s="61"/>
      <c r="H37" s="61"/>
      <c r="I37" s="61"/>
      <c r="J37" s="61"/>
    </row>
    <row r="38" spans="1:11" s="184" customFormat="1" ht="36" x14ac:dyDescent="0.4">
      <c r="A38" s="147"/>
      <c r="B38" s="147"/>
      <c r="C38" s="147"/>
      <c r="D38" s="147"/>
      <c r="E38" s="147"/>
      <c r="F38" s="146" t="s">
        <v>4</v>
      </c>
      <c r="G38" s="181">
        <v>101119</v>
      </c>
      <c r="H38" s="181">
        <v>101119</v>
      </c>
      <c r="I38" s="181">
        <v>101119</v>
      </c>
      <c r="J38" s="181">
        <v>101119</v>
      </c>
    </row>
    <row r="39" spans="1:11" x14ac:dyDescent="0.4">
      <c r="A39" s="32"/>
      <c r="B39" s="32"/>
      <c r="C39" s="32"/>
      <c r="D39" s="32"/>
      <c r="E39" s="32"/>
      <c r="F39" s="61" t="s">
        <v>14</v>
      </c>
      <c r="G39" s="61"/>
      <c r="H39" s="61"/>
      <c r="I39" s="61"/>
      <c r="J39" s="61"/>
    </row>
    <row r="40" spans="1:11" ht="36" x14ac:dyDescent="0.4">
      <c r="A40" s="147"/>
      <c r="B40" s="147"/>
      <c r="C40" s="147"/>
      <c r="D40" s="147">
        <v>1072</v>
      </c>
      <c r="E40" s="147"/>
      <c r="F40" s="146" t="s">
        <v>42</v>
      </c>
      <c r="G40" s="19">
        <v>101119</v>
      </c>
      <c r="H40" s="19">
        <v>101119</v>
      </c>
      <c r="I40" s="19">
        <v>101119</v>
      </c>
      <c r="J40" s="19">
        <v>101119</v>
      </c>
    </row>
    <row r="41" spans="1:11" s="184" customFormat="1" ht="19.5" customHeight="1" x14ac:dyDescent="0.4">
      <c r="A41" s="32"/>
      <c r="B41" s="32"/>
      <c r="C41" s="32"/>
      <c r="D41" s="32"/>
      <c r="E41" s="32"/>
      <c r="F41" s="61" t="s">
        <v>14</v>
      </c>
      <c r="G41" s="61"/>
      <c r="H41" s="61"/>
      <c r="I41" s="61"/>
      <c r="J41" s="61"/>
    </row>
    <row r="42" spans="1:11" s="184" customFormat="1" ht="18" x14ac:dyDescent="0.4">
      <c r="A42" s="147"/>
      <c r="B42" s="147"/>
      <c r="C42" s="147"/>
      <c r="D42" s="147"/>
      <c r="E42" s="275" t="s">
        <v>245</v>
      </c>
      <c r="F42" s="146" t="s">
        <v>233</v>
      </c>
      <c r="G42" s="256">
        <v>5125.8999999999996</v>
      </c>
      <c r="H42" s="256">
        <v>5125.8999999999996</v>
      </c>
      <c r="I42" s="257">
        <v>5125.8999999999996</v>
      </c>
      <c r="J42" s="257">
        <v>5125.8999999999996</v>
      </c>
      <c r="K42" s="204"/>
    </row>
    <row r="43" spans="1:11" s="184" customFormat="1" ht="18" x14ac:dyDescent="0.4">
      <c r="A43" s="32"/>
      <c r="B43" s="32"/>
      <c r="C43" s="32"/>
      <c r="D43" s="32"/>
      <c r="E43" s="276"/>
      <c r="F43" s="263" t="s">
        <v>15</v>
      </c>
      <c r="G43" s="235"/>
      <c r="H43" s="235"/>
      <c r="I43" s="236"/>
      <c r="J43" s="236"/>
    </row>
    <row r="44" spans="1:11" ht="34.799999999999997" x14ac:dyDescent="0.4">
      <c r="A44" s="32"/>
      <c r="B44" s="32"/>
      <c r="C44" s="32"/>
      <c r="D44" s="32"/>
      <c r="E44" s="35"/>
      <c r="F44" s="60" t="s">
        <v>55</v>
      </c>
      <c r="G44" s="235">
        <v>5125.8999999999996</v>
      </c>
      <c r="H44" s="235">
        <v>5125.8999999999996</v>
      </c>
      <c r="I44" s="236">
        <v>5125.8999999999996</v>
      </c>
      <c r="J44" s="236">
        <v>5125.8999999999996</v>
      </c>
      <c r="K44" s="255"/>
    </row>
    <row r="45" spans="1:11" ht="34.799999999999997" x14ac:dyDescent="0.4">
      <c r="A45" s="32"/>
      <c r="B45" s="32"/>
      <c r="C45" s="32"/>
      <c r="D45" s="32"/>
      <c r="E45" s="35"/>
      <c r="F45" s="35" t="s">
        <v>16</v>
      </c>
      <c r="G45" s="235"/>
      <c r="H45" s="235"/>
      <c r="I45" s="236"/>
      <c r="J45" s="236"/>
    </row>
    <row r="46" spans="1:11" x14ac:dyDescent="0.4">
      <c r="A46" s="32"/>
      <c r="B46" s="32"/>
      <c r="C46" s="32"/>
      <c r="D46" s="32"/>
      <c r="E46" s="35"/>
      <c r="F46" s="35" t="s">
        <v>13</v>
      </c>
      <c r="G46" s="278">
        <v>5125.8999999999996</v>
      </c>
      <c r="H46" s="235">
        <v>5125.8999999999996</v>
      </c>
      <c r="I46" s="236">
        <v>5125.8999999999996</v>
      </c>
      <c r="J46" s="236">
        <v>5125.8999999999996</v>
      </c>
    </row>
    <row r="47" spans="1:11" x14ac:dyDescent="0.4">
      <c r="A47" s="32"/>
      <c r="B47" s="32"/>
      <c r="C47" s="32"/>
      <c r="D47" s="32"/>
      <c r="E47" s="35"/>
      <c r="F47" s="35" t="s">
        <v>34</v>
      </c>
      <c r="G47" s="278">
        <v>5125.8999999999996</v>
      </c>
      <c r="H47" s="235">
        <v>5125.8999999999996</v>
      </c>
      <c r="I47" s="236">
        <v>5125.8999999999996</v>
      </c>
      <c r="J47" s="236">
        <v>5125.8999999999996</v>
      </c>
    </row>
    <row r="48" spans="1:11" x14ac:dyDescent="0.4">
      <c r="A48" s="32"/>
      <c r="B48" s="32"/>
      <c r="C48" s="32"/>
      <c r="D48" s="32"/>
      <c r="E48" s="35"/>
      <c r="F48" s="32" t="s">
        <v>157</v>
      </c>
      <c r="G48" s="278">
        <v>5125.8999999999996</v>
      </c>
      <c r="H48" s="235">
        <v>5125.8999999999996</v>
      </c>
      <c r="I48" s="236">
        <v>5125.8999999999996</v>
      </c>
      <c r="J48" s="236">
        <v>5125.8999999999996</v>
      </c>
    </row>
    <row r="49" spans="1:10" ht="34.799999999999997" x14ac:dyDescent="0.4">
      <c r="A49" s="32"/>
      <c r="B49" s="32"/>
      <c r="C49" s="32"/>
      <c r="D49" s="32"/>
      <c r="E49" s="35"/>
      <c r="F49" s="32" t="s">
        <v>158</v>
      </c>
      <c r="G49" s="278">
        <v>5125.8999999999996</v>
      </c>
      <c r="H49" s="235">
        <v>5125.8999999999996</v>
      </c>
      <c r="I49" s="236">
        <v>5125.8999999999996</v>
      </c>
      <c r="J49" s="236">
        <v>5125.8999999999996</v>
      </c>
    </row>
    <row r="50" spans="1:10" ht="18.75" customHeight="1" x14ac:dyDescent="0.4">
      <c r="A50" s="35"/>
      <c r="B50" s="35"/>
      <c r="C50" s="35"/>
      <c r="D50" s="35"/>
      <c r="E50" s="35"/>
      <c r="F50" s="35" t="s">
        <v>159</v>
      </c>
      <c r="G50" s="317">
        <v>5125.8999999999996</v>
      </c>
      <c r="H50" s="318">
        <v>5125.8999999999996</v>
      </c>
      <c r="I50" s="319">
        <v>5125.8999999999996</v>
      </c>
      <c r="J50" s="319">
        <v>5125.8999999999996</v>
      </c>
    </row>
    <row r="51" spans="1:10" ht="45" customHeight="1" x14ac:dyDescent="0.4">
      <c r="A51" s="175"/>
      <c r="B51" s="176"/>
      <c r="C51" s="176"/>
      <c r="D51" s="175"/>
      <c r="E51" s="275" t="s">
        <v>247</v>
      </c>
      <c r="F51" s="277" t="s">
        <v>235</v>
      </c>
      <c r="G51" s="249">
        <v>95993.1</v>
      </c>
      <c r="H51" s="256">
        <v>95993.1</v>
      </c>
      <c r="I51" s="257">
        <v>95993.1</v>
      </c>
      <c r="J51" s="257">
        <v>95993.1</v>
      </c>
    </row>
    <row r="52" spans="1:10" ht="18" x14ac:dyDescent="0.4">
      <c r="A52" s="175"/>
      <c r="B52" s="176"/>
      <c r="C52" s="176"/>
      <c r="D52" s="175"/>
      <c r="E52" s="276"/>
      <c r="F52" s="263" t="s">
        <v>15</v>
      </c>
      <c r="G52" s="235"/>
      <c r="H52" s="235"/>
      <c r="I52" s="236"/>
      <c r="J52" s="236"/>
    </row>
    <row r="53" spans="1:10" ht="34.799999999999997" x14ac:dyDescent="0.4">
      <c r="A53" s="175"/>
      <c r="B53" s="176"/>
      <c r="C53" s="176"/>
      <c r="D53" s="175"/>
      <c r="E53" s="35"/>
      <c r="F53" s="60" t="s">
        <v>55</v>
      </c>
      <c r="G53" s="235">
        <v>95993.1</v>
      </c>
      <c r="H53" s="235">
        <v>95993.1</v>
      </c>
      <c r="I53" s="236">
        <v>95993.1</v>
      </c>
      <c r="J53" s="236">
        <v>95993.1</v>
      </c>
    </row>
    <row r="54" spans="1:10" ht="34.799999999999997" x14ac:dyDescent="0.4">
      <c r="A54" s="175"/>
      <c r="B54" s="176"/>
      <c r="C54" s="176"/>
      <c r="D54" s="175"/>
      <c r="E54" s="35"/>
      <c r="F54" s="35" t="s">
        <v>16</v>
      </c>
      <c r="G54" s="235"/>
      <c r="H54" s="235"/>
      <c r="I54" s="236"/>
      <c r="J54" s="236"/>
    </row>
    <row r="55" spans="1:10" ht="18" x14ac:dyDescent="0.4">
      <c r="A55" s="175"/>
      <c r="B55" s="176"/>
      <c r="C55" s="176"/>
      <c r="D55" s="175"/>
      <c r="E55" s="35"/>
      <c r="F55" s="35" t="s">
        <v>13</v>
      </c>
      <c r="G55" s="235">
        <v>95993.1</v>
      </c>
      <c r="H55" s="235">
        <v>95993.1</v>
      </c>
      <c r="I55" s="236">
        <v>95993.1</v>
      </c>
      <c r="J55" s="236">
        <v>95993.1</v>
      </c>
    </row>
    <row r="56" spans="1:10" ht="18" x14ac:dyDescent="0.4">
      <c r="A56" s="175"/>
      <c r="B56" s="176"/>
      <c r="C56" s="176"/>
      <c r="D56" s="175"/>
      <c r="E56" s="35"/>
      <c r="F56" s="35" t="s">
        <v>34</v>
      </c>
      <c r="G56" s="235">
        <v>95993.1</v>
      </c>
      <c r="H56" s="235">
        <v>95993.1</v>
      </c>
      <c r="I56" s="236">
        <v>95993.1</v>
      </c>
      <c r="J56" s="236">
        <v>95993.1</v>
      </c>
    </row>
    <row r="57" spans="1:10" ht="18" x14ac:dyDescent="0.4">
      <c r="A57" s="175"/>
      <c r="B57" s="176"/>
      <c r="C57" s="176"/>
      <c r="D57" s="175"/>
      <c r="E57" s="35"/>
      <c r="F57" s="35" t="s">
        <v>157</v>
      </c>
      <c r="G57" s="235">
        <v>95993.1</v>
      </c>
      <c r="H57" s="235">
        <v>95993.1</v>
      </c>
      <c r="I57" s="236">
        <v>95993.1</v>
      </c>
      <c r="J57" s="236">
        <v>95993.1</v>
      </c>
    </row>
    <row r="58" spans="1:10" ht="34.799999999999997" x14ac:dyDescent="0.4">
      <c r="A58" s="175"/>
      <c r="B58" s="176"/>
      <c r="C58" s="176"/>
      <c r="D58" s="175"/>
      <c r="E58" s="35"/>
      <c r="F58" s="61" t="s">
        <v>246</v>
      </c>
      <c r="G58" s="235">
        <v>95993.1</v>
      </c>
      <c r="H58" s="235">
        <v>95993.1</v>
      </c>
      <c r="I58" s="236">
        <v>95993.1</v>
      </c>
      <c r="J58" s="236">
        <v>95993.1</v>
      </c>
    </row>
    <row r="59" spans="1:10" ht="18" x14ac:dyDescent="0.4">
      <c r="A59" s="175"/>
      <c r="B59" s="176"/>
      <c r="C59" s="176"/>
      <c r="D59" s="175"/>
      <c r="E59" s="35"/>
      <c r="F59" s="61" t="s">
        <v>54</v>
      </c>
      <c r="G59" s="311">
        <v>95993.1</v>
      </c>
      <c r="H59" s="235">
        <v>95993.1</v>
      </c>
      <c r="I59" s="236">
        <v>95993.1</v>
      </c>
      <c r="J59" s="236">
        <v>95993.1</v>
      </c>
    </row>
    <row r="60" spans="1:10" s="184" customFormat="1" ht="18" x14ac:dyDescent="0.4">
      <c r="A60" s="175"/>
      <c r="B60" s="176"/>
      <c r="C60" s="176"/>
      <c r="D60" s="175"/>
      <c r="E60" s="96"/>
      <c r="F60" s="146" t="s">
        <v>160</v>
      </c>
      <c r="G60" s="249">
        <v>-119282</v>
      </c>
      <c r="H60" s="249">
        <v>-119282</v>
      </c>
      <c r="I60" s="249">
        <v>-119282</v>
      </c>
      <c r="J60" s="249">
        <v>-119282</v>
      </c>
    </row>
    <row r="61" spans="1:10" x14ac:dyDescent="0.4">
      <c r="A61" s="178"/>
      <c r="B61" s="179"/>
      <c r="C61" s="179"/>
      <c r="D61" s="178"/>
      <c r="E61" s="35"/>
      <c r="F61" s="61" t="s">
        <v>14</v>
      </c>
      <c r="G61" s="311"/>
      <c r="H61" s="235"/>
      <c r="I61" s="236"/>
      <c r="J61" s="236"/>
    </row>
    <row r="62" spans="1:10" s="184" customFormat="1" ht="36" x14ac:dyDescent="0.4">
      <c r="A62" s="175" t="s">
        <v>161</v>
      </c>
      <c r="B62" s="176"/>
      <c r="C62" s="176"/>
      <c r="D62" s="175"/>
      <c r="E62" s="205"/>
      <c r="F62" s="206" t="s">
        <v>162</v>
      </c>
      <c r="G62" s="19">
        <v>-119282</v>
      </c>
      <c r="H62" s="19">
        <v>-119282</v>
      </c>
      <c r="I62" s="19">
        <v>-119282</v>
      </c>
      <c r="J62" s="19">
        <v>-119282</v>
      </c>
    </row>
    <row r="63" spans="1:10" s="94" customFormat="1" ht="19.5" customHeight="1" x14ac:dyDescent="0.4">
      <c r="A63" s="175"/>
      <c r="B63" s="175"/>
      <c r="C63" s="176"/>
      <c r="D63" s="175"/>
      <c r="E63" s="205"/>
      <c r="F63" s="207" t="s">
        <v>14</v>
      </c>
      <c r="G63" s="19"/>
      <c r="H63" s="19"/>
      <c r="I63" s="19"/>
      <c r="J63" s="19"/>
    </row>
    <row r="64" spans="1:10" s="94" customFormat="1" ht="19.5" customHeight="1" x14ac:dyDescent="0.4">
      <c r="A64" s="175"/>
      <c r="B64" s="175" t="s">
        <v>102</v>
      </c>
      <c r="C64" s="176"/>
      <c r="D64" s="175"/>
      <c r="E64" s="205"/>
      <c r="F64" s="206" t="s">
        <v>163</v>
      </c>
      <c r="G64" s="19">
        <v>-119282</v>
      </c>
      <c r="H64" s="19">
        <v>-119282</v>
      </c>
      <c r="I64" s="19">
        <v>-119282</v>
      </c>
      <c r="J64" s="19">
        <v>-119282</v>
      </c>
    </row>
    <row r="65" spans="1:10" s="94" customFormat="1" ht="19.5" customHeight="1" x14ac:dyDescent="0.4">
      <c r="A65" s="175"/>
      <c r="B65" s="175"/>
      <c r="C65" s="175"/>
      <c r="D65" s="175"/>
      <c r="E65" s="205"/>
      <c r="F65" s="207" t="s">
        <v>14</v>
      </c>
      <c r="G65" s="19"/>
      <c r="H65" s="19"/>
      <c r="I65" s="19"/>
      <c r="J65" s="19"/>
    </row>
    <row r="66" spans="1:10" s="94" customFormat="1" ht="20.25" customHeight="1" x14ac:dyDescent="0.4">
      <c r="A66" s="175"/>
      <c r="B66" s="175"/>
      <c r="C66" s="175" t="s">
        <v>102</v>
      </c>
      <c r="D66" s="175"/>
      <c r="E66" s="205"/>
      <c r="F66" s="206" t="s">
        <v>149</v>
      </c>
      <c r="G66" s="19">
        <v>-119282</v>
      </c>
      <c r="H66" s="19">
        <v>-119282</v>
      </c>
      <c r="I66" s="19">
        <v>-119282</v>
      </c>
      <c r="J66" s="19">
        <v>-119282</v>
      </c>
    </row>
    <row r="67" spans="1:10" s="57" customFormat="1" ht="17.25" customHeight="1" x14ac:dyDescent="0.4">
      <c r="A67" s="175"/>
      <c r="B67" s="176"/>
      <c r="C67" s="176"/>
      <c r="D67" s="175"/>
      <c r="E67" s="205"/>
      <c r="F67" s="207" t="s">
        <v>14</v>
      </c>
      <c r="G67" s="19"/>
      <c r="H67" s="19"/>
      <c r="I67" s="19"/>
      <c r="J67" s="19"/>
    </row>
    <row r="68" spans="1:10" s="57" customFormat="1" ht="19.5" customHeight="1" x14ac:dyDescent="0.4">
      <c r="A68" s="175"/>
      <c r="B68" s="176"/>
      <c r="C68" s="176"/>
      <c r="D68" s="208"/>
      <c r="E68" s="209"/>
      <c r="F68" s="177" t="s">
        <v>160</v>
      </c>
      <c r="G68" s="19">
        <v>-119282</v>
      </c>
      <c r="H68" s="19">
        <v>-119282</v>
      </c>
      <c r="I68" s="19">
        <v>-119282</v>
      </c>
      <c r="J68" s="19">
        <v>-119282</v>
      </c>
    </row>
    <row r="69" spans="1:10" s="57" customFormat="1" ht="19.5" customHeight="1" x14ac:dyDescent="0.4">
      <c r="A69" s="175"/>
      <c r="B69" s="175"/>
      <c r="C69" s="176"/>
      <c r="D69" s="175"/>
      <c r="E69" s="205"/>
      <c r="F69" s="207" t="s">
        <v>14</v>
      </c>
      <c r="G69" s="19"/>
      <c r="H69" s="19"/>
      <c r="I69" s="19"/>
      <c r="J69" s="19"/>
    </row>
    <row r="70" spans="1:10" s="57" customFormat="1" ht="17.25" customHeight="1" x14ac:dyDescent="0.4">
      <c r="A70" s="175"/>
      <c r="B70" s="175"/>
      <c r="C70" s="176"/>
      <c r="D70" s="175" t="s">
        <v>164</v>
      </c>
      <c r="E70" s="96"/>
      <c r="F70" s="96" t="s">
        <v>149</v>
      </c>
      <c r="G70" s="19">
        <v>-119282</v>
      </c>
      <c r="H70" s="19">
        <v>-119282</v>
      </c>
      <c r="I70" s="19">
        <v>-119282</v>
      </c>
      <c r="J70" s="19">
        <v>-119282</v>
      </c>
    </row>
    <row r="71" spans="1:10" s="57" customFormat="1" ht="19.5" customHeight="1" x14ac:dyDescent="0.4">
      <c r="A71" s="178"/>
      <c r="B71" s="178"/>
      <c r="C71" s="178"/>
      <c r="D71" s="178"/>
      <c r="E71" s="210"/>
      <c r="F71" s="211" t="s">
        <v>14</v>
      </c>
      <c r="G71" s="19"/>
      <c r="H71" s="19"/>
      <c r="I71" s="19"/>
      <c r="J71" s="19"/>
    </row>
    <row r="72" spans="1:10" s="57" customFormat="1" ht="18.75" customHeight="1" x14ac:dyDescent="0.4">
      <c r="A72" s="175"/>
      <c r="B72" s="175"/>
      <c r="C72" s="175"/>
      <c r="D72" s="175"/>
      <c r="E72" s="182">
        <v>11001</v>
      </c>
      <c r="F72" s="96" t="s">
        <v>149</v>
      </c>
      <c r="G72" s="19">
        <v>-119282</v>
      </c>
      <c r="H72" s="19">
        <v>-119282</v>
      </c>
      <c r="I72" s="19">
        <v>-119282</v>
      </c>
      <c r="J72" s="19">
        <v>-119282</v>
      </c>
    </row>
    <row r="73" spans="1:10" s="57" customFormat="1" ht="22.5" customHeight="1" x14ac:dyDescent="0.4">
      <c r="A73" s="178"/>
      <c r="B73" s="179"/>
      <c r="C73" s="179"/>
      <c r="D73" s="178"/>
      <c r="E73" s="210"/>
      <c r="F73" s="211" t="s">
        <v>165</v>
      </c>
      <c r="G73" s="19"/>
      <c r="H73" s="19"/>
      <c r="I73" s="19"/>
      <c r="J73" s="19"/>
    </row>
    <row r="74" spans="1:10" s="57" customFormat="1" ht="19.5" customHeight="1" x14ac:dyDescent="0.4">
      <c r="A74" s="178"/>
      <c r="B74" s="179"/>
      <c r="C74" s="179"/>
      <c r="D74" s="178"/>
      <c r="E74" s="212"/>
      <c r="F74" s="180" t="s">
        <v>160</v>
      </c>
      <c r="G74" s="2">
        <v>-119282</v>
      </c>
      <c r="H74" s="2">
        <v>-119282</v>
      </c>
      <c r="I74" s="2">
        <v>-119282</v>
      </c>
      <c r="J74" s="2">
        <v>-119282</v>
      </c>
    </row>
    <row r="75" spans="1:10" s="57" customFormat="1" ht="43.5" customHeight="1" x14ac:dyDescent="0.4">
      <c r="A75" s="213"/>
      <c r="B75" s="214"/>
      <c r="C75" s="215"/>
      <c r="D75" s="215"/>
      <c r="E75" s="215"/>
      <c r="F75" s="211" t="s">
        <v>166</v>
      </c>
      <c r="G75" s="2"/>
      <c r="H75" s="2"/>
      <c r="I75" s="2"/>
      <c r="J75" s="2"/>
    </row>
    <row r="76" spans="1:10" s="57" customFormat="1" ht="19.5" customHeight="1" x14ac:dyDescent="0.4">
      <c r="A76" s="213"/>
      <c r="B76" s="214"/>
      <c r="C76" s="215"/>
      <c r="D76" s="215"/>
      <c r="E76" s="215"/>
      <c r="F76" s="211" t="s">
        <v>13</v>
      </c>
      <c r="G76" s="2">
        <v>-119282</v>
      </c>
      <c r="H76" s="2">
        <v>-119282</v>
      </c>
      <c r="I76" s="2">
        <v>-119282</v>
      </c>
      <c r="J76" s="2">
        <v>-119282</v>
      </c>
    </row>
    <row r="77" spans="1:10" s="57" customFormat="1" ht="19.5" customHeight="1" x14ac:dyDescent="0.4">
      <c r="A77" s="213"/>
      <c r="B77" s="214"/>
      <c r="C77" s="215"/>
      <c r="D77" s="215"/>
      <c r="E77" s="215"/>
      <c r="F77" s="211" t="s">
        <v>167</v>
      </c>
      <c r="G77" s="2">
        <v>-119282</v>
      </c>
      <c r="H77" s="2">
        <v>-119282</v>
      </c>
      <c r="I77" s="2">
        <v>-119282</v>
      </c>
      <c r="J77" s="2">
        <v>-119282</v>
      </c>
    </row>
    <row r="78" spans="1:10" s="57" customFormat="1" ht="19.5" customHeight="1" x14ac:dyDescent="0.4">
      <c r="A78" s="213"/>
      <c r="B78" s="214"/>
      <c r="C78" s="215"/>
      <c r="D78" s="215"/>
      <c r="E78" s="215"/>
      <c r="F78" s="211" t="s">
        <v>168</v>
      </c>
      <c r="G78" s="2">
        <v>-119282</v>
      </c>
      <c r="H78" s="2">
        <v>-119282</v>
      </c>
      <c r="I78" s="2">
        <v>-119282</v>
      </c>
      <c r="J78" s="2">
        <v>-119282</v>
      </c>
    </row>
    <row r="79" spans="1:10" s="57" customFormat="1" ht="19.5" customHeight="1" x14ac:dyDescent="0.4">
      <c r="A79" s="213"/>
      <c r="B79" s="214"/>
      <c r="C79" s="215"/>
      <c r="D79" s="215"/>
      <c r="E79" s="215"/>
      <c r="F79" s="211" t="s">
        <v>169</v>
      </c>
      <c r="G79" s="2">
        <v>-119282</v>
      </c>
      <c r="H79" s="2">
        <v>-119282</v>
      </c>
      <c r="I79" s="2">
        <v>-119282</v>
      </c>
      <c r="J79" s="2">
        <v>-119282</v>
      </c>
    </row>
    <row r="80" spans="1:10" s="57" customFormat="1" ht="19.5" customHeight="1" x14ac:dyDescent="0.4">
      <c r="A80" s="216"/>
      <c r="B80" s="217"/>
      <c r="C80" s="195"/>
      <c r="D80" s="195"/>
      <c r="E80" s="31"/>
      <c r="F80" s="31"/>
      <c r="G80" s="31"/>
      <c r="H80" s="31"/>
      <c r="I80" s="31"/>
      <c r="J80" s="188"/>
    </row>
    <row r="81" spans="1:10" s="57" customFormat="1" ht="19.5" customHeight="1" x14ac:dyDescent="0.4">
      <c r="A81" s="216"/>
      <c r="B81" s="217"/>
      <c r="C81" s="195"/>
      <c r="D81" s="195"/>
      <c r="E81" s="31"/>
      <c r="F81" s="31"/>
      <c r="G81" s="31"/>
      <c r="H81" s="31"/>
      <c r="I81" s="31"/>
      <c r="J81" s="188"/>
    </row>
    <row r="82" spans="1:10" s="57" customFormat="1" ht="19.5" customHeight="1" x14ac:dyDescent="0.4">
      <c r="A82" s="216"/>
      <c r="B82" s="218" t="s">
        <v>188</v>
      </c>
      <c r="C82" s="219"/>
      <c r="D82" s="220"/>
      <c r="J82" s="221"/>
    </row>
    <row r="83" spans="1:10" s="57" customFormat="1" ht="19.5" customHeight="1" x14ac:dyDescent="0.4">
      <c r="A83" s="216"/>
      <c r="B83" s="218" t="s">
        <v>189</v>
      </c>
      <c r="C83" s="219"/>
      <c r="D83" s="220"/>
      <c r="J83" s="221"/>
    </row>
    <row r="84" spans="1:10" s="57" customFormat="1" ht="19.5" customHeight="1" x14ac:dyDescent="0.4">
      <c r="A84" s="216"/>
      <c r="B84" s="184"/>
      <c r="C84" s="222" t="s">
        <v>190</v>
      </c>
      <c r="D84" s="220"/>
      <c r="J84" s="221"/>
    </row>
    <row r="85" spans="1:10" s="57" customFormat="1" ht="19.5" customHeight="1" x14ac:dyDescent="0.4">
      <c r="A85" s="216"/>
      <c r="D85" s="223"/>
      <c r="J85" s="221"/>
    </row>
  </sheetData>
  <mergeCells count="6">
    <mergeCell ref="F2:J2"/>
    <mergeCell ref="A4:J4"/>
    <mergeCell ref="A7:C7"/>
    <mergeCell ref="D7:E7"/>
    <mergeCell ref="F7:F8"/>
    <mergeCell ref="G7:J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L97"/>
  <sheetViews>
    <sheetView zoomScaleNormal="100" workbookViewId="0">
      <selection activeCell="G17" sqref="G17"/>
    </sheetView>
  </sheetViews>
  <sheetFormatPr defaultColWidth="8" defaultRowHeight="17.399999999999999" x14ac:dyDescent="0.4"/>
  <cols>
    <col min="1" max="1" width="9.375" style="57" customWidth="1"/>
    <col min="2" max="2" width="12" style="57" customWidth="1"/>
    <col min="3" max="3" width="8" style="57"/>
    <col min="4" max="4" width="10.625" style="57" customWidth="1"/>
    <col min="5" max="5" width="15.875" style="57" customWidth="1"/>
    <col min="6" max="6" width="72" style="57" customWidth="1"/>
    <col min="7" max="9" width="19.25" style="57" customWidth="1"/>
    <col min="10" max="10" width="20.375" style="57" customWidth="1"/>
    <col min="11" max="11" width="25.125" style="57" customWidth="1"/>
    <col min="12" max="16384" width="8" style="57"/>
  </cols>
  <sheetData>
    <row r="1" spans="1:12" s="31" customFormat="1" x14ac:dyDescent="0.25">
      <c r="A1" s="400" t="s">
        <v>123</v>
      </c>
      <c r="B1" s="400"/>
      <c r="C1" s="400"/>
      <c r="D1" s="400"/>
      <c r="E1" s="400"/>
      <c r="F1" s="400"/>
      <c r="G1" s="400"/>
      <c r="H1" s="400"/>
      <c r="I1" s="400"/>
      <c r="J1" s="400"/>
    </row>
    <row r="2" spans="1:12" s="100" customFormat="1" ht="18" x14ac:dyDescent="0.25">
      <c r="A2" s="401" t="s">
        <v>120</v>
      </c>
      <c r="B2" s="401"/>
      <c r="C2" s="401"/>
      <c r="D2" s="401"/>
      <c r="E2" s="401"/>
      <c r="F2" s="401"/>
      <c r="G2" s="401"/>
      <c r="H2" s="401"/>
      <c r="I2" s="401"/>
      <c r="J2" s="401"/>
      <c r="K2" s="99"/>
      <c r="L2" s="99"/>
    </row>
    <row r="3" spans="1:12" s="100" customFormat="1" ht="18" x14ac:dyDescent="0.25">
      <c r="A3" s="401" t="s">
        <v>0</v>
      </c>
      <c r="B3" s="401"/>
      <c r="C3" s="401"/>
      <c r="D3" s="401"/>
      <c r="E3" s="401"/>
      <c r="F3" s="401"/>
      <c r="G3" s="401"/>
      <c r="H3" s="401"/>
      <c r="I3" s="401"/>
      <c r="J3" s="401"/>
      <c r="K3" s="99"/>
      <c r="L3" s="99"/>
    </row>
    <row r="4" spans="1:12" s="100" customFormat="1" ht="18" x14ac:dyDescent="0.25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99"/>
      <c r="L4" s="99"/>
    </row>
    <row r="5" spans="1:12" s="100" customFormat="1" ht="18" x14ac:dyDescent="0.25">
      <c r="A5" s="402" t="s">
        <v>113</v>
      </c>
      <c r="B5" s="402"/>
      <c r="C5" s="402"/>
      <c r="D5" s="402"/>
      <c r="E5" s="402"/>
      <c r="F5" s="402"/>
      <c r="G5" s="402"/>
      <c r="H5" s="402"/>
      <c r="I5" s="402"/>
      <c r="J5" s="402"/>
    </row>
    <row r="6" spans="1:12" s="100" customFormat="1" ht="18" x14ac:dyDescent="0.25">
      <c r="A6" s="82"/>
      <c r="B6" s="82"/>
      <c r="C6" s="82"/>
      <c r="D6" s="82"/>
      <c r="E6" s="82"/>
      <c r="F6" s="82"/>
      <c r="G6" s="82"/>
      <c r="H6" s="82"/>
      <c r="I6" s="414" t="s">
        <v>59</v>
      </c>
      <c r="J6" s="414"/>
    </row>
    <row r="7" spans="1:12" s="31" customFormat="1" ht="21" customHeight="1" thickBot="1" x14ac:dyDescent="0.3">
      <c r="I7" s="415"/>
      <c r="J7" s="415"/>
    </row>
    <row r="8" spans="1:12" s="31" customFormat="1" ht="80.25" customHeight="1" x14ac:dyDescent="0.25">
      <c r="A8" s="403" t="s">
        <v>5</v>
      </c>
      <c r="B8" s="404"/>
      <c r="C8" s="405"/>
      <c r="D8" s="409" t="s">
        <v>6</v>
      </c>
      <c r="E8" s="405"/>
      <c r="F8" s="411" t="s">
        <v>7</v>
      </c>
      <c r="G8" s="417" t="s">
        <v>3</v>
      </c>
      <c r="H8" s="417"/>
      <c r="I8" s="417"/>
      <c r="J8" s="418"/>
    </row>
    <row r="9" spans="1:12" s="31" customFormat="1" ht="23.25" customHeight="1" x14ac:dyDescent="0.25">
      <c r="A9" s="406"/>
      <c r="B9" s="407"/>
      <c r="C9" s="408"/>
      <c r="D9" s="410"/>
      <c r="E9" s="408"/>
      <c r="F9" s="412"/>
      <c r="G9" s="416" t="s">
        <v>114</v>
      </c>
      <c r="H9" s="398" t="s">
        <v>115</v>
      </c>
      <c r="I9" s="398" t="s">
        <v>93</v>
      </c>
      <c r="J9" s="399" t="s">
        <v>51</v>
      </c>
    </row>
    <row r="10" spans="1:12" s="31" customFormat="1" ht="36" customHeight="1" x14ac:dyDescent="0.25">
      <c r="A10" s="36" t="s">
        <v>8</v>
      </c>
      <c r="B10" s="37" t="s">
        <v>9</v>
      </c>
      <c r="C10" s="37" t="s">
        <v>10</v>
      </c>
      <c r="D10" s="37" t="s">
        <v>11</v>
      </c>
      <c r="E10" s="37" t="s">
        <v>12</v>
      </c>
      <c r="F10" s="413"/>
      <c r="G10" s="416"/>
      <c r="H10" s="398"/>
      <c r="I10" s="398"/>
      <c r="J10" s="399"/>
    </row>
    <row r="11" spans="1:12" s="31" customFormat="1" ht="18" x14ac:dyDescent="0.25">
      <c r="A11" s="38"/>
      <c r="B11" s="39"/>
      <c r="C11" s="39"/>
      <c r="D11" s="39"/>
      <c r="E11" s="40"/>
      <c r="F11" s="102" t="s">
        <v>13</v>
      </c>
      <c r="G11" s="103" t="e">
        <f>G13+G33</f>
        <v>#REF!</v>
      </c>
      <c r="H11" s="103" t="e">
        <f>H13+H33</f>
        <v>#REF!</v>
      </c>
      <c r="I11" s="103" t="e">
        <f>I13+I33</f>
        <v>#REF!</v>
      </c>
      <c r="J11" s="104" t="e">
        <f>J13+J33</f>
        <v>#REF!</v>
      </c>
    </row>
    <row r="12" spans="1:12" s="31" customFormat="1" x14ac:dyDescent="0.25">
      <c r="A12" s="105"/>
      <c r="B12" s="106"/>
      <c r="C12" s="106"/>
      <c r="D12" s="106"/>
      <c r="E12" s="107"/>
      <c r="F12" s="108" t="s">
        <v>14</v>
      </c>
      <c r="G12" s="108"/>
      <c r="H12" s="108"/>
      <c r="I12" s="108"/>
      <c r="J12" s="86"/>
    </row>
    <row r="13" spans="1:12" s="111" customFormat="1" ht="18" x14ac:dyDescent="0.4">
      <c r="A13" s="109"/>
      <c r="B13" s="81"/>
      <c r="C13" s="81"/>
      <c r="D13" s="81"/>
      <c r="E13" s="81"/>
      <c r="F13" s="110" t="s">
        <v>106</v>
      </c>
      <c r="G13" s="165" t="e">
        <f>G15</f>
        <v>#REF!</v>
      </c>
      <c r="H13" s="165" t="e">
        <f>H15</f>
        <v>#REF!</v>
      </c>
      <c r="I13" s="165" t="e">
        <f>I15</f>
        <v>#REF!</v>
      </c>
      <c r="J13" s="135" t="e">
        <f>J15</f>
        <v>#REF!</v>
      </c>
    </row>
    <row r="14" spans="1:12" s="31" customFormat="1" x14ac:dyDescent="0.25">
      <c r="A14" s="105"/>
      <c r="B14" s="106"/>
      <c r="C14" s="106"/>
      <c r="D14" s="106"/>
      <c r="E14" s="107"/>
      <c r="F14" s="108" t="s">
        <v>14</v>
      </c>
      <c r="G14" s="32"/>
      <c r="H14" s="32"/>
      <c r="I14" s="32"/>
      <c r="J14" s="86"/>
    </row>
    <row r="15" spans="1:12" s="111" customFormat="1" ht="38.25" customHeight="1" x14ac:dyDescent="0.4">
      <c r="A15" s="112" t="s">
        <v>112</v>
      </c>
      <c r="B15" s="81"/>
      <c r="C15" s="81"/>
      <c r="D15" s="81"/>
      <c r="E15" s="81"/>
      <c r="F15" s="110" t="s">
        <v>111</v>
      </c>
      <c r="G15" s="165" t="e">
        <f>G17</f>
        <v>#REF!</v>
      </c>
      <c r="H15" s="165" t="e">
        <f>H17</f>
        <v>#REF!</v>
      </c>
      <c r="I15" s="165" t="e">
        <f>I17</f>
        <v>#REF!</v>
      </c>
      <c r="J15" s="135" t="e">
        <f>J17</f>
        <v>#REF!</v>
      </c>
    </row>
    <row r="16" spans="1:12" s="111" customFormat="1" ht="18" x14ac:dyDescent="0.4">
      <c r="A16" s="109"/>
      <c r="B16" s="81"/>
      <c r="C16" s="81"/>
      <c r="D16" s="81"/>
      <c r="E16" s="81"/>
      <c r="F16" s="81" t="s">
        <v>14</v>
      </c>
      <c r="G16" s="78"/>
      <c r="H16" s="78"/>
      <c r="I16" s="78"/>
      <c r="J16" s="135"/>
    </row>
    <row r="17" spans="1:10" s="111" customFormat="1" ht="36" x14ac:dyDescent="0.4">
      <c r="A17" s="109"/>
      <c r="B17" s="110" t="s">
        <v>102</v>
      </c>
      <c r="C17" s="81"/>
      <c r="D17" s="81"/>
      <c r="E17" s="81"/>
      <c r="F17" s="110" t="s">
        <v>110</v>
      </c>
      <c r="G17" s="165" t="e">
        <f>G19</f>
        <v>#REF!</v>
      </c>
      <c r="H17" s="165" t="e">
        <f>H19</f>
        <v>#REF!</v>
      </c>
      <c r="I17" s="165" t="e">
        <f>I19</f>
        <v>#REF!</v>
      </c>
      <c r="J17" s="135" t="e">
        <f>J19</f>
        <v>#REF!</v>
      </c>
    </row>
    <row r="18" spans="1:10" s="111" customFormat="1" ht="18" x14ac:dyDescent="0.4">
      <c r="A18" s="109"/>
      <c r="B18" s="81"/>
      <c r="C18" s="81"/>
      <c r="D18" s="81"/>
      <c r="E18" s="81"/>
      <c r="F18" s="81" t="s">
        <v>14</v>
      </c>
      <c r="G18" s="78"/>
      <c r="H18" s="78"/>
      <c r="I18" s="78"/>
      <c r="J18" s="135"/>
    </row>
    <row r="19" spans="1:10" s="111" customFormat="1" ht="18" x14ac:dyDescent="0.4">
      <c r="A19" s="109"/>
      <c r="B19" s="81"/>
      <c r="C19" s="110" t="s">
        <v>102</v>
      </c>
      <c r="D19" s="81"/>
      <c r="E19" s="81"/>
      <c r="F19" s="110" t="s">
        <v>107</v>
      </c>
      <c r="G19" s="165" t="e">
        <f>G21</f>
        <v>#REF!</v>
      </c>
      <c r="H19" s="165" t="e">
        <f>H21</f>
        <v>#REF!</v>
      </c>
      <c r="I19" s="165" t="e">
        <f>I21</f>
        <v>#REF!</v>
      </c>
      <c r="J19" s="135" t="e">
        <f>J21</f>
        <v>#REF!</v>
      </c>
    </row>
    <row r="20" spans="1:10" s="111" customFormat="1" ht="18" x14ac:dyDescent="0.4">
      <c r="A20" s="109"/>
      <c r="B20" s="81"/>
      <c r="C20" s="81"/>
      <c r="D20" s="81"/>
      <c r="E20" s="81"/>
      <c r="F20" s="81" t="s">
        <v>14</v>
      </c>
      <c r="G20" s="78"/>
      <c r="H20" s="78"/>
      <c r="I20" s="78"/>
      <c r="J20" s="135"/>
    </row>
    <row r="21" spans="1:10" s="111" customFormat="1" ht="18" x14ac:dyDescent="0.4">
      <c r="A21" s="109"/>
      <c r="B21" s="81"/>
      <c r="C21" s="81"/>
      <c r="D21" s="81"/>
      <c r="E21" s="81"/>
      <c r="F21" s="110" t="s">
        <v>106</v>
      </c>
      <c r="G21" s="165" t="e">
        <f>G23</f>
        <v>#REF!</v>
      </c>
      <c r="H21" s="165" t="e">
        <f>H23</f>
        <v>#REF!</v>
      </c>
      <c r="I21" s="165" t="e">
        <f>I23</f>
        <v>#REF!</v>
      </c>
      <c r="J21" s="135" t="e">
        <f>J23</f>
        <v>#REF!</v>
      </c>
    </row>
    <row r="22" spans="1:10" s="111" customFormat="1" x14ac:dyDescent="0.4">
      <c r="A22" s="109"/>
      <c r="B22" s="81"/>
      <c r="C22" s="81"/>
      <c r="D22" s="81"/>
      <c r="E22" s="81"/>
      <c r="F22" s="81" t="s">
        <v>14</v>
      </c>
      <c r="G22" s="78"/>
      <c r="H22" s="78"/>
      <c r="I22" s="78"/>
      <c r="J22" s="87"/>
    </row>
    <row r="23" spans="1:10" s="111" customFormat="1" ht="18" x14ac:dyDescent="0.4">
      <c r="A23" s="109"/>
      <c r="B23" s="81"/>
      <c r="C23" s="81"/>
      <c r="D23" s="110" t="s">
        <v>109</v>
      </c>
      <c r="E23" s="81"/>
      <c r="F23" s="81" t="s">
        <v>107</v>
      </c>
      <c r="G23" s="78" t="e">
        <f>G25</f>
        <v>#REF!</v>
      </c>
      <c r="H23" s="78" t="e">
        <f>H25</f>
        <v>#REF!</v>
      </c>
      <c r="I23" s="78" t="e">
        <f>I25</f>
        <v>#REF!</v>
      </c>
      <c r="J23" s="87" t="e">
        <f>J25</f>
        <v>#REF!</v>
      </c>
    </row>
    <row r="24" spans="1:10" s="111" customFormat="1" x14ac:dyDescent="0.4">
      <c r="A24" s="113"/>
      <c r="B24" s="114"/>
      <c r="C24" s="114"/>
      <c r="D24" s="81"/>
      <c r="E24" s="81"/>
      <c r="F24" s="81" t="s">
        <v>14</v>
      </c>
      <c r="G24" s="78"/>
      <c r="H24" s="78"/>
      <c r="I24" s="78"/>
      <c r="J24" s="87"/>
    </row>
    <row r="25" spans="1:10" s="111" customFormat="1" x14ac:dyDescent="0.4">
      <c r="A25" s="109"/>
      <c r="B25" s="81"/>
      <c r="C25" s="81"/>
      <c r="D25" s="81"/>
      <c r="E25" s="115" t="s">
        <v>108</v>
      </c>
      <c r="F25" s="81" t="s">
        <v>107</v>
      </c>
      <c r="G25" s="78" t="e">
        <f>G27</f>
        <v>#REF!</v>
      </c>
      <c r="H25" s="78" t="e">
        <f>H27</f>
        <v>#REF!</v>
      </c>
      <c r="I25" s="78" t="e">
        <f>I27</f>
        <v>#REF!</v>
      </c>
      <c r="J25" s="87" t="e">
        <f>J27</f>
        <v>#REF!</v>
      </c>
    </row>
    <row r="26" spans="1:10" s="111" customFormat="1" x14ac:dyDescent="0.4">
      <c r="A26" s="109"/>
      <c r="B26" s="81"/>
      <c r="C26" s="81"/>
      <c r="D26" s="116"/>
      <c r="E26" s="81"/>
      <c r="F26" s="81" t="s">
        <v>15</v>
      </c>
      <c r="G26" s="78"/>
      <c r="H26" s="78"/>
      <c r="I26" s="78"/>
      <c r="J26" s="87"/>
    </row>
    <row r="27" spans="1:10" s="111" customFormat="1" x14ac:dyDescent="0.4">
      <c r="A27" s="109"/>
      <c r="B27" s="81"/>
      <c r="C27" s="81"/>
      <c r="D27" s="116"/>
      <c r="E27" s="81"/>
      <c r="F27" s="117" t="s">
        <v>106</v>
      </c>
      <c r="G27" s="78" t="e">
        <f>G29</f>
        <v>#REF!</v>
      </c>
      <c r="H27" s="78" t="e">
        <f>H29</f>
        <v>#REF!</v>
      </c>
      <c r="I27" s="78" t="e">
        <f>I29</f>
        <v>#REF!</v>
      </c>
      <c r="J27" s="87" t="e">
        <f>J29</f>
        <v>#REF!</v>
      </c>
    </row>
    <row r="28" spans="1:10" s="111" customFormat="1" ht="34.799999999999997" x14ac:dyDescent="0.4">
      <c r="A28" s="109"/>
      <c r="B28" s="81"/>
      <c r="C28" s="81"/>
      <c r="D28" s="116"/>
      <c r="E28" s="81"/>
      <c r="F28" s="81" t="s">
        <v>16</v>
      </c>
      <c r="G28" s="78"/>
      <c r="H28" s="78"/>
      <c r="I28" s="78"/>
      <c r="J28" s="87"/>
    </row>
    <row r="29" spans="1:10" s="111" customFormat="1" x14ac:dyDescent="0.4">
      <c r="A29" s="109"/>
      <c r="B29" s="81"/>
      <c r="C29" s="81"/>
      <c r="D29" s="116"/>
      <c r="E29" s="81"/>
      <c r="F29" s="118" t="s">
        <v>13</v>
      </c>
      <c r="G29" s="78" t="e">
        <f t="shared" ref="G29:J31" si="0">G30</f>
        <v>#REF!</v>
      </c>
      <c r="H29" s="78" t="e">
        <f t="shared" si="0"/>
        <v>#REF!</v>
      </c>
      <c r="I29" s="78" t="e">
        <f t="shared" si="0"/>
        <v>#REF!</v>
      </c>
      <c r="J29" s="87" t="e">
        <f t="shared" si="0"/>
        <v>#REF!</v>
      </c>
    </row>
    <row r="30" spans="1:10" s="111" customFormat="1" x14ac:dyDescent="0.4">
      <c r="A30" s="109"/>
      <c r="B30" s="81"/>
      <c r="C30" s="81"/>
      <c r="D30" s="116"/>
      <c r="E30" s="81"/>
      <c r="F30" s="118" t="s">
        <v>34</v>
      </c>
      <c r="G30" s="78" t="e">
        <f t="shared" si="0"/>
        <v>#REF!</v>
      </c>
      <c r="H30" s="78" t="e">
        <f t="shared" si="0"/>
        <v>#REF!</v>
      </c>
      <c r="I30" s="78" t="e">
        <f t="shared" si="0"/>
        <v>#REF!</v>
      </c>
      <c r="J30" s="87" t="e">
        <f t="shared" si="0"/>
        <v>#REF!</v>
      </c>
    </row>
    <row r="31" spans="1:10" s="111" customFormat="1" x14ac:dyDescent="0.4">
      <c r="A31" s="109"/>
      <c r="B31" s="81"/>
      <c r="C31" s="81"/>
      <c r="D31" s="116"/>
      <c r="E31" s="81"/>
      <c r="F31" s="118" t="s">
        <v>37</v>
      </c>
      <c r="G31" s="78" t="e">
        <f t="shared" si="0"/>
        <v>#REF!</v>
      </c>
      <c r="H31" s="78" t="e">
        <f t="shared" si="0"/>
        <v>#REF!</v>
      </c>
      <c r="I31" s="78" t="e">
        <f t="shared" si="0"/>
        <v>#REF!</v>
      </c>
      <c r="J31" s="87" t="e">
        <f t="shared" si="0"/>
        <v>#REF!</v>
      </c>
    </row>
    <row r="32" spans="1:10" s="111" customFormat="1" x14ac:dyDescent="0.4">
      <c r="A32" s="109"/>
      <c r="B32" s="81"/>
      <c r="C32" s="81"/>
      <c r="D32" s="116"/>
      <c r="E32" s="81"/>
      <c r="F32" s="118" t="s">
        <v>105</v>
      </c>
      <c r="G32" s="78" t="e">
        <f>-G33</f>
        <v>#REF!</v>
      </c>
      <c r="H32" s="78" t="e">
        <f t="shared" ref="H32:J32" si="1">-H33</f>
        <v>#REF!</v>
      </c>
      <c r="I32" s="78" t="e">
        <f t="shared" si="1"/>
        <v>#REF!</v>
      </c>
      <c r="J32" s="87" t="e">
        <f t="shared" si="1"/>
        <v>#REF!</v>
      </c>
    </row>
    <row r="33" spans="1:10" s="120" customFormat="1" ht="36" x14ac:dyDescent="0.25">
      <c r="A33" s="105"/>
      <c r="B33" s="106"/>
      <c r="C33" s="106"/>
      <c r="D33" s="106"/>
      <c r="E33" s="106"/>
      <c r="F33" s="119" t="s">
        <v>4</v>
      </c>
      <c r="G33" s="163" t="e">
        <f>G71+G35</f>
        <v>#REF!</v>
      </c>
      <c r="H33" s="163" t="e">
        <f t="shared" ref="H33:J33" si="2">H71+H35</f>
        <v>#REF!</v>
      </c>
      <c r="I33" s="163" t="e">
        <f t="shared" si="2"/>
        <v>#REF!</v>
      </c>
      <c r="J33" s="164" t="e">
        <f t="shared" si="2"/>
        <v>#REF!</v>
      </c>
    </row>
    <row r="34" spans="1:10" s="31" customFormat="1" ht="18" x14ac:dyDescent="0.25">
      <c r="A34" s="105"/>
      <c r="B34" s="106"/>
      <c r="C34" s="106"/>
      <c r="D34" s="106"/>
      <c r="E34" s="107"/>
      <c r="F34" s="108" t="s">
        <v>14</v>
      </c>
      <c r="G34" s="32"/>
      <c r="H34" s="32"/>
      <c r="I34" s="32"/>
      <c r="J34" s="148"/>
    </row>
    <row r="35" spans="1:10" s="94" customFormat="1" ht="18" x14ac:dyDescent="0.4">
      <c r="A35" s="46" t="s">
        <v>21</v>
      </c>
      <c r="B35" s="42"/>
      <c r="C35" s="42"/>
      <c r="D35" s="42"/>
      <c r="E35" s="43"/>
      <c r="F35" s="47" t="s">
        <v>22</v>
      </c>
      <c r="G35" s="123" t="e">
        <f>+G37+G54</f>
        <v>#REF!</v>
      </c>
      <c r="H35" s="123" t="e">
        <f t="shared" ref="H35:J35" si="3">+H37+H54</f>
        <v>#REF!</v>
      </c>
      <c r="I35" s="123" t="e">
        <f t="shared" si="3"/>
        <v>#REF!</v>
      </c>
      <c r="J35" s="124" t="e">
        <f t="shared" si="3"/>
        <v>#REF!</v>
      </c>
    </row>
    <row r="36" spans="1:10" ht="18" x14ac:dyDescent="0.4">
      <c r="A36" s="41"/>
      <c r="B36" s="42"/>
      <c r="C36" s="42"/>
      <c r="D36" s="42"/>
      <c r="E36" s="43"/>
      <c r="F36" s="44" t="s">
        <v>14</v>
      </c>
      <c r="G36" s="81"/>
      <c r="H36" s="81"/>
      <c r="I36" s="81"/>
      <c r="J36" s="136"/>
    </row>
    <row r="37" spans="1:10" s="94" customFormat="1" ht="36" x14ac:dyDescent="0.4">
      <c r="A37" s="41"/>
      <c r="B37" s="48" t="s">
        <v>23</v>
      </c>
      <c r="C37" s="42"/>
      <c r="D37" s="42"/>
      <c r="E37" s="43"/>
      <c r="F37" s="47" t="s">
        <v>24</v>
      </c>
      <c r="G37" s="123" t="e">
        <f>G39</f>
        <v>#REF!</v>
      </c>
      <c r="H37" s="123" t="e">
        <f>H39</f>
        <v>#REF!</v>
      </c>
      <c r="I37" s="123" t="e">
        <f>I39</f>
        <v>#REF!</v>
      </c>
      <c r="J37" s="124" t="e">
        <f>J39</f>
        <v>#REF!</v>
      </c>
    </row>
    <row r="38" spans="1:10" ht="18" x14ac:dyDescent="0.4">
      <c r="A38" s="41"/>
      <c r="B38" s="42"/>
      <c r="C38" s="42"/>
      <c r="D38" s="42"/>
      <c r="E38" s="43"/>
      <c r="F38" s="44" t="s">
        <v>14</v>
      </c>
      <c r="G38" s="81"/>
      <c r="H38" s="81"/>
      <c r="I38" s="81"/>
      <c r="J38" s="136"/>
    </row>
    <row r="39" spans="1:10" s="94" customFormat="1" ht="18" x14ac:dyDescent="0.4">
      <c r="A39" s="41"/>
      <c r="B39" s="42"/>
      <c r="C39" s="49" t="s">
        <v>21</v>
      </c>
      <c r="D39" s="42"/>
      <c r="E39" s="42"/>
      <c r="F39" s="50" t="s">
        <v>25</v>
      </c>
      <c r="G39" s="123" t="e">
        <f>G43+G103</f>
        <v>#REF!</v>
      </c>
      <c r="H39" s="123" t="e">
        <f>H43+H103</f>
        <v>#REF!</v>
      </c>
      <c r="I39" s="123" t="e">
        <f>I43+I103</f>
        <v>#REF!</v>
      </c>
      <c r="J39" s="124" t="e">
        <f>J43+J103</f>
        <v>#REF!</v>
      </c>
    </row>
    <row r="40" spans="1:10" x14ac:dyDescent="0.4">
      <c r="A40" s="41"/>
      <c r="B40" s="42"/>
      <c r="C40" s="42"/>
      <c r="D40" s="42"/>
      <c r="E40" s="42"/>
      <c r="F40" s="51" t="s">
        <v>14</v>
      </c>
      <c r="G40" s="81"/>
      <c r="H40" s="81"/>
      <c r="I40" s="81"/>
      <c r="J40" s="84"/>
    </row>
    <row r="41" spans="1:10" ht="36" x14ac:dyDescent="0.4">
      <c r="A41" s="41"/>
      <c r="B41" s="42"/>
      <c r="C41" s="42"/>
      <c r="D41" s="42"/>
      <c r="E41" s="42"/>
      <c r="F41" s="45" t="s">
        <v>4</v>
      </c>
      <c r="G41" s="137" t="e">
        <f>G43</f>
        <v>#REF!</v>
      </c>
      <c r="H41" s="137" t="e">
        <f>H43</f>
        <v>#REF!</v>
      </c>
      <c r="I41" s="137" t="e">
        <f>I43</f>
        <v>#REF!</v>
      </c>
      <c r="J41" s="172" t="e">
        <f>J43</f>
        <v>#REF!</v>
      </c>
    </row>
    <row r="42" spans="1:10" x14ac:dyDescent="0.4">
      <c r="A42" s="41"/>
      <c r="B42" s="42"/>
      <c r="C42" s="42"/>
      <c r="D42" s="42"/>
      <c r="E42" s="42"/>
      <c r="F42" s="51" t="s">
        <v>14</v>
      </c>
      <c r="G42" s="81"/>
      <c r="H42" s="81"/>
      <c r="I42" s="81"/>
      <c r="J42" s="84"/>
    </row>
    <row r="43" spans="1:10" ht="18" x14ac:dyDescent="0.4">
      <c r="A43" s="41"/>
      <c r="B43" s="42"/>
      <c r="C43" s="42"/>
      <c r="D43" s="49" t="s">
        <v>26</v>
      </c>
      <c r="E43" s="49"/>
      <c r="F43" s="146" t="s">
        <v>20</v>
      </c>
      <c r="G43" s="80" t="e">
        <f>+G45</f>
        <v>#REF!</v>
      </c>
      <c r="H43" s="80" t="e">
        <f t="shared" ref="H43:J43" si="4">+H45</f>
        <v>#REF!</v>
      </c>
      <c r="I43" s="80" t="e">
        <f t="shared" si="4"/>
        <v>#REF!</v>
      </c>
      <c r="J43" s="85" t="e">
        <f t="shared" si="4"/>
        <v>#REF!</v>
      </c>
    </row>
    <row r="44" spans="1:10" x14ac:dyDescent="0.4">
      <c r="A44" s="52"/>
      <c r="B44" s="53"/>
      <c r="C44" s="53"/>
      <c r="D44" s="53"/>
      <c r="E44" s="170"/>
      <c r="F44" s="171" t="s">
        <v>14</v>
      </c>
      <c r="G44" s="32"/>
      <c r="H44" s="32"/>
      <c r="I44" s="32"/>
      <c r="J44" s="86"/>
    </row>
    <row r="45" spans="1:10" x14ac:dyDescent="0.4">
      <c r="A45" s="34"/>
      <c r="B45" s="32"/>
      <c r="C45" s="32"/>
      <c r="D45" s="32"/>
      <c r="E45" s="166" t="e">
        <f>+'2'!#REF!</f>
        <v>#REF!</v>
      </c>
      <c r="F45" s="167" t="e">
        <f>+'2'!#REF!</f>
        <v>#REF!</v>
      </c>
      <c r="G45" s="168" t="e">
        <f>+G47</f>
        <v>#REF!</v>
      </c>
      <c r="H45" s="168" t="e">
        <f t="shared" ref="H45:J45" si="5">+H47</f>
        <v>#REF!</v>
      </c>
      <c r="I45" s="168" t="e">
        <f t="shared" si="5"/>
        <v>#REF!</v>
      </c>
      <c r="J45" s="169" t="e">
        <f t="shared" si="5"/>
        <v>#REF!</v>
      </c>
    </row>
    <row r="46" spans="1:10" x14ac:dyDescent="0.4">
      <c r="A46" s="34"/>
      <c r="B46" s="32"/>
      <c r="C46" s="32"/>
      <c r="D46" s="32"/>
      <c r="E46" s="32"/>
      <c r="F46" s="54" t="s">
        <v>15</v>
      </c>
      <c r="G46" s="32"/>
      <c r="H46" s="32"/>
      <c r="I46" s="32"/>
      <c r="J46" s="86"/>
    </row>
    <row r="47" spans="1:10" ht="34.799999999999997" x14ac:dyDescent="0.4">
      <c r="A47" s="34"/>
      <c r="B47" s="32"/>
      <c r="C47" s="32"/>
      <c r="D47" s="32"/>
      <c r="E47" s="32"/>
      <c r="F47" s="60" t="s">
        <v>32</v>
      </c>
      <c r="G47" s="152" t="e">
        <f>+G49</f>
        <v>#REF!</v>
      </c>
      <c r="H47" s="152" t="e">
        <f t="shared" ref="H47:J47" si="6">+H49</f>
        <v>#REF!</v>
      </c>
      <c r="I47" s="152" t="e">
        <f t="shared" si="6"/>
        <v>#REF!</v>
      </c>
      <c r="J47" s="149" t="e">
        <f t="shared" si="6"/>
        <v>#REF!</v>
      </c>
    </row>
    <row r="48" spans="1:10" ht="34.799999999999997" x14ac:dyDescent="0.4">
      <c r="A48" s="34"/>
      <c r="B48" s="32"/>
      <c r="C48" s="32"/>
      <c r="D48" s="32"/>
      <c r="E48" s="32"/>
      <c r="F48" s="44" t="s">
        <v>16</v>
      </c>
      <c r="G48" s="32"/>
      <c r="H48" s="32"/>
      <c r="I48" s="32"/>
      <c r="J48" s="86"/>
    </row>
    <row r="49" spans="1:10" x14ac:dyDescent="0.4">
      <c r="A49" s="34"/>
      <c r="B49" s="32"/>
      <c r="C49" s="32"/>
      <c r="D49" s="32"/>
      <c r="E49" s="32"/>
      <c r="F49" s="61" t="s">
        <v>13</v>
      </c>
      <c r="G49" s="152" t="e">
        <f>+G50</f>
        <v>#REF!</v>
      </c>
      <c r="H49" s="152" t="e">
        <f t="shared" ref="H49:H52" si="7">+H50</f>
        <v>#REF!</v>
      </c>
      <c r="I49" s="152" t="e">
        <f t="shared" ref="I49:I52" si="8">+I50</f>
        <v>#REF!</v>
      </c>
      <c r="J49" s="149" t="e">
        <f t="shared" ref="J49:J52" si="9">+J50</f>
        <v>#REF!</v>
      </c>
    </row>
    <row r="50" spans="1:10" x14ac:dyDescent="0.4">
      <c r="A50" s="34"/>
      <c r="B50" s="32"/>
      <c r="C50" s="32"/>
      <c r="D50" s="32"/>
      <c r="E50" s="32"/>
      <c r="F50" s="61" t="s">
        <v>29</v>
      </c>
      <c r="G50" s="152" t="e">
        <f>+G51</f>
        <v>#REF!</v>
      </c>
      <c r="H50" s="152" t="e">
        <f t="shared" si="7"/>
        <v>#REF!</v>
      </c>
      <c r="I50" s="152" t="e">
        <f t="shared" si="8"/>
        <v>#REF!</v>
      </c>
      <c r="J50" s="149" t="e">
        <f t="shared" si="9"/>
        <v>#REF!</v>
      </c>
    </row>
    <row r="51" spans="1:10" x14ac:dyDescent="0.4">
      <c r="A51" s="34"/>
      <c r="B51" s="32"/>
      <c r="C51" s="32"/>
      <c r="D51" s="32"/>
      <c r="E51" s="32"/>
      <c r="F51" s="61" t="s">
        <v>30</v>
      </c>
      <c r="G51" s="152" t="e">
        <f>+G52</f>
        <v>#REF!</v>
      </c>
      <c r="H51" s="152" t="e">
        <f t="shared" si="7"/>
        <v>#REF!</v>
      </c>
      <c r="I51" s="152" t="e">
        <f t="shared" si="8"/>
        <v>#REF!</v>
      </c>
      <c r="J51" s="149" t="e">
        <f t="shared" si="9"/>
        <v>#REF!</v>
      </c>
    </row>
    <row r="52" spans="1:10" x14ac:dyDescent="0.4">
      <c r="A52" s="34"/>
      <c r="B52" s="32"/>
      <c r="C52" s="32"/>
      <c r="D52" s="32"/>
      <c r="E52" s="32"/>
      <c r="F52" s="61" t="s">
        <v>48</v>
      </c>
      <c r="G52" s="152" t="e">
        <f>+G53</f>
        <v>#REF!</v>
      </c>
      <c r="H52" s="152" t="e">
        <f t="shared" si="7"/>
        <v>#REF!</v>
      </c>
      <c r="I52" s="152" t="e">
        <f t="shared" si="8"/>
        <v>#REF!</v>
      </c>
      <c r="J52" s="149" t="e">
        <f t="shared" si="9"/>
        <v>#REF!</v>
      </c>
    </row>
    <row r="53" spans="1:10" x14ac:dyDescent="0.4">
      <c r="A53" s="34"/>
      <c r="B53" s="32"/>
      <c r="C53" s="32"/>
      <c r="D53" s="32"/>
      <c r="E53" s="32"/>
      <c r="F53" s="61" t="s">
        <v>49</v>
      </c>
      <c r="G53" s="152" t="e">
        <f>+'3'!#REF!</f>
        <v>#REF!</v>
      </c>
      <c r="H53" s="152" t="e">
        <f>+'3'!#REF!</f>
        <v>#REF!</v>
      </c>
      <c r="I53" s="152" t="e">
        <f>+'3'!#REF!</f>
        <v>#REF!</v>
      </c>
      <c r="J53" s="149" t="e">
        <f>+'3'!#REF!</f>
        <v>#REF!</v>
      </c>
    </row>
    <row r="54" spans="1:10" ht="36" x14ac:dyDescent="0.4">
      <c r="A54" s="34"/>
      <c r="B54" s="55" t="s">
        <v>121</v>
      </c>
      <c r="C54" s="32"/>
      <c r="D54" s="32"/>
      <c r="E54" s="32"/>
      <c r="F54" s="47" t="s">
        <v>53</v>
      </c>
      <c r="G54" s="150" t="e">
        <f>+G56</f>
        <v>#REF!</v>
      </c>
      <c r="H54" s="150" t="e">
        <f>+H56</f>
        <v>#REF!</v>
      </c>
      <c r="I54" s="150" t="e">
        <f>+I56</f>
        <v>#REF!</v>
      </c>
      <c r="J54" s="151" t="e">
        <f>+J56</f>
        <v>#REF!</v>
      </c>
    </row>
    <row r="55" spans="1:10" ht="18" x14ac:dyDescent="0.4">
      <c r="A55" s="34"/>
      <c r="B55" s="32"/>
      <c r="C55" s="32"/>
      <c r="D55" s="32"/>
      <c r="E55" s="32"/>
      <c r="F55" s="44" t="s">
        <v>14</v>
      </c>
      <c r="G55" s="150"/>
      <c r="H55" s="150"/>
      <c r="I55" s="150"/>
      <c r="J55" s="151"/>
    </row>
    <row r="56" spans="1:10" ht="36" x14ac:dyDescent="0.4">
      <c r="A56" s="34"/>
      <c r="B56" s="32"/>
      <c r="C56" s="55" t="s">
        <v>44</v>
      </c>
      <c r="D56" s="32"/>
      <c r="E56" s="32"/>
      <c r="F56" s="63" t="s">
        <v>53</v>
      </c>
      <c r="G56" s="150" t="e">
        <f>+G58</f>
        <v>#REF!</v>
      </c>
      <c r="H56" s="150" t="e">
        <f>+H58</f>
        <v>#REF!</v>
      </c>
      <c r="I56" s="150" t="e">
        <f>+I58</f>
        <v>#REF!</v>
      </c>
      <c r="J56" s="151" t="e">
        <f>+J58</f>
        <v>#REF!</v>
      </c>
    </row>
    <row r="57" spans="1:10" ht="18" x14ac:dyDescent="0.4">
      <c r="A57" s="34"/>
      <c r="B57" s="32"/>
      <c r="C57" s="32"/>
      <c r="D57" s="32"/>
      <c r="E57" s="32"/>
      <c r="F57" s="51" t="s">
        <v>14</v>
      </c>
      <c r="G57" s="150"/>
      <c r="H57" s="150"/>
      <c r="I57" s="150"/>
      <c r="J57" s="151"/>
    </row>
    <row r="58" spans="1:10" ht="36" x14ac:dyDescent="0.4">
      <c r="A58" s="34"/>
      <c r="B58" s="32"/>
      <c r="C58" s="32"/>
      <c r="D58" s="32"/>
      <c r="E58" s="32"/>
      <c r="F58" s="45" t="s">
        <v>4</v>
      </c>
      <c r="G58" s="150" t="e">
        <f>+G60</f>
        <v>#REF!</v>
      </c>
      <c r="H58" s="150" t="e">
        <f>+H60</f>
        <v>#REF!</v>
      </c>
      <c r="I58" s="150" t="e">
        <f>+I60</f>
        <v>#REF!</v>
      </c>
      <c r="J58" s="151" t="e">
        <f>+J60</f>
        <v>#REF!</v>
      </c>
    </row>
    <row r="59" spans="1:10" x14ac:dyDescent="0.4">
      <c r="A59" s="34"/>
      <c r="B59" s="32"/>
      <c r="C59" s="32"/>
      <c r="D59" s="32"/>
      <c r="E59" s="32"/>
      <c r="F59" s="51" t="s">
        <v>14</v>
      </c>
      <c r="G59" s="152"/>
      <c r="H59" s="152"/>
      <c r="I59" s="152"/>
      <c r="J59" s="149"/>
    </row>
    <row r="60" spans="1:10" ht="22.5" customHeight="1" x14ac:dyDescent="0.4">
      <c r="A60" s="159"/>
      <c r="B60" s="56"/>
      <c r="C60" s="56"/>
      <c r="D60" s="95" t="e">
        <f>+'3'!#REF!</f>
        <v>#REF!</v>
      </c>
      <c r="E60" s="160"/>
      <c r="F60" s="58" t="e">
        <f>+'3'!#REF!</f>
        <v>#REF!</v>
      </c>
      <c r="G60" s="161" t="e">
        <f>+G62</f>
        <v>#REF!</v>
      </c>
      <c r="H60" s="161" t="e">
        <f>+H62</f>
        <v>#REF!</v>
      </c>
      <c r="I60" s="161" t="e">
        <f>+I62</f>
        <v>#REF!</v>
      </c>
      <c r="J60" s="162" t="e">
        <f>+J62</f>
        <v>#REF!</v>
      </c>
    </row>
    <row r="61" spans="1:10" x14ac:dyDescent="0.4">
      <c r="A61" s="52"/>
      <c r="B61" s="53"/>
      <c r="C61" s="53"/>
      <c r="D61" s="53"/>
      <c r="E61" s="170"/>
      <c r="F61" s="171" t="s">
        <v>14</v>
      </c>
      <c r="G61" s="32"/>
      <c r="H61" s="32"/>
      <c r="I61" s="32"/>
      <c r="J61" s="86"/>
    </row>
    <row r="62" spans="1:10" ht="90" customHeight="1" x14ac:dyDescent="0.4">
      <c r="A62" s="34"/>
      <c r="B62" s="32"/>
      <c r="C62" s="32"/>
      <c r="D62" s="32"/>
      <c r="E62" s="166" t="e">
        <f>+'3'!#REF!</f>
        <v>#REF!</v>
      </c>
      <c r="F62" s="167" t="e">
        <f>+'3'!#REF!</f>
        <v>#REF!</v>
      </c>
      <c r="G62" s="168" t="e">
        <f>+G64</f>
        <v>#REF!</v>
      </c>
      <c r="H62" s="168" t="e">
        <f t="shared" ref="H62:J62" si="10">+H64</f>
        <v>#REF!</v>
      </c>
      <c r="I62" s="168" t="e">
        <f t="shared" si="10"/>
        <v>#REF!</v>
      </c>
      <c r="J62" s="169" t="e">
        <f t="shared" si="10"/>
        <v>#REF!</v>
      </c>
    </row>
    <row r="63" spans="1:10" x14ac:dyDescent="0.4">
      <c r="A63" s="34"/>
      <c r="B63" s="32"/>
      <c r="C63" s="32"/>
      <c r="D63" s="32"/>
      <c r="E63" s="32"/>
      <c r="F63" s="54" t="s">
        <v>15</v>
      </c>
      <c r="G63" s="32"/>
      <c r="H63" s="32"/>
      <c r="I63" s="32"/>
      <c r="J63" s="86"/>
    </row>
    <row r="64" spans="1:10" ht="43.5" customHeight="1" x14ac:dyDescent="0.4">
      <c r="A64" s="34"/>
      <c r="B64" s="32"/>
      <c r="C64" s="32"/>
      <c r="D64" s="32"/>
      <c r="E64" s="32"/>
      <c r="F64" s="60" t="s">
        <v>55</v>
      </c>
      <c r="G64" s="152" t="e">
        <f>+G66</f>
        <v>#REF!</v>
      </c>
      <c r="H64" s="152" t="e">
        <f t="shared" ref="H64:J64" si="11">+H66</f>
        <v>#REF!</v>
      </c>
      <c r="I64" s="152" t="e">
        <f t="shared" si="11"/>
        <v>#REF!</v>
      </c>
      <c r="J64" s="149" t="e">
        <f t="shared" si="11"/>
        <v>#REF!</v>
      </c>
    </row>
    <row r="65" spans="1:10" ht="34.799999999999997" x14ac:dyDescent="0.4">
      <c r="A65" s="34"/>
      <c r="B65" s="32"/>
      <c r="C65" s="32"/>
      <c r="D65" s="32"/>
      <c r="E65" s="32"/>
      <c r="F65" s="44" t="s">
        <v>16</v>
      </c>
      <c r="G65" s="32"/>
      <c r="H65" s="32"/>
      <c r="I65" s="32"/>
      <c r="J65" s="86"/>
    </row>
    <row r="66" spans="1:10" x14ac:dyDescent="0.4">
      <c r="A66" s="34"/>
      <c r="B66" s="32"/>
      <c r="C66" s="32"/>
      <c r="D66" s="32"/>
      <c r="E66" s="32"/>
      <c r="F66" s="61" t="s">
        <v>13</v>
      </c>
      <c r="G66" s="152" t="e">
        <f>+G67</f>
        <v>#REF!</v>
      </c>
      <c r="H66" s="152" t="e">
        <f t="shared" ref="H66:J66" si="12">+H67</f>
        <v>#REF!</v>
      </c>
      <c r="I66" s="152" t="e">
        <f t="shared" si="12"/>
        <v>#REF!</v>
      </c>
      <c r="J66" s="149" t="e">
        <f t="shared" si="12"/>
        <v>#REF!</v>
      </c>
    </row>
    <row r="67" spans="1:10" x14ac:dyDescent="0.4">
      <c r="A67" s="34"/>
      <c r="B67" s="32"/>
      <c r="C67" s="32"/>
      <c r="D67" s="32"/>
      <c r="E67" s="32"/>
      <c r="F67" s="61" t="s">
        <v>29</v>
      </c>
      <c r="G67" s="152" t="e">
        <f>+G68</f>
        <v>#REF!</v>
      </c>
      <c r="H67" s="152" t="e">
        <f t="shared" ref="H67:J67" si="13">+H68</f>
        <v>#REF!</v>
      </c>
      <c r="I67" s="152" t="e">
        <f t="shared" si="13"/>
        <v>#REF!</v>
      </c>
      <c r="J67" s="149" t="e">
        <f t="shared" si="13"/>
        <v>#REF!</v>
      </c>
    </row>
    <row r="68" spans="1:10" x14ac:dyDescent="0.4">
      <c r="A68" s="34"/>
      <c r="B68" s="32"/>
      <c r="C68" s="32"/>
      <c r="D68" s="32"/>
      <c r="E68" s="32"/>
      <c r="F68" s="61" t="s">
        <v>30</v>
      </c>
      <c r="G68" s="152" t="e">
        <f>+G69</f>
        <v>#REF!</v>
      </c>
      <c r="H68" s="152" t="e">
        <f t="shared" ref="H68:J68" si="14">+H69</f>
        <v>#REF!</v>
      </c>
      <c r="I68" s="152" t="e">
        <f t="shared" si="14"/>
        <v>#REF!</v>
      </c>
      <c r="J68" s="149" t="e">
        <f t="shared" si="14"/>
        <v>#REF!</v>
      </c>
    </row>
    <row r="69" spans="1:10" x14ac:dyDescent="0.4">
      <c r="A69" s="34"/>
      <c r="B69" s="32"/>
      <c r="C69" s="32"/>
      <c r="D69" s="32"/>
      <c r="E69" s="32"/>
      <c r="F69" s="61" t="s">
        <v>48</v>
      </c>
      <c r="G69" s="152" t="e">
        <f>+G70</f>
        <v>#REF!</v>
      </c>
      <c r="H69" s="152" t="e">
        <f t="shared" ref="H69:J69" si="15">+H70</f>
        <v>#REF!</v>
      </c>
      <c r="I69" s="152" t="e">
        <f t="shared" si="15"/>
        <v>#REF!</v>
      </c>
      <c r="J69" s="149" t="e">
        <f t="shared" si="15"/>
        <v>#REF!</v>
      </c>
    </row>
    <row r="70" spans="1:10" x14ac:dyDescent="0.4">
      <c r="A70" s="34"/>
      <c r="B70" s="32"/>
      <c r="C70" s="32"/>
      <c r="D70" s="32"/>
      <c r="E70" s="32"/>
      <c r="F70" s="61" t="s">
        <v>49</v>
      </c>
      <c r="G70" s="152" t="e">
        <f>+'3'!#REF!</f>
        <v>#REF!</v>
      </c>
      <c r="H70" s="152" t="e">
        <f>+'3'!#REF!</f>
        <v>#REF!</v>
      </c>
      <c r="I70" s="152" t="e">
        <f>+'3'!#REF!</f>
        <v>#REF!</v>
      </c>
      <c r="J70" s="149" t="e">
        <f>+'3'!#REF!</f>
        <v>#REF!</v>
      </c>
    </row>
    <row r="71" spans="1:10" s="94" customFormat="1" ht="36" x14ac:dyDescent="0.4">
      <c r="A71" s="121" t="s">
        <v>104</v>
      </c>
      <c r="B71" s="122"/>
      <c r="C71" s="122"/>
      <c r="D71" s="122"/>
      <c r="E71" s="122"/>
      <c r="F71" s="110" t="s">
        <v>43</v>
      </c>
      <c r="G71" s="123" t="e">
        <f>G73</f>
        <v>#REF!</v>
      </c>
      <c r="H71" s="123" t="e">
        <f>H73</f>
        <v>#REF!</v>
      </c>
      <c r="I71" s="123" t="e">
        <f>I73</f>
        <v>#REF!</v>
      </c>
      <c r="J71" s="124" t="e">
        <f>J73</f>
        <v>#REF!</v>
      </c>
    </row>
    <row r="72" spans="1:10" ht="18" x14ac:dyDescent="0.4">
      <c r="A72" s="83"/>
      <c r="B72" s="79"/>
      <c r="C72" s="79"/>
      <c r="D72" s="79"/>
      <c r="E72" s="79"/>
      <c r="F72" s="81" t="s">
        <v>14</v>
      </c>
      <c r="G72" s="81"/>
      <c r="H72" s="81"/>
      <c r="I72" s="81"/>
      <c r="J72" s="136"/>
    </row>
    <row r="73" spans="1:10" s="94" customFormat="1" ht="18" x14ac:dyDescent="0.4">
      <c r="A73" s="121"/>
      <c r="B73" s="122" t="s">
        <v>103</v>
      </c>
      <c r="C73" s="122"/>
      <c r="D73" s="122"/>
      <c r="E73" s="122"/>
      <c r="F73" s="110" t="s">
        <v>35</v>
      </c>
      <c r="G73" s="123" t="e">
        <f>G75</f>
        <v>#REF!</v>
      </c>
      <c r="H73" s="123" t="e">
        <f>H75</f>
        <v>#REF!</v>
      </c>
      <c r="I73" s="123" t="e">
        <f>I75</f>
        <v>#REF!</v>
      </c>
      <c r="J73" s="124" t="e">
        <f>J75</f>
        <v>#REF!</v>
      </c>
    </row>
    <row r="74" spans="1:10" ht="18" x14ac:dyDescent="0.4">
      <c r="A74" s="83"/>
      <c r="B74" s="79"/>
      <c r="C74" s="79"/>
      <c r="D74" s="79"/>
      <c r="E74" s="79"/>
      <c r="F74" s="81" t="s">
        <v>14</v>
      </c>
      <c r="G74" s="81"/>
      <c r="H74" s="81"/>
      <c r="I74" s="81"/>
      <c r="J74" s="136"/>
    </row>
    <row r="75" spans="1:10" s="94" customFormat="1" ht="18" x14ac:dyDescent="0.4">
      <c r="A75" s="121"/>
      <c r="B75" s="122"/>
      <c r="C75" s="122" t="s">
        <v>102</v>
      </c>
      <c r="D75" s="122"/>
      <c r="E75" s="122"/>
      <c r="F75" s="110" t="s">
        <v>35</v>
      </c>
      <c r="G75" s="123" t="e">
        <f>G79+G113</f>
        <v>#REF!</v>
      </c>
      <c r="H75" s="123" t="e">
        <f>H79+H113</f>
        <v>#REF!</v>
      </c>
      <c r="I75" s="123" t="e">
        <f>I79+I113</f>
        <v>#REF!</v>
      </c>
      <c r="J75" s="124" t="e">
        <f>J79+J113</f>
        <v>#REF!</v>
      </c>
    </row>
    <row r="76" spans="1:10" x14ac:dyDescent="0.4">
      <c r="A76" s="83"/>
      <c r="B76" s="79"/>
      <c r="C76" s="79"/>
      <c r="D76" s="79"/>
      <c r="E76" s="79"/>
      <c r="F76" s="81" t="s">
        <v>14</v>
      </c>
      <c r="G76" s="81"/>
      <c r="H76" s="81"/>
      <c r="I76" s="81"/>
      <c r="J76" s="84"/>
    </row>
    <row r="77" spans="1:10" x14ac:dyDescent="0.4">
      <c r="A77" s="83"/>
      <c r="B77" s="79"/>
      <c r="C77" s="79"/>
      <c r="D77" s="79"/>
      <c r="E77" s="79"/>
      <c r="F77" s="81" t="e">
        <f>F91</f>
        <v>#REF!</v>
      </c>
      <c r="G77" s="137" t="e">
        <f>G79</f>
        <v>#REF!</v>
      </c>
      <c r="H77" s="137" t="e">
        <f>H79</f>
        <v>#REF!</v>
      </c>
      <c r="I77" s="137" t="e">
        <f>I79</f>
        <v>#REF!</v>
      </c>
      <c r="J77" s="172" t="e">
        <f>J79</f>
        <v>#REF!</v>
      </c>
    </row>
    <row r="78" spans="1:10" x14ac:dyDescent="0.4">
      <c r="A78" s="83"/>
      <c r="B78" s="79"/>
      <c r="C78" s="79"/>
      <c r="D78" s="79"/>
      <c r="E78" s="79"/>
      <c r="F78" s="81" t="s">
        <v>14</v>
      </c>
      <c r="G78" s="81"/>
      <c r="H78" s="81"/>
      <c r="I78" s="81"/>
      <c r="J78" s="84"/>
    </row>
    <row r="79" spans="1:10" ht="18" x14ac:dyDescent="0.4">
      <c r="A79" s="83"/>
      <c r="B79" s="79"/>
      <c r="C79" s="79"/>
      <c r="D79" s="147" t="s">
        <v>45</v>
      </c>
      <c r="E79" s="147"/>
      <c r="F79" s="147" t="s">
        <v>42</v>
      </c>
      <c r="G79" s="153" t="e">
        <f>+G81+G89</f>
        <v>#REF!</v>
      </c>
      <c r="H79" s="153" t="e">
        <f t="shared" ref="H79:J79" si="16">+H81+H89</f>
        <v>#REF!</v>
      </c>
      <c r="I79" s="153" t="e">
        <f t="shared" si="16"/>
        <v>#REF!</v>
      </c>
      <c r="J79" s="154" t="e">
        <f t="shared" si="16"/>
        <v>#REF!</v>
      </c>
    </row>
    <row r="80" spans="1:10" x14ac:dyDescent="0.4">
      <c r="A80" s="83"/>
      <c r="B80" s="79"/>
      <c r="C80" s="79"/>
      <c r="D80" s="32"/>
      <c r="E80" s="32"/>
      <c r="F80" s="32" t="s">
        <v>14</v>
      </c>
      <c r="G80" s="32"/>
      <c r="H80" s="32"/>
      <c r="I80" s="32"/>
      <c r="J80" s="86"/>
    </row>
    <row r="81" spans="1:10" s="31" customFormat="1" ht="42" customHeight="1" x14ac:dyDescent="0.25">
      <c r="A81" s="83"/>
      <c r="B81" s="79"/>
      <c r="C81" s="79"/>
      <c r="D81" s="32"/>
      <c r="E81" s="166" t="e">
        <f>+#REF!</f>
        <v>#REF!</v>
      </c>
      <c r="F81" s="167" t="e">
        <f>+#REF!</f>
        <v>#REF!</v>
      </c>
      <c r="G81" s="168" t="e">
        <f>G83</f>
        <v>#REF!</v>
      </c>
      <c r="H81" s="168" t="e">
        <f>H83</f>
        <v>#REF!</v>
      </c>
      <c r="I81" s="168" t="e">
        <f>I83</f>
        <v>#REF!</v>
      </c>
      <c r="J81" s="169" t="e">
        <f>J83</f>
        <v>#REF!</v>
      </c>
    </row>
    <row r="82" spans="1:10" s="31" customFormat="1" x14ac:dyDescent="0.25">
      <c r="A82" s="83"/>
      <c r="B82" s="79"/>
      <c r="C82" s="79"/>
      <c r="D82" s="32"/>
      <c r="E82" s="32"/>
      <c r="F82" s="35" t="s">
        <v>15</v>
      </c>
      <c r="G82" s="78"/>
      <c r="H82" s="78"/>
      <c r="I82" s="78"/>
      <c r="J82" s="87"/>
    </row>
    <row r="83" spans="1:10" s="31" customFormat="1" ht="43.5" customHeight="1" x14ac:dyDescent="0.25">
      <c r="A83" s="83"/>
      <c r="B83" s="79"/>
      <c r="C83" s="79"/>
      <c r="D83" s="32"/>
      <c r="E83" s="32"/>
      <c r="F83" s="60" t="s">
        <v>4</v>
      </c>
      <c r="G83" s="78" t="e">
        <f>G85</f>
        <v>#REF!</v>
      </c>
      <c r="H83" s="78" t="e">
        <f>H85</f>
        <v>#REF!</v>
      </c>
      <c r="I83" s="78" t="e">
        <f>I85</f>
        <v>#REF!</v>
      </c>
      <c r="J83" s="87" t="e">
        <f>J85</f>
        <v>#REF!</v>
      </c>
    </row>
    <row r="84" spans="1:10" s="31" customFormat="1" ht="34.799999999999997" x14ac:dyDescent="0.25">
      <c r="A84" s="83"/>
      <c r="B84" s="79"/>
      <c r="C84" s="79"/>
      <c r="D84" s="32"/>
      <c r="E84" s="32"/>
      <c r="F84" s="35" t="s">
        <v>16</v>
      </c>
      <c r="G84" s="78"/>
      <c r="H84" s="78"/>
      <c r="I84" s="78"/>
      <c r="J84" s="87"/>
    </row>
    <row r="85" spans="1:10" s="31" customFormat="1" x14ac:dyDescent="0.25">
      <c r="A85" s="83"/>
      <c r="B85" s="79"/>
      <c r="C85" s="79"/>
      <c r="D85" s="32"/>
      <c r="E85" s="32"/>
      <c r="F85" s="35" t="s">
        <v>13</v>
      </c>
      <c r="G85" s="78" t="e">
        <f t="shared" ref="G85:J87" si="17">G86</f>
        <v>#REF!</v>
      </c>
      <c r="H85" s="78" t="e">
        <f t="shared" si="17"/>
        <v>#REF!</v>
      </c>
      <c r="I85" s="78" t="e">
        <f t="shared" si="17"/>
        <v>#REF!</v>
      </c>
      <c r="J85" s="87" t="e">
        <f t="shared" si="17"/>
        <v>#REF!</v>
      </c>
    </row>
    <row r="86" spans="1:10" s="31" customFormat="1" x14ac:dyDescent="0.25">
      <c r="A86" s="83"/>
      <c r="B86" s="79"/>
      <c r="C86" s="79"/>
      <c r="D86" s="32"/>
      <c r="E86" s="32"/>
      <c r="F86" s="35" t="s">
        <v>34</v>
      </c>
      <c r="G86" s="78" t="e">
        <f t="shared" si="17"/>
        <v>#REF!</v>
      </c>
      <c r="H86" s="78" t="e">
        <f t="shared" si="17"/>
        <v>#REF!</v>
      </c>
      <c r="I86" s="78" t="e">
        <f t="shared" si="17"/>
        <v>#REF!</v>
      </c>
      <c r="J86" s="87" t="e">
        <f t="shared" si="17"/>
        <v>#REF!</v>
      </c>
    </row>
    <row r="87" spans="1:10" s="31" customFormat="1" x14ac:dyDescent="0.25">
      <c r="A87" s="83"/>
      <c r="B87" s="79"/>
      <c r="C87" s="79"/>
      <c r="D87" s="32"/>
      <c r="E87" s="32"/>
      <c r="F87" s="35" t="s">
        <v>37</v>
      </c>
      <c r="G87" s="78" t="e">
        <f t="shared" si="17"/>
        <v>#REF!</v>
      </c>
      <c r="H87" s="78" t="e">
        <f t="shared" si="17"/>
        <v>#REF!</v>
      </c>
      <c r="I87" s="78" t="e">
        <f t="shared" si="17"/>
        <v>#REF!</v>
      </c>
      <c r="J87" s="87" t="e">
        <f t="shared" si="17"/>
        <v>#REF!</v>
      </c>
    </row>
    <row r="88" spans="1:10" s="31" customFormat="1" x14ac:dyDescent="0.25">
      <c r="A88" s="83"/>
      <c r="B88" s="79"/>
      <c r="C88" s="79"/>
      <c r="D88" s="32"/>
      <c r="E88" s="32"/>
      <c r="F88" s="35" t="s">
        <v>57</v>
      </c>
      <c r="G88" s="78" t="e">
        <f>+#REF!</f>
        <v>#REF!</v>
      </c>
      <c r="H88" s="78" t="e">
        <f>+G88</f>
        <v>#REF!</v>
      </c>
      <c r="I88" s="78" t="e">
        <f>+H88</f>
        <v>#REF!</v>
      </c>
      <c r="J88" s="87" t="e">
        <f>+#REF!</f>
        <v>#REF!</v>
      </c>
    </row>
    <row r="89" spans="1:10" s="31" customFormat="1" ht="42" customHeight="1" x14ac:dyDescent="0.25">
      <c r="A89" s="138"/>
      <c r="B89" s="139"/>
      <c r="C89" s="139"/>
      <c r="D89" s="39"/>
      <c r="E89" s="166" t="e">
        <f>+#REF!</f>
        <v>#REF!</v>
      </c>
      <c r="F89" s="167" t="e">
        <f>+#REF!</f>
        <v>#REF!</v>
      </c>
      <c r="G89" s="168" t="e">
        <f>G91</f>
        <v>#REF!</v>
      </c>
      <c r="H89" s="168" t="e">
        <f>H91</f>
        <v>#REF!</v>
      </c>
      <c r="I89" s="168" t="e">
        <f>I91</f>
        <v>#REF!</v>
      </c>
      <c r="J89" s="169" t="e">
        <f>J91</f>
        <v>#REF!</v>
      </c>
    </row>
    <row r="90" spans="1:10" s="31" customFormat="1" x14ac:dyDescent="0.25">
      <c r="A90" s="83"/>
      <c r="B90" s="79"/>
      <c r="C90" s="79"/>
      <c r="D90" s="32"/>
      <c r="E90" s="32"/>
      <c r="F90" s="35" t="s">
        <v>15</v>
      </c>
      <c r="G90" s="152"/>
      <c r="H90" s="152"/>
      <c r="I90" s="152"/>
      <c r="J90" s="149"/>
    </row>
    <row r="91" spans="1:10" s="31" customFormat="1" ht="43.5" customHeight="1" x14ac:dyDescent="0.25">
      <c r="A91" s="83"/>
      <c r="B91" s="79"/>
      <c r="C91" s="79"/>
      <c r="D91" s="32"/>
      <c r="E91" s="32"/>
      <c r="F91" s="60" t="e">
        <f>+#REF!</f>
        <v>#REF!</v>
      </c>
      <c r="G91" s="152" t="e">
        <f>G93</f>
        <v>#REF!</v>
      </c>
      <c r="H91" s="152" t="e">
        <f>H93</f>
        <v>#REF!</v>
      </c>
      <c r="I91" s="152" t="e">
        <f>I93</f>
        <v>#REF!</v>
      </c>
      <c r="J91" s="149" t="e">
        <f>J93</f>
        <v>#REF!</v>
      </c>
    </row>
    <row r="92" spans="1:10" s="31" customFormat="1" ht="34.799999999999997" x14ac:dyDescent="0.25">
      <c r="A92" s="83"/>
      <c r="B92" s="79"/>
      <c r="C92" s="79"/>
      <c r="D92" s="32"/>
      <c r="E92" s="32"/>
      <c r="F92" s="35" t="s">
        <v>16</v>
      </c>
      <c r="G92" s="152"/>
      <c r="H92" s="152"/>
      <c r="I92" s="152"/>
      <c r="J92" s="149"/>
    </row>
    <row r="93" spans="1:10" s="31" customFormat="1" x14ac:dyDescent="0.25">
      <c r="A93" s="83"/>
      <c r="B93" s="79"/>
      <c r="C93" s="79"/>
      <c r="D93" s="32"/>
      <c r="E93" s="32"/>
      <c r="F93" s="35" t="s">
        <v>13</v>
      </c>
      <c r="G93" s="152" t="e">
        <f t="shared" ref="G93:J94" si="18">G94</f>
        <v>#REF!</v>
      </c>
      <c r="H93" s="152" t="e">
        <f t="shared" si="18"/>
        <v>#REF!</v>
      </c>
      <c r="I93" s="152" t="e">
        <f t="shared" si="18"/>
        <v>#REF!</v>
      </c>
      <c r="J93" s="149" t="e">
        <f t="shared" si="18"/>
        <v>#REF!</v>
      </c>
    </row>
    <row r="94" spans="1:10" s="31" customFormat="1" x14ac:dyDescent="0.25">
      <c r="A94" s="83"/>
      <c r="B94" s="79"/>
      <c r="C94" s="79"/>
      <c r="D94" s="32"/>
      <c r="E94" s="32"/>
      <c r="F94" s="35" t="s">
        <v>34</v>
      </c>
      <c r="G94" s="152" t="e">
        <f t="shared" si="18"/>
        <v>#REF!</v>
      </c>
      <c r="H94" s="152" t="e">
        <f t="shared" si="18"/>
        <v>#REF!</v>
      </c>
      <c r="I94" s="152" t="e">
        <f t="shared" si="18"/>
        <v>#REF!</v>
      </c>
      <c r="J94" s="149" t="e">
        <f t="shared" si="18"/>
        <v>#REF!</v>
      </c>
    </row>
    <row r="95" spans="1:10" s="31" customFormat="1" x14ac:dyDescent="0.25">
      <c r="A95" s="83"/>
      <c r="B95" s="79"/>
      <c r="C95" s="79"/>
      <c r="D95" s="32"/>
      <c r="E95" s="32"/>
      <c r="F95" s="35" t="s">
        <v>117</v>
      </c>
      <c r="G95" s="152" t="e">
        <f>G97</f>
        <v>#REF!</v>
      </c>
      <c r="H95" s="152" t="e">
        <f>H97</f>
        <v>#REF!</v>
      </c>
      <c r="I95" s="152" t="e">
        <f>I97</f>
        <v>#REF!</v>
      </c>
      <c r="J95" s="149" t="e">
        <f>+J96</f>
        <v>#REF!</v>
      </c>
    </row>
    <row r="96" spans="1:10" s="31" customFormat="1" ht="40.5" customHeight="1" x14ac:dyDescent="0.25">
      <c r="A96" s="140"/>
      <c r="B96" s="141"/>
      <c r="C96" s="141"/>
      <c r="D96" s="142"/>
      <c r="E96" s="142"/>
      <c r="F96" s="144" t="s">
        <v>118</v>
      </c>
      <c r="G96" s="155" t="e">
        <f>+G97</f>
        <v>#REF!</v>
      </c>
      <c r="H96" s="155" t="e">
        <f>+H97</f>
        <v>#REF!</v>
      </c>
      <c r="I96" s="155" t="e">
        <f>+I97</f>
        <v>#REF!</v>
      </c>
      <c r="J96" s="156" t="e">
        <f>+J97</f>
        <v>#REF!</v>
      </c>
    </row>
    <row r="97" spans="1:10" s="31" customFormat="1" ht="21" customHeight="1" thickBot="1" x14ac:dyDescent="0.3">
      <c r="A97" s="88"/>
      <c r="B97" s="89"/>
      <c r="C97" s="89"/>
      <c r="D97" s="74"/>
      <c r="E97" s="74"/>
      <c r="F97" s="143" t="s">
        <v>54</v>
      </c>
      <c r="G97" s="157" t="e">
        <f>+#REF!</f>
        <v>#REF!</v>
      </c>
      <c r="H97" s="157" t="e">
        <f>+G97</f>
        <v>#REF!</v>
      </c>
      <c r="I97" s="157" t="e">
        <f>+H97</f>
        <v>#REF!</v>
      </c>
      <c r="J97" s="158" t="e">
        <f>+#REF!</f>
        <v>#REF!</v>
      </c>
    </row>
  </sheetData>
  <mergeCells count="13">
    <mergeCell ref="I9:I10"/>
    <mergeCell ref="J9:J10"/>
    <mergeCell ref="A1:J1"/>
    <mergeCell ref="A2:J2"/>
    <mergeCell ref="A3:J3"/>
    <mergeCell ref="A5:J5"/>
    <mergeCell ref="A8:C9"/>
    <mergeCell ref="D8:E9"/>
    <mergeCell ref="F8:F10"/>
    <mergeCell ref="I6:J7"/>
    <mergeCell ref="H9:H10"/>
    <mergeCell ref="G9:G10"/>
    <mergeCell ref="G8:J8"/>
  </mergeCells>
  <pageMargins left="0.7" right="0.7" top="0.75" bottom="0.75" header="0.3" footer="0.3"/>
  <pageSetup paperSize="9" scale="55" orientation="portrait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6</vt:i4>
      </vt:variant>
    </vt:vector>
  </HeadingPairs>
  <TitlesOfParts>
    <vt:vector size="17" baseType="lpstr">
      <vt:lpstr>..</vt:lpstr>
      <vt:lpstr>...</vt:lpstr>
      <vt:lpstr>1</vt:lpstr>
      <vt:lpstr>2</vt:lpstr>
      <vt:lpstr>3</vt:lpstr>
      <vt:lpstr>4</vt:lpstr>
      <vt:lpstr>5.</vt:lpstr>
      <vt:lpstr>6.</vt:lpstr>
      <vt:lpstr>7</vt:lpstr>
      <vt:lpstr>8.</vt:lpstr>
      <vt:lpstr>8</vt:lpstr>
      <vt:lpstr>'...'!Print_Area</vt:lpstr>
      <vt:lpstr>'2'!Print_Area</vt:lpstr>
      <vt:lpstr>'3'!Print_Area</vt:lpstr>
      <vt:lpstr>'4'!Print_Area</vt:lpstr>
      <vt:lpstr>'6.'!Print_Area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https:/mul2-mta.gov.am/tasks/1650757/oneclick/havelvac.xlsx?token=c318293a9c7cd764ad3b6afac3a4c8f3</cp:keywords>
  <cp:lastModifiedBy>User</cp:lastModifiedBy>
  <cp:lastPrinted>2026-03-05T11:56:18Z</cp:lastPrinted>
  <dcterms:created xsi:type="dcterms:W3CDTF">2021-01-22T11:42:14Z</dcterms:created>
  <dcterms:modified xsi:type="dcterms:W3CDTF">2026-03-05T11:57:41Z</dcterms:modified>
</cp:coreProperties>
</file>