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0640" windowHeight="9600"/>
  </bookViews>
  <sheets>
    <sheet name="Sheet1" sheetId="1" r:id="rId1"/>
    <sheet name="Sheet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/>
  <c r="J9"/>
  <c r="J13" s="1"/>
  <c r="D13"/>
  <c r="E13"/>
  <c r="F13"/>
  <c r="G13"/>
  <c r="I13"/>
  <c r="K11" i="2" l="1"/>
  <c r="I11"/>
  <c r="G11"/>
  <c r="F11"/>
  <c r="E11"/>
  <c r="D11"/>
  <c r="C11"/>
  <c r="J10"/>
  <c r="J9"/>
  <c r="J8"/>
  <c r="H7"/>
  <c r="J7" s="1"/>
  <c r="J11" s="1"/>
  <c r="H11" l="1"/>
  <c r="H13" i="1"/>
  <c r="J11" l="1"/>
  <c r="J10"/>
  <c r="J12"/>
  <c r="K13" l="1"/>
</calcChain>
</file>

<file path=xl/sharedStrings.xml><?xml version="1.0" encoding="utf-8"?>
<sst xmlns="http://schemas.openxmlformats.org/spreadsheetml/2006/main" count="64" uniqueCount="43">
  <si>
    <t>Կազմակերպության անվանումը</t>
  </si>
  <si>
    <t>«Շիրակ-ջրմուղկոյուղի» ՓԲԸ</t>
  </si>
  <si>
    <t>«Լոռի-ջրմուղկոյուղի» ՓԲԸ</t>
  </si>
  <si>
    <t>«Նոր Ակունք» ՓԲԸ</t>
  </si>
  <si>
    <t>ԴԱՀԿ ծառայություն</t>
  </si>
  <si>
    <t>Ընթցիկ պարտավորություն</t>
  </si>
  <si>
    <t>հ/հ</t>
  </si>
  <si>
    <t xml:space="preserve">փաստացի Վճարված Եկամտային հարկ </t>
  </si>
  <si>
    <t>դրամ</t>
  </si>
  <si>
    <t>դեբետային մնացորդ,</t>
  </si>
  <si>
    <t>տույժ</t>
  </si>
  <si>
    <t xml:space="preserve">հարկի գումարը, </t>
  </si>
  <si>
    <t>Ընդամենը</t>
  </si>
  <si>
    <t>տուգանք</t>
  </si>
  <si>
    <t>Սունյակ 5-ում  նշված է հաշվարկված տուգանքի գումարը</t>
  </si>
  <si>
    <t>Սունյակ 4-ում նշված է հաշվարկված տույժի գումարը</t>
  </si>
  <si>
    <t>Սունյակ 3-ում նշված է հաշվարկված  հարկի գումարը</t>
  </si>
  <si>
    <t>Սունյակ 6-ում  նշված է ընկերության կողմից վճարված եկամտային հարկի գումարը, որով ՀՀ ՊԵԿ-ի կողմից մարվել ԱԱՀ պարտավորությունը</t>
  </si>
  <si>
    <t>Սունյակ 9-ում ընկերության ընթացիկ պարտավորությունների գումարը, որը չի վերաբերվում նվիրաբերված գույքի վրեաձևակերպումից գոյացած ԱԱՀ-ի (սունյակ 3) պարտավորությանը</t>
  </si>
  <si>
    <t>ընդամենը           3+4+5+6+7+8-9</t>
  </si>
  <si>
    <t>-</t>
  </si>
  <si>
    <t>Սունյակ 10-ում  նշված է փոխհատուցման ենթակա ԱԱՀարկի գումարը</t>
  </si>
  <si>
    <t>Սունյակ 7 և 8-ում նշված է ԴԱՀԿ-ի կողմից բռնագանձված եկամտային հարկի գումարը, որով ՀՀ ՊԵԿ-ի կողմից մարվել ԱԱՀ պարտավորությունը</t>
  </si>
  <si>
    <t xml:space="preserve">ԴԱՀԿ բռնագանձում </t>
  </si>
  <si>
    <t>եկամտային հարկի գումար</t>
  </si>
  <si>
    <t>Տեղեկանք</t>
  </si>
  <si>
    <t>«Հայջրմուղկոյուղի» ՓԲԸ</t>
  </si>
  <si>
    <t>նվիրատվությունից գոյացած ավելացված արժեքի հարկի առ 20․09.2018</t>
  </si>
  <si>
    <t>Ստորև բերված աղյուսակում ներկայացվում է վերոնշյալ գումարի գոյացման հաշվարկն ըստ ընկերությունների։</t>
  </si>
  <si>
    <t>*</t>
  </si>
  <si>
    <t>«Հայջրմուղկոյուղի» ՓԲԸ *</t>
  </si>
  <si>
    <t>***</t>
  </si>
  <si>
    <t>**</t>
  </si>
  <si>
    <t>«Նոր Ակունք» ՓԲԸ ***</t>
  </si>
  <si>
    <t>«Լոռի-ջրմուղկոյուղի» ՓԲԸ **</t>
  </si>
  <si>
    <t>Մասնավորապես․</t>
  </si>
  <si>
    <t xml:space="preserve">Աղյուսակի ընդհանուր հանրագումարում ընդգրկված է ՀՀ ՊԵԿ-ի կողմից նշված գումարը, ընկերությունների կողմից վճարված, ԴԱՀԿ-ի կողմից բռնագանձված եկամտային հարկի գումարները, որոնք ՊԵԿ-ը ուղղել է ընկերությունների ավելացված արժեքի հարկի պարտավորությունների մարմանը, ինչպես նաև «Հայջրմուղկոյուղի» ՓԲԸ-ի մասով նաև ընթացիկ պարտավորությունները։   </t>
  </si>
  <si>
    <t>ՀՀ ՊԵԿ-ի կողմից ընկերությունների եկամտային հարկի հաշվին ավելացված արժեքի հարկի մարումը առաջացրել է եկամտային հարկի գծով պարտավորություն և նրա վրա տույժ է հաշվարկվում:</t>
  </si>
  <si>
    <t>Ընթացիկ պարտավորություն</t>
  </si>
  <si>
    <t xml:space="preserve"> «Հայջրմուղկոյուղի» ՓԲԸ-ի 21․10․2019թ․ դրությամբ ԱԱՀ-ի գծով պարտավորություն կկազմի 1 695 284 195 ՀՀ դրամ , նրանում  ներառված է նաև ընկերության ընթացիկ պարտավորությունը 3 642 541 ՀՀ դրամի չափով, որը չի վերաբերվում  նվիրաբերված գույքի մնացորդային արժեքից վերաձևակերպված ավելացված արժեքի հարկին։ Ինչպես նաև  ընկերության վճարած և ՀՀ ՊԵԿ-ի կողմից որպես ԱԱՀ մարված  1 137 085 ՀՀ դրամ և ԴԱՀԿ-ի կողմից բռնագանձված  6 235 869 ՀՀ դրամ եկամտային հարկի գումարները։։   </t>
  </si>
  <si>
    <t>«Լոռի-ջրմուղկոյուղի»  ՓԲԸ-ի 21․10․2019թ․ դրությամբ ԱԱՀ-ի գծով պարտավորությունը կկազմի 1 543 900 853 դրամ , նրանում  ներառված է նաև ընկերության վճարած 17 016 ՀՀ դրամ եկամտային հարկի գումարները, որով ՀՀ ՊԵԿ-ը մարել է ավելացված արժեքի հարկի պարտավորությունը։</t>
  </si>
  <si>
    <t>«Նոր Ակունք»  ՓԲԸ-ի 21․10․2019թ․ դրությամբ ԱԱՀ-ի գծով պարտավորությունը կկազմի  56 133 342 ՀՀ դրամ , նրանում  ներառված է նաև ընկերության վճարած 17 016 ՀՀ դրամ եկամտային հարկի գումարները, որով ՀՀ ՊԵԿ-ը մարել է ավելացված արժեքի հարկի պարտավորությունը</t>
  </si>
  <si>
    <t xml:space="preserve"> ՀՀ կառավարության 17․12․2017թ․ թիվ 1662-Ա որոշմամբ «Հայջրմուղկոյուղի», «Լոռի-ջրմուղկոյուղի», «Շիրակ-ջրմուղկոյուղի» և  «Նոր Ակունք» ՓԲԸ-ների (այսուհետև ընկերություններ) գույքը, ՀՀ կառավարությանը ի դեմս ՀՀ Էներգետիկ ենթակառուցվածքների և բնական պաշարների նախարարության ջրային կոմիտեին, նվիրատվությամբ հանձնելու արդյունքում գույքի մնացորդային արժեքի նկատմամբ հաշվարկված ավելացված արժեքի հարկի վերաձևակերպումից առաջացել է ավելացված արժեքի հարկի և տույժի պարտավորություն, որը 21․10․2019թ դրությամբ կկազմի  3 295 335.4 հազար ՀՀ դրամ։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</si>
</sst>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9"/>
      <color rgb="FF000000"/>
      <name val="GHEA Grapalat"/>
      <family val="3"/>
    </font>
    <font>
      <sz val="11"/>
      <color rgb="FF000000"/>
      <name val="GHEA Grapalat"/>
      <family val="3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8"/>
      <color rgb="FF000000"/>
      <name val="Arial Unicode"/>
      <family val="2"/>
    </font>
    <font>
      <b/>
      <sz val="10"/>
      <color theme="1"/>
      <name val="GHEA Grapalat"/>
      <family val="3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3" fontId="0" fillId="0" borderId="3" xfId="0" applyNumberFormat="1" applyBorder="1"/>
    <xf numFmtId="0" fontId="5" fillId="0" borderId="0" xfId="0" applyFont="1"/>
    <xf numFmtId="3" fontId="0" fillId="0" borderId="0" xfId="0" applyNumberFormat="1"/>
    <xf numFmtId="0" fontId="0" fillId="0" borderId="0" xfId="0" applyAlignment="1">
      <alignment horizontal="right"/>
    </xf>
    <xf numFmtId="0" fontId="6" fillId="0" borderId="2" xfId="0" applyFont="1" applyFill="1" applyBorder="1" applyAlignment="1">
      <alignment horizontal="justify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right" vertical="center" wrapText="1"/>
    </xf>
    <xf numFmtId="3" fontId="4" fillId="0" borderId="10" xfId="0" applyNumberFormat="1" applyFont="1" applyBorder="1" applyAlignment="1">
      <alignment horizontal="right" vertical="center" wrapText="1"/>
    </xf>
    <xf numFmtId="0" fontId="0" fillId="0" borderId="11" xfId="0" applyBorder="1"/>
    <xf numFmtId="0" fontId="6" fillId="0" borderId="12" xfId="0" applyFont="1" applyFill="1" applyBorder="1" applyAlignment="1">
      <alignment horizontal="justify" vertical="center" wrapText="1"/>
    </xf>
    <xf numFmtId="3" fontId="0" fillId="0" borderId="13" xfId="0" applyNumberFormat="1" applyBorder="1"/>
    <xf numFmtId="3" fontId="0" fillId="0" borderId="14" xfId="0" applyNumberFormat="1" applyBorder="1"/>
    <xf numFmtId="0" fontId="7" fillId="0" borderId="0" xfId="0" applyFont="1" applyAlignment="1">
      <alignment vertical="center" wrapText="1"/>
    </xf>
    <xf numFmtId="3" fontId="0" fillId="2" borderId="13" xfId="0" applyNumberFormat="1" applyFill="1" applyBorder="1"/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zoomScaleNormal="100" zoomScaleSheetLayoutView="106" workbookViewId="0">
      <selection activeCell="A4" sqref="A4:L4"/>
    </sheetView>
  </sheetViews>
  <sheetFormatPr defaultRowHeight="15"/>
  <cols>
    <col min="1" max="1" width="5.140625" customWidth="1"/>
    <col min="2" max="2" width="27.140625" customWidth="1"/>
    <col min="3" max="3" width="14.5703125" customWidth="1"/>
    <col min="4" max="4" width="14.140625" customWidth="1"/>
    <col min="5" max="5" width="11.5703125" customWidth="1"/>
    <col min="6" max="6" width="13.28515625" customWidth="1"/>
    <col min="7" max="7" width="13" customWidth="1"/>
    <col min="8" max="8" width="13.140625" customWidth="1"/>
    <col min="9" max="9" width="17" customWidth="1"/>
    <col min="10" max="10" width="17.7109375" customWidth="1"/>
    <col min="11" max="11" width="14" customWidth="1"/>
  </cols>
  <sheetData>
    <row r="1" spans="1:12" ht="17.25">
      <c r="A1" s="30" t="s">
        <v>25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ht="3.75" customHeigh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63" customHeight="1">
      <c r="A3" s="29" t="s">
        <v>42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7"/>
    </row>
    <row r="4" spans="1:12" ht="20.25" customHeight="1">
      <c r="A4" s="39" t="s">
        <v>28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2" ht="15.75" thickBot="1">
      <c r="K5" s="9" t="s">
        <v>8</v>
      </c>
    </row>
    <row r="6" spans="1:12" ht="25.5" customHeight="1">
      <c r="A6" s="33" t="s">
        <v>6</v>
      </c>
      <c r="B6" s="31" t="s">
        <v>0</v>
      </c>
      <c r="C6" s="31" t="s">
        <v>11</v>
      </c>
      <c r="D6" s="31" t="s">
        <v>10</v>
      </c>
      <c r="E6" s="31" t="s">
        <v>13</v>
      </c>
      <c r="F6" s="31" t="s">
        <v>7</v>
      </c>
      <c r="G6" s="37" t="s">
        <v>23</v>
      </c>
      <c r="H6" s="38"/>
      <c r="I6" s="31" t="s">
        <v>38</v>
      </c>
      <c r="J6" s="31" t="s">
        <v>19</v>
      </c>
      <c r="K6" s="35" t="s">
        <v>9</v>
      </c>
    </row>
    <row r="7" spans="1:12" ht="27.75" customHeight="1">
      <c r="A7" s="34"/>
      <c r="B7" s="32"/>
      <c r="C7" s="32"/>
      <c r="D7" s="32"/>
      <c r="E7" s="32"/>
      <c r="F7" s="32"/>
      <c r="G7" s="16" t="s">
        <v>4</v>
      </c>
      <c r="H7" s="16" t="s">
        <v>24</v>
      </c>
      <c r="I7" s="32"/>
      <c r="J7" s="32"/>
      <c r="K7" s="36"/>
    </row>
    <row r="8" spans="1:12">
      <c r="A8" s="18">
        <v>1</v>
      </c>
      <c r="B8" s="16">
        <v>2</v>
      </c>
      <c r="C8" s="16">
        <v>3</v>
      </c>
      <c r="D8" s="16">
        <v>4</v>
      </c>
      <c r="E8" s="16">
        <v>5</v>
      </c>
      <c r="F8" s="16">
        <v>6</v>
      </c>
      <c r="G8" s="16">
        <v>7</v>
      </c>
      <c r="H8" s="16">
        <v>8</v>
      </c>
      <c r="I8" s="16">
        <v>9</v>
      </c>
      <c r="J8" s="16">
        <v>10</v>
      </c>
      <c r="K8" s="19">
        <v>10</v>
      </c>
    </row>
    <row r="9" spans="1:12" ht="16.5">
      <c r="A9" s="20">
        <v>1</v>
      </c>
      <c r="B9" s="2" t="s">
        <v>30</v>
      </c>
      <c r="C9" s="3">
        <v>1292146184</v>
      </c>
      <c r="D9" s="3">
        <v>399407598</v>
      </c>
      <c r="E9" s="3"/>
      <c r="F9" s="3">
        <v>1137085</v>
      </c>
      <c r="G9" s="3">
        <v>297114</v>
      </c>
      <c r="H9" s="3">
        <v>5938755</v>
      </c>
      <c r="I9" s="3">
        <v>-3642541</v>
      </c>
      <c r="J9" s="3">
        <f>C9+D9+E9+F9+G9+H9+I9</f>
        <v>1695284195</v>
      </c>
      <c r="K9" s="21">
        <v>0</v>
      </c>
    </row>
    <row r="10" spans="1:12" ht="16.5">
      <c r="A10" s="20">
        <v>2</v>
      </c>
      <c r="B10" s="2" t="s">
        <v>1</v>
      </c>
      <c r="C10" s="4">
        <v>0</v>
      </c>
      <c r="D10" s="4">
        <v>0</v>
      </c>
      <c r="E10" s="4"/>
      <c r="F10" s="4">
        <v>0</v>
      </c>
      <c r="G10" s="4"/>
      <c r="H10" s="4"/>
      <c r="I10" s="4"/>
      <c r="J10" s="3">
        <f t="shared" ref="J10:J12" si="0">C10+D10+E10+F10+G10+H10-I10</f>
        <v>0</v>
      </c>
      <c r="K10" s="22">
        <v>117890506</v>
      </c>
    </row>
    <row r="11" spans="1:12" ht="16.5">
      <c r="A11" s="20">
        <v>3</v>
      </c>
      <c r="B11" s="2" t="s">
        <v>34</v>
      </c>
      <c r="C11" s="3">
        <v>1182406373</v>
      </c>
      <c r="D11" s="3">
        <v>361494451</v>
      </c>
      <c r="E11" s="3"/>
      <c r="F11" s="3">
        <v>17016</v>
      </c>
      <c r="G11" s="4"/>
      <c r="H11" s="4"/>
      <c r="I11" s="4"/>
      <c r="J11" s="3">
        <f t="shared" si="0"/>
        <v>1543917840</v>
      </c>
      <c r="K11" s="21">
        <v>0</v>
      </c>
    </row>
    <row r="12" spans="1:12" ht="16.5">
      <c r="A12" s="20">
        <v>4</v>
      </c>
      <c r="B12" s="2" t="s">
        <v>33</v>
      </c>
      <c r="C12" s="3">
        <v>37053520</v>
      </c>
      <c r="D12" s="3">
        <v>18825206</v>
      </c>
      <c r="E12" s="3">
        <v>237600</v>
      </c>
      <c r="F12" s="3">
        <v>17016</v>
      </c>
      <c r="G12" s="3"/>
      <c r="H12" s="3"/>
      <c r="I12" s="3"/>
      <c r="J12" s="3">
        <f t="shared" si="0"/>
        <v>56133342</v>
      </c>
      <c r="K12" s="21">
        <v>0</v>
      </c>
    </row>
    <row r="13" spans="1:12" ht="15.75" thickBot="1">
      <c r="A13" s="23"/>
      <c r="B13" s="24" t="s">
        <v>12</v>
      </c>
      <c r="C13" s="25">
        <f>SUM(C9:C12)</f>
        <v>2511606077</v>
      </c>
      <c r="D13" s="25">
        <f>SUM(D9:D12)</f>
        <v>779727255</v>
      </c>
      <c r="E13" s="25">
        <f t="shared" ref="E13:I13" si="1">SUM(E9:E12)</f>
        <v>237600</v>
      </c>
      <c r="F13" s="25">
        <f t="shared" si="1"/>
        <v>1171117</v>
      </c>
      <c r="G13" s="25">
        <f t="shared" si="1"/>
        <v>297114</v>
      </c>
      <c r="H13" s="25">
        <f t="shared" si="1"/>
        <v>5938755</v>
      </c>
      <c r="I13" s="25">
        <f t="shared" si="1"/>
        <v>-3642541</v>
      </c>
      <c r="J13" s="28">
        <f>SUM(J9:J12)</f>
        <v>3295335377</v>
      </c>
      <c r="K13" s="26">
        <f>SUM(K9:K12)</f>
        <v>117890506</v>
      </c>
    </row>
    <row r="14" spans="1:12" ht="9.75" customHeight="1"/>
    <row r="15" spans="1:12" ht="51" customHeight="1">
      <c r="A15" s="29" t="s">
        <v>36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7"/>
    </row>
    <row r="16" spans="1:12" ht="21" customHeight="1">
      <c r="A16" s="39" t="s">
        <v>35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1:12" ht="65.25" customHeight="1">
      <c r="A17" s="17" t="s">
        <v>29</v>
      </c>
      <c r="B17" s="29" t="s">
        <v>39</v>
      </c>
      <c r="C17" s="29"/>
      <c r="D17" s="29"/>
      <c r="E17" s="29"/>
      <c r="F17" s="29"/>
      <c r="G17" s="29"/>
      <c r="H17" s="29"/>
      <c r="I17" s="29"/>
      <c r="J17" s="29"/>
      <c r="K17" s="29"/>
      <c r="L17" s="27"/>
    </row>
    <row r="18" spans="1:12" ht="48.75" customHeight="1">
      <c r="A18" s="17" t="s">
        <v>32</v>
      </c>
      <c r="B18" s="29" t="s">
        <v>40</v>
      </c>
      <c r="C18" s="29"/>
      <c r="D18" s="29"/>
      <c r="E18" s="29"/>
      <c r="F18" s="29"/>
      <c r="G18" s="29"/>
      <c r="H18" s="29"/>
      <c r="I18" s="29"/>
      <c r="J18" s="29"/>
      <c r="K18" s="29"/>
      <c r="L18" s="27"/>
    </row>
    <row r="19" spans="1:12" ht="48" customHeight="1">
      <c r="A19" s="5" t="s">
        <v>31</v>
      </c>
      <c r="B19" s="29" t="s">
        <v>41</v>
      </c>
      <c r="C19" s="29"/>
      <c r="D19" s="29"/>
      <c r="E19" s="29"/>
      <c r="F19" s="29"/>
      <c r="G19" s="29"/>
      <c r="H19" s="29"/>
      <c r="I19" s="29"/>
      <c r="J19" s="29"/>
      <c r="K19" s="29"/>
      <c r="L19" s="27"/>
    </row>
    <row r="20" spans="1:12" ht="36" customHeight="1">
      <c r="A20" s="11"/>
      <c r="B20" s="29" t="s">
        <v>37</v>
      </c>
      <c r="C20" s="29"/>
      <c r="D20" s="29"/>
      <c r="E20" s="29"/>
      <c r="F20" s="29"/>
      <c r="G20" s="29"/>
      <c r="H20" s="29"/>
      <c r="I20" s="29"/>
      <c r="J20" s="29"/>
      <c r="K20" s="29"/>
      <c r="L20" s="27"/>
    </row>
  </sheetData>
  <mergeCells count="19">
    <mergeCell ref="B17:K17"/>
    <mergeCell ref="B18:K18"/>
    <mergeCell ref="A16:L16"/>
    <mergeCell ref="B20:K20"/>
    <mergeCell ref="B19:K19"/>
    <mergeCell ref="A15:K15"/>
    <mergeCell ref="A1:K1"/>
    <mergeCell ref="D6:D7"/>
    <mergeCell ref="C6:C7"/>
    <mergeCell ref="B6:B7"/>
    <mergeCell ref="A6:A7"/>
    <mergeCell ref="I6:I7"/>
    <mergeCell ref="J6:J7"/>
    <mergeCell ref="K6:K7"/>
    <mergeCell ref="G6:H6"/>
    <mergeCell ref="F6:F7"/>
    <mergeCell ref="E6:E7"/>
    <mergeCell ref="A3:K3"/>
    <mergeCell ref="A4:L4"/>
  </mergeCells>
  <pageMargins left="0.25" right="0.25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zoomScaleNormal="100" workbookViewId="0">
      <selection activeCell="B14" sqref="B14"/>
    </sheetView>
  </sheetViews>
  <sheetFormatPr defaultRowHeight="15"/>
  <cols>
    <col min="1" max="1" width="5.140625" customWidth="1"/>
    <col min="2" max="2" width="25.7109375" customWidth="1"/>
    <col min="3" max="3" width="15.7109375" customWidth="1"/>
    <col min="4" max="5" width="15.28515625" customWidth="1"/>
    <col min="6" max="8" width="14.28515625" customWidth="1"/>
    <col min="9" max="9" width="17" customWidth="1"/>
    <col min="10" max="10" width="20" customWidth="1"/>
    <col min="11" max="11" width="16.42578125" customWidth="1"/>
  </cols>
  <sheetData>
    <row r="1" spans="1:11">
      <c r="A1" s="41" t="s">
        <v>25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>
      <c r="A2" s="41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1">
      <c r="K3" s="9" t="s">
        <v>8</v>
      </c>
    </row>
    <row r="4" spans="1:11" ht="25.5" customHeight="1">
      <c r="A4" s="32" t="s">
        <v>6</v>
      </c>
      <c r="B4" s="32" t="s">
        <v>0</v>
      </c>
      <c r="C4" s="32" t="s">
        <v>11</v>
      </c>
      <c r="D4" s="32" t="s">
        <v>10</v>
      </c>
      <c r="E4" s="32" t="s">
        <v>13</v>
      </c>
      <c r="F4" s="32" t="s">
        <v>7</v>
      </c>
      <c r="G4" s="42" t="s">
        <v>23</v>
      </c>
      <c r="H4" s="43"/>
      <c r="I4" s="32" t="s">
        <v>5</v>
      </c>
      <c r="J4" s="32" t="s">
        <v>19</v>
      </c>
      <c r="K4" s="32" t="s">
        <v>9</v>
      </c>
    </row>
    <row r="5" spans="1:11" ht="27.75" customHeight="1">
      <c r="A5" s="32"/>
      <c r="B5" s="32"/>
      <c r="C5" s="32"/>
      <c r="D5" s="32"/>
      <c r="E5" s="32"/>
      <c r="F5" s="32"/>
      <c r="G5" s="14" t="s">
        <v>4</v>
      </c>
      <c r="H5" s="14" t="s">
        <v>24</v>
      </c>
      <c r="I5" s="32"/>
      <c r="J5" s="32"/>
      <c r="K5" s="32"/>
    </row>
    <row r="6" spans="1:11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10</v>
      </c>
    </row>
    <row r="7" spans="1:11" ht="16.5">
      <c r="A7" s="1">
        <v>1</v>
      </c>
      <c r="B7" s="2" t="s">
        <v>26</v>
      </c>
      <c r="C7" s="3">
        <v>1292146184</v>
      </c>
      <c r="D7" s="3">
        <v>397987278</v>
      </c>
      <c r="E7" s="3"/>
      <c r="F7" s="3">
        <v>1137085</v>
      </c>
      <c r="G7" s="3">
        <v>73224</v>
      </c>
      <c r="H7" s="3">
        <f>1460983</f>
        <v>1460983</v>
      </c>
      <c r="I7" s="3">
        <v>3642541</v>
      </c>
      <c r="J7" s="3">
        <f>C7+D7+E7+F7+G7+H7-I7</f>
        <v>1689162213</v>
      </c>
      <c r="K7" s="4">
        <v>0</v>
      </c>
    </row>
    <row r="8" spans="1:11" ht="16.5">
      <c r="A8" s="1">
        <v>2</v>
      </c>
      <c r="B8" s="2" t="s">
        <v>1</v>
      </c>
      <c r="C8" s="4">
        <v>0</v>
      </c>
      <c r="D8" s="4">
        <v>0</v>
      </c>
      <c r="E8" s="4"/>
      <c r="F8" s="4">
        <v>0</v>
      </c>
      <c r="G8" s="4"/>
      <c r="H8" s="4"/>
      <c r="I8" s="4"/>
      <c r="J8" s="3">
        <f t="shared" ref="J8:J10" si="0">C8+D8+E8+F8+G8+H8-I8</f>
        <v>0</v>
      </c>
      <c r="K8" s="3">
        <v>117890506</v>
      </c>
    </row>
    <row r="9" spans="1:11" ht="16.5">
      <c r="A9" s="1">
        <v>3</v>
      </c>
      <c r="B9" s="2" t="s">
        <v>2</v>
      </c>
      <c r="C9" s="3">
        <v>1182406373</v>
      </c>
      <c r="D9" s="3">
        <v>361494451</v>
      </c>
      <c r="E9" s="3"/>
      <c r="F9" s="3">
        <v>17016</v>
      </c>
      <c r="G9" s="4"/>
      <c r="H9" s="4"/>
      <c r="I9" s="4"/>
      <c r="J9" s="3">
        <f t="shared" si="0"/>
        <v>1543917840</v>
      </c>
      <c r="K9" s="4">
        <v>0</v>
      </c>
    </row>
    <row r="10" spans="1:11" ht="16.5">
      <c r="A10" s="1">
        <v>4</v>
      </c>
      <c r="B10" s="2" t="s">
        <v>3</v>
      </c>
      <c r="C10" s="3">
        <v>37053520</v>
      </c>
      <c r="D10" s="3">
        <v>18825206</v>
      </c>
      <c r="E10" s="3">
        <v>237600</v>
      </c>
      <c r="F10" s="3">
        <v>17016</v>
      </c>
      <c r="G10" s="3"/>
      <c r="H10" s="3"/>
      <c r="I10" s="3"/>
      <c r="J10" s="3">
        <f t="shared" si="0"/>
        <v>56133342</v>
      </c>
      <c r="K10" s="4">
        <v>0</v>
      </c>
    </row>
    <row r="11" spans="1:11">
      <c r="B11" s="10" t="s">
        <v>12</v>
      </c>
      <c r="C11" s="6">
        <f t="shared" ref="C11:I11" si="1">SUM(C7:C10)</f>
        <v>2511606077</v>
      </c>
      <c r="D11" s="6">
        <f t="shared" si="1"/>
        <v>778306935</v>
      </c>
      <c r="E11" s="6">
        <f t="shared" si="1"/>
        <v>237600</v>
      </c>
      <c r="F11" s="6">
        <f t="shared" si="1"/>
        <v>1171117</v>
      </c>
      <c r="G11" s="6">
        <f t="shared" si="1"/>
        <v>73224</v>
      </c>
      <c r="H11" s="6">
        <f t="shared" si="1"/>
        <v>1460983</v>
      </c>
      <c r="I11" s="6">
        <f t="shared" si="1"/>
        <v>3642541</v>
      </c>
      <c r="J11" s="6">
        <f>SUM(J7:J10)</f>
        <v>3289213395</v>
      </c>
      <c r="K11" s="6">
        <f>SUM(K7:K10)</f>
        <v>117890506</v>
      </c>
    </row>
    <row r="13" spans="1:11">
      <c r="C13" s="7"/>
    </row>
    <row r="14" spans="1:11">
      <c r="C14" s="8"/>
      <c r="H14" s="8"/>
      <c r="I14" s="8"/>
    </row>
    <row r="15" spans="1:11">
      <c r="A15" s="13" t="s">
        <v>20</v>
      </c>
      <c r="B15" t="s">
        <v>16</v>
      </c>
      <c r="I15" s="8"/>
    </row>
    <row r="16" spans="1:11">
      <c r="A16" s="13" t="s">
        <v>20</v>
      </c>
      <c r="B16" t="s">
        <v>15</v>
      </c>
      <c r="C16" s="8"/>
    </row>
    <row r="17" spans="1:11">
      <c r="A17" s="13" t="s">
        <v>20</v>
      </c>
      <c r="B17" t="s">
        <v>14</v>
      </c>
    </row>
    <row r="18" spans="1:11">
      <c r="A18" s="13" t="s">
        <v>20</v>
      </c>
      <c r="B18" t="s">
        <v>17</v>
      </c>
    </row>
    <row r="19" spans="1:11">
      <c r="A19" s="13" t="s">
        <v>20</v>
      </c>
      <c r="B19" t="s">
        <v>22</v>
      </c>
    </row>
    <row r="20" spans="1:11" s="11" customFormat="1" ht="27" customHeight="1">
      <c r="A20" s="12" t="s">
        <v>20</v>
      </c>
      <c r="B20" s="40" t="s">
        <v>18</v>
      </c>
      <c r="C20" s="40"/>
      <c r="D20" s="40"/>
      <c r="E20" s="40"/>
      <c r="F20" s="40"/>
      <c r="G20" s="40"/>
      <c r="H20" s="40"/>
      <c r="I20" s="40"/>
      <c r="J20" s="40"/>
      <c r="K20" s="40"/>
    </row>
    <row r="21" spans="1:11">
      <c r="A21" s="13" t="s">
        <v>20</v>
      </c>
      <c r="B21" t="s">
        <v>21</v>
      </c>
    </row>
  </sheetData>
  <mergeCells count="13">
    <mergeCell ref="J4:J5"/>
    <mergeCell ref="K4:K5"/>
    <mergeCell ref="B20:K20"/>
    <mergeCell ref="A1:K1"/>
    <mergeCell ref="A2:K2"/>
    <mergeCell ref="A4:A5"/>
    <mergeCell ref="B4:B5"/>
    <mergeCell ref="C4:C5"/>
    <mergeCell ref="D4:D5"/>
    <mergeCell ref="E4:E5"/>
    <mergeCell ref="F4:F5"/>
    <mergeCell ref="G4:H4"/>
    <mergeCell ref="I4:I5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Albert Karapetyan</dc:creator>
  <cp:lastModifiedBy>User</cp:lastModifiedBy>
  <cp:lastPrinted>2019-09-24T13:56:54Z</cp:lastPrinted>
  <dcterms:created xsi:type="dcterms:W3CDTF">2019-09-18T05:28:41Z</dcterms:created>
  <dcterms:modified xsi:type="dcterms:W3CDTF">2019-10-14T07:50:01Z</dcterms:modified>
  <cp:keywords>Mulberry 2.0</cp:keywords>
</cp:coreProperties>
</file>