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444 mln naxagic havelvac\"/>
    </mc:Choice>
  </mc:AlternateContent>
  <bookViews>
    <workbookView xWindow="0" yWindow="0" windowWidth="21570" windowHeight="7485" tabRatio="717"/>
  </bookViews>
  <sheets>
    <sheet name="Havelvac 1" sheetId="39" r:id="rId1"/>
    <sheet name="Havelvac 2" sheetId="40" r:id="rId2"/>
    <sheet name="Havelvac 3" sheetId="27" r:id="rId3"/>
    <sheet name="Havelvac 4" sheetId="30" r:id="rId4"/>
    <sheet name="Havelvac 5" sheetId="41" r:id="rId5"/>
    <sheet name="Havelvac 6" sheetId="35" r:id="rId6"/>
    <sheet name="Havelvac 7 " sheetId="43" r:id="rId7"/>
    <sheet name="Havelvac 8" sheetId="42" r:id="rId8"/>
    <sheet name="Havelvac 9" sheetId="45" r:id="rId9"/>
    <sheet name="Havelvac 10" sheetId="44" r:id="rId10"/>
  </sheets>
  <definedNames>
    <definedName name="AgencyCode" localSheetId="4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4">#REF!</definedName>
    <definedName name="AgencyName" localSheetId="6">#REF!</definedName>
    <definedName name="AgencyName" localSheetId="8">#REF!</definedName>
    <definedName name="AgencyName">#REF!</definedName>
    <definedName name="åû" localSheetId="4">#REF!</definedName>
    <definedName name="åû" localSheetId="6">#REF!</definedName>
    <definedName name="åû" localSheetId="8">#REF!</definedName>
    <definedName name="åû">#REF!</definedName>
    <definedName name="Functional1" localSheetId="4">#REF!</definedName>
    <definedName name="Functional1" localSheetId="6">#REF!</definedName>
    <definedName name="Functional1" localSheetId="8">#REF!</definedName>
    <definedName name="Functional1">#REF!</definedName>
    <definedName name="mas" localSheetId="4">#REF!</definedName>
    <definedName name="mas" localSheetId="6">#REF!</definedName>
    <definedName name="mas" localSheetId="8">#REF!</definedName>
    <definedName name="mas">#REF!</definedName>
    <definedName name="mass" localSheetId="4">#REF!</definedName>
    <definedName name="mass" localSheetId="6">#REF!</definedName>
    <definedName name="mass" localSheetId="8">#REF!</definedName>
    <definedName name="mass">#REF!</definedName>
    <definedName name="PANature" localSheetId="4">#REF!</definedName>
    <definedName name="PANature" localSheetId="6">#REF!</definedName>
    <definedName name="PANature" localSheetId="8">#REF!</definedName>
    <definedName name="PANature">#REF!</definedName>
    <definedName name="PAType" localSheetId="4">#REF!</definedName>
    <definedName name="PAType" localSheetId="6">#REF!</definedName>
    <definedName name="PAType" localSheetId="8">#REF!</definedName>
    <definedName name="PAType">#REF!</definedName>
    <definedName name="Performance2" localSheetId="4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4">#REF!</definedName>
    <definedName name="PerformanceType" localSheetId="6">#REF!</definedName>
    <definedName name="PerformanceType" localSheetId="8">#REF!</definedName>
    <definedName name="PerformanceType">#REF!</definedName>
    <definedName name="_xlnm.Print_Area" localSheetId="0">'Havelvac 1'!$A$1:$B$11</definedName>
    <definedName name="_xlnm.Print_Area" localSheetId="2">'Havelvac 3'!$A$1:$E$63</definedName>
    <definedName name="_xlnm.Print_Area" localSheetId="4">'Havelvac 5'!$A$1:$H$17</definedName>
    <definedName name="_xlnm.Print_Area" localSheetId="5">'Havelvac 6'!$A$1:$E$38</definedName>
    <definedName name="_xlnm.Print_Area" localSheetId="7">'Havelvac 8'!$B$1:$E$73</definedName>
    <definedName name="_xlnm.Print_Area" localSheetId="8">'Havelvac 9'!$B$1:$E$74</definedName>
    <definedName name="x" localSheetId="4">#REF!</definedName>
    <definedName name="x" localSheetId="6">#REF!</definedName>
    <definedName name="x" localSheetId="8">#REF!</definedName>
    <definedName name="x">#REF!</definedName>
  </definedNames>
  <calcPr calcId="162913"/>
</workbook>
</file>

<file path=xl/calcChain.xml><?xml version="1.0" encoding="utf-8"?>
<calcChain xmlns="http://schemas.openxmlformats.org/spreadsheetml/2006/main">
  <c r="H46" i="30" l="1"/>
  <c r="I11" i="44" l="1"/>
  <c r="I10" i="44" s="1"/>
  <c r="I9" i="44" l="1"/>
  <c r="I8" i="44" s="1"/>
  <c r="C10" i="40"/>
  <c r="E19" i="27"/>
  <c r="E12" i="27" s="1"/>
  <c r="E25" i="27"/>
  <c r="E38" i="27"/>
  <c r="E51" i="27"/>
  <c r="H28" i="30"/>
  <c r="H27" i="30" s="1"/>
  <c r="H26" i="30" s="1"/>
  <c r="H25" i="30" s="1"/>
  <c r="H23" i="30" s="1"/>
  <c r="H21" i="30" s="1"/>
  <c r="H19" i="30" s="1"/>
  <c r="H15" i="30" s="1"/>
  <c r="H13" i="30" s="1"/>
  <c r="H11" i="30" s="1"/>
  <c r="H45" i="30"/>
  <c r="H64" i="30"/>
  <c r="H63" i="30" s="1"/>
  <c r="H62" i="30" s="1"/>
  <c r="H60" i="30" s="1"/>
  <c r="H58" i="30" s="1"/>
  <c r="H56" i="30" s="1"/>
  <c r="H52" i="30" s="1"/>
  <c r="H50" i="30" s="1"/>
  <c r="H48" i="30" s="1"/>
  <c r="H65" i="30"/>
  <c r="H84" i="30"/>
  <c r="H83" i="30" s="1"/>
  <c r="H82" i="30" s="1"/>
  <c r="H81" i="30" s="1"/>
  <c r="H79" i="30" s="1"/>
  <c r="H77" i="30" s="1"/>
  <c r="H75" i="30" s="1"/>
  <c r="H71" i="30" s="1"/>
  <c r="H69" i="30" s="1"/>
  <c r="H67" i="30" s="1"/>
  <c r="E15" i="35"/>
  <c r="E17" i="35"/>
  <c r="E18" i="35"/>
  <c r="E23" i="35"/>
  <c r="E25" i="35"/>
  <c r="E31" i="35"/>
  <c r="E29" i="35" s="1"/>
  <c r="E37" i="35"/>
  <c r="E35" i="35" s="1"/>
  <c r="E33" i="35" s="1"/>
  <c r="B12" i="40"/>
  <c r="C12" i="40" s="1"/>
  <c r="E11" i="27" l="1"/>
  <c r="E10" i="27" s="1"/>
  <c r="H44" i="30"/>
  <c r="H43" i="30" s="1"/>
  <c r="H42" i="30" s="1"/>
  <c r="H40" i="30" s="1"/>
  <c r="H38" i="30" s="1"/>
  <c r="H36" i="30" s="1"/>
  <c r="H34" i="30" s="1"/>
  <c r="H32" i="30" s="1"/>
  <c r="H30" i="30" s="1"/>
  <c r="H10" i="30" s="1"/>
  <c r="E20" i="43"/>
  <c r="E19" i="43"/>
  <c r="E17" i="43"/>
  <c r="E16" i="43" s="1"/>
  <c r="E12" i="43"/>
  <c r="E11" i="43" s="1"/>
  <c r="E10" i="43" l="1"/>
  <c r="D31" i="35"/>
  <c r="D29" i="35" s="1"/>
  <c r="D27" i="35" s="1"/>
  <c r="E27" i="35" s="1"/>
  <c r="D37" i="35"/>
  <c r="D35" i="35" s="1"/>
  <c r="D33" i="35" s="1"/>
  <c r="D15" i="35" l="1"/>
  <c r="D25" i="35" l="1"/>
  <c r="D23" i="35" s="1"/>
  <c r="D21" i="35" s="1"/>
  <c r="E21" i="35" s="1"/>
  <c r="E12" i="35" s="1"/>
  <c r="E10" i="35" s="1"/>
  <c r="E16" i="41"/>
  <c r="E14" i="41" s="1"/>
  <c r="E12" i="41" s="1"/>
  <c r="F16" i="41"/>
  <c r="F14" i="41" s="1"/>
  <c r="F12" i="41" s="1"/>
  <c r="G16" i="41"/>
  <c r="G14" i="41" s="1"/>
  <c r="G12" i="41" s="1"/>
  <c r="H16" i="41"/>
  <c r="H14" i="41" s="1"/>
  <c r="H12" i="41" s="1"/>
  <c r="D16" i="41"/>
  <c r="D14" i="41" s="1"/>
  <c r="D12" i="41" s="1"/>
  <c r="G65" i="30"/>
  <c r="D12" i="35" l="1"/>
  <c r="G64" i="30"/>
  <c r="G63" i="30" s="1"/>
  <c r="G62" i="30" s="1"/>
  <c r="G60" i="30" s="1"/>
  <c r="G58" i="30" s="1"/>
  <c r="G52" i="30" s="1"/>
  <c r="G50" i="30" s="1"/>
  <c r="G48" i="30" s="1"/>
  <c r="D25" i="27"/>
  <c r="G46" i="30"/>
  <c r="G45" i="30" s="1"/>
  <c r="D38" i="27"/>
  <c r="D51" i="27"/>
  <c r="G44" i="30" l="1"/>
  <c r="G43" i="30" s="1"/>
  <c r="G42" i="30" s="1"/>
  <c r="G40" i="30" s="1"/>
  <c r="G38" i="30" s="1"/>
  <c r="G36" i="30" s="1"/>
  <c r="G34" i="30" s="1"/>
  <c r="G32" i="30" s="1"/>
  <c r="G30" i="30" s="1"/>
  <c r="E10" i="41" l="1"/>
  <c r="H10" i="41"/>
  <c r="G10" i="41"/>
  <c r="F10" i="41"/>
  <c r="D19" i="35"/>
  <c r="E19" i="35" s="1"/>
  <c r="G28" i="30"/>
  <c r="G84" i="30"/>
  <c r="G83" i="30" s="1"/>
  <c r="G82" i="30" s="1"/>
  <c r="G81" i="30" s="1"/>
  <c r="G79" i="30" l="1"/>
  <c r="G77" i="30" s="1"/>
  <c r="G75" i="30" s="1"/>
  <c r="G71" i="30" s="1"/>
  <c r="G69" i="30" s="1"/>
  <c r="G67" i="30" s="1"/>
  <c r="D17" i="35"/>
  <c r="G27" i="30" l="1"/>
  <c r="G26" i="30" s="1"/>
  <c r="G25" i="30" s="1"/>
  <c r="G23" i="30" s="1"/>
  <c r="D12" i="27"/>
  <c r="D11" i="27" s="1"/>
  <c r="B10" i="39"/>
  <c r="D10" i="41" l="1"/>
  <c r="D10" i="27"/>
  <c r="G21" i="30"/>
  <c r="G19" i="30" s="1"/>
  <c r="G15" i="30" s="1"/>
  <c r="G13" i="30" s="1"/>
  <c r="G11" i="30" s="1"/>
  <c r="G10" i="30" s="1"/>
  <c r="B11" i="39"/>
  <c r="D14" i="35"/>
  <c r="E14" i="35" s="1"/>
  <c r="D10" i="35" l="1"/>
</calcChain>
</file>

<file path=xl/sharedStrings.xml><?xml version="1.0" encoding="utf-8"?>
<sst xmlns="http://schemas.openxmlformats.org/spreadsheetml/2006/main" count="489" uniqueCount="183">
  <si>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</si>
  <si>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</si>
  <si>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</si>
  <si>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</si>
  <si>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</si>
  <si>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</si>
  <si>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</si>
  <si>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</si>
  <si>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</si>
  <si>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</si>
  <si>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</si>
  <si>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</si>
  <si>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</si>
  <si>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</si>
  <si>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</si>
  <si>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</si>
  <si>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</si>
  <si>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</si>
  <si>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</si>
  <si>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</si>
  <si>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</si>
  <si>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</si>
  <si>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</si>
  <si>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</si>
  <si>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</si>
  <si>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</si>
  <si>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</si>
  <si>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</si>
  <si>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</si>
  <si>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</si>
  <si>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Ցուցանիշների փոփոխությունը (ավելացումները նշված են դրական նշանով)</t>
  </si>
  <si>
    <t>ՀՀ կառավարության 2019 թվականի</t>
  </si>
  <si>
    <t>________ N ____ որոշման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</si>
  <si>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</si>
  <si>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</si>
  <si>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</si>
  <si>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</si>
  <si>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</si>
  <si>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</si>
  <si>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</si>
  <si>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Նախագծահետազոտական,
գեոդեզիա-քարտեզագրական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</si>
  <si>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</si>
  <si>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</si>
  <si>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</si>
  <si>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</si>
  <si>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</si>
  <si>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</si>
  <si>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</si>
  <si>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այդ թվում` ըստ կատարողների</t>
  </si>
  <si>
    <t>Հավելված N 4</t>
  </si>
  <si>
    <t>ՀԱՅԱՍՏԱՆԻ ՀԱՆՐԱՊԵՏՈՒԹՅԱՆ ԿԱՌԱՎԱՐՈՒԹՅԱՆ 2018 ԹՎԱԿԱՆԻ ԴԵԿՏԵՄԲԵՐԻ 27-Ի N 1515-Ն ՈՐՈՇՄԱՆ N 3 ԵՎ N 4  ՀԱՎԵԼՎԱԾՆԵՐՈՒՄ ԿԱՏԱՐՎՈՂ ՓՈՓՈԽՈՒԹՅՈՒՆՆԵՐԸ ԵՎ ԼՐԱՑՈՒՄՆԵՐԸ</t>
  </si>
  <si>
    <t>Կազմակերպությունների թիվը, որտեղ կատարվում են ներդրումները, հատ</t>
  </si>
  <si>
    <t xml:space="preserve">ՀՀ կառավարության  2019 թվականի </t>
  </si>
  <si>
    <t>______________ ի    ___Ն որոշման</t>
  </si>
  <si>
    <t>Ցուցանիշների փոփոխությունները (ավելացումները նշված են դրական նշանով)</t>
  </si>
  <si>
    <t>Ծրագրային դասիչը</t>
  </si>
  <si>
    <t>«ՀԱՅԱՍՏԱՆԻ ՀԱՆՐԱՊԵՏՈՒԹՅԱՆ 2019 ԹՎԱԿԱՆԻ ՊԵՏԱԿԱՆ ԲՅՈՒՋԵԻ ՄԱՍԻՆ» ՀԱՅԱՍՏԱՆԻ ՀԱՆՐԱՊԵՏՈՒԹՅԱՆ ՕՐԵՆՔԻ N 1 ՀԱՎԵԼՎԱԾԻ N 3 ԱՂՅՈՒՍԱԿՈՒՄ ԿԱՏԱՐՎՈՂ ԼՐԱՑՈՒՄՆԵՐԸ</t>
  </si>
  <si>
    <t>Ծրագրային դասիչ</t>
  </si>
  <si>
    <t xml:space="preserve">Հավելված 1 </t>
  </si>
  <si>
    <t>/հազար դրամ/</t>
  </si>
  <si>
    <t>ԸՆԴԱՄԵՆԸ</t>
  </si>
  <si>
    <t>այդ թվում` ըստ ուղղությունների</t>
  </si>
  <si>
    <t>Ակտիվն օգտագործող կազմակերպությունների անվանումները</t>
  </si>
  <si>
    <t>Աշխատանքների ավարտվածության աստիճանը, %</t>
  </si>
  <si>
    <t>«ՀԱՅԱՍՏԱՆԻ ՀԱՆՐԱՊԵՏՈՒԹՅԱՆ 2019 ԹՎԱԿԱՆԻ ՊԵՏԱԿԱՆ ԲՅՈՒՋԵԻ ՄԱՍԻՆ» ՀԱՅԱՍՏԱՆԻ ՀԱՆՐԱՊԵՏՈՒԹՅԱՆ ՕՐԵՆՔԻ 2-ՐԴ ՀՈԴՎԱԾԻ ԱՂՅՈՒՍԱԿՈՒՄ ԿԱՏԱՐՎՈՂ ՓՈՓՈԽՈՒԹՅՈՒՆՆԵՐԸ</t>
  </si>
  <si>
    <t>(հազ. դրամ)</t>
  </si>
  <si>
    <t>Ցուցանիշների փոփոխությունը (ավելացումը նշված Է դրական նշանով)</t>
  </si>
  <si>
    <t>Եկամուտների գծով</t>
  </si>
  <si>
    <t>Ծախսերի գծով</t>
  </si>
  <si>
    <t>Դիֆիցիտը (պակասորդը)</t>
  </si>
  <si>
    <t>Հավելված 2</t>
  </si>
  <si>
    <t>«ՀԱՅԱՍՏԱՆԻ ՀԱՆՐԱՊԵՏՈՒԹՅԱՆ 2019 ԹՎԱԿԱՆԻ ՊԵՏԱԿԱՆ ԲՅՈՒՋԵԻ ՄԱՍԻՆ» ՀԱՅԱՍՏԱՆԻ ՀԱՆՐԱՊԵՏՈՒԹՅԱՆ ՕՐԵՆՔԻ 6-ՐԴ ՀՈԴՎԱԾԻ ԱՂՅՈՒՍԱԿՈՒՄ ԵՎ ՀԱՅԱՍՏԱՆԻ ՀԱՆՐԱՊԵՏՈՒԹՅԱՆ ԿԱՌԱՎԱՐՈՒԹՅԱՆ 2018 ԹՎԱԿԱՆԻ ԴԵԿՏԵՄԲԵՐԻ 27-Ի  №  1515-Ն ՈՐՈՇՄԱՆ N 2 ՀԱՎԵԼՎԱԾՈՒՄ ԿԱՏԱՐՎՈՂ ՓՈՓՈԽՈՒԹՅՈՒՆՆԵՐԸ</t>
  </si>
  <si>
    <t>Եկամտատեսակ</t>
  </si>
  <si>
    <t xml:space="preserve">Տարի </t>
  </si>
  <si>
    <t xml:space="preserve">Ընդամենը </t>
  </si>
  <si>
    <t>այդ թվում</t>
  </si>
  <si>
    <t>Հարկային եկամուտներ և պետական տուրքեր</t>
  </si>
  <si>
    <t xml:space="preserve">                    Հավելված N 6</t>
  </si>
  <si>
    <t>Հավելված N 5</t>
  </si>
  <si>
    <t xml:space="preserve">                               Հավելված N 3</t>
  </si>
  <si>
    <t>Հավելված N 7</t>
  </si>
  <si>
    <t>ՀՀ կրթության, գիտության, մշակույթի և սպորտի նախարարություն</t>
  </si>
  <si>
    <t>Ծրագրի անվանումը՝</t>
  </si>
  <si>
    <t>Նախնական (արհեստագործական) և միջին մասնագիտական կրթություն</t>
  </si>
  <si>
    <t>Ծրագրի նպատակը՝</t>
  </si>
  <si>
    <t>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</t>
  </si>
  <si>
    <t>Վերջնական արդյունքի նկարագրությունը՝</t>
  </si>
  <si>
    <t xml:space="preserve"> Միջոցառման անվանումը`</t>
  </si>
  <si>
    <t>Նախնական մասնագիտական  (արհեստագործական) և միջին մասնագիտական ուսումնական հաստատությունների  շենքային պայմանների բարելավում</t>
  </si>
  <si>
    <t xml:space="preserve"> Միջոցառման նկարագրությունը`</t>
  </si>
  <si>
    <t xml:space="preserve"> Միջոցառման տեսակը</t>
  </si>
  <si>
    <t>Այլ պետական կազմակերպությունների կողմից օգտագործվող ոչ ֆինանսական ակտիվների հետ գործառնություններ</t>
  </si>
  <si>
    <t>ԿՐԹՈՒԹՅՈՒՆ</t>
  </si>
  <si>
    <t>09</t>
  </si>
  <si>
    <t>06</t>
  </si>
  <si>
    <t>01</t>
  </si>
  <si>
    <t>Կրթությանը տրամադրվող օժանդակ ծառայություններ</t>
  </si>
  <si>
    <t>ՈՉ ՖԻՆԱՆՍԱԿԱՆ ԱԿՏԻՎՆԵՐԻ ԳԾՈՎ ԾԱԽՍԵՐ</t>
  </si>
  <si>
    <t>ՀԻՄՆԱԿԱՆ ՄԻՋՈՑՆԵՐ</t>
  </si>
  <si>
    <t>այդ թվում̀</t>
  </si>
  <si>
    <t>Շիրակի մարզ</t>
  </si>
  <si>
    <t>«Շիրակի տարածաշրջանային պետական քոլեջ» ՊՈԱԿ</t>
  </si>
  <si>
    <t>Արմավիրի մարզ</t>
  </si>
  <si>
    <t>«Արմավիրի տարածաշրջանային պետական քոլեջ» ՊՈԱԿ</t>
  </si>
  <si>
    <t>Նախնական մասնագիտական (արհեստագործական) և միջին մասնագիտական ուսումնական հաստատությունների  շենքային պայմանների բարելավում</t>
  </si>
  <si>
    <t>Միջին մասնագիտական ուսումնական հաստատություններ</t>
  </si>
  <si>
    <t>Նախնական մասնագիտական  (արհեստագործական) և միջին մասնագիտական ուսումնական հաստատությունների շենքային պայմանների բարելավում</t>
  </si>
  <si>
    <t>Նախնական մասնագիտական (արհեստագործական) և միջին մասնագիտական կրթության գրավչության բարձրացում, մատչելի և մրցունակ նախնական (արհեստագործական) և միջին մասնագիտական կրթության ապահովում</t>
  </si>
  <si>
    <t>«Բերդի պետական բազմագործառութային քոլեջ» ՊՈԱԿ</t>
  </si>
  <si>
    <t>Տավուշի մարզ</t>
  </si>
  <si>
    <t xml:space="preserve">Ներդրումներ «Հայաստանի ազգային կինոկենտրոն» ՊՈԱԿ-ի շենքի վերանորոգման համար </t>
  </si>
  <si>
    <t>Երևան քաղաք</t>
  </si>
  <si>
    <t>«Հայաստանի ազգային կինոկենտրոն» ՊՈԱԿ</t>
  </si>
  <si>
    <t>Կինեմատոգրաֆիայի ծրագիր</t>
  </si>
  <si>
    <t>Կինոարտադրության ընդլայնում և տարածում, հասարակության կինոհաղորդակցության բարելավում</t>
  </si>
  <si>
    <t xml:space="preserve">«Հայաստանի ազգային կինոկենտրոն» ՊՈԱԿ-ի տարածքի վերակառուցման նախագծանախահաշվային փաստաթղթերի մշակում </t>
  </si>
  <si>
    <t xml:space="preserve">Ներդրումներ «Հայաստանի ազգային կինոկենտրոն» ՊՈԱԿ-ի տարածքի վերակառուցման համար </t>
  </si>
  <si>
    <t>08</t>
  </si>
  <si>
    <t>02</t>
  </si>
  <si>
    <t>ՀԱՆԳԻՍՏ, ՄՇԱԿՈՒՅԹ ԵՎ ԿՐՈՆ</t>
  </si>
  <si>
    <t>Մշակութային ծառայություններ</t>
  </si>
  <si>
    <t>Կինեմատոգրաֆիա</t>
  </si>
  <si>
    <t>Կապիտալ դրամաշնորհներ պետական հատվածի այլ մակարդակներին</t>
  </si>
  <si>
    <t>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</si>
  <si>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Կրթական օբյեկտների շենքային պայմանների բարելավում</t>
  </si>
  <si>
    <t>Լոռու մարզ</t>
  </si>
  <si>
    <t>Վանաձորի թիվ 18 դպրոց</t>
  </si>
  <si>
    <t>«Արթուր Ալեքսանյանի անվան հունա-հռոմեական ըմբշամարտի մանկապատանեկան դպրոց» ՀՈԱԿ</t>
  </si>
  <si>
    <t>Ապահով դպրոց</t>
  </si>
  <si>
    <t>Դպրոցներին սպառնացող աղետների ռիսկի կառավարման կարողությունների հզորացում՝ դպրոցի անձնակազմի և աշակերտների անվտանգության ապահովման մակարդակի բարձրացում՝ կիրառելով ներառական և երեխայակենտրոն մոտեցում</t>
  </si>
  <si>
    <t>Դպրոցական միջավայրի բարելավում</t>
  </si>
  <si>
    <t>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</si>
  <si>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>Մասսայական սպորտ</t>
  </si>
  <si>
    <t>Աջակցություն համայնքների մարզական հաստատությունների շենքային պայմանների բարելավման համար</t>
  </si>
  <si>
    <t>Տրանսֆերտների տրամադրում</t>
  </si>
  <si>
    <t>Բնակչության շրջանում առողջ ապրելակերպի արմատավորում, 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</si>
  <si>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</si>
  <si>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Համայնքային ենթակայության մարզական հաստատությունների վերանորոգում և կառուցում</t>
  </si>
  <si>
    <t>Շահառուների ընտրության չափանիշները</t>
  </si>
  <si>
    <t xml:space="preserve"> - Կապիտալ դրամաշնորհներ պետական և համայնքային ոչ առևտրային կազմակերպություններին</t>
  </si>
  <si>
    <t xml:space="preserve">ՀԱՅԱՍՏԱՆԻ ՀԱՆՐԱՊԵՏՈՒԹՅԱՆ ԿԱՌԱՎԱՐՈՒԹՅԱՆ 2018ԹՎԱԿԱՆԻ ԴԵԿՏԵՄԲԵՐԻ 27-Ի ԹԻՎ 1515-Ն ՈՐՈՇՄԱՆ N 5  ՀԱՎԵԼՎԱԾԻ  N 8  ԱՂՅՈՒՍԱԿՈՒՄ ԿԱՏԱՐՎՈՂ ԼՐԱՑՈՒՄՆԵՐԸ  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</si>
  <si>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</si>
  <si>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</si>
  <si>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Նախնական (արհեստագործական) և միջին մասնագիտական կրթության ծրագիր</t>
  </si>
  <si>
    <t>Հավելված N 8</t>
  </si>
  <si>
    <t>ՀՀ քաղաքաշինության կոմիտե</t>
  </si>
  <si>
    <t>ԸՆԹԱՑԻԿ  ԾԱԽՍԵՐ</t>
  </si>
  <si>
    <t>ՇԵՆՔԵՐ ԵՎ ՇԻՆՈՒԹՅՈՒՆՆԵՐ</t>
  </si>
  <si>
    <t>ԴՐԱՄԱՇՆՈՐՀՆԵՐ</t>
  </si>
  <si>
    <t>Աջակցություն համայնքներին մարզական հաստատությունների շենքային պայմանների բարելավման համար</t>
  </si>
  <si>
    <t>Համայնքային ենթակայության մարզական հաստատությունների  վերանորոգում և կառուցում</t>
  </si>
  <si>
    <t xml:space="preserve"> Տրանսֆերտների տրամադրում</t>
  </si>
  <si>
    <t>Կինոարվեստի և կինոարտադրությանն աջակցություն, հայկական ավանդույթների շարունակականության ապահովում և կինոարվեստի հանրահռչակում</t>
  </si>
  <si>
    <t xml:space="preserve"> Այլ պետական կազմակերպությունների կողմից օգտագործվող ոչ ֆինանսական ակտիվների հետ գործառնություններ</t>
  </si>
  <si>
    <t>Շենքերի և շինությունների կապիտալ վերանորոգում</t>
  </si>
  <si>
    <t>ՀՀ համայնքների ենթակայության մարզական հաստատությունների շենքային պայմանների բարելավման անհրաժեշտությունը</t>
  </si>
  <si>
    <t xml:space="preserve">     ՀՀ կառավարության 2019 թվականի</t>
  </si>
  <si>
    <t xml:space="preserve">     ------------ N ------------   որոշման</t>
  </si>
  <si>
    <t>ՀԱՅԱՍՏԱՆԻ ՀԱՆՐԱՊԵՏՈՒԹՅԱՆ ԿԱՌԱՎԱՐՈՒԹՅԱՆ 2018 ԹՎԱԿԱՆԻ ԴԵԿՏԵՄԲԵՐԻ 27-Ի N 1515-Ն ՈՐՈՇՄԱՆ N 12 ՀԱՎԵԼՎԱԾՈՒՄ ԿԱՏԱՐՎՈՂ ԼՐԱՑՈՒՄՆԵՐԸ</t>
  </si>
  <si>
    <t>Գնման առարկայի</t>
  </si>
  <si>
    <t>Գումարը (հազար դրամով) Ցուցանիշների փոփոխությունները       (ծախսերի ավելացումները նշված են դրական նշանով)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</si>
  <si>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</si>
  <si>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</si>
  <si>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</si>
  <si>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</si>
  <si>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</si>
  <si>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</si>
  <si>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</si>
  <si>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Խումբ N 06</t>
  </si>
  <si>
    <t>Դաս N 01</t>
  </si>
  <si>
    <t>1183      32001</t>
  </si>
  <si>
    <t xml:space="preserve"> Կրթական օբյեկտների շենքային պայմանների բարելավում</t>
  </si>
  <si>
    <t>ՄԱՍ  II. ԱՇԽԱՏԱՆՔՆԵՐ</t>
  </si>
  <si>
    <t>կրթական օբյեկտների հիմնանորոգում</t>
  </si>
  <si>
    <t>ԳՀ</t>
  </si>
  <si>
    <t>դրամ</t>
  </si>
  <si>
    <t>45611100-2</t>
  </si>
  <si>
    <t>Հավելված N 9</t>
  </si>
  <si>
    <t>Հավելված N 10</t>
  </si>
  <si>
    <t xml:space="preserve">ՀԱՅԱՍՏԱՆԻ ՀԱՆՐԱՊԵՏՈՒԹՅԱՆ ԿԱՌԱՎԱՐՈՒԹՅԱՆ 2018ԹՎԱԿԱՆԻ ԴԵԿՏԵՄԲԵՐԻ 27-Ի N 1515-Ն ՈՐՈՇՄԱՆ N 11 ՀԱՎԵԼՎԱԾԻ  N 11.16, N 11.17 ԵՎ  N 11.22 ԱՂՅՈՒՍԱԿՆԵՐՈՒՄ ԿԱՏԱՐՎՈՂ ՓՈՓՈԽՈՒԹՅՈՒՆՆԵՐԸ ԵՎ ԼՐԱՑՈՒՄՆԵՐԸ </t>
  </si>
  <si>
    <t>«ՀԱՅԱUՏԱՆԻ ՀԱՆՐԱՊԵՏՈՒԹՅԱՆ 2019 ԹՎԱԿԱՆԻ ՊԵՏԱԿԱՆ ԲՅՈՒՋԵԻ ՄԱUԻՆ» ՀԱՅԱUՏԱՆԻ ՀԱՆՐԱՊԵՏՈՒԹՅԱՆ OՐԵՆՔԻ N 1 ՀԱՎԵԼՎԱԾԻ N 2 ԱՂՅՈՒՍԱԿՈՒՄ  ԿԱՏԱՐՎՈՂ ՎԵՐԱԲԱՇԽՈՒՄԸ ԵՎ ՀԱՅԱՍՏԱՆԻ ՀԱՆՐԱՊԵՏՈՒԹՅԱՆ ԿԱՌԱՎԱՐՈՒԹՅԱՆ 2018 ԹՎԱԿԱՆԻ ԴԵԿՏԵՄԲԵՐԻ 27-Ի N 1515-Ն ՈՐՈՇՄԱՆ N 5  ՀԱՎԵԼՎԱԾԻ  N 1  ԱՂՅՈՒՍԱԿՈՒՄ ԿԱՏԱՐՎՈՂ ՓՈՓՈԽՈՒԹՅՈՒՆՆԵՐԸ ԵՎ ԼՐԱՑՈՒՄՆԵՐԸ</t>
  </si>
  <si>
    <t xml:space="preserve"> ՀԱՅԱՍՏԱՆԻ ՀԱՆՐԱՊԵՏՈՒԹՅԱՆ ԿԱՌԱՎԱՐՈՒԹՅԱՆ 2018 ԹՎԱԿԱՆԻ ԴԵԿՏԵՄԲԵՐԻ 27-Ի  N 1515-Ն ՈՐՈՇՄԱՆ N 5 ՀԱՎԵԼՎԱԾԻ N 2 ԱՂՅՈՒՍԱԿՈՒՄ ԿԱՏԱՐՎՈՂ ԼՐԱՑՈՒՄՆԵՐԸ</t>
  </si>
  <si>
    <t xml:space="preserve">ՀԱՅԱՍՏԱՆԻ ՀԱՆՐԱՊԵՏՈՒԹՅԱՆ ԿԱՌԱՎԱՐՈՒԹՅԱՆ 2018ԹՎԱԿԱՆԻ ԴԵԿՏԵՄԲԵՐԻ 27-Ի N 1515-Ն ՈՐՈՇՄԱՆ N 11.1 ՀԱՎԵԼՎԱԾԻ    N 11.1.16  N 11.1.17, N 11.1.22 ԵՎ 11.1.48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</si>
</sst>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#,##0.0;\(##,##0.0\);\-"/>
    <numFmt numFmtId="165" formatCode="0.0"/>
    <numFmt numFmtId="166" formatCode="#,##0.0_);\(#,##0.0\)"/>
    <numFmt numFmtId="167" formatCode="#,##0.0"/>
    <numFmt numFmtId="168" formatCode="_(* #,##0.0_);_(* \(#,##0.0\);_(* &quot;-&quot;??_);_(@_)"/>
    <numFmt numFmtId="169" formatCode="0.0_);\(0.0\)"/>
  </numFmts>
  <fonts count="39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0"/>
      <name val="GHEA Grapalat"/>
      <family val="2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8"/>
      <name val="Calibri"/>
      <family val="2"/>
      <charset val="1"/>
    </font>
    <font>
      <sz val="10"/>
      <name val="Times Armenian"/>
      <family val="1"/>
    </font>
    <font>
      <b/>
      <sz val="12"/>
      <name val="GHEA Grapalat"/>
      <family val="3"/>
    </font>
    <font>
      <b/>
      <sz val="8"/>
      <name val="GHEA Grapalat"/>
      <family val="3"/>
    </font>
    <font>
      <b/>
      <i/>
      <sz val="10"/>
      <name val="GHEA Grapalat"/>
      <family val="3"/>
    </font>
    <font>
      <sz val="10"/>
      <name val="Times Armenian"/>
      <family val="1"/>
    </font>
    <font>
      <sz val="9"/>
      <name val="GHEA Grapalat"/>
      <family val="3"/>
    </font>
    <font>
      <b/>
      <sz val="11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8"/>
      <color rgb="FF000000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10"/>
      <color rgb="FFFF0000"/>
      <name val="GHEA Grapalat"/>
      <family val="3"/>
    </font>
    <font>
      <b/>
      <u/>
      <sz val="11"/>
      <name val="GHEA Grapalat"/>
      <family val="3"/>
    </font>
    <font>
      <sz val="10"/>
      <name val="Arial Armenian"/>
      <family val="2"/>
    </font>
    <font>
      <sz val="11"/>
      <color rgb="FFFF0000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sz val="10"/>
      <name val="Calibri"/>
      <family val="2"/>
      <charset val="1"/>
    </font>
    <font>
      <b/>
      <u/>
      <sz val="10"/>
      <name val="GHEA Grapalat"/>
      <family val="3"/>
    </font>
    <font>
      <sz val="9"/>
      <color theme="1"/>
      <name val="GHEA Grapalat"/>
      <family val="3"/>
    </font>
    <font>
      <sz val="9"/>
      <color rgb="FFFF0000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9">
    <xf numFmtId="0" fontId="0" fillId="0" borderId="0"/>
    <xf numFmtId="43" fontId="1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0" borderId="0"/>
    <xf numFmtId="0" fontId="3" fillId="0" borderId="0"/>
    <xf numFmtId="0" fontId="24" fillId="0" borderId="0"/>
    <xf numFmtId="0" fontId="12" fillId="0" borderId="0"/>
    <xf numFmtId="0" fontId="3" fillId="0" borderId="0"/>
    <xf numFmtId="0" fontId="20" fillId="0" borderId="0"/>
    <xf numFmtId="0" fontId="3" fillId="0" borderId="0"/>
    <xf numFmtId="0" fontId="14" fillId="0" borderId="0"/>
    <xf numFmtId="9" fontId="2" fillId="0" borderId="0" applyFont="0" applyFill="0" applyBorder="0" applyAlignment="0" applyProtection="0"/>
    <xf numFmtId="164" fontId="9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0" fontId="32" fillId="0" borderId="0"/>
    <xf numFmtId="0" fontId="16" fillId="0" borderId="0"/>
  </cellStyleXfs>
  <cellXfs count="328">
    <xf numFmtId="0" fontId="0" fillId="0" borderId="0" xfId="0"/>
    <xf numFmtId="0" fontId="5" fillId="0" borderId="0" xfId="0" applyFont="1"/>
    <xf numFmtId="0" fontId="7" fillId="0" borderId="0" xfId="0" applyFont="1"/>
    <xf numFmtId="0" fontId="0" fillId="0" borderId="0" xfId="0" applyAlignment="1">
      <alignment horizontal="left" vertical="top" wrapText="1"/>
    </xf>
    <xf numFmtId="0" fontId="10" fillId="0" borderId="1" xfId="0" applyFont="1" applyBorder="1"/>
    <xf numFmtId="166" fontId="10" fillId="0" borderId="1" xfId="15" applyNumberFormat="1" applyFont="1" applyBorder="1" applyAlignment="1">
      <alignment horizontal="center" vertical="center" wrapText="1"/>
    </xf>
    <xf numFmtId="166" fontId="7" fillId="0" borderId="1" xfId="15" applyNumberFormat="1" applyFont="1" applyBorder="1" applyAlignment="1">
      <alignment horizontal="center" vertical="center" wrapText="1"/>
    </xf>
    <xf numFmtId="0" fontId="25" fillId="3" borderId="0" xfId="0" applyFont="1" applyFill="1" applyAlignment="1">
      <alignment wrapText="1"/>
    </xf>
    <xf numFmtId="0" fontId="10" fillId="0" borderId="0" xfId="0" applyFont="1"/>
    <xf numFmtId="0" fontId="25" fillId="4" borderId="0" xfId="0" applyFont="1" applyFill="1" applyAlignment="1">
      <alignment wrapText="1"/>
    </xf>
    <xf numFmtId="0" fontId="1" fillId="0" borderId="0" xfId="0" applyFont="1"/>
    <xf numFmtId="49" fontId="18" fillId="0" borderId="0" xfId="0" applyNumberFormat="1" applyFont="1" applyFill="1" applyAlignment="1">
      <alignment horizontal="center" vertical="center" wrapText="1"/>
    </xf>
    <xf numFmtId="0" fontId="18" fillId="0" borderId="0" xfId="0" applyNumberFormat="1" applyFont="1" applyFill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3" fontId="13" fillId="0" borderId="0" xfId="16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3" fontId="10" fillId="0" borderId="0" xfId="16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3" fontId="13" fillId="0" borderId="0" xfId="16" applyFont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43" fontId="17" fillId="0" borderId="0" xfId="16" applyFont="1" applyAlignment="1">
      <alignment vertical="center" wrapText="1"/>
    </xf>
    <xf numFmtId="0" fontId="19" fillId="0" borderId="1" xfId="0" applyFont="1" applyBorder="1" applyAlignment="1">
      <alignment horizontal="center" wrapText="1"/>
    </xf>
    <xf numFmtId="0" fontId="10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6" fillId="0" borderId="0" xfId="0" applyFont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wrapText="1"/>
    </xf>
    <xf numFmtId="0" fontId="13" fillId="0" borderId="0" xfId="11" applyFont="1"/>
    <xf numFmtId="0" fontId="23" fillId="0" borderId="0" xfId="11" applyFont="1" applyAlignment="1"/>
    <xf numFmtId="0" fontId="23" fillId="0" borderId="0" xfId="11" applyFont="1" applyFill="1" applyBorder="1" applyAlignment="1"/>
    <xf numFmtId="0" fontId="23" fillId="0" borderId="0" xfId="11" applyFont="1" applyFill="1" applyBorder="1"/>
    <xf numFmtId="0" fontId="23" fillId="0" borderId="0" xfId="11" applyFont="1" applyFill="1" applyBorder="1" applyAlignment="1">
      <alignment horizontal="left"/>
    </xf>
    <xf numFmtId="0" fontId="13" fillId="0" borderId="0" xfId="11" applyFont="1" applyFill="1" applyAlignment="1">
      <alignment horizontal="left"/>
    </xf>
    <xf numFmtId="0" fontId="13" fillId="0" borderId="0" xfId="11" applyFont="1" applyFill="1"/>
    <xf numFmtId="0" fontId="13" fillId="0" borderId="0" xfId="11" applyFont="1" applyFill="1" applyAlignment="1">
      <alignment horizontal="centerContinuous"/>
    </xf>
    <xf numFmtId="0" fontId="13" fillId="0" borderId="0" xfId="11" applyFont="1" applyFill="1" applyBorder="1" applyAlignment="1">
      <alignment horizontal="centerContinuous"/>
    </xf>
    <xf numFmtId="0" fontId="13" fillId="0" borderId="0" xfId="11" applyFont="1" applyFill="1" applyBorder="1" applyAlignment="1">
      <alignment horizontal="right"/>
    </xf>
    <xf numFmtId="0" fontId="13" fillId="0" borderId="0" xfId="11" applyFont="1" applyFill="1" applyBorder="1" applyAlignment="1">
      <alignment vertical="center" wrapText="1"/>
    </xf>
    <xf numFmtId="0" fontId="13" fillId="0" borderId="0" xfId="11" applyFont="1" applyFill="1" applyBorder="1" applyAlignment="1">
      <alignment wrapText="1"/>
    </xf>
    <xf numFmtId="0" fontId="13" fillId="0" borderId="0" xfId="11" applyFont="1" applyBorder="1"/>
    <xf numFmtId="0" fontId="17" fillId="0" borderId="0" xfId="11" applyFont="1" applyBorder="1" applyAlignment="1">
      <alignment horizontal="center" vertical="center" wrapText="1"/>
    </xf>
    <xf numFmtId="0" fontId="17" fillId="0" borderId="0" xfId="11" applyFont="1" applyBorder="1" applyAlignment="1">
      <alignment vertical="top" wrapText="1"/>
    </xf>
    <xf numFmtId="0" fontId="13" fillId="0" borderId="1" xfId="11" applyFont="1" applyBorder="1"/>
    <xf numFmtId="0" fontId="17" fillId="0" borderId="1" xfId="11" applyFont="1" applyBorder="1" applyAlignment="1">
      <alignment horizontal="center" vertical="center" wrapText="1"/>
    </xf>
    <xf numFmtId="0" fontId="17" fillId="0" borderId="0" xfId="11" applyFont="1" applyBorder="1" applyAlignment="1">
      <alignment horizontal="center" vertical="top" wrapText="1"/>
    </xf>
    <xf numFmtId="0" fontId="27" fillId="0" borderId="1" xfId="0" applyFont="1" applyBorder="1" applyAlignment="1">
      <alignment horizontal="left" vertical="center" wrapText="1"/>
    </xf>
    <xf numFmtId="0" fontId="13" fillId="0" borderId="1" xfId="11" applyFont="1" applyBorder="1" applyAlignment="1">
      <alignment horizontal="center" vertical="center" wrapText="1"/>
    </xf>
    <xf numFmtId="0" fontId="13" fillId="0" borderId="5" xfId="11" applyFont="1" applyBorder="1" applyAlignment="1">
      <alignment horizontal="left" vertical="center"/>
    </xf>
    <xf numFmtId="168" fontId="13" fillId="3" borderId="1" xfId="3" applyNumberFormat="1" applyFont="1" applyFill="1" applyBorder="1" applyAlignment="1">
      <alignment horizontal="center" vertical="center" wrapText="1"/>
    </xf>
    <xf numFmtId="0" fontId="13" fillId="0" borderId="1" xfId="11" applyFont="1" applyBorder="1" applyAlignment="1">
      <alignment horizontal="left" vertical="center"/>
    </xf>
    <xf numFmtId="0" fontId="10" fillId="0" borderId="0" xfId="8" applyFont="1" applyAlignment="1">
      <alignment vertical="center" wrapText="1"/>
    </xf>
    <xf numFmtId="0" fontId="10" fillId="0" borderId="0" xfId="8" applyFont="1" applyAlignment="1">
      <alignment vertical="top" wrapText="1"/>
    </xf>
    <xf numFmtId="0" fontId="29" fillId="0" borderId="5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wrapText="1"/>
    </xf>
    <xf numFmtId="0" fontId="22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left" vertical="center" wrapText="1"/>
    </xf>
    <xf numFmtId="166" fontId="19" fillId="0" borderId="1" xfId="15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top" wrapText="1"/>
    </xf>
    <xf numFmtId="1" fontId="10" fillId="2" borderId="1" xfId="7" applyNumberFormat="1" applyFont="1" applyFill="1" applyBorder="1" applyAlignment="1">
      <alignment horizontal="center" vertical="center" wrapText="1"/>
    </xf>
    <xf numFmtId="49" fontId="10" fillId="5" borderId="0" xfId="0" applyNumberFormat="1" applyFont="1" applyFill="1" applyBorder="1" applyAlignment="1">
      <alignment horizontal="left" vertical="center" wrapText="1"/>
    </xf>
    <xf numFmtId="166" fontId="10" fillId="5" borderId="0" xfId="15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166" fontId="10" fillId="3" borderId="1" xfId="15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left" vertical="top" wrapText="1"/>
    </xf>
    <xf numFmtId="0" fontId="5" fillId="3" borderId="0" xfId="0" applyFont="1" applyFill="1"/>
    <xf numFmtId="0" fontId="10" fillId="3" borderId="0" xfId="0" applyFont="1" applyFill="1"/>
    <xf numFmtId="0" fontId="33" fillId="0" borderId="0" xfId="0" applyFont="1" applyAlignment="1">
      <alignment horizontal="left" vertical="top" wrapText="1"/>
    </xf>
    <xf numFmtId="0" fontId="33" fillId="3" borderId="0" xfId="0" applyFont="1" applyFill="1" applyAlignment="1">
      <alignment horizontal="left" vertical="top" wrapText="1"/>
    </xf>
    <xf numFmtId="0" fontId="30" fillId="3" borderId="0" xfId="0" applyFont="1" applyFill="1"/>
    <xf numFmtId="0" fontId="30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wrapText="1"/>
    </xf>
    <xf numFmtId="0" fontId="19" fillId="3" borderId="1" xfId="0" applyFont="1" applyFill="1" applyBorder="1" applyAlignment="1">
      <alignment horizontal="left" wrapText="1"/>
    </xf>
    <xf numFmtId="166" fontId="7" fillId="3" borderId="1" xfId="15" applyNumberFormat="1" applyFont="1" applyFill="1" applyBorder="1" applyAlignment="1">
      <alignment horizontal="center" vertical="center" wrapText="1"/>
    </xf>
    <xf numFmtId="0" fontId="10" fillId="3" borderId="1" xfId="0" applyFont="1" applyFill="1" applyBorder="1"/>
    <xf numFmtId="49" fontId="19" fillId="3" borderId="1" xfId="0" applyNumberFormat="1" applyFont="1" applyFill="1" applyBorder="1" applyAlignment="1">
      <alignment horizontal="left" vertical="center" wrapText="1"/>
    </xf>
    <xf numFmtId="166" fontId="19" fillId="3" borderId="1" xfId="15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166" fontId="10" fillId="0" borderId="1" xfId="15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66" fontId="7" fillId="0" borderId="1" xfId="15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wrapText="1"/>
    </xf>
    <xf numFmtId="0" fontId="10" fillId="0" borderId="6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1" fontId="10" fillId="0" borderId="1" xfId="7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0" fontId="33" fillId="0" borderId="0" xfId="0" applyFont="1" applyFill="1" applyAlignment="1">
      <alignment horizontal="left" vertical="top" wrapText="1"/>
    </xf>
    <xf numFmtId="0" fontId="30" fillId="0" borderId="0" xfId="0" applyFont="1" applyFill="1"/>
    <xf numFmtId="0" fontId="19" fillId="0" borderId="1" xfId="0" applyFont="1" applyFill="1" applyBorder="1" applyAlignment="1">
      <alignment horizontal="left" wrapText="1"/>
    </xf>
    <xf numFmtId="166" fontId="7" fillId="0" borderId="1" xfId="0" applyNumberFormat="1" applyFont="1" applyFill="1" applyBorder="1" applyAlignment="1">
      <alignment horizontal="center" vertical="center" wrapText="1"/>
    </xf>
    <xf numFmtId="166" fontId="19" fillId="0" borderId="1" xfId="15" applyNumberFormat="1" applyFont="1" applyFill="1" applyBorder="1" applyAlignment="1">
      <alignment horizontal="center" vertical="center" wrapText="1"/>
    </xf>
    <xf numFmtId="166" fontId="7" fillId="3" borderId="1" xfId="15" applyNumberFormat="1" applyFont="1" applyFill="1" applyBorder="1" applyAlignment="1">
      <alignment vertical="center" wrapText="1"/>
    </xf>
    <xf numFmtId="168" fontId="17" fillId="3" borderId="1" xfId="3" applyNumberFormat="1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left" vertical="center" wrapText="1"/>
    </xf>
    <xf numFmtId="166" fontId="19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166" fontId="10" fillId="0" borderId="1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left" vertical="top" wrapText="1"/>
    </xf>
    <xf numFmtId="166" fontId="8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0" fontId="10" fillId="0" borderId="1" xfId="0" applyFont="1" applyFill="1" applyBorder="1"/>
    <xf numFmtId="0" fontId="7" fillId="0" borderId="14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wrapText="1"/>
    </xf>
    <xf numFmtId="0" fontId="29" fillId="0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166" fontId="5" fillId="0" borderId="0" xfId="0" applyNumberFormat="1" applyFont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10" fillId="0" borderId="9" xfId="0" applyFont="1" applyFill="1" applyBorder="1" applyAlignment="1">
      <alignment vertical="top" wrapText="1"/>
    </xf>
    <xf numFmtId="166" fontId="7" fillId="0" borderId="3" xfId="15" applyNumberFormat="1" applyFont="1" applyFill="1" applyBorder="1" applyAlignment="1">
      <alignment horizontal="center" vertical="center" wrapText="1"/>
    </xf>
    <xf numFmtId="166" fontId="7" fillId="0" borderId="2" xfId="15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8" xfId="0" applyFont="1" applyBorder="1" applyAlignment="1"/>
    <xf numFmtId="0" fontId="10" fillId="0" borderId="3" xfId="0" applyFont="1" applyBorder="1" applyAlignment="1">
      <alignment horizontal="center" vertical="center" wrapText="1"/>
    </xf>
    <xf numFmtId="166" fontId="22" fillId="0" borderId="1" xfId="15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1" fillId="0" borderId="2" xfId="18" applyFont="1" applyFill="1" applyBorder="1" applyAlignment="1">
      <alignment horizontal="left" vertical="center" wrapText="1"/>
    </xf>
    <xf numFmtId="0" fontId="21" fillId="0" borderId="9" xfId="18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top" wrapText="1"/>
    </xf>
    <xf numFmtId="166" fontId="10" fillId="0" borderId="7" xfId="0" applyNumberFormat="1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right" vertical="center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 wrapText="1"/>
    </xf>
    <xf numFmtId="0" fontId="1" fillId="3" borderId="0" xfId="15" applyFont="1" applyFill="1" applyAlignment="1">
      <alignment wrapText="1"/>
    </xf>
    <xf numFmtId="0" fontId="34" fillId="0" borderId="0" xfId="0" applyFont="1"/>
    <xf numFmtId="0" fontId="1" fillId="4" borderId="0" xfId="15" applyFont="1" applyFill="1" applyAlignment="1">
      <alignment wrapText="1"/>
    </xf>
    <xf numFmtId="0" fontId="10" fillId="0" borderId="0" xfId="0" applyFont="1" applyAlignment="1">
      <alignment horizontal="right" vertical="center" wrapText="1"/>
    </xf>
    <xf numFmtId="49" fontId="18" fillId="0" borderId="1" xfId="15" applyNumberFormat="1" applyFont="1" applyFill="1" applyBorder="1" applyAlignment="1">
      <alignment horizontal="center" vertical="center" textRotation="90" wrapText="1"/>
    </xf>
    <xf numFmtId="166" fontId="18" fillId="0" borderId="1" xfId="15" applyNumberFormat="1" applyFont="1" applyFill="1" applyBorder="1" applyAlignment="1">
      <alignment horizontal="center" vertical="center" wrapText="1"/>
    </xf>
    <xf numFmtId="49" fontId="7" fillId="0" borderId="1" xfId="15" applyNumberFormat="1" applyFont="1" applyFill="1" applyBorder="1" applyAlignment="1">
      <alignment horizontal="center" vertical="center" textRotation="90" wrapText="1"/>
    </xf>
    <xf numFmtId="0" fontId="7" fillId="0" borderId="1" xfId="15" applyNumberFormat="1" applyFont="1" applyFill="1" applyBorder="1" applyAlignment="1">
      <alignment horizontal="center" vertical="center" wrapText="1"/>
    </xf>
    <xf numFmtId="166" fontId="7" fillId="0" borderId="5" xfId="15" applyNumberFormat="1" applyFont="1" applyFill="1" applyBorder="1" applyAlignment="1">
      <alignment horizontal="center" vertical="center" wrapText="1"/>
    </xf>
    <xf numFmtId="0" fontId="10" fillId="0" borderId="1" xfId="15" applyNumberFormat="1" applyFont="1" applyFill="1" applyBorder="1" applyAlignment="1">
      <alignment horizontal="center" vertical="center" wrapText="1"/>
    </xf>
    <xf numFmtId="0" fontId="34" fillId="3" borderId="0" xfId="0" applyFont="1" applyFill="1"/>
    <xf numFmtId="0" fontId="34" fillId="0" borderId="1" xfId="0" applyFont="1" applyFill="1" applyBorder="1"/>
    <xf numFmtId="167" fontId="10" fillId="0" borderId="1" xfId="0" applyNumberFormat="1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0" fontId="34" fillId="5" borderId="0" xfId="0" applyFont="1" applyFill="1" applyBorder="1"/>
    <xf numFmtId="167" fontId="10" fillId="5" borderId="0" xfId="0" applyNumberFormat="1" applyFont="1" applyFill="1" applyBorder="1" applyAlignment="1">
      <alignment horizontal="center" vertical="center"/>
    </xf>
    <xf numFmtId="165" fontId="10" fillId="5" borderId="0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 textRotation="90" wrapText="1"/>
    </xf>
    <xf numFmtId="166" fontId="1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textRotation="90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167" fontId="19" fillId="0" borderId="1" xfId="0" applyNumberFormat="1" applyFont="1" applyBorder="1" applyAlignment="1">
      <alignment horizontal="center" vertical="center"/>
    </xf>
    <xf numFmtId="167" fontId="19" fillId="3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10" fillId="2" borderId="0" xfId="0" applyFont="1" applyFill="1" applyBorder="1" applyAlignment="1">
      <alignment horizontal="left" vertical="top"/>
    </xf>
    <xf numFmtId="165" fontId="8" fillId="2" borderId="0" xfId="0" applyNumberFormat="1" applyFont="1" applyFill="1" applyBorder="1" applyAlignment="1">
      <alignment horizontal="right" wrapText="1"/>
    </xf>
    <xf numFmtId="0" fontId="10" fillId="0" borderId="1" xfId="0" applyFont="1" applyBorder="1" applyAlignment="1">
      <alignment horizontal="justify"/>
    </xf>
    <xf numFmtId="0" fontId="10" fillId="2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center" vertical="top" wrapText="1"/>
    </xf>
    <xf numFmtId="0" fontId="5" fillId="0" borderId="0" xfId="0" applyFont="1" applyBorder="1"/>
    <xf numFmtId="0" fontId="30" fillId="0" borderId="0" xfId="0" applyFont="1" applyFill="1" applyBorder="1" applyAlignment="1">
      <alignment horizontal="left" vertical="center" wrapText="1"/>
    </xf>
    <xf numFmtId="0" fontId="30" fillId="0" borderId="0" xfId="0" applyFont="1" applyFill="1" applyBorder="1" applyAlignment="1">
      <alignment vertical="center"/>
    </xf>
    <xf numFmtId="0" fontId="21" fillId="0" borderId="2" xfId="18" applyFont="1" applyFill="1" applyBorder="1" applyAlignment="1">
      <alignment horizontal="left" vertical="center" wrapText="1"/>
    </xf>
    <xf numFmtId="0" fontId="21" fillId="0" borderId="9" xfId="18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9" fontId="21" fillId="0" borderId="1" xfId="0" applyNumberFormat="1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 vertical="center" wrapText="1"/>
    </xf>
    <xf numFmtId="165" fontId="21" fillId="3" borderId="1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vertical="center" wrapText="1"/>
    </xf>
    <xf numFmtId="165" fontId="21" fillId="0" borderId="0" xfId="0" applyNumberFormat="1" applyFont="1" applyAlignment="1">
      <alignment horizontal="center" vertical="center" wrapText="1"/>
    </xf>
    <xf numFmtId="1" fontId="38" fillId="3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165" fontId="2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13" fillId="0" borderId="0" xfId="11" applyFont="1" applyFill="1" applyBorder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0" fontId="17" fillId="0" borderId="7" xfId="11" applyFont="1" applyBorder="1" applyAlignment="1">
      <alignment horizontal="center" vertical="center"/>
    </xf>
    <xf numFmtId="0" fontId="17" fillId="0" borderId="5" xfId="11" applyFont="1" applyBorder="1" applyAlignment="1">
      <alignment horizontal="center" vertical="center"/>
    </xf>
    <xf numFmtId="0" fontId="17" fillId="0" borderId="2" xfId="11" applyFont="1" applyBorder="1" applyAlignment="1">
      <alignment horizontal="center" vertical="center" wrapText="1"/>
    </xf>
    <xf numFmtId="0" fontId="17" fillId="0" borderId="3" xfId="11" applyFont="1" applyBorder="1" applyAlignment="1">
      <alignment horizontal="center" vertical="center" wrapText="1"/>
    </xf>
    <xf numFmtId="0" fontId="17" fillId="0" borderId="8" xfId="11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7" fillId="0" borderId="7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0" fontId="7" fillId="0" borderId="5" xfId="0" applyFont="1" applyFill="1" applyBorder="1" applyAlignment="1">
      <alignment horizontal="center" vertical="top"/>
    </xf>
    <xf numFmtId="0" fontId="28" fillId="0" borderId="7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166" fontId="10" fillId="0" borderId="7" xfId="0" applyNumberFormat="1" applyFont="1" applyFill="1" applyBorder="1" applyAlignment="1">
      <alignment horizontal="center" vertical="center" wrapText="1"/>
    </xf>
    <xf numFmtId="166" fontId="10" fillId="0" borderId="4" xfId="0" applyNumberFormat="1" applyFont="1" applyFill="1" applyBorder="1" applyAlignment="1">
      <alignment horizontal="center" vertical="center" wrapText="1"/>
    </xf>
    <xf numFmtId="166" fontId="10" fillId="0" borderId="5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0" xfId="8" applyFont="1" applyAlignment="1">
      <alignment horizontal="left" vertical="center" wrapText="1"/>
    </xf>
    <xf numFmtId="0" fontId="10" fillId="0" borderId="0" xfId="8" applyFont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166" fontId="10" fillId="2" borderId="7" xfId="0" applyNumberFormat="1" applyFont="1" applyFill="1" applyBorder="1" applyAlignment="1">
      <alignment horizontal="center" vertical="center" wrapText="1"/>
    </xf>
    <xf numFmtId="166" fontId="10" fillId="2" borderId="4" xfId="0" applyNumberFormat="1" applyFont="1" applyFill="1" applyBorder="1" applyAlignment="1">
      <alignment horizontal="center" vertical="center" wrapText="1"/>
    </xf>
    <xf numFmtId="166" fontId="10" fillId="2" borderId="5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49" fontId="11" fillId="0" borderId="1" xfId="0" applyNumberFormat="1" applyFont="1" applyFill="1" applyBorder="1" applyAlignment="1">
      <alignment horizontal="center" vertical="top" wrapText="1"/>
    </xf>
    <xf numFmtId="0" fontId="35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righ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7" fillId="0" borderId="0" xfId="15" applyFont="1" applyAlignment="1">
      <alignment horizontal="center" vertical="center" wrapText="1"/>
    </xf>
    <xf numFmtId="49" fontId="18" fillId="0" borderId="10" xfId="15" applyNumberFormat="1" applyFont="1" applyFill="1" applyBorder="1" applyAlignment="1">
      <alignment horizontal="center" vertical="center" wrapText="1"/>
    </xf>
    <xf numFmtId="49" fontId="18" fillId="0" borderId="11" xfId="15" applyNumberFormat="1" applyFont="1" applyFill="1" applyBorder="1" applyAlignment="1">
      <alignment horizontal="center" vertical="center" wrapText="1"/>
    </xf>
    <xf numFmtId="49" fontId="18" fillId="0" borderId="12" xfId="15" applyNumberFormat="1" applyFont="1" applyFill="1" applyBorder="1" applyAlignment="1">
      <alignment horizontal="center" vertical="center" wrapText="1"/>
    </xf>
    <xf numFmtId="49" fontId="18" fillId="0" borderId="13" xfId="15" applyNumberFormat="1" applyFont="1" applyFill="1" applyBorder="1" applyAlignment="1">
      <alignment horizontal="center" vertical="center" wrapText="1"/>
    </xf>
    <xf numFmtId="0" fontId="18" fillId="0" borderId="7" xfId="15" applyNumberFormat="1" applyFont="1" applyFill="1" applyBorder="1" applyAlignment="1">
      <alignment horizontal="center" vertical="center" wrapText="1"/>
    </xf>
    <xf numFmtId="0" fontId="18" fillId="0" borderId="4" xfId="15" applyNumberFormat="1" applyFont="1" applyFill="1" applyBorder="1" applyAlignment="1">
      <alignment horizontal="center" vertical="center" wrapText="1"/>
    </xf>
    <xf numFmtId="0" fontId="18" fillId="0" borderId="5" xfId="15" applyNumberFormat="1" applyFont="1" applyFill="1" applyBorder="1" applyAlignment="1">
      <alignment horizontal="center" vertical="center" wrapText="1"/>
    </xf>
    <xf numFmtId="166" fontId="18" fillId="0" borderId="7" xfId="15" applyNumberFormat="1" applyFont="1" applyFill="1" applyBorder="1" applyAlignment="1">
      <alignment horizontal="center" vertical="center" wrapText="1"/>
    </xf>
    <xf numFmtId="166" fontId="18" fillId="0" borderId="4" xfId="15" applyNumberFormat="1" applyFont="1" applyFill="1" applyBorder="1" applyAlignment="1">
      <alignment horizontal="center" vertical="center" wrapText="1"/>
    </xf>
    <xf numFmtId="166" fontId="18" fillId="0" borderId="5" xfId="15" applyNumberFormat="1" applyFont="1" applyFill="1" applyBorder="1" applyAlignment="1">
      <alignment horizontal="center" vertical="center" wrapText="1"/>
    </xf>
    <xf numFmtId="0" fontId="10" fillId="0" borderId="1" xfId="15" applyFont="1" applyBorder="1" applyAlignment="1">
      <alignment horizontal="center" vertical="center" wrapText="1"/>
    </xf>
    <xf numFmtId="166" fontId="18" fillId="0" borderId="2" xfId="15" applyNumberFormat="1" applyFont="1" applyFill="1" applyBorder="1" applyAlignment="1">
      <alignment horizontal="center" vertical="center" wrapText="1"/>
    </xf>
    <xf numFmtId="166" fontId="18" fillId="0" borderId="9" xfId="15" applyNumberFormat="1" applyFont="1" applyFill="1" applyBorder="1" applyAlignment="1">
      <alignment horizontal="center" vertical="center" wrapText="1"/>
    </xf>
    <xf numFmtId="166" fontId="18" fillId="0" borderId="3" xfId="15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166" fontId="1" fillId="0" borderId="8" xfId="0" applyNumberFormat="1" applyFont="1" applyFill="1" applyBorder="1" applyAlignment="1">
      <alignment horizontal="right" vertical="center" wrapText="1"/>
    </xf>
    <xf numFmtId="0" fontId="22" fillId="0" borderId="2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6" fillId="0" borderId="0" xfId="5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1" fillId="0" borderId="2" xfId="18" applyFont="1" applyFill="1" applyBorder="1" applyAlignment="1">
      <alignment horizontal="left" vertical="center" wrapText="1"/>
    </xf>
    <xf numFmtId="0" fontId="21" fillId="0" borderId="9" xfId="18" applyFont="1" applyFill="1" applyBorder="1" applyAlignment="1">
      <alignment horizontal="left" vertical="center" wrapText="1"/>
    </xf>
    <xf numFmtId="0" fontId="10" fillId="0" borderId="0" xfId="5" applyFont="1" applyAlignment="1">
      <alignment horizontal="right"/>
    </xf>
    <xf numFmtId="0" fontId="17" fillId="2" borderId="0" xfId="0" applyFont="1" applyFill="1" applyAlignment="1">
      <alignment horizontal="center" wrapText="1"/>
    </xf>
    <xf numFmtId="0" fontId="17" fillId="0" borderId="0" xfId="0" applyFont="1" applyAlignment="1">
      <alignment horizontal="center"/>
    </xf>
    <xf numFmtId="0" fontId="7" fillId="2" borderId="2" xfId="0" applyFont="1" applyFill="1" applyBorder="1" applyAlignment="1">
      <alignment horizontal="left" vertical="top" wrapText="1"/>
    </xf>
    <xf numFmtId="0" fontId="7" fillId="2" borderId="9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21" fillId="0" borderId="3" xfId="18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left" vertical="center" wrapText="1"/>
    </xf>
    <xf numFmtId="0" fontId="21" fillId="3" borderId="9" xfId="0" applyFont="1" applyFill="1" applyBorder="1" applyAlignment="1">
      <alignment horizontal="left" vertical="center" wrapText="1"/>
    </xf>
    <xf numFmtId="0" fontId="21" fillId="3" borderId="3" xfId="0" applyFont="1" applyFill="1" applyBorder="1" applyAlignment="1">
      <alignment horizontal="left" vertical="center" wrapText="1"/>
    </xf>
    <xf numFmtId="0" fontId="37" fillId="3" borderId="2" xfId="0" applyFont="1" applyFill="1" applyBorder="1" applyAlignment="1">
      <alignment horizontal="left" vertical="center" wrapText="1"/>
    </xf>
    <xf numFmtId="0" fontId="37" fillId="3" borderId="9" xfId="0" applyFont="1" applyFill="1" applyBorder="1" applyAlignment="1">
      <alignment horizontal="left" vertical="center" wrapText="1"/>
    </xf>
    <xf numFmtId="0" fontId="37" fillId="3" borderId="3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right" vertical="center" wrapText="1"/>
    </xf>
    <xf numFmtId="0" fontId="7" fillId="0" borderId="0" xfId="0" applyFont="1" applyFill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</cellXfs>
  <cellStyles count="19">
    <cellStyle name="Comma 2" xfId="1"/>
    <cellStyle name="Comma 3" xfId="2"/>
    <cellStyle name="Comma 4" xfId="3"/>
    <cellStyle name="Normal" xfId="0" builtinId="0"/>
    <cellStyle name="Normal 10" xfId="4"/>
    <cellStyle name="Normal 2" xfId="5"/>
    <cellStyle name="Normal 3" xfId="6"/>
    <cellStyle name="Normal 4" xfId="7"/>
    <cellStyle name="Normal 4 2" xfId="17"/>
    <cellStyle name="Normal 5" xfId="8"/>
    <cellStyle name="Normal 5 2" xfId="9"/>
    <cellStyle name="Normal 6" xfId="10"/>
    <cellStyle name="Normal 6 2" xfId="18"/>
    <cellStyle name="Normal 7" xfId="11"/>
    <cellStyle name="Normal 9 3_հավ1-3" xfId="12"/>
    <cellStyle name="Percent 2" xfId="13"/>
    <cellStyle name="SN_241" xfId="14"/>
    <cellStyle name="Обычный 2" xfId="15"/>
    <cellStyle name="Финансовый 2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21"/>
  <sheetViews>
    <sheetView tabSelected="1" view="pageBreakPreview" zoomScaleNormal="100" zoomScaleSheetLayoutView="100" workbookViewId="0">
      <selection activeCell="A9" sqref="A9"/>
    </sheetView>
  </sheetViews>
  <sheetFormatPr defaultRowHeight="17.25" x14ac:dyDescent="0.3"/>
  <cols>
    <col min="1" max="1" width="88.42578125" style="34" customWidth="1"/>
    <col min="2" max="2" width="35.5703125" style="34" customWidth="1"/>
    <col min="3" max="3" width="28.42578125" style="34" customWidth="1"/>
    <col min="4" max="16384" width="9.140625" style="34"/>
  </cols>
  <sheetData>
    <row r="1" spans="1:241" x14ac:dyDescent="0.3">
      <c r="A1" s="30"/>
      <c r="B1" s="30" t="s">
        <v>58</v>
      </c>
    </row>
    <row r="2" spans="1:241" x14ac:dyDescent="0.3">
      <c r="A2" s="30"/>
      <c r="B2" s="30" t="s">
        <v>52</v>
      </c>
      <c r="C2" s="35"/>
    </row>
    <row r="3" spans="1:241" s="40" customFormat="1" x14ac:dyDescent="0.3">
      <c r="A3" s="30"/>
      <c r="B3" s="30" t="s">
        <v>53</v>
      </c>
      <c r="C3" s="36"/>
      <c r="D3" s="37"/>
      <c r="E3" s="38"/>
      <c r="F3" s="39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</row>
    <row r="4" spans="1:241" s="40" customFormat="1" x14ac:dyDescent="0.3">
      <c r="A4" s="42"/>
      <c r="B4" s="43"/>
      <c r="C4" s="36"/>
      <c r="D4" s="36"/>
      <c r="E4" s="36"/>
      <c r="F4" s="36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/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</row>
    <row r="5" spans="1:241" s="40" customFormat="1" ht="46.5" customHeight="1" x14ac:dyDescent="0.3">
      <c r="A5" s="214" t="s">
        <v>64</v>
      </c>
      <c r="B5" s="214"/>
      <c r="C5" s="44"/>
      <c r="D5" s="45"/>
      <c r="E5" s="45"/>
      <c r="F5" s="45"/>
      <c r="G5" s="45"/>
      <c r="H5" s="45"/>
    </row>
    <row r="7" spans="1:241" ht="27" customHeight="1" x14ac:dyDescent="0.3">
      <c r="A7" s="46"/>
      <c r="B7" s="47" t="s">
        <v>65</v>
      </c>
      <c r="C7" s="48"/>
    </row>
    <row r="8" spans="1:241" ht="64.5" customHeight="1" x14ac:dyDescent="0.3">
      <c r="A8" s="49"/>
      <c r="B8" s="50" t="s">
        <v>66</v>
      </c>
      <c r="C8" s="51"/>
    </row>
    <row r="9" spans="1:241" ht="35.25" customHeight="1" x14ac:dyDescent="0.3">
      <c r="A9" s="52" t="s">
        <v>67</v>
      </c>
      <c r="B9" s="112">
        <v>444111.7</v>
      </c>
      <c r="C9" s="51"/>
    </row>
    <row r="10" spans="1:241" ht="35.25" customHeight="1" x14ac:dyDescent="0.3">
      <c r="A10" s="52" t="s">
        <v>68</v>
      </c>
      <c r="B10" s="55">
        <f>B9</f>
        <v>444111.7</v>
      </c>
      <c r="C10" s="51"/>
    </row>
    <row r="11" spans="1:241" ht="35.25" customHeight="1" x14ac:dyDescent="0.3">
      <c r="A11" s="52" t="s">
        <v>69</v>
      </c>
      <c r="B11" s="113">
        <f>B9-B10</f>
        <v>0</v>
      </c>
      <c r="C11" s="51"/>
    </row>
    <row r="12" spans="1:241" x14ac:dyDescent="0.3">
      <c r="A12" s="46"/>
      <c r="B12" s="51"/>
      <c r="C12" s="51"/>
    </row>
    <row r="13" spans="1:241" x14ac:dyDescent="0.3">
      <c r="A13" s="46"/>
      <c r="B13" s="51"/>
      <c r="C13" s="51"/>
    </row>
    <row r="14" spans="1:241" x14ac:dyDescent="0.3">
      <c r="A14" s="46"/>
      <c r="B14" s="51"/>
      <c r="C14" s="51"/>
    </row>
    <row r="15" spans="1:241" x14ac:dyDescent="0.3">
      <c r="A15" s="46"/>
      <c r="B15" s="51"/>
      <c r="C15" s="51"/>
    </row>
    <row r="16" spans="1:241" x14ac:dyDescent="0.3">
      <c r="A16" s="46"/>
      <c r="B16" s="51"/>
      <c r="C16" s="51"/>
    </row>
    <row r="17" spans="1:3" x14ac:dyDescent="0.3">
      <c r="A17" s="46"/>
      <c r="B17" s="51"/>
      <c r="C17" s="51"/>
    </row>
    <row r="18" spans="1:3" x14ac:dyDescent="0.3">
      <c r="A18" s="46"/>
      <c r="B18" s="51"/>
      <c r="C18" s="51"/>
    </row>
    <row r="19" spans="1:3" x14ac:dyDescent="0.3">
      <c r="A19" s="46"/>
      <c r="B19" s="51"/>
      <c r="C19" s="51"/>
    </row>
    <row r="20" spans="1:3" x14ac:dyDescent="0.3">
      <c r="A20" s="46"/>
      <c r="B20" s="51"/>
      <c r="C20" s="51"/>
    </row>
    <row r="21" spans="1:3" x14ac:dyDescent="0.3">
      <c r="A21" s="46"/>
      <c r="B21" s="51"/>
      <c r="C21" s="51"/>
    </row>
  </sheetData>
  <mergeCells count="1">
    <mergeCell ref="A5:B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view="pageBreakPreview" topLeftCell="A4" zoomScaleNormal="100" zoomScaleSheetLayoutView="100" workbookViewId="0">
      <selection activeCell="B4" sqref="B1:B1048576"/>
    </sheetView>
  </sheetViews>
  <sheetFormatPr defaultRowHeight="17.25" x14ac:dyDescent="0.3"/>
  <cols>
    <col min="1" max="1" width="88.42578125" style="34" customWidth="1"/>
    <col min="2" max="2" width="19" style="34" hidden="1" customWidth="1"/>
    <col min="3" max="3" width="28.140625" style="34" customWidth="1"/>
    <col min="4" max="16384" width="9.140625" style="34"/>
  </cols>
  <sheetData>
    <row r="1" spans="1:3" x14ac:dyDescent="0.3">
      <c r="B1" s="215" t="s">
        <v>70</v>
      </c>
      <c r="C1" s="215"/>
    </row>
    <row r="2" spans="1:3" ht="41.25" customHeight="1" x14ac:dyDescent="0.3">
      <c r="A2" s="35"/>
      <c r="B2" s="215" t="s">
        <v>52</v>
      </c>
      <c r="C2" s="215"/>
    </row>
    <row r="3" spans="1:3" s="40" customFormat="1" ht="30.75" customHeight="1" x14ac:dyDescent="0.3">
      <c r="A3" s="42"/>
      <c r="B3" s="215" t="s">
        <v>53</v>
      </c>
      <c r="C3" s="215"/>
    </row>
    <row r="4" spans="1:3" s="40" customFormat="1" x14ac:dyDescent="0.3">
      <c r="A4" s="42"/>
      <c r="B4" s="43"/>
      <c r="C4" s="36"/>
    </row>
    <row r="5" spans="1:3" s="40" customFormat="1" ht="80.25" customHeight="1" x14ac:dyDescent="0.3">
      <c r="A5" s="214" t="s">
        <v>71</v>
      </c>
      <c r="B5" s="214"/>
      <c r="C5" s="214"/>
    </row>
    <row r="7" spans="1:3" x14ac:dyDescent="0.3">
      <c r="A7" s="46"/>
      <c r="B7" s="220"/>
      <c r="C7" s="220"/>
    </row>
    <row r="8" spans="1:3" ht="88.5" customHeight="1" x14ac:dyDescent="0.3">
      <c r="A8" s="216" t="s">
        <v>72</v>
      </c>
      <c r="B8" s="218" t="s">
        <v>66</v>
      </c>
      <c r="C8" s="219"/>
    </row>
    <row r="9" spans="1:3" ht="51.75" customHeight="1" x14ac:dyDescent="0.3">
      <c r="A9" s="217"/>
      <c r="B9" s="53" t="s">
        <v>73</v>
      </c>
      <c r="C9" s="53" t="s">
        <v>73</v>
      </c>
    </row>
    <row r="10" spans="1:3" ht="33.75" customHeight="1" x14ac:dyDescent="0.3">
      <c r="A10" s="54" t="s">
        <v>74</v>
      </c>
      <c r="B10" s="6">
        <v>444111.7</v>
      </c>
      <c r="C10" s="55">
        <f>B10</f>
        <v>444111.7</v>
      </c>
    </row>
    <row r="11" spans="1:3" ht="33.75" customHeight="1" x14ac:dyDescent="0.3">
      <c r="A11" s="54" t="s">
        <v>75</v>
      </c>
      <c r="B11" s="55"/>
      <c r="C11" s="55"/>
    </row>
    <row r="12" spans="1:3" ht="33.75" customHeight="1" x14ac:dyDescent="0.3">
      <c r="A12" s="56" t="s">
        <v>76</v>
      </c>
      <c r="B12" s="55">
        <f>B10</f>
        <v>444111.7</v>
      </c>
      <c r="C12" s="55">
        <f>B12</f>
        <v>444111.7</v>
      </c>
    </row>
    <row r="13" spans="1:3" x14ac:dyDescent="0.3">
      <c r="A13" s="46"/>
      <c r="B13" s="51"/>
      <c r="C13" s="51"/>
    </row>
    <row r="14" spans="1:3" x14ac:dyDescent="0.3">
      <c r="A14" s="46"/>
      <c r="B14" s="51"/>
      <c r="C14" s="51"/>
    </row>
    <row r="15" spans="1:3" x14ac:dyDescent="0.3">
      <c r="A15" s="46"/>
      <c r="B15" s="51"/>
      <c r="C15" s="51"/>
    </row>
    <row r="16" spans="1:3" x14ac:dyDescent="0.3">
      <c r="A16" s="46"/>
      <c r="B16" s="51"/>
      <c r="C16" s="51"/>
    </row>
    <row r="17" spans="1:3" x14ac:dyDescent="0.3">
      <c r="A17" s="46"/>
      <c r="B17" s="51"/>
      <c r="C17" s="51"/>
    </row>
    <row r="18" spans="1:3" x14ac:dyDescent="0.3">
      <c r="A18" s="46"/>
      <c r="B18" s="51"/>
      <c r="C18" s="51"/>
    </row>
    <row r="19" spans="1:3" x14ac:dyDescent="0.3">
      <c r="A19" s="46"/>
      <c r="B19" s="51"/>
      <c r="C19" s="51"/>
    </row>
    <row r="20" spans="1:3" x14ac:dyDescent="0.3">
      <c r="A20" s="46"/>
      <c r="B20" s="51"/>
      <c r="C20" s="51"/>
    </row>
    <row r="21" spans="1:3" x14ac:dyDescent="0.3">
      <c r="A21" s="46"/>
      <c r="B21" s="51"/>
      <c r="C21" s="51"/>
    </row>
    <row r="22" spans="1:3" x14ac:dyDescent="0.3">
      <c r="A22" s="46"/>
      <c r="B22" s="51"/>
      <c r="C22" s="51"/>
    </row>
  </sheetData>
  <mergeCells count="7">
    <mergeCell ref="B3:C3"/>
    <mergeCell ref="B2:C2"/>
    <mergeCell ref="B1:C1"/>
    <mergeCell ref="A8:A9"/>
    <mergeCell ref="B8:C8"/>
    <mergeCell ref="A5:C5"/>
    <mergeCell ref="B7:C7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view="pageBreakPreview" topLeftCell="A46" zoomScaleNormal="100" zoomScaleSheetLayoutView="100" workbookViewId="0">
      <selection activeCell="E12" sqref="E12:E17"/>
    </sheetView>
  </sheetViews>
  <sheetFormatPr defaultRowHeight="13.5" x14ac:dyDescent="0.25"/>
  <cols>
    <col min="1" max="1" width="8.7109375" style="1" bestFit="1" customWidth="1"/>
    <col min="2" max="2" width="11.42578125" style="1" customWidth="1"/>
    <col min="3" max="3" width="66.140625" style="1" customWidth="1"/>
    <col min="4" max="4" width="19.28515625" style="1" hidden="1" customWidth="1"/>
    <col min="5" max="5" width="32.5703125" style="1" customWidth="1"/>
    <col min="6" max="6" width="9.140625" style="1"/>
    <col min="7" max="7" width="11.7109375" style="1" customWidth="1"/>
    <col min="8" max="16384" width="9.140625" style="1"/>
  </cols>
  <sheetData>
    <row r="1" spans="1:6" x14ac:dyDescent="0.25">
      <c r="D1" s="244" t="s">
        <v>79</v>
      </c>
      <c r="E1" s="244"/>
      <c r="F1" s="244"/>
    </row>
    <row r="2" spans="1:6" x14ac:dyDescent="0.25">
      <c r="D2" s="244" t="s">
        <v>31</v>
      </c>
      <c r="E2" s="244"/>
      <c r="F2" s="244"/>
    </row>
    <row r="3" spans="1:6" x14ac:dyDescent="0.25">
      <c r="D3" s="245" t="s">
        <v>32</v>
      </c>
      <c r="E3" s="245"/>
      <c r="F3" s="245"/>
    </row>
    <row r="5" spans="1:6" ht="88.5" customHeight="1" x14ac:dyDescent="0.25">
      <c r="A5" s="247" t="s">
        <v>180</v>
      </c>
      <c r="B5" s="247"/>
      <c r="C5" s="247"/>
      <c r="D5" s="247"/>
      <c r="E5" s="247"/>
    </row>
    <row r="7" spans="1:6" x14ac:dyDescent="0.25">
      <c r="A7" s="8"/>
      <c r="B7" s="8"/>
      <c r="C7" s="8"/>
      <c r="D7" s="255" t="s">
        <v>59</v>
      </c>
      <c r="E7" s="255"/>
    </row>
    <row r="8" spans="1:6" s="3" customFormat="1" ht="52.5" customHeight="1" x14ac:dyDescent="0.25">
      <c r="A8" s="246" t="s">
        <v>13</v>
      </c>
      <c r="B8" s="246"/>
      <c r="C8" s="246" t="s">
        <v>14</v>
      </c>
      <c r="D8" s="253" t="s">
        <v>30</v>
      </c>
      <c r="E8" s="254"/>
    </row>
    <row r="9" spans="1:6" s="3" customFormat="1" ht="30" customHeight="1" x14ac:dyDescent="0.25">
      <c r="A9" s="148" t="s">
        <v>17</v>
      </c>
      <c r="B9" s="149" t="s">
        <v>18</v>
      </c>
      <c r="C9" s="246"/>
      <c r="D9" s="150" t="s">
        <v>15</v>
      </c>
      <c r="E9" s="150" t="s">
        <v>16</v>
      </c>
    </row>
    <row r="10" spans="1:6" s="3" customFormat="1" ht="16.899999999999999" customHeight="1" x14ac:dyDescent="0.25">
      <c r="A10" s="148"/>
      <c r="B10" s="149"/>
      <c r="C10" s="151" t="s">
        <v>60</v>
      </c>
      <c r="D10" s="152">
        <f>D11</f>
        <v>444111.69999999995</v>
      </c>
      <c r="E10" s="152">
        <f>E11</f>
        <v>444111.69999999995</v>
      </c>
    </row>
    <row r="11" spans="1:6" ht="23.25" customHeight="1" x14ac:dyDescent="0.3">
      <c r="A11" s="256" t="s">
        <v>81</v>
      </c>
      <c r="B11" s="256"/>
      <c r="C11" s="256"/>
      <c r="D11" s="153">
        <f>D12+D51+D38+D25</f>
        <v>444111.69999999995</v>
      </c>
      <c r="E11" s="153">
        <f>E12+E51+E38+E25</f>
        <v>444111.69999999995</v>
      </c>
    </row>
    <row r="12" spans="1:6" ht="18" customHeight="1" x14ac:dyDescent="0.25">
      <c r="A12" s="259">
        <v>1045</v>
      </c>
      <c r="B12" s="229"/>
      <c r="C12" s="59" t="s">
        <v>82</v>
      </c>
      <c r="D12" s="250">
        <f>D19</f>
        <v>391674.9</v>
      </c>
      <c r="E12" s="250">
        <f>E19</f>
        <v>391674.9</v>
      </c>
    </row>
    <row r="13" spans="1:6" ht="28.5" x14ac:dyDescent="0.25">
      <c r="A13" s="260"/>
      <c r="B13" s="230"/>
      <c r="C13" s="60" t="s">
        <v>83</v>
      </c>
      <c r="D13" s="251"/>
      <c r="E13" s="251"/>
    </row>
    <row r="14" spans="1:6" ht="18" customHeight="1" x14ac:dyDescent="0.25">
      <c r="A14" s="260"/>
      <c r="B14" s="230"/>
      <c r="C14" s="59" t="s">
        <v>84</v>
      </c>
      <c r="D14" s="251"/>
      <c r="E14" s="251"/>
    </row>
    <row r="15" spans="1:6" ht="63" customHeight="1" x14ac:dyDescent="0.25">
      <c r="A15" s="260"/>
      <c r="B15" s="230"/>
      <c r="C15" s="61" t="s">
        <v>85</v>
      </c>
      <c r="D15" s="251"/>
      <c r="E15" s="251"/>
    </row>
    <row r="16" spans="1:6" ht="17.25" customHeight="1" x14ac:dyDescent="0.25">
      <c r="A16" s="260"/>
      <c r="B16" s="230"/>
      <c r="C16" s="59" t="s">
        <v>86</v>
      </c>
      <c r="D16" s="251"/>
      <c r="E16" s="251"/>
    </row>
    <row r="17" spans="1:5" ht="59.25" customHeight="1" x14ac:dyDescent="0.25">
      <c r="A17" s="261"/>
      <c r="B17" s="231"/>
      <c r="C17" s="62" t="s">
        <v>107</v>
      </c>
      <c r="D17" s="252"/>
      <c r="E17" s="252"/>
    </row>
    <row r="18" spans="1:5" ht="14.25" x14ac:dyDescent="0.25">
      <c r="A18" s="235"/>
      <c r="B18" s="236"/>
      <c r="C18" s="237" t="s">
        <v>19</v>
      </c>
      <c r="D18" s="238"/>
      <c r="E18" s="239"/>
    </row>
    <row r="19" spans="1:5" s="26" customFormat="1" ht="16.5" customHeight="1" x14ac:dyDescent="0.25">
      <c r="A19" s="240"/>
      <c r="B19" s="240">
        <v>32001</v>
      </c>
      <c r="C19" s="126" t="s">
        <v>87</v>
      </c>
      <c r="D19" s="240">
        <v>391674.9</v>
      </c>
      <c r="E19" s="240">
        <f>D19</f>
        <v>391674.9</v>
      </c>
    </row>
    <row r="20" spans="1:5" s="26" customFormat="1" ht="52.5" customHeight="1" x14ac:dyDescent="0.25">
      <c r="A20" s="241"/>
      <c r="B20" s="241"/>
      <c r="C20" s="96" t="s">
        <v>88</v>
      </c>
      <c r="D20" s="241"/>
      <c r="E20" s="242"/>
    </row>
    <row r="21" spans="1:5" s="26" customFormat="1" ht="16.5" customHeight="1" x14ac:dyDescent="0.25">
      <c r="A21" s="241"/>
      <c r="B21" s="241"/>
      <c r="C21" s="126" t="s">
        <v>89</v>
      </c>
      <c r="D21" s="241"/>
      <c r="E21" s="242"/>
    </row>
    <row r="22" spans="1:5" s="26" customFormat="1" ht="54" customHeight="1" x14ac:dyDescent="0.25">
      <c r="A22" s="241"/>
      <c r="B22" s="241"/>
      <c r="C22" s="92" t="s">
        <v>123</v>
      </c>
      <c r="D22" s="241"/>
      <c r="E22" s="242"/>
    </row>
    <row r="23" spans="1:5" s="26" customFormat="1" ht="13.5" customHeight="1" x14ac:dyDescent="0.25">
      <c r="A23" s="241"/>
      <c r="B23" s="241"/>
      <c r="C23" s="126" t="s">
        <v>90</v>
      </c>
      <c r="D23" s="241"/>
      <c r="E23" s="242"/>
    </row>
    <row r="24" spans="1:5" s="26" customFormat="1" ht="29.25" customHeight="1" x14ac:dyDescent="0.25">
      <c r="A24" s="241"/>
      <c r="B24" s="241"/>
      <c r="C24" s="125" t="s">
        <v>91</v>
      </c>
      <c r="D24" s="241"/>
      <c r="E24" s="243"/>
    </row>
    <row r="25" spans="1:5" ht="18" customHeight="1" x14ac:dyDescent="0.25">
      <c r="A25" s="226">
        <v>1183</v>
      </c>
      <c r="B25" s="229"/>
      <c r="C25" s="59" t="s">
        <v>82</v>
      </c>
      <c r="D25" s="232">
        <f>D32</f>
        <v>24293.1</v>
      </c>
      <c r="E25" s="232">
        <f>E32</f>
        <v>24293.1</v>
      </c>
    </row>
    <row r="26" spans="1:5" ht="14.25" x14ac:dyDescent="0.25">
      <c r="A26" s="227"/>
      <c r="B26" s="230"/>
      <c r="C26" s="60" t="s">
        <v>128</v>
      </c>
      <c r="D26" s="233"/>
      <c r="E26" s="233"/>
    </row>
    <row r="27" spans="1:5" ht="18" customHeight="1" x14ac:dyDescent="0.25">
      <c r="A27" s="227"/>
      <c r="B27" s="230"/>
      <c r="C27" s="59" t="s">
        <v>84</v>
      </c>
      <c r="D27" s="233"/>
      <c r="E27" s="233"/>
    </row>
    <row r="28" spans="1:5" ht="63" customHeight="1" x14ac:dyDescent="0.25">
      <c r="A28" s="227"/>
      <c r="B28" s="230"/>
      <c r="C28" s="61" t="s">
        <v>129</v>
      </c>
      <c r="D28" s="233"/>
      <c r="E28" s="233"/>
    </row>
    <row r="29" spans="1:5" ht="13.5" customHeight="1" x14ac:dyDescent="0.25">
      <c r="A29" s="227"/>
      <c r="B29" s="230"/>
      <c r="C29" s="59" t="s">
        <v>86</v>
      </c>
      <c r="D29" s="233"/>
      <c r="E29" s="233"/>
    </row>
    <row r="30" spans="1:5" x14ac:dyDescent="0.25">
      <c r="A30" s="228"/>
      <c r="B30" s="231"/>
      <c r="C30" s="62" t="s">
        <v>130</v>
      </c>
      <c r="D30" s="234"/>
      <c r="E30" s="234"/>
    </row>
    <row r="31" spans="1:5" ht="14.25" x14ac:dyDescent="0.25">
      <c r="A31" s="235"/>
      <c r="B31" s="236"/>
      <c r="C31" s="237" t="s">
        <v>19</v>
      </c>
      <c r="D31" s="238"/>
      <c r="E31" s="239"/>
    </row>
    <row r="32" spans="1:5" s="26" customFormat="1" ht="16.5" customHeight="1" x14ac:dyDescent="0.25">
      <c r="A32" s="240"/>
      <c r="B32" s="240">
        <v>32001</v>
      </c>
      <c r="C32" s="126" t="s">
        <v>87</v>
      </c>
      <c r="D32" s="240">
        <v>24293.1</v>
      </c>
      <c r="E32" s="240">
        <v>24293.1</v>
      </c>
    </row>
    <row r="33" spans="1:5" s="26" customFormat="1" ht="14.25" customHeight="1" x14ac:dyDescent="0.25">
      <c r="A33" s="241"/>
      <c r="B33" s="241"/>
      <c r="C33" s="96" t="s">
        <v>124</v>
      </c>
      <c r="D33" s="241"/>
      <c r="E33" s="242"/>
    </row>
    <row r="34" spans="1:5" s="26" customFormat="1" ht="16.5" customHeight="1" x14ac:dyDescent="0.25">
      <c r="A34" s="241"/>
      <c r="B34" s="241"/>
      <c r="C34" s="126" t="s">
        <v>89</v>
      </c>
      <c r="D34" s="241"/>
      <c r="E34" s="242"/>
    </row>
    <row r="35" spans="1:5" s="26" customFormat="1" ht="54" x14ac:dyDescent="0.25">
      <c r="A35" s="241"/>
      <c r="B35" s="241"/>
      <c r="C35" s="92" t="s">
        <v>131</v>
      </c>
      <c r="D35" s="241"/>
      <c r="E35" s="242"/>
    </row>
    <row r="36" spans="1:5" s="26" customFormat="1" ht="13.5" customHeight="1" x14ac:dyDescent="0.25">
      <c r="A36" s="241"/>
      <c r="B36" s="241"/>
      <c r="C36" s="126" t="s">
        <v>90</v>
      </c>
      <c r="D36" s="241"/>
      <c r="E36" s="242"/>
    </row>
    <row r="37" spans="1:5" s="26" customFormat="1" ht="30.75" customHeight="1" x14ac:dyDescent="0.25">
      <c r="A37" s="241"/>
      <c r="B37" s="241"/>
      <c r="C37" s="125" t="s">
        <v>91</v>
      </c>
      <c r="D37" s="241"/>
      <c r="E37" s="243"/>
    </row>
    <row r="38" spans="1:5" x14ac:dyDescent="0.25">
      <c r="A38" s="226">
        <v>1163</v>
      </c>
      <c r="B38" s="229"/>
      <c r="C38" s="59" t="s">
        <v>82</v>
      </c>
      <c r="D38" s="232">
        <f>D45</f>
        <v>23900.6</v>
      </c>
      <c r="E38" s="232">
        <f>E45</f>
        <v>23900.6</v>
      </c>
    </row>
    <row r="39" spans="1:5" ht="14.25" x14ac:dyDescent="0.25">
      <c r="A39" s="227"/>
      <c r="B39" s="230"/>
      <c r="C39" s="60" t="s">
        <v>132</v>
      </c>
      <c r="D39" s="233"/>
      <c r="E39" s="233"/>
    </row>
    <row r="40" spans="1:5" x14ac:dyDescent="0.25">
      <c r="A40" s="227"/>
      <c r="B40" s="230"/>
      <c r="C40" s="59" t="s">
        <v>84</v>
      </c>
      <c r="D40" s="233"/>
      <c r="E40" s="233"/>
    </row>
    <row r="41" spans="1:5" ht="40.5" x14ac:dyDescent="0.25">
      <c r="A41" s="227"/>
      <c r="B41" s="230"/>
      <c r="C41" s="61" t="s">
        <v>135</v>
      </c>
      <c r="D41" s="233"/>
      <c r="E41" s="233"/>
    </row>
    <row r="42" spans="1:5" x14ac:dyDescent="0.25">
      <c r="A42" s="227"/>
      <c r="B42" s="230"/>
      <c r="C42" s="59" t="s">
        <v>86</v>
      </c>
      <c r="D42" s="233"/>
      <c r="E42" s="233"/>
    </row>
    <row r="43" spans="1:5" x14ac:dyDescent="0.25">
      <c r="A43" s="228"/>
      <c r="B43" s="231"/>
      <c r="C43" s="61" t="s">
        <v>136</v>
      </c>
      <c r="D43" s="234"/>
      <c r="E43" s="234"/>
    </row>
    <row r="44" spans="1:5" ht="14.25" x14ac:dyDescent="0.25">
      <c r="A44" s="235"/>
      <c r="B44" s="236"/>
      <c r="C44" s="237" t="s">
        <v>19</v>
      </c>
      <c r="D44" s="238"/>
      <c r="E44" s="239"/>
    </row>
    <row r="45" spans="1:5" x14ac:dyDescent="0.25">
      <c r="A45" s="240"/>
      <c r="B45" s="240">
        <v>12001</v>
      </c>
      <c r="C45" s="126" t="s">
        <v>87</v>
      </c>
      <c r="D45" s="240">
        <v>23900.6</v>
      </c>
      <c r="E45" s="240">
        <v>23900.6</v>
      </c>
    </row>
    <row r="46" spans="1:5" ht="27" x14ac:dyDescent="0.25">
      <c r="A46" s="241"/>
      <c r="B46" s="241"/>
      <c r="C46" s="92" t="s">
        <v>149</v>
      </c>
      <c r="D46" s="241"/>
      <c r="E46" s="242"/>
    </row>
    <row r="47" spans="1:5" ht="13.5" customHeight="1" x14ac:dyDescent="0.25">
      <c r="A47" s="241"/>
      <c r="B47" s="241"/>
      <c r="C47" s="126" t="s">
        <v>89</v>
      </c>
      <c r="D47" s="241"/>
      <c r="E47" s="242"/>
    </row>
    <row r="48" spans="1:5" ht="27" x14ac:dyDescent="0.25">
      <c r="A48" s="241"/>
      <c r="B48" s="241"/>
      <c r="C48" s="92" t="s">
        <v>150</v>
      </c>
      <c r="D48" s="241"/>
      <c r="E48" s="242"/>
    </row>
    <row r="49" spans="1:5" ht="13.5" customHeight="1" x14ac:dyDescent="0.25">
      <c r="A49" s="241"/>
      <c r="B49" s="241"/>
      <c r="C49" s="126" t="s">
        <v>90</v>
      </c>
      <c r="D49" s="241"/>
      <c r="E49" s="242"/>
    </row>
    <row r="50" spans="1:5" ht="13.5" customHeight="1" x14ac:dyDescent="0.25">
      <c r="A50" s="241"/>
      <c r="B50" s="241"/>
      <c r="C50" s="125" t="s">
        <v>151</v>
      </c>
      <c r="D50" s="241"/>
      <c r="E50" s="243"/>
    </row>
    <row r="51" spans="1:5" x14ac:dyDescent="0.25">
      <c r="A51" s="226">
        <v>1056</v>
      </c>
      <c r="B51" s="229"/>
      <c r="C51" s="59" t="s">
        <v>82</v>
      </c>
      <c r="D51" s="232">
        <f>D58</f>
        <v>4243.1000000000004</v>
      </c>
      <c r="E51" s="232">
        <f>E58</f>
        <v>4243.1000000000004</v>
      </c>
    </row>
    <row r="52" spans="1:5" ht="14.25" x14ac:dyDescent="0.25">
      <c r="A52" s="227"/>
      <c r="B52" s="230"/>
      <c r="C52" s="60" t="s">
        <v>113</v>
      </c>
      <c r="D52" s="233"/>
      <c r="E52" s="233"/>
    </row>
    <row r="53" spans="1:5" x14ac:dyDescent="0.25">
      <c r="A53" s="227"/>
      <c r="B53" s="230"/>
      <c r="C53" s="59" t="s">
        <v>84</v>
      </c>
      <c r="D53" s="233"/>
      <c r="E53" s="233"/>
    </row>
    <row r="54" spans="1:5" ht="40.5" x14ac:dyDescent="0.25">
      <c r="A54" s="227"/>
      <c r="B54" s="230"/>
      <c r="C54" s="61" t="s">
        <v>152</v>
      </c>
      <c r="D54" s="233"/>
      <c r="E54" s="233"/>
    </row>
    <row r="55" spans="1:5" x14ac:dyDescent="0.25">
      <c r="A55" s="227"/>
      <c r="B55" s="230"/>
      <c r="C55" s="59" t="s">
        <v>86</v>
      </c>
      <c r="D55" s="233"/>
      <c r="E55" s="233"/>
    </row>
    <row r="56" spans="1:5" ht="27" x14ac:dyDescent="0.25">
      <c r="A56" s="228"/>
      <c r="B56" s="231"/>
      <c r="C56" s="62" t="s">
        <v>114</v>
      </c>
      <c r="D56" s="234"/>
      <c r="E56" s="234"/>
    </row>
    <row r="57" spans="1:5" ht="14.25" x14ac:dyDescent="0.25">
      <c r="A57" s="221"/>
      <c r="B57" s="222"/>
      <c r="C57" s="223" t="s">
        <v>19</v>
      </c>
      <c r="D57" s="224"/>
      <c r="E57" s="225"/>
    </row>
    <row r="58" spans="1:5" ht="13.5" customHeight="1" x14ac:dyDescent="0.25">
      <c r="A58" s="257"/>
      <c r="B58" s="240">
        <v>32001</v>
      </c>
      <c r="C58" s="63" t="s">
        <v>87</v>
      </c>
      <c r="D58" s="248">
        <v>4243.1000000000004</v>
      </c>
      <c r="E58" s="248">
        <v>4243.1000000000004</v>
      </c>
    </row>
    <row r="59" spans="1:5" ht="28.5" x14ac:dyDescent="0.25">
      <c r="A59" s="258"/>
      <c r="B59" s="242"/>
      <c r="C59" s="31" t="s">
        <v>116</v>
      </c>
      <c r="D59" s="249"/>
      <c r="E59" s="249"/>
    </row>
    <row r="60" spans="1:5" ht="13.5" customHeight="1" x14ac:dyDescent="0.25">
      <c r="A60" s="258"/>
      <c r="B60" s="242"/>
      <c r="C60" s="63" t="s">
        <v>89</v>
      </c>
      <c r="D60" s="249"/>
      <c r="E60" s="249"/>
    </row>
    <row r="61" spans="1:5" ht="27" x14ac:dyDescent="0.25">
      <c r="A61" s="258"/>
      <c r="B61" s="242"/>
      <c r="C61" s="32" t="s">
        <v>115</v>
      </c>
      <c r="D61" s="249"/>
      <c r="E61" s="249"/>
    </row>
    <row r="62" spans="1:5" ht="13.5" customHeight="1" x14ac:dyDescent="0.25">
      <c r="A62" s="258"/>
      <c r="B62" s="242"/>
      <c r="C62" s="63" t="s">
        <v>90</v>
      </c>
      <c r="D62" s="249"/>
      <c r="E62" s="249"/>
    </row>
    <row r="63" spans="1:5" ht="27" x14ac:dyDescent="0.25">
      <c r="A63" s="258"/>
      <c r="B63" s="242"/>
      <c r="C63" s="64" t="s">
        <v>153</v>
      </c>
      <c r="D63" s="249"/>
      <c r="E63" s="249"/>
    </row>
  </sheetData>
  <mergeCells count="49">
    <mergeCell ref="E58:E63"/>
    <mergeCell ref="E19:E24"/>
    <mergeCell ref="E12:E17"/>
    <mergeCell ref="D8:E8"/>
    <mergeCell ref="D7:E7"/>
    <mergeCell ref="C18:E18"/>
    <mergeCell ref="A11:C11"/>
    <mergeCell ref="A58:A63"/>
    <mergeCell ref="B58:B63"/>
    <mergeCell ref="D58:D63"/>
    <mergeCell ref="A12:A17"/>
    <mergeCell ref="B12:B17"/>
    <mergeCell ref="D12:D17"/>
    <mergeCell ref="A18:B18"/>
    <mergeCell ref="B19:B24"/>
    <mergeCell ref="A19:A24"/>
    <mergeCell ref="D1:F1"/>
    <mergeCell ref="D2:F2"/>
    <mergeCell ref="D3:F3"/>
    <mergeCell ref="C8:C9"/>
    <mergeCell ref="A5:E5"/>
    <mergeCell ref="A8:B8"/>
    <mergeCell ref="D19:D24"/>
    <mergeCell ref="A51:A56"/>
    <mergeCell ref="B51:B56"/>
    <mergeCell ref="D51:D56"/>
    <mergeCell ref="E51:E56"/>
    <mergeCell ref="A32:A37"/>
    <mergeCell ref="B32:B37"/>
    <mergeCell ref="D32:D37"/>
    <mergeCell ref="E32:E37"/>
    <mergeCell ref="A25:A30"/>
    <mergeCell ref="B25:B30"/>
    <mergeCell ref="D25:D30"/>
    <mergeCell ref="E25:E30"/>
    <mergeCell ref="A31:B31"/>
    <mergeCell ref="C31:E31"/>
    <mergeCell ref="A57:B57"/>
    <mergeCell ref="C57:E57"/>
    <mergeCell ref="A38:A43"/>
    <mergeCell ref="B38:B43"/>
    <mergeCell ref="D38:D43"/>
    <mergeCell ref="E38:E43"/>
    <mergeCell ref="A44:B44"/>
    <mergeCell ref="C44:E44"/>
    <mergeCell ref="A45:A50"/>
    <mergeCell ref="B45:B50"/>
    <mergeCell ref="D45:D50"/>
    <mergeCell ref="E45:E50"/>
  </mergeCells>
  <phoneticPr fontId="15" type="noConversion"/>
  <pageMargins left="0" right="0" top="0" bottom="0" header="0.3" footer="0.3"/>
  <pageSetup paperSize="9" scale="80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view="pageBreakPreview" topLeftCell="A55" zoomScaleNormal="100" zoomScaleSheetLayoutView="100" workbookViewId="0">
      <selection activeCell="G8" sqref="G8:H8"/>
    </sheetView>
  </sheetViews>
  <sheetFormatPr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7" style="1" customWidth="1"/>
    <col min="7" max="7" width="15.85546875" style="1" hidden="1" customWidth="1"/>
    <col min="8" max="8" width="24.85546875" style="1" customWidth="1"/>
    <col min="9" max="9" width="12.85546875" style="1" customWidth="1"/>
    <col min="10" max="10" width="14.140625" style="1" customWidth="1"/>
    <col min="11" max="11" width="10.7109375" style="1" customWidth="1"/>
    <col min="12" max="16384" width="9.140625" style="1"/>
  </cols>
  <sheetData>
    <row r="1" spans="1:9" x14ac:dyDescent="0.25">
      <c r="G1" s="266" t="s">
        <v>49</v>
      </c>
      <c r="H1" s="266"/>
      <c r="I1" s="57"/>
    </row>
    <row r="2" spans="1:9" ht="13.5" customHeight="1" x14ac:dyDescent="0.25">
      <c r="G2" s="266" t="s">
        <v>31</v>
      </c>
      <c r="H2" s="266"/>
      <c r="I2" s="57"/>
    </row>
    <row r="3" spans="1:9" ht="13.5" customHeight="1" x14ac:dyDescent="0.25">
      <c r="G3" s="267" t="s">
        <v>32</v>
      </c>
      <c r="H3" s="267"/>
      <c r="I3" s="58"/>
    </row>
    <row r="5" spans="1:9" ht="45" customHeight="1" x14ac:dyDescent="0.3">
      <c r="A5" s="272" t="s">
        <v>50</v>
      </c>
      <c r="B5" s="272"/>
      <c r="C5" s="272"/>
      <c r="D5" s="272"/>
      <c r="E5" s="272"/>
      <c r="F5" s="272"/>
      <c r="G5" s="272"/>
      <c r="H5" s="272"/>
    </row>
    <row r="7" spans="1:9" x14ac:dyDescent="0.25">
      <c r="A7" s="154"/>
      <c r="B7" s="154"/>
      <c r="C7" s="154"/>
      <c r="D7" s="154"/>
      <c r="E7" s="154"/>
      <c r="F7" s="154"/>
      <c r="G7" s="155" t="s">
        <v>59</v>
      </c>
      <c r="H7" s="154"/>
    </row>
    <row r="8" spans="1:9" s="3" customFormat="1" ht="95.25" customHeight="1" x14ac:dyDescent="0.25">
      <c r="A8" s="268" t="s">
        <v>26</v>
      </c>
      <c r="B8" s="273"/>
      <c r="C8" s="269"/>
      <c r="D8" s="268" t="s">
        <v>13</v>
      </c>
      <c r="E8" s="269"/>
      <c r="F8" s="274" t="s">
        <v>20</v>
      </c>
      <c r="G8" s="270" t="s">
        <v>30</v>
      </c>
      <c r="H8" s="271"/>
    </row>
    <row r="9" spans="1:9" s="3" customFormat="1" ht="30" customHeight="1" x14ac:dyDescent="0.25">
      <c r="A9" s="156" t="s">
        <v>27</v>
      </c>
      <c r="B9" s="156" t="s">
        <v>28</v>
      </c>
      <c r="C9" s="156" t="s">
        <v>29</v>
      </c>
      <c r="D9" s="67" t="s">
        <v>17</v>
      </c>
      <c r="E9" s="67" t="s">
        <v>18</v>
      </c>
      <c r="F9" s="274"/>
      <c r="G9" s="157" t="s">
        <v>15</v>
      </c>
      <c r="H9" s="67" t="s">
        <v>16</v>
      </c>
      <c r="I9" s="127"/>
    </row>
    <row r="10" spans="1:9" s="3" customFormat="1" ht="15" x14ac:dyDescent="0.25">
      <c r="A10" s="158"/>
      <c r="B10" s="158"/>
      <c r="C10" s="158"/>
      <c r="D10" s="67"/>
      <c r="E10" s="67"/>
      <c r="F10" s="129" t="s">
        <v>25</v>
      </c>
      <c r="G10" s="110">
        <f>+G11+G30+G48+G67</f>
        <v>444111.69999999995</v>
      </c>
      <c r="H10" s="110">
        <f>+H11+H30+H48+H67</f>
        <v>444111.69999999995</v>
      </c>
      <c r="I10" s="128"/>
    </row>
    <row r="11" spans="1:9" s="3" customFormat="1" ht="16.5" customHeight="1" x14ac:dyDescent="0.25">
      <c r="A11" s="262" t="s">
        <v>93</v>
      </c>
      <c r="B11" s="263"/>
      <c r="C11" s="263"/>
      <c r="D11" s="263"/>
      <c r="E11" s="263"/>
      <c r="F11" s="114" t="s">
        <v>92</v>
      </c>
      <c r="G11" s="115">
        <f>+G13</f>
        <v>391674.9</v>
      </c>
      <c r="H11" s="115">
        <f>+H13</f>
        <v>391674.9</v>
      </c>
      <c r="I11" s="127"/>
    </row>
    <row r="12" spans="1:9" s="3" customFormat="1" ht="15" x14ac:dyDescent="0.25">
      <c r="A12" s="262"/>
      <c r="B12" s="263"/>
      <c r="C12" s="263"/>
      <c r="D12" s="263"/>
      <c r="E12" s="263"/>
      <c r="F12" s="116" t="s">
        <v>21</v>
      </c>
      <c r="G12" s="117"/>
      <c r="H12" s="117"/>
      <c r="I12" s="127"/>
    </row>
    <row r="13" spans="1:9" s="3" customFormat="1" ht="18.75" customHeight="1" x14ac:dyDescent="0.25">
      <c r="A13" s="262"/>
      <c r="B13" s="262" t="s">
        <v>94</v>
      </c>
      <c r="C13" s="263"/>
      <c r="D13" s="263"/>
      <c r="E13" s="263"/>
      <c r="F13" s="118" t="s">
        <v>96</v>
      </c>
      <c r="G13" s="119">
        <f>+G15</f>
        <v>391674.9</v>
      </c>
      <c r="H13" s="119">
        <f>+H15</f>
        <v>391674.9</v>
      </c>
    </row>
    <row r="14" spans="1:9" s="3" customFormat="1" ht="15" x14ac:dyDescent="0.25">
      <c r="A14" s="262"/>
      <c r="B14" s="262"/>
      <c r="C14" s="263"/>
      <c r="D14" s="263"/>
      <c r="E14" s="263"/>
      <c r="F14" s="116" t="s">
        <v>21</v>
      </c>
      <c r="G14" s="117"/>
      <c r="H14" s="117"/>
    </row>
    <row r="15" spans="1:9" s="3" customFormat="1" ht="15" customHeight="1" x14ac:dyDescent="0.25">
      <c r="A15" s="262"/>
      <c r="B15" s="262"/>
      <c r="C15" s="262" t="s">
        <v>95</v>
      </c>
      <c r="D15" s="263"/>
      <c r="E15" s="263"/>
      <c r="F15" s="118" t="s">
        <v>96</v>
      </c>
      <c r="G15" s="119">
        <f>+G19</f>
        <v>391674.9</v>
      </c>
      <c r="H15" s="119">
        <f>+H19</f>
        <v>391674.9</v>
      </c>
    </row>
    <row r="16" spans="1:9" s="3" customFormat="1" ht="19.899999999999999" customHeight="1" x14ac:dyDescent="0.25">
      <c r="A16" s="262"/>
      <c r="B16" s="262"/>
      <c r="C16" s="262"/>
      <c r="D16" s="263"/>
      <c r="E16" s="263"/>
      <c r="F16" s="116" t="s">
        <v>21</v>
      </c>
      <c r="G16" s="117"/>
      <c r="H16" s="117"/>
    </row>
    <row r="17" spans="1:9" s="3" customFormat="1" ht="19.899999999999999" customHeight="1" x14ac:dyDescent="0.25">
      <c r="A17" s="262"/>
      <c r="B17" s="262"/>
      <c r="C17" s="262"/>
      <c r="D17" s="263"/>
      <c r="E17" s="263"/>
      <c r="F17" s="114" t="s">
        <v>81</v>
      </c>
      <c r="G17" s="117"/>
      <c r="H17" s="117"/>
    </row>
    <row r="18" spans="1:9" s="3" customFormat="1" ht="15.75" customHeight="1" x14ac:dyDescent="0.25">
      <c r="A18" s="262"/>
      <c r="B18" s="262"/>
      <c r="C18" s="262"/>
      <c r="D18" s="263"/>
      <c r="E18" s="263"/>
      <c r="F18" s="116" t="s">
        <v>21</v>
      </c>
      <c r="G18" s="117"/>
      <c r="H18" s="117"/>
    </row>
    <row r="19" spans="1:9" s="3" customFormat="1" ht="31.5" customHeight="1" x14ac:dyDescent="0.25">
      <c r="A19" s="262"/>
      <c r="B19" s="262"/>
      <c r="C19" s="262"/>
      <c r="D19" s="264">
        <v>1045</v>
      </c>
      <c r="E19" s="263"/>
      <c r="F19" s="60" t="s">
        <v>83</v>
      </c>
      <c r="G19" s="117">
        <f>+G21</f>
        <v>391674.9</v>
      </c>
      <c r="H19" s="117">
        <f>+H21</f>
        <v>391674.9</v>
      </c>
    </row>
    <row r="20" spans="1:9" s="3" customFormat="1" ht="15" customHeight="1" x14ac:dyDescent="0.25">
      <c r="A20" s="262"/>
      <c r="B20" s="262"/>
      <c r="C20" s="262"/>
      <c r="D20" s="264"/>
      <c r="E20" s="263"/>
      <c r="F20" s="120" t="s">
        <v>35</v>
      </c>
      <c r="G20" s="117"/>
      <c r="H20" s="117"/>
    </row>
    <row r="21" spans="1:9" s="3" customFormat="1" ht="52.5" customHeight="1" x14ac:dyDescent="0.25">
      <c r="A21" s="262"/>
      <c r="B21" s="262"/>
      <c r="C21" s="262"/>
      <c r="D21" s="264"/>
      <c r="E21" s="265">
        <v>32001</v>
      </c>
      <c r="F21" s="96" t="s">
        <v>104</v>
      </c>
      <c r="G21" s="119">
        <f>+G23</f>
        <v>391674.9</v>
      </c>
      <c r="H21" s="119">
        <f>+H23</f>
        <v>391674.9</v>
      </c>
    </row>
    <row r="22" spans="1:9" s="3" customFormat="1" ht="18.75" customHeight="1" x14ac:dyDescent="0.25">
      <c r="A22" s="262"/>
      <c r="B22" s="262"/>
      <c r="C22" s="262"/>
      <c r="D22" s="264"/>
      <c r="E22" s="265"/>
      <c r="F22" s="116" t="s">
        <v>22</v>
      </c>
      <c r="G22" s="121"/>
      <c r="H22" s="121"/>
    </row>
    <row r="23" spans="1:9" s="3" customFormat="1" ht="18.75" customHeight="1" x14ac:dyDescent="0.25">
      <c r="A23" s="262"/>
      <c r="B23" s="262"/>
      <c r="C23" s="262"/>
      <c r="D23" s="264"/>
      <c r="E23" s="265"/>
      <c r="F23" s="122" t="s">
        <v>81</v>
      </c>
      <c r="G23" s="119">
        <f>+G25</f>
        <v>391674.9</v>
      </c>
      <c r="H23" s="119">
        <f>+H25</f>
        <v>391674.9</v>
      </c>
    </row>
    <row r="24" spans="1:9" s="3" customFormat="1" ht="33.75" customHeight="1" x14ac:dyDescent="0.25">
      <c r="A24" s="262"/>
      <c r="B24" s="262"/>
      <c r="C24" s="262"/>
      <c r="D24" s="264"/>
      <c r="E24" s="265"/>
      <c r="F24" s="116" t="s">
        <v>23</v>
      </c>
      <c r="G24" s="121"/>
      <c r="H24" s="121"/>
    </row>
    <row r="25" spans="1:9" s="3" customFormat="1" ht="18.75" customHeight="1" x14ac:dyDescent="0.25">
      <c r="A25" s="262"/>
      <c r="B25" s="262"/>
      <c r="C25" s="262"/>
      <c r="D25" s="264"/>
      <c r="E25" s="265"/>
      <c r="F25" s="116" t="s">
        <v>24</v>
      </c>
      <c r="G25" s="119">
        <f>+G26</f>
        <v>391674.9</v>
      </c>
      <c r="H25" s="119">
        <f>+H26</f>
        <v>391674.9</v>
      </c>
    </row>
    <row r="26" spans="1:9" s="3" customFormat="1" ht="18.75" customHeight="1" x14ac:dyDescent="0.25">
      <c r="A26" s="262"/>
      <c r="B26" s="262"/>
      <c r="C26" s="262"/>
      <c r="D26" s="264"/>
      <c r="E26" s="265"/>
      <c r="F26" s="116" t="s">
        <v>146</v>
      </c>
      <c r="G26" s="119">
        <f t="shared" ref="G26:H28" si="0">G27</f>
        <v>391674.9</v>
      </c>
      <c r="H26" s="119">
        <f t="shared" si="0"/>
        <v>391674.9</v>
      </c>
    </row>
    <row r="27" spans="1:9" s="3" customFormat="1" ht="18.75" customHeight="1" x14ac:dyDescent="0.25">
      <c r="A27" s="262"/>
      <c r="B27" s="262"/>
      <c r="C27" s="262"/>
      <c r="D27" s="264"/>
      <c r="E27" s="265"/>
      <c r="F27" s="159" t="s">
        <v>148</v>
      </c>
      <c r="G27" s="119">
        <f t="shared" si="0"/>
        <v>391674.9</v>
      </c>
      <c r="H27" s="119">
        <f t="shared" si="0"/>
        <v>391674.9</v>
      </c>
    </row>
    <row r="28" spans="1:9" s="3" customFormat="1" ht="32.25" customHeight="1" x14ac:dyDescent="0.25">
      <c r="A28" s="262"/>
      <c r="B28" s="262"/>
      <c r="C28" s="262"/>
      <c r="D28" s="264"/>
      <c r="E28" s="265"/>
      <c r="F28" s="159" t="s">
        <v>122</v>
      </c>
      <c r="G28" s="119">
        <f t="shared" si="0"/>
        <v>391674.9</v>
      </c>
      <c r="H28" s="119">
        <f t="shared" si="0"/>
        <v>391674.9</v>
      </c>
    </row>
    <row r="29" spans="1:9" s="3" customFormat="1" ht="32.25" customHeight="1" x14ac:dyDescent="0.25">
      <c r="A29" s="141"/>
      <c r="B29" s="141"/>
      <c r="C29" s="141"/>
      <c r="D29" s="142"/>
      <c r="E29" s="154"/>
      <c r="F29" s="160" t="s">
        <v>139</v>
      </c>
      <c r="G29" s="123">
        <v>391674.9</v>
      </c>
      <c r="H29" s="213">
        <v>391674.9</v>
      </c>
    </row>
    <row r="30" spans="1:9" s="3" customFormat="1" ht="32.25" customHeight="1" x14ac:dyDescent="0.25">
      <c r="A30" s="262" t="s">
        <v>93</v>
      </c>
      <c r="B30" s="263"/>
      <c r="C30" s="263"/>
      <c r="D30" s="263"/>
      <c r="E30" s="263"/>
      <c r="F30" s="114" t="s">
        <v>92</v>
      </c>
      <c r="G30" s="115">
        <f>+G32</f>
        <v>24293.1</v>
      </c>
      <c r="H30" s="115">
        <f>+H32</f>
        <v>24293.1</v>
      </c>
      <c r="I30" s="79"/>
    </row>
    <row r="31" spans="1:9" s="3" customFormat="1" ht="15" x14ac:dyDescent="0.25">
      <c r="A31" s="262"/>
      <c r="B31" s="263"/>
      <c r="C31" s="263"/>
      <c r="D31" s="263"/>
      <c r="E31" s="263"/>
      <c r="F31" s="116" t="s">
        <v>21</v>
      </c>
      <c r="G31" s="117"/>
      <c r="H31" s="117"/>
      <c r="I31" s="79"/>
    </row>
    <row r="32" spans="1:9" s="3" customFormat="1" ht="15" x14ac:dyDescent="0.25">
      <c r="A32" s="262"/>
      <c r="B32" s="262" t="s">
        <v>94</v>
      </c>
      <c r="C32" s="263"/>
      <c r="D32" s="263"/>
      <c r="E32" s="263"/>
      <c r="F32" s="118" t="s">
        <v>96</v>
      </c>
      <c r="G32" s="119">
        <f>+G34</f>
        <v>24293.1</v>
      </c>
      <c r="H32" s="119">
        <f>+H34</f>
        <v>24293.1</v>
      </c>
      <c r="I32" s="79"/>
    </row>
    <row r="33" spans="1:9" s="3" customFormat="1" ht="15" x14ac:dyDescent="0.25">
      <c r="A33" s="262"/>
      <c r="B33" s="262"/>
      <c r="C33" s="263"/>
      <c r="D33" s="263"/>
      <c r="E33" s="263"/>
      <c r="F33" s="116" t="s">
        <v>21</v>
      </c>
      <c r="G33" s="117"/>
      <c r="H33" s="117"/>
      <c r="I33" s="79"/>
    </row>
    <row r="34" spans="1:9" s="3" customFormat="1" ht="15" x14ac:dyDescent="0.25">
      <c r="A34" s="262"/>
      <c r="B34" s="262"/>
      <c r="C34" s="262" t="s">
        <v>95</v>
      </c>
      <c r="D34" s="263"/>
      <c r="E34" s="263"/>
      <c r="F34" s="118" t="s">
        <v>96</v>
      </c>
      <c r="G34" s="119">
        <f>+G36</f>
        <v>24293.1</v>
      </c>
      <c r="H34" s="119">
        <f>+H36</f>
        <v>24293.1</v>
      </c>
      <c r="I34" s="79"/>
    </row>
    <row r="35" spans="1:9" s="3" customFormat="1" ht="15" x14ac:dyDescent="0.25">
      <c r="A35" s="262"/>
      <c r="B35" s="262"/>
      <c r="C35" s="262"/>
      <c r="D35" s="263"/>
      <c r="E35" s="263"/>
      <c r="F35" s="116" t="s">
        <v>21</v>
      </c>
      <c r="G35" s="117"/>
      <c r="H35" s="117"/>
      <c r="I35" s="79"/>
    </row>
    <row r="36" spans="1:9" s="3" customFormat="1" ht="15" x14ac:dyDescent="0.25">
      <c r="A36" s="262"/>
      <c r="B36" s="262"/>
      <c r="C36" s="262"/>
      <c r="D36" s="264">
        <v>1183</v>
      </c>
      <c r="E36" s="263"/>
      <c r="F36" s="60" t="s">
        <v>128</v>
      </c>
      <c r="G36" s="117">
        <f>+G38</f>
        <v>24293.1</v>
      </c>
      <c r="H36" s="117">
        <f>+H38</f>
        <v>24293.1</v>
      </c>
      <c r="I36" s="79"/>
    </row>
    <row r="37" spans="1:9" s="3" customFormat="1" ht="15" x14ac:dyDescent="0.25">
      <c r="A37" s="262"/>
      <c r="B37" s="262"/>
      <c r="C37" s="262"/>
      <c r="D37" s="264"/>
      <c r="E37" s="263"/>
      <c r="F37" s="120" t="s">
        <v>35</v>
      </c>
      <c r="G37" s="117"/>
      <c r="H37" s="117"/>
      <c r="I37" s="79"/>
    </row>
    <row r="38" spans="1:9" s="3" customFormat="1" ht="15" x14ac:dyDescent="0.25">
      <c r="A38" s="262"/>
      <c r="B38" s="262"/>
      <c r="C38" s="262"/>
      <c r="D38" s="264"/>
      <c r="E38" s="265">
        <v>32001</v>
      </c>
      <c r="F38" s="96" t="s">
        <v>124</v>
      </c>
      <c r="G38" s="119">
        <f>+G40</f>
        <v>24293.1</v>
      </c>
      <c r="H38" s="119">
        <f>+H40</f>
        <v>24293.1</v>
      </c>
      <c r="I38" s="79"/>
    </row>
    <row r="39" spans="1:9" s="3" customFormat="1" ht="15" x14ac:dyDescent="0.25">
      <c r="A39" s="262"/>
      <c r="B39" s="262"/>
      <c r="C39" s="262"/>
      <c r="D39" s="264"/>
      <c r="E39" s="265"/>
      <c r="F39" s="116" t="s">
        <v>22</v>
      </c>
      <c r="G39" s="121"/>
      <c r="H39" s="121"/>
      <c r="I39" s="79"/>
    </row>
    <row r="40" spans="1:9" s="76" customFormat="1" ht="15" x14ac:dyDescent="0.25">
      <c r="A40" s="262"/>
      <c r="B40" s="262"/>
      <c r="C40" s="262"/>
      <c r="D40" s="264"/>
      <c r="E40" s="265"/>
      <c r="F40" s="122" t="s">
        <v>145</v>
      </c>
      <c r="G40" s="119">
        <f>+G42</f>
        <v>24293.1</v>
      </c>
      <c r="H40" s="119">
        <f>+H42</f>
        <v>24293.1</v>
      </c>
      <c r="I40" s="80"/>
    </row>
    <row r="41" spans="1:9" s="76" customFormat="1" ht="32.25" customHeight="1" x14ac:dyDescent="0.25">
      <c r="A41" s="262"/>
      <c r="B41" s="262"/>
      <c r="C41" s="262"/>
      <c r="D41" s="264"/>
      <c r="E41" s="265"/>
      <c r="F41" s="116" t="s">
        <v>23</v>
      </c>
      <c r="G41" s="121"/>
      <c r="H41" s="121"/>
      <c r="I41" s="80"/>
    </row>
    <row r="42" spans="1:9" s="77" customFormat="1" x14ac:dyDescent="0.25">
      <c r="A42" s="262"/>
      <c r="B42" s="262"/>
      <c r="C42" s="262"/>
      <c r="D42" s="264"/>
      <c r="E42" s="265"/>
      <c r="F42" s="116" t="s">
        <v>24</v>
      </c>
      <c r="G42" s="119">
        <f>+G43</f>
        <v>24293.1</v>
      </c>
      <c r="H42" s="119">
        <f>+H43</f>
        <v>24293.1</v>
      </c>
      <c r="I42" s="81"/>
    </row>
    <row r="43" spans="1:9" x14ac:dyDescent="0.25">
      <c r="A43" s="262"/>
      <c r="B43" s="262"/>
      <c r="C43" s="262"/>
      <c r="D43" s="264"/>
      <c r="E43" s="265"/>
      <c r="F43" s="116" t="s">
        <v>97</v>
      </c>
      <c r="G43" s="119">
        <f>G44</f>
        <v>24293.1</v>
      </c>
      <c r="H43" s="119">
        <f>H44</f>
        <v>24293.1</v>
      </c>
      <c r="I43" s="82"/>
    </row>
    <row r="44" spans="1:9" x14ac:dyDescent="0.25">
      <c r="A44" s="262"/>
      <c r="B44" s="262"/>
      <c r="C44" s="262"/>
      <c r="D44" s="264"/>
      <c r="E44" s="265"/>
      <c r="F44" s="159" t="s">
        <v>98</v>
      </c>
      <c r="G44" s="119">
        <f>G46</f>
        <v>24293.1</v>
      </c>
      <c r="H44" s="119">
        <f>H46</f>
        <v>24293.1</v>
      </c>
      <c r="I44" s="82"/>
    </row>
    <row r="45" spans="1:9" x14ac:dyDescent="0.25">
      <c r="A45" s="262"/>
      <c r="B45" s="262"/>
      <c r="C45" s="262"/>
      <c r="D45" s="264"/>
      <c r="E45" s="265"/>
      <c r="F45" s="159" t="s">
        <v>147</v>
      </c>
      <c r="G45" s="119">
        <f>G46</f>
        <v>24293.1</v>
      </c>
      <c r="H45" s="119">
        <f>H46</f>
        <v>24293.1</v>
      </c>
      <c r="I45" s="82"/>
    </row>
    <row r="46" spans="1:9" ht="24" customHeight="1" x14ac:dyDescent="0.25">
      <c r="A46" s="262"/>
      <c r="B46" s="262"/>
      <c r="C46" s="262"/>
      <c r="D46" s="264"/>
      <c r="E46" s="265"/>
      <c r="F46" s="159" t="s">
        <v>154</v>
      </c>
      <c r="G46" s="119">
        <f>G47</f>
        <v>24293.1</v>
      </c>
      <c r="H46" s="119">
        <f>H47</f>
        <v>24293.1</v>
      </c>
      <c r="I46" s="82"/>
    </row>
    <row r="47" spans="1:9" ht="14.25" x14ac:dyDescent="0.25">
      <c r="A47" s="141"/>
      <c r="B47" s="141"/>
      <c r="C47" s="141"/>
      <c r="D47" s="142"/>
      <c r="E47" s="143"/>
      <c r="F47" s="116"/>
      <c r="G47" s="123">
        <v>24293.1</v>
      </c>
      <c r="H47" s="213">
        <v>24293.1</v>
      </c>
      <c r="I47" s="82"/>
    </row>
    <row r="48" spans="1:9" ht="15" x14ac:dyDescent="0.25">
      <c r="A48" s="262" t="s">
        <v>93</v>
      </c>
      <c r="B48" s="263"/>
      <c r="C48" s="263"/>
      <c r="D48" s="263"/>
      <c r="E48" s="263"/>
      <c r="F48" s="114" t="s">
        <v>92</v>
      </c>
      <c r="G48" s="115">
        <f>+G50</f>
        <v>23900.6</v>
      </c>
      <c r="H48" s="115">
        <f>+H50</f>
        <v>23900.6</v>
      </c>
      <c r="I48" s="107"/>
    </row>
    <row r="49" spans="1:10" ht="15" x14ac:dyDescent="0.25">
      <c r="A49" s="262"/>
      <c r="B49" s="263"/>
      <c r="C49" s="263"/>
      <c r="D49" s="263"/>
      <c r="E49" s="263"/>
      <c r="F49" s="116" t="s">
        <v>21</v>
      </c>
      <c r="G49" s="117"/>
      <c r="H49" s="117"/>
      <c r="I49" s="107"/>
    </row>
    <row r="50" spans="1:10" ht="15" x14ac:dyDescent="0.25">
      <c r="A50" s="262"/>
      <c r="B50" s="262" t="s">
        <v>94</v>
      </c>
      <c r="C50" s="263"/>
      <c r="D50" s="263"/>
      <c r="E50" s="263"/>
      <c r="F50" s="118" t="s">
        <v>96</v>
      </c>
      <c r="G50" s="119">
        <f>+G52</f>
        <v>23900.6</v>
      </c>
      <c r="H50" s="119">
        <f>+H52</f>
        <v>23900.6</v>
      </c>
      <c r="I50" s="107"/>
    </row>
    <row r="51" spans="1:10" ht="15" x14ac:dyDescent="0.25">
      <c r="A51" s="262"/>
      <c r="B51" s="262"/>
      <c r="C51" s="263"/>
      <c r="D51" s="263"/>
      <c r="E51" s="263"/>
      <c r="F51" s="116" t="s">
        <v>21</v>
      </c>
      <c r="G51" s="117"/>
      <c r="H51" s="117"/>
      <c r="I51" s="107"/>
    </row>
    <row r="52" spans="1:10" ht="15" x14ac:dyDescent="0.25">
      <c r="A52" s="262"/>
      <c r="B52" s="262"/>
      <c r="C52" s="262" t="s">
        <v>95</v>
      </c>
      <c r="D52" s="263"/>
      <c r="E52" s="263"/>
      <c r="F52" s="118" t="s">
        <v>96</v>
      </c>
      <c r="G52" s="119">
        <f>+G56</f>
        <v>23900.6</v>
      </c>
      <c r="H52" s="119">
        <f>+H56</f>
        <v>23900.6</v>
      </c>
      <c r="I52" s="107"/>
    </row>
    <row r="53" spans="1:10" ht="15" x14ac:dyDescent="0.25">
      <c r="A53" s="262"/>
      <c r="B53" s="262"/>
      <c r="C53" s="262"/>
      <c r="D53" s="263"/>
      <c r="E53" s="263"/>
      <c r="F53" s="116" t="s">
        <v>21</v>
      </c>
      <c r="G53" s="117"/>
      <c r="H53" s="117"/>
      <c r="I53" s="107"/>
    </row>
    <row r="54" spans="1:10" ht="15" x14ac:dyDescent="0.25">
      <c r="A54" s="262"/>
      <c r="B54" s="262"/>
      <c r="C54" s="262"/>
      <c r="D54" s="263"/>
      <c r="E54" s="263"/>
      <c r="F54" s="114" t="s">
        <v>81</v>
      </c>
      <c r="G54" s="117"/>
      <c r="H54" s="117"/>
      <c r="I54" s="107"/>
    </row>
    <row r="55" spans="1:10" ht="15" x14ac:dyDescent="0.25">
      <c r="A55" s="262"/>
      <c r="B55" s="262"/>
      <c r="C55" s="262"/>
      <c r="D55" s="263"/>
      <c r="E55" s="263"/>
      <c r="F55" s="116" t="s">
        <v>21</v>
      </c>
      <c r="G55" s="117"/>
      <c r="H55" s="117"/>
      <c r="I55" s="107"/>
    </row>
    <row r="56" spans="1:10" ht="15" x14ac:dyDescent="0.25">
      <c r="A56" s="262"/>
      <c r="B56" s="262"/>
      <c r="C56" s="262"/>
      <c r="D56" s="264">
        <v>1163</v>
      </c>
      <c r="E56" s="263"/>
      <c r="F56" s="60" t="s">
        <v>132</v>
      </c>
      <c r="G56" s="117">
        <v>23900.6</v>
      </c>
      <c r="H56" s="117">
        <f>+H58</f>
        <v>23900.6</v>
      </c>
      <c r="I56" s="107"/>
    </row>
    <row r="57" spans="1:10" ht="15" x14ac:dyDescent="0.25">
      <c r="A57" s="262"/>
      <c r="B57" s="262"/>
      <c r="C57" s="262"/>
      <c r="D57" s="264"/>
      <c r="E57" s="263"/>
      <c r="F57" s="120" t="s">
        <v>35</v>
      </c>
      <c r="G57" s="117"/>
      <c r="H57" s="117"/>
      <c r="I57" s="107"/>
    </row>
    <row r="58" spans="1:10" ht="27" x14ac:dyDescent="0.25">
      <c r="A58" s="262"/>
      <c r="B58" s="262"/>
      <c r="C58" s="262"/>
      <c r="D58" s="264"/>
      <c r="E58" s="265">
        <v>12001</v>
      </c>
      <c r="F58" s="92" t="s">
        <v>149</v>
      </c>
      <c r="G58" s="119">
        <f>+G60</f>
        <v>23900.6</v>
      </c>
      <c r="H58" s="119">
        <f>+H60</f>
        <v>23900.6</v>
      </c>
      <c r="I58" s="107"/>
    </row>
    <row r="59" spans="1:10" ht="15" x14ac:dyDescent="0.25">
      <c r="A59" s="262"/>
      <c r="B59" s="262"/>
      <c r="C59" s="262"/>
      <c r="D59" s="264"/>
      <c r="E59" s="265"/>
      <c r="F59" s="116" t="s">
        <v>22</v>
      </c>
      <c r="G59" s="121"/>
      <c r="H59" s="121"/>
      <c r="I59" s="107"/>
    </row>
    <row r="60" spans="1:10" ht="15" x14ac:dyDescent="0.25">
      <c r="A60" s="262"/>
      <c r="B60" s="262"/>
      <c r="C60" s="262"/>
      <c r="D60" s="264"/>
      <c r="E60" s="265"/>
      <c r="F60" s="122" t="s">
        <v>81</v>
      </c>
      <c r="G60" s="119">
        <f>+G62</f>
        <v>23900.6</v>
      </c>
      <c r="H60" s="119">
        <f>+H62</f>
        <v>23900.6</v>
      </c>
      <c r="I60" s="107"/>
      <c r="J60" s="198"/>
    </row>
    <row r="61" spans="1:10" ht="27" x14ac:dyDescent="0.25">
      <c r="A61" s="262"/>
      <c r="B61" s="262"/>
      <c r="C61" s="262"/>
      <c r="D61" s="264"/>
      <c r="E61" s="265"/>
      <c r="F61" s="116" t="s">
        <v>23</v>
      </c>
      <c r="G61" s="121"/>
      <c r="H61" s="121"/>
      <c r="I61" s="107"/>
      <c r="J61" s="198"/>
    </row>
    <row r="62" spans="1:10" x14ac:dyDescent="0.25">
      <c r="A62" s="262"/>
      <c r="B62" s="262"/>
      <c r="C62" s="262"/>
      <c r="D62" s="264"/>
      <c r="E62" s="265"/>
      <c r="F62" s="116" t="s">
        <v>24</v>
      </c>
      <c r="G62" s="119">
        <f>+G63</f>
        <v>23900.6</v>
      </c>
      <c r="H62" s="119">
        <f>+H63</f>
        <v>23900.6</v>
      </c>
      <c r="I62" s="108"/>
      <c r="J62" s="199"/>
    </row>
    <row r="63" spans="1:10" x14ac:dyDescent="0.25">
      <c r="A63" s="262"/>
      <c r="B63" s="262"/>
      <c r="C63" s="262"/>
      <c r="D63" s="264"/>
      <c r="E63" s="265"/>
      <c r="F63" s="116" t="s">
        <v>146</v>
      </c>
      <c r="G63" s="119">
        <f>G64</f>
        <v>23900.6</v>
      </c>
      <c r="H63" s="119">
        <f>H64</f>
        <v>23900.6</v>
      </c>
      <c r="I63" s="108"/>
      <c r="J63" s="200"/>
    </row>
    <row r="64" spans="1:10" ht="13.5" customHeight="1" x14ac:dyDescent="0.25">
      <c r="A64" s="262"/>
      <c r="B64" s="262"/>
      <c r="C64" s="262"/>
      <c r="D64" s="264"/>
      <c r="E64" s="265"/>
      <c r="F64" s="159" t="s">
        <v>148</v>
      </c>
      <c r="G64" s="119">
        <f>G66</f>
        <v>23900.6</v>
      </c>
      <c r="H64" s="119">
        <f>H66</f>
        <v>23900.6</v>
      </c>
      <c r="I64" s="108"/>
      <c r="J64" s="200"/>
    </row>
    <row r="65" spans="1:10" x14ac:dyDescent="0.25">
      <c r="A65" s="262"/>
      <c r="B65" s="262"/>
      <c r="C65" s="262"/>
      <c r="D65" s="264"/>
      <c r="E65" s="265"/>
      <c r="F65" s="159" t="s">
        <v>122</v>
      </c>
      <c r="G65" s="119">
        <f>G66</f>
        <v>23900.6</v>
      </c>
      <c r="H65" s="119">
        <f>H66</f>
        <v>23900.6</v>
      </c>
      <c r="I65" s="108"/>
      <c r="J65" s="200"/>
    </row>
    <row r="66" spans="1:10" ht="27" x14ac:dyDescent="0.25">
      <c r="A66" s="262"/>
      <c r="B66" s="262"/>
      <c r="C66" s="262"/>
      <c r="D66" s="264"/>
      <c r="E66" s="265"/>
      <c r="F66" s="160" t="s">
        <v>139</v>
      </c>
      <c r="G66" s="119">
        <v>23900.6</v>
      </c>
      <c r="H66" s="119">
        <v>23900.6</v>
      </c>
      <c r="I66" s="108"/>
      <c r="J66" s="198"/>
    </row>
    <row r="67" spans="1:10" ht="14.25" x14ac:dyDescent="0.25">
      <c r="A67" s="262" t="s">
        <v>117</v>
      </c>
      <c r="B67" s="263"/>
      <c r="C67" s="263"/>
      <c r="D67" s="263"/>
      <c r="E67" s="263"/>
      <c r="F67" s="114" t="s">
        <v>119</v>
      </c>
      <c r="G67" s="115">
        <f>+G69</f>
        <v>4243.1000000000004</v>
      </c>
      <c r="H67" s="115">
        <f>+H69</f>
        <v>4243.1000000000004</v>
      </c>
    </row>
    <row r="68" spans="1:10" x14ac:dyDescent="0.25">
      <c r="A68" s="262"/>
      <c r="B68" s="263"/>
      <c r="C68" s="263"/>
      <c r="D68" s="263"/>
      <c r="E68" s="263"/>
      <c r="F68" s="116" t="s">
        <v>21</v>
      </c>
      <c r="G68" s="117"/>
      <c r="H68" s="117"/>
    </row>
    <row r="69" spans="1:10" ht="14.25" x14ac:dyDescent="0.25">
      <c r="A69" s="262"/>
      <c r="B69" s="262" t="s">
        <v>118</v>
      </c>
      <c r="C69" s="263"/>
      <c r="D69" s="263"/>
      <c r="E69" s="263"/>
      <c r="F69" s="124" t="s">
        <v>120</v>
      </c>
      <c r="G69" s="119">
        <f>+G71</f>
        <v>4243.1000000000004</v>
      </c>
      <c r="H69" s="119">
        <f>+H71</f>
        <v>4243.1000000000004</v>
      </c>
    </row>
    <row r="70" spans="1:10" x14ac:dyDescent="0.25">
      <c r="A70" s="262"/>
      <c r="B70" s="262"/>
      <c r="C70" s="263"/>
      <c r="D70" s="263"/>
      <c r="E70" s="263"/>
      <c r="F70" s="116" t="s">
        <v>21</v>
      </c>
      <c r="G70" s="117"/>
      <c r="H70" s="117"/>
    </row>
    <row r="71" spans="1:10" ht="14.25" x14ac:dyDescent="0.25">
      <c r="A71" s="262"/>
      <c r="B71" s="262"/>
      <c r="C71" s="262" t="s">
        <v>94</v>
      </c>
      <c r="D71" s="263"/>
      <c r="E71" s="263"/>
      <c r="F71" s="124" t="s">
        <v>121</v>
      </c>
      <c r="G71" s="119">
        <f>+G75</f>
        <v>4243.1000000000004</v>
      </c>
      <c r="H71" s="119">
        <f>+H75</f>
        <v>4243.1000000000004</v>
      </c>
    </row>
    <row r="72" spans="1:10" x14ac:dyDescent="0.25">
      <c r="A72" s="262"/>
      <c r="B72" s="262"/>
      <c r="C72" s="262"/>
      <c r="D72" s="263"/>
      <c r="E72" s="263"/>
      <c r="F72" s="116" t="s">
        <v>21</v>
      </c>
      <c r="G72" s="117"/>
      <c r="H72" s="117"/>
    </row>
    <row r="73" spans="1:10" ht="14.25" x14ac:dyDescent="0.25">
      <c r="A73" s="262"/>
      <c r="B73" s="262"/>
      <c r="C73" s="262"/>
      <c r="D73" s="263"/>
      <c r="E73" s="263"/>
      <c r="F73" s="114" t="s">
        <v>81</v>
      </c>
      <c r="G73" s="117"/>
      <c r="H73" s="117"/>
    </row>
    <row r="74" spans="1:10" x14ac:dyDescent="0.25">
      <c r="A74" s="262"/>
      <c r="B74" s="262"/>
      <c r="C74" s="262"/>
      <c r="D74" s="263"/>
      <c r="E74" s="263"/>
      <c r="F74" s="116" t="s">
        <v>21</v>
      </c>
      <c r="G74" s="117"/>
      <c r="H74" s="117"/>
    </row>
    <row r="75" spans="1:10" ht="14.25" x14ac:dyDescent="0.25">
      <c r="A75" s="262"/>
      <c r="B75" s="262"/>
      <c r="C75" s="262"/>
      <c r="D75" s="264">
        <v>1056</v>
      </c>
      <c r="E75" s="263"/>
      <c r="F75" s="60" t="s">
        <v>113</v>
      </c>
      <c r="G75" s="117">
        <f>+G77</f>
        <v>4243.1000000000004</v>
      </c>
      <c r="H75" s="117">
        <f>+H77</f>
        <v>4243.1000000000004</v>
      </c>
    </row>
    <row r="76" spans="1:10" x14ac:dyDescent="0.25">
      <c r="A76" s="262"/>
      <c r="B76" s="262"/>
      <c r="C76" s="262"/>
      <c r="D76" s="264"/>
      <c r="E76" s="263"/>
      <c r="F76" s="120" t="s">
        <v>35</v>
      </c>
      <c r="G76" s="117"/>
      <c r="H76" s="117"/>
    </row>
    <row r="77" spans="1:10" ht="28.5" x14ac:dyDescent="0.25">
      <c r="A77" s="262"/>
      <c r="B77" s="262"/>
      <c r="C77" s="262"/>
      <c r="D77" s="264"/>
      <c r="E77" s="265">
        <v>32001</v>
      </c>
      <c r="F77" s="96" t="s">
        <v>116</v>
      </c>
      <c r="G77" s="119">
        <f>+G79</f>
        <v>4243.1000000000004</v>
      </c>
      <c r="H77" s="119">
        <f>+H79</f>
        <v>4243.1000000000004</v>
      </c>
    </row>
    <row r="78" spans="1:10" ht="14.25" x14ac:dyDescent="0.25">
      <c r="A78" s="262"/>
      <c r="B78" s="262"/>
      <c r="C78" s="262"/>
      <c r="D78" s="264"/>
      <c r="E78" s="265"/>
      <c r="F78" s="116" t="s">
        <v>22</v>
      </c>
      <c r="G78" s="121"/>
      <c r="H78" s="121"/>
    </row>
    <row r="79" spans="1:10" x14ac:dyDescent="0.25">
      <c r="A79" s="262"/>
      <c r="B79" s="262"/>
      <c r="C79" s="262"/>
      <c r="D79" s="264"/>
      <c r="E79" s="265"/>
      <c r="F79" s="122" t="s">
        <v>81</v>
      </c>
      <c r="G79" s="119">
        <f>+G81</f>
        <v>4243.1000000000004</v>
      </c>
      <c r="H79" s="119">
        <f>+H81+H101</f>
        <v>4243.1000000000004</v>
      </c>
    </row>
    <row r="80" spans="1:10" ht="27" x14ac:dyDescent="0.25">
      <c r="A80" s="262"/>
      <c r="B80" s="262"/>
      <c r="C80" s="262"/>
      <c r="D80" s="264"/>
      <c r="E80" s="265"/>
      <c r="F80" s="116" t="s">
        <v>23</v>
      </c>
      <c r="G80" s="121"/>
      <c r="H80" s="121"/>
    </row>
    <row r="81" spans="1:8" x14ac:dyDescent="0.25">
      <c r="A81" s="262"/>
      <c r="B81" s="262"/>
      <c r="C81" s="262"/>
      <c r="D81" s="264"/>
      <c r="E81" s="265"/>
      <c r="F81" s="116" t="s">
        <v>24</v>
      </c>
      <c r="G81" s="119">
        <f>+G82</f>
        <v>4243.1000000000004</v>
      </c>
      <c r="H81" s="119">
        <f>+H82</f>
        <v>4243.1000000000004</v>
      </c>
    </row>
    <row r="82" spans="1:8" x14ac:dyDescent="0.25">
      <c r="A82" s="262"/>
      <c r="B82" s="262"/>
      <c r="C82" s="262"/>
      <c r="D82" s="264"/>
      <c r="E82" s="265"/>
      <c r="F82" s="116" t="s">
        <v>146</v>
      </c>
      <c r="G82" s="119">
        <f t="shared" ref="G82:H84" si="1">G83</f>
        <v>4243.1000000000004</v>
      </c>
      <c r="H82" s="119">
        <f t="shared" si="1"/>
        <v>4243.1000000000004</v>
      </c>
    </row>
    <row r="83" spans="1:8" x14ac:dyDescent="0.25">
      <c r="A83" s="262"/>
      <c r="B83" s="262"/>
      <c r="C83" s="262"/>
      <c r="D83" s="264"/>
      <c r="E83" s="265"/>
      <c r="F83" s="159" t="s">
        <v>148</v>
      </c>
      <c r="G83" s="119">
        <f t="shared" si="1"/>
        <v>4243.1000000000004</v>
      </c>
      <c r="H83" s="119">
        <f t="shared" si="1"/>
        <v>4243.1000000000004</v>
      </c>
    </row>
    <row r="84" spans="1:8" x14ac:dyDescent="0.25">
      <c r="A84" s="262"/>
      <c r="B84" s="262"/>
      <c r="C84" s="262"/>
      <c r="D84" s="264"/>
      <c r="E84" s="265"/>
      <c r="F84" s="159" t="s">
        <v>122</v>
      </c>
      <c r="G84" s="119">
        <f t="shared" si="1"/>
        <v>4243.1000000000004</v>
      </c>
      <c r="H84" s="119">
        <f t="shared" si="1"/>
        <v>4243.1000000000004</v>
      </c>
    </row>
    <row r="85" spans="1:8" ht="27" x14ac:dyDescent="0.25">
      <c r="A85" s="262"/>
      <c r="B85" s="262"/>
      <c r="C85" s="262"/>
      <c r="D85" s="264"/>
      <c r="E85" s="265"/>
      <c r="F85" s="160" t="s">
        <v>139</v>
      </c>
      <c r="G85" s="119">
        <v>4243.1000000000004</v>
      </c>
      <c r="H85" s="119">
        <v>4243.1000000000004</v>
      </c>
    </row>
  </sheetData>
  <mergeCells count="44">
    <mergeCell ref="A48:A66"/>
    <mergeCell ref="B48:B49"/>
    <mergeCell ref="C48:C51"/>
    <mergeCell ref="D48:D55"/>
    <mergeCell ref="E48:E57"/>
    <mergeCell ref="B50:B66"/>
    <mergeCell ref="C52:C66"/>
    <mergeCell ref="D56:D66"/>
    <mergeCell ref="E58:E66"/>
    <mergeCell ref="G1:H1"/>
    <mergeCell ref="G3:H3"/>
    <mergeCell ref="D8:E8"/>
    <mergeCell ref="G8:H8"/>
    <mergeCell ref="A5:H5"/>
    <mergeCell ref="G2:H2"/>
    <mergeCell ref="A8:C8"/>
    <mergeCell ref="F8:F9"/>
    <mergeCell ref="E21:E28"/>
    <mergeCell ref="D19:D28"/>
    <mergeCell ref="B11:B12"/>
    <mergeCell ref="C11:C14"/>
    <mergeCell ref="A11:A28"/>
    <mergeCell ref="B13:B28"/>
    <mergeCell ref="C15:C28"/>
    <mergeCell ref="D11:D18"/>
    <mergeCell ref="E11:E20"/>
    <mergeCell ref="A67:A85"/>
    <mergeCell ref="B67:B68"/>
    <mergeCell ref="C67:C70"/>
    <mergeCell ref="D67:D74"/>
    <mergeCell ref="E67:E76"/>
    <mergeCell ref="B69:B85"/>
    <mergeCell ref="C71:C85"/>
    <mergeCell ref="D75:D85"/>
    <mergeCell ref="E77:E85"/>
    <mergeCell ref="A30:A46"/>
    <mergeCell ref="B30:B31"/>
    <mergeCell ref="C30:C33"/>
    <mergeCell ref="D30:D35"/>
    <mergeCell ref="E30:E37"/>
    <mergeCell ref="B32:B46"/>
    <mergeCell ref="C34:C46"/>
    <mergeCell ref="D36:D46"/>
    <mergeCell ref="E38:E46"/>
  </mergeCells>
  <phoneticPr fontId="15" type="noConversion"/>
  <pageMargins left="0.31496062992126" right="0" top="0.35433070866141703" bottom="0.35433070866141703" header="0.31496062992126" footer="0.31496062992126"/>
  <pageSetup paperSize="9" scale="83" orientation="landscape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zoomScaleNormal="115" zoomScaleSheetLayoutView="100" workbookViewId="0">
      <selection activeCell="A5" sqref="A5:H5"/>
    </sheetView>
  </sheetViews>
  <sheetFormatPr defaultRowHeight="15" x14ac:dyDescent="0.25"/>
  <cols>
    <col min="1" max="1" width="5.85546875" style="162" customWidth="1"/>
    <col min="2" max="2" width="7.7109375" style="162" customWidth="1"/>
    <col min="3" max="3" width="31" style="162" customWidth="1"/>
    <col min="4" max="4" width="12.42578125" style="162" customWidth="1"/>
    <col min="5" max="5" width="13.7109375" style="162" customWidth="1"/>
    <col min="6" max="6" width="17.7109375" style="162" customWidth="1"/>
    <col min="7" max="8" width="15" style="162" customWidth="1"/>
    <col min="9" max="16384" width="9.140625" style="162"/>
  </cols>
  <sheetData>
    <row r="1" spans="1:9" ht="15" customHeight="1" x14ac:dyDescent="0.25">
      <c r="A1" s="161"/>
      <c r="B1" s="161"/>
      <c r="C1" s="161"/>
      <c r="D1" s="161"/>
      <c r="E1" s="161"/>
      <c r="F1" s="266" t="s">
        <v>78</v>
      </c>
      <c r="G1" s="266"/>
      <c r="H1" s="266"/>
    </row>
    <row r="2" spans="1:9" ht="15" customHeight="1" x14ac:dyDescent="0.25">
      <c r="A2" s="161"/>
      <c r="B2" s="161"/>
      <c r="C2" s="161"/>
      <c r="D2" s="161"/>
      <c r="E2" s="161"/>
      <c r="F2" s="266" t="s">
        <v>31</v>
      </c>
      <c r="G2" s="266"/>
      <c r="H2" s="266"/>
    </row>
    <row r="3" spans="1:9" ht="15" customHeight="1" x14ac:dyDescent="0.25">
      <c r="A3" s="163"/>
      <c r="B3" s="163"/>
      <c r="C3" s="163"/>
      <c r="D3" s="163"/>
      <c r="E3" s="163"/>
      <c r="F3" s="267" t="s">
        <v>32</v>
      </c>
      <c r="G3" s="267"/>
      <c r="H3" s="267"/>
    </row>
    <row r="5" spans="1:9" ht="48.75" customHeight="1" x14ac:dyDescent="0.25">
      <c r="A5" s="275" t="s">
        <v>56</v>
      </c>
      <c r="B5" s="275"/>
      <c r="C5" s="275"/>
      <c r="D5" s="275"/>
      <c r="E5" s="275"/>
      <c r="F5" s="275"/>
      <c r="G5" s="275"/>
      <c r="H5" s="275"/>
    </row>
    <row r="6" spans="1:9" x14ac:dyDescent="0.25">
      <c r="H6" s="164" t="s">
        <v>59</v>
      </c>
    </row>
    <row r="7" spans="1:9" ht="45" customHeight="1" x14ac:dyDescent="0.25">
      <c r="A7" s="276" t="s">
        <v>57</v>
      </c>
      <c r="B7" s="277"/>
      <c r="C7" s="280" t="s">
        <v>33</v>
      </c>
      <c r="D7" s="283" t="s">
        <v>34</v>
      </c>
      <c r="E7" s="286" t="s">
        <v>54</v>
      </c>
      <c r="F7" s="286"/>
      <c r="G7" s="286"/>
      <c r="H7" s="286"/>
    </row>
    <row r="8" spans="1:9" ht="32.25" customHeight="1" x14ac:dyDescent="0.25">
      <c r="A8" s="278"/>
      <c r="B8" s="279"/>
      <c r="C8" s="281"/>
      <c r="D8" s="284"/>
      <c r="E8" s="287" t="s">
        <v>35</v>
      </c>
      <c r="F8" s="288"/>
      <c r="G8" s="288"/>
      <c r="H8" s="289"/>
    </row>
    <row r="9" spans="1:9" ht="78" customHeight="1" x14ac:dyDescent="0.25">
      <c r="A9" s="165" t="s">
        <v>36</v>
      </c>
      <c r="B9" s="165" t="s">
        <v>37</v>
      </c>
      <c r="C9" s="282"/>
      <c r="D9" s="285"/>
      <c r="E9" s="166" t="s">
        <v>38</v>
      </c>
      <c r="F9" s="166" t="s">
        <v>39</v>
      </c>
      <c r="G9" s="166" t="s">
        <v>40</v>
      </c>
      <c r="H9" s="166" t="s">
        <v>41</v>
      </c>
    </row>
    <row r="10" spans="1:9" x14ac:dyDescent="0.25">
      <c r="A10" s="167"/>
      <c r="B10" s="167"/>
      <c r="C10" s="168" t="s">
        <v>42</v>
      </c>
      <c r="D10" s="169">
        <f>D12</f>
        <v>24293.1</v>
      </c>
      <c r="E10" s="169">
        <f t="shared" ref="E10:H10" si="0">E12</f>
        <v>0</v>
      </c>
      <c r="F10" s="169">
        <f t="shared" si="0"/>
        <v>24293.1</v>
      </c>
      <c r="G10" s="169">
        <f t="shared" si="0"/>
        <v>0</v>
      </c>
      <c r="H10" s="169">
        <f t="shared" si="0"/>
        <v>0</v>
      </c>
    </row>
    <row r="11" spans="1:9" x14ac:dyDescent="0.25">
      <c r="A11" s="167"/>
      <c r="B11" s="167"/>
      <c r="C11" s="170" t="s">
        <v>43</v>
      </c>
      <c r="D11" s="169"/>
      <c r="E11" s="169"/>
      <c r="F11" s="169"/>
      <c r="G11" s="169"/>
      <c r="H11" s="169"/>
    </row>
    <row r="12" spans="1:9" ht="49.5" x14ac:dyDescent="0.25">
      <c r="A12" s="65"/>
      <c r="B12" s="65"/>
      <c r="C12" s="66" t="s">
        <v>81</v>
      </c>
      <c r="D12" s="99">
        <f>+D14</f>
        <v>24293.1</v>
      </c>
      <c r="E12" s="99">
        <f t="shared" ref="E12:H12" si="1">+E14</f>
        <v>0</v>
      </c>
      <c r="F12" s="99">
        <f t="shared" si="1"/>
        <v>24293.1</v>
      </c>
      <c r="G12" s="99">
        <f t="shared" si="1"/>
        <v>0</v>
      </c>
      <c r="H12" s="99">
        <f t="shared" si="1"/>
        <v>0</v>
      </c>
    </row>
    <row r="13" spans="1:9" ht="16.5" x14ac:dyDescent="0.25">
      <c r="A13" s="65"/>
      <c r="B13" s="65"/>
      <c r="C13" s="67" t="s">
        <v>99</v>
      </c>
      <c r="D13" s="93"/>
      <c r="E13" s="93"/>
      <c r="F13" s="93"/>
      <c r="G13" s="93"/>
      <c r="H13" s="93"/>
    </row>
    <row r="14" spans="1:9" ht="42.75" x14ac:dyDescent="0.25">
      <c r="A14" s="95">
        <v>1183</v>
      </c>
      <c r="B14" s="95">
        <v>32001</v>
      </c>
      <c r="C14" s="96" t="s">
        <v>124</v>
      </c>
      <c r="D14" s="99">
        <f>D16</f>
        <v>24293.1</v>
      </c>
      <c r="E14" s="99">
        <f t="shared" ref="E14:H14" si="2">E16</f>
        <v>0</v>
      </c>
      <c r="F14" s="99">
        <f t="shared" si="2"/>
        <v>24293.1</v>
      </c>
      <c r="G14" s="99">
        <f t="shared" si="2"/>
        <v>0</v>
      </c>
      <c r="H14" s="99">
        <f t="shared" si="2"/>
        <v>0</v>
      </c>
      <c r="I14" s="171"/>
    </row>
    <row r="15" spans="1:9" x14ac:dyDescent="0.25">
      <c r="A15" s="97"/>
      <c r="B15" s="98"/>
      <c r="C15" s="67" t="s">
        <v>99</v>
      </c>
      <c r="D15" s="172"/>
      <c r="E15" s="172"/>
      <c r="F15" s="99"/>
      <c r="G15" s="172"/>
      <c r="H15" s="172"/>
      <c r="I15" s="171"/>
    </row>
    <row r="16" spans="1:9" x14ac:dyDescent="0.25">
      <c r="A16" s="172"/>
      <c r="B16" s="172"/>
      <c r="C16" s="94" t="s">
        <v>125</v>
      </c>
      <c r="D16" s="111">
        <f>+D17</f>
        <v>24293.1</v>
      </c>
      <c r="E16" s="111">
        <f t="shared" ref="E16:H16" si="3">+E17</f>
        <v>0</v>
      </c>
      <c r="F16" s="111">
        <f t="shared" si="3"/>
        <v>24293.1</v>
      </c>
      <c r="G16" s="111">
        <f t="shared" si="3"/>
        <v>0</v>
      </c>
      <c r="H16" s="111">
        <f t="shared" si="3"/>
        <v>0</v>
      </c>
      <c r="I16" s="171"/>
    </row>
    <row r="17" spans="1:9" x14ac:dyDescent="0.25">
      <c r="A17" s="172"/>
      <c r="B17" s="172"/>
      <c r="C17" s="92" t="s">
        <v>126</v>
      </c>
      <c r="D17" s="173">
        <v>24293.1</v>
      </c>
      <c r="E17" s="174">
        <v>0</v>
      </c>
      <c r="F17" s="93">
        <v>24293.1</v>
      </c>
      <c r="G17" s="93">
        <v>0</v>
      </c>
      <c r="H17" s="174">
        <v>0</v>
      </c>
      <c r="I17" s="171"/>
    </row>
    <row r="18" spans="1:9" x14ac:dyDescent="0.25">
      <c r="A18" s="175"/>
      <c r="B18" s="175"/>
      <c r="C18" s="72"/>
      <c r="D18" s="176"/>
      <c r="E18" s="177"/>
      <c r="F18" s="73"/>
      <c r="G18" s="73"/>
      <c r="H18" s="177"/>
    </row>
  </sheetData>
  <mergeCells count="9">
    <mergeCell ref="F1:H1"/>
    <mergeCell ref="F2:H2"/>
    <mergeCell ref="F3:H3"/>
    <mergeCell ref="A5:H5"/>
    <mergeCell ref="A7:B8"/>
    <mergeCell ref="C7:C9"/>
    <mergeCell ref="D7:D9"/>
    <mergeCell ref="E7:H7"/>
    <mergeCell ref="E8:H8"/>
  </mergeCells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view="pageBreakPreview" zoomScaleNormal="100" zoomScaleSheetLayoutView="100" workbookViewId="0">
      <selection activeCell="A5" sqref="A5:E5"/>
    </sheetView>
  </sheetViews>
  <sheetFormatPr defaultRowHeight="13.5" x14ac:dyDescent="0.25"/>
  <cols>
    <col min="1" max="1" width="8.5703125" style="8" customWidth="1"/>
    <col min="2" max="2" width="9.28515625" style="8" customWidth="1"/>
    <col min="3" max="3" width="48.28515625" style="8" customWidth="1"/>
    <col min="4" max="4" width="22.85546875" style="8" hidden="1" customWidth="1"/>
    <col min="5" max="5" width="30.85546875" style="8" customWidth="1"/>
    <col min="6" max="16384" width="9.140625" style="8"/>
  </cols>
  <sheetData>
    <row r="1" spans="1:10" ht="13.5" customHeight="1" x14ac:dyDescent="0.25">
      <c r="A1" s="7"/>
      <c r="B1" s="7"/>
      <c r="C1" s="7"/>
      <c r="D1" s="266" t="s">
        <v>77</v>
      </c>
      <c r="E1" s="266"/>
      <c r="F1" s="57"/>
      <c r="G1" s="7"/>
    </row>
    <row r="2" spans="1:10" ht="13.5" customHeight="1" x14ac:dyDescent="0.25">
      <c r="A2" s="7"/>
      <c r="B2" s="7"/>
      <c r="C2" s="7"/>
      <c r="D2" s="266" t="s">
        <v>31</v>
      </c>
      <c r="E2" s="266"/>
      <c r="F2" s="57"/>
      <c r="G2" s="7"/>
    </row>
    <row r="3" spans="1:10" ht="13.5" customHeight="1" x14ac:dyDescent="0.25">
      <c r="A3" s="9"/>
      <c r="B3" s="9"/>
      <c r="C3" s="9"/>
      <c r="D3" s="267" t="s">
        <v>32</v>
      </c>
      <c r="E3" s="267"/>
      <c r="F3" s="58"/>
      <c r="G3" s="9"/>
    </row>
    <row r="4" spans="1:10" x14ac:dyDescent="0.25">
      <c r="A4" s="10"/>
      <c r="B4" s="10"/>
      <c r="C4" s="10"/>
      <c r="D4" s="28"/>
      <c r="E4" s="28"/>
      <c r="F4" s="29"/>
    </row>
    <row r="5" spans="1:10" ht="78.75" customHeight="1" x14ac:dyDescent="0.25">
      <c r="A5" s="292" t="s">
        <v>181</v>
      </c>
      <c r="B5" s="292"/>
      <c r="C5" s="292"/>
      <c r="D5" s="292"/>
      <c r="E5" s="292"/>
    </row>
    <row r="6" spans="1:10" x14ac:dyDescent="0.25">
      <c r="A6" s="10"/>
      <c r="B6" s="10"/>
      <c r="C6" s="10"/>
      <c r="D6" s="10"/>
      <c r="E6" s="10"/>
    </row>
    <row r="7" spans="1:10" s="13" customFormat="1" ht="17.25" x14ac:dyDescent="0.25">
      <c r="A7" s="11"/>
      <c r="B7" s="11"/>
      <c r="C7" s="12"/>
      <c r="D7" s="293" t="s">
        <v>59</v>
      </c>
      <c r="E7" s="293"/>
      <c r="G7" s="14"/>
      <c r="H7" s="14"/>
      <c r="I7" s="14"/>
      <c r="J7" s="14"/>
    </row>
    <row r="8" spans="1:10" s="15" customFormat="1" ht="43.5" customHeight="1" x14ac:dyDescent="0.25">
      <c r="A8" s="290" t="s">
        <v>55</v>
      </c>
      <c r="B8" s="290"/>
      <c r="C8" s="291" t="s">
        <v>45</v>
      </c>
      <c r="D8" s="253" t="s">
        <v>54</v>
      </c>
      <c r="E8" s="254"/>
      <c r="G8" s="16"/>
      <c r="H8" s="16"/>
      <c r="I8" s="16"/>
      <c r="J8" s="16"/>
    </row>
    <row r="9" spans="1:10" s="15" customFormat="1" ht="94.5" customHeight="1" x14ac:dyDescent="0.25">
      <c r="A9" s="178" t="s">
        <v>36</v>
      </c>
      <c r="B9" s="178" t="s">
        <v>37</v>
      </c>
      <c r="C9" s="291"/>
      <c r="D9" s="179" t="s">
        <v>46</v>
      </c>
      <c r="E9" s="179" t="s">
        <v>47</v>
      </c>
      <c r="G9" s="16"/>
      <c r="H9" s="16"/>
      <c r="I9" s="16"/>
      <c r="J9" s="16"/>
    </row>
    <row r="10" spans="1:10" s="17" customFormat="1" ht="22.5" customHeight="1" x14ac:dyDescent="0.25">
      <c r="A10" s="180"/>
      <c r="B10" s="180"/>
      <c r="C10" s="181" t="s">
        <v>42</v>
      </c>
      <c r="D10" s="110">
        <f>D12</f>
        <v>24293.1</v>
      </c>
      <c r="E10" s="110">
        <f>E12</f>
        <v>24293.1</v>
      </c>
      <c r="G10" s="18"/>
      <c r="H10" s="18"/>
      <c r="I10" s="18"/>
      <c r="J10" s="18"/>
    </row>
    <row r="11" spans="1:10" s="13" customFormat="1" ht="17.25" x14ac:dyDescent="0.25">
      <c r="A11" s="180"/>
      <c r="B11" s="180"/>
      <c r="C11" s="182" t="s">
        <v>43</v>
      </c>
      <c r="D11" s="110"/>
      <c r="E11" s="110"/>
      <c r="G11" s="14"/>
      <c r="H11" s="14"/>
      <c r="I11" s="14"/>
      <c r="J11" s="14"/>
    </row>
    <row r="12" spans="1:10" s="17" customFormat="1" ht="42.75" customHeight="1" x14ac:dyDescent="0.25">
      <c r="A12" s="144"/>
      <c r="B12" s="183"/>
      <c r="C12" s="66" t="s">
        <v>81</v>
      </c>
      <c r="D12" s="21">
        <f>D21</f>
        <v>24293.1</v>
      </c>
      <c r="E12" s="21">
        <f>E21</f>
        <v>24293.1</v>
      </c>
      <c r="G12" s="18"/>
      <c r="H12" s="18"/>
      <c r="I12" s="18"/>
      <c r="J12" s="18"/>
    </row>
    <row r="13" spans="1:10" s="17" customFormat="1" ht="17.25" x14ac:dyDescent="0.25">
      <c r="A13" s="144"/>
      <c r="B13" s="144"/>
      <c r="C13" s="144" t="s">
        <v>44</v>
      </c>
      <c r="D13" s="19"/>
      <c r="E13" s="19"/>
      <c r="G13" s="18"/>
      <c r="H13" s="18"/>
      <c r="I13" s="18"/>
      <c r="J13" s="18"/>
    </row>
    <row r="14" spans="1:10" s="22" customFormat="1" ht="62.25" hidden="1" customHeight="1" x14ac:dyDescent="0.25">
      <c r="A14" s="20">
        <v>1045</v>
      </c>
      <c r="B14" s="20">
        <v>32001</v>
      </c>
      <c r="C14" s="184" t="s">
        <v>88</v>
      </c>
      <c r="D14" s="21" t="e">
        <f>#REF!</f>
        <v>#REF!</v>
      </c>
      <c r="E14" s="21" t="e">
        <f>D14</f>
        <v>#REF!</v>
      </c>
      <c r="G14" s="23"/>
      <c r="H14" s="23"/>
      <c r="I14" s="23"/>
      <c r="J14" s="23"/>
    </row>
    <row r="15" spans="1:10" ht="21" hidden="1" customHeight="1" x14ac:dyDescent="0.25">
      <c r="A15" s="4"/>
      <c r="B15" s="4"/>
      <c r="C15" s="68" t="s">
        <v>100</v>
      </c>
      <c r="D15" s="69">
        <f>D16</f>
        <v>140678.9</v>
      </c>
      <c r="E15" s="69">
        <f>E16</f>
        <v>140678.9</v>
      </c>
    </row>
    <row r="16" spans="1:10" ht="24.75" hidden="1" customHeight="1" x14ac:dyDescent="0.25">
      <c r="A16" s="4"/>
      <c r="B16" s="4"/>
      <c r="C16" s="32" t="s">
        <v>101</v>
      </c>
      <c r="D16" s="5">
        <v>140678.9</v>
      </c>
      <c r="E16" s="5">
        <v>140678.9</v>
      </c>
    </row>
    <row r="17" spans="1:6" ht="21.75" hidden="1" customHeight="1" x14ac:dyDescent="0.25">
      <c r="A17" s="97"/>
      <c r="B17" s="97"/>
      <c r="C17" s="94" t="s">
        <v>102</v>
      </c>
      <c r="D17" s="185">
        <f>D18</f>
        <v>156721.60000000001</v>
      </c>
      <c r="E17" s="185">
        <f>E18</f>
        <v>156721.60000000001</v>
      </c>
    </row>
    <row r="18" spans="1:6" ht="29.25" hidden="1" customHeight="1" x14ac:dyDescent="0.25">
      <c r="A18" s="97"/>
      <c r="B18" s="97"/>
      <c r="C18" s="92" t="s">
        <v>103</v>
      </c>
      <c r="D18" s="5">
        <v>156721.60000000001</v>
      </c>
      <c r="E18" s="19">
        <f t="shared" ref="E18:E19" si="0">D18</f>
        <v>156721.60000000001</v>
      </c>
    </row>
    <row r="19" spans="1:6" ht="21.75" hidden="1" customHeight="1" x14ac:dyDescent="0.25">
      <c r="A19" s="97"/>
      <c r="B19" s="97"/>
      <c r="C19" s="94" t="s">
        <v>109</v>
      </c>
      <c r="D19" s="186">
        <f>D20</f>
        <v>94274.4</v>
      </c>
      <c r="E19" s="186">
        <f t="shared" si="0"/>
        <v>94274.4</v>
      </c>
      <c r="F19" s="78"/>
    </row>
    <row r="20" spans="1:6" ht="21.75" hidden="1" customHeight="1" x14ac:dyDescent="0.25">
      <c r="A20" s="97"/>
      <c r="B20" s="97"/>
      <c r="C20" s="92" t="s">
        <v>108</v>
      </c>
      <c r="D20" s="75">
        <v>94274.4</v>
      </c>
      <c r="E20" s="75">
        <v>94274.4</v>
      </c>
    </row>
    <row r="21" spans="1:6" ht="28.5" x14ac:dyDescent="0.25">
      <c r="A21" s="20">
        <v>1183</v>
      </c>
      <c r="B21" s="97">
        <v>32001</v>
      </c>
      <c r="C21" s="184" t="s">
        <v>124</v>
      </c>
      <c r="D21" s="21">
        <f>D23</f>
        <v>24293.1</v>
      </c>
      <c r="E21" s="21">
        <f>D21</f>
        <v>24293.1</v>
      </c>
    </row>
    <row r="22" spans="1:6" ht="14.25" x14ac:dyDescent="0.25">
      <c r="A22" s="20"/>
      <c r="B22" s="20"/>
      <c r="C22" s="144" t="s">
        <v>48</v>
      </c>
      <c r="D22" s="21"/>
      <c r="E22" s="21"/>
    </row>
    <row r="23" spans="1:6" ht="14.25" x14ac:dyDescent="0.25">
      <c r="A23" s="24"/>
      <c r="B23" s="24"/>
      <c r="C23" s="33" t="s">
        <v>145</v>
      </c>
      <c r="D23" s="99">
        <f>D25</f>
        <v>24293.1</v>
      </c>
      <c r="E23" s="99">
        <f>E25</f>
        <v>24293.1</v>
      </c>
    </row>
    <row r="24" spans="1:6" ht="14.25" x14ac:dyDescent="0.25">
      <c r="A24" s="20"/>
      <c r="B24" s="20"/>
      <c r="C24" s="67" t="s">
        <v>61</v>
      </c>
      <c r="D24" s="110"/>
      <c r="E24" s="110"/>
    </row>
    <row r="25" spans="1:6" ht="14.25" x14ac:dyDescent="0.25">
      <c r="A25" s="4"/>
      <c r="B25" s="4"/>
      <c r="C25" s="94" t="s">
        <v>125</v>
      </c>
      <c r="D25" s="111">
        <f>D26</f>
        <v>24293.1</v>
      </c>
      <c r="E25" s="111">
        <f>E26</f>
        <v>24293.1</v>
      </c>
    </row>
    <row r="26" spans="1:6" x14ac:dyDescent="0.25">
      <c r="A26" s="4"/>
      <c r="B26" s="4"/>
      <c r="C26" s="92" t="s">
        <v>126</v>
      </c>
      <c r="D26" s="93">
        <v>24293.1</v>
      </c>
      <c r="E26" s="93">
        <v>24293.1</v>
      </c>
    </row>
    <row r="27" spans="1:6" ht="14.25" hidden="1" x14ac:dyDescent="0.25">
      <c r="A27" s="97">
        <v>1163</v>
      </c>
      <c r="B27" s="97">
        <v>12001</v>
      </c>
      <c r="C27" s="187" t="s">
        <v>132</v>
      </c>
      <c r="D27" s="110">
        <f>D29</f>
        <v>23900.6</v>
      </c>
      <c r="E27" s="110">
        <f>D27</f>
        <v>23900.6</v>
      </c>
    </row>
    <row r="28" spans="1:6" ht="14.25" hidden="1" x14ac:dyDescent="0.25">
      <c r="A28" s="20"/>
      <c r="B28" s="20"/>
      <c r="C28" s="67" t="s">
        <v>48</v>
      </c>
      <c r="D28" s="110"/>
      <c r="E28" s="110"/>
    </row>
    <row r="29" spans="1:6" ht="28.5" hidden="1" x14ac:dyDescent="0.25">
      <c r="A29" s="24"/>
      <c r="B29" s="24"/>
      <c r="C29" s="109" t="s">
        <v>81</v>
      </c>
      <c r="D29" s="99">
        <f>D31</f>
        <v>23900.6</v>
      </c>
      <c r="E29" s="99">
        <f>E31</f>
        <v>23900.6</v>
      </c>
    </row>
    <row r="30" spans="1:6" ht="14.25" hidden="1" x14ac:dyDescent="0.25">
      <c r="A30" s="20"/>
      <c r="B30" s="20"/>
      <c r="C30" s="67" t="s">
        <v>61</v>
      </c>
      <c r="D30" s="110"/>
      <c r="E30" s="110"/>
    </row>
    <row r="31" spans="1:6" ht="14.25" hidden="1" x14ac:dyDescent="0.25">
      <c r="A31" s="4"/>
      <c r="B31" s="4"/>
      <c r="C31" s="68" t="s">
        <v>100</v>
      </c>
      <c r="D31" s="69">
        <f>D32</f>
        <v>23900.6</v>
      </c>
      <c r="E31" s="69">
        <f>E32</f>
        <v>23900.6</v>
      </c>
    </row>
    <row r="32" spans="1:6" ht="37.5" hidden="1" customHeight="1" x14ac:dyDescent="0.25">
      <c r="A32" s="4"/>
      <c r="B32" s="4"/>
      <c r="C32" s="92" t="s">
        <v>127</v>
      </c>
      <c r="D32" s="5">
        <v>23900.6</v>
      </c>
      <c r="E32" s="5">
        <v>23900.6</v>
      </c>
    </row>
    <row r="33" spans="1:5" ht="42.75" hidden="1" x14ac:dyDescent="0.25">
      <c r="A33" s="97">
        <v>1056</v>
      </c>
      <c r="B33" s="97">
        <v>32001</v>
      </c>
      <c r="C33" s="96" t="s">
        <v>110</v>
      </c>
      <c r="D33" s="21">
        <f>D35</f>
        <v>4243.1000000000004</v>
      </c>
      <c r="E33" s="21">
        <f>E35</f>
        <v>4243.1000000000004</v>
      </c>
    </row>
    <row r="34" spans="1:5" ht="14.25" hidden="1" x14ac:dyDescent="0.25">
      <c r="A34" s="83"/>
      <c r="B34" s="83"/>
      <c r="C34" s="84" t="s">
        <v>48</v>
      </c>
      <c r="D34" s="85"/>
      <c r="E34" s="85"/>
    </row>
    <row r="35" spans="1:5" ht="28.5" hidden="1" x14ac:dyDescent="0.25">
      <c r="A35" s="86"/>
      <c r="B35" s="86"/>
      <c r="C35" s="87" t="s">
        <v>81</v>
      </c>
      <c r="D35" s="88">
        <f>D37</f>
        <v>4243.1000000000004</v>
      </c>
      <c r="E35" s="88">
        <f>E37</f>
        <v>4243.1000000000004</v>
      </c>
    </row>
    <row r="36" spans="1:5" ht="14.25" hidden="1" x14ac:dyDescent="0.25">
      <c r="A36" s="83"/>
      <c r="B36" s="83"/>
      <c r="C36" s="84" t="s">
        <v>61</v>
      </c>
      <c r="D36" s="85"/>
      <c r="E36" s="85"/>
    </row>
    <row r="37" spans="1:5" ht="14.25" hidden="1" x14ac:dyDescent="0.25">
      <c r="A37" s="89"/>
      <c r="B37" s="89"/>
      <c r="C37" s="90" t="s">
        <v>111</v>
      </c>
      <c r="D37" s="91">
        <f>D38</f>
        <v>4243.1000000000004</v>
      </c>
      <c r="E37" s="91">
        <f>E38</f>
        <v>4243.1000000000004</v>
      </c>
    </row>
    <row r="38" spans="1:5" hidden="1" x14ac:dyDescent="0.25">
      <c r="A38" s="89"/>
      <c r="B38" s="89"/>
      <c r="C38" s="74" t="s">
        <v>112</v>
      </c>
      <c r="D38" s="75">
        <v>4243.1000000000004</v>
      </c>
      <c r="E38" s="75">
        <v>4243.1000000000004</v>
      </c>
    </row>
  </sheetData>
  <mergeCells count="8">
    <mergeCell ref="D3:E3"/>
    <mergeCell ref="D2:E2"/>
    <mergeCell ref="D1:E1"/>
    <mergeCell ref="A8:B8"/>
    <mergeCell ref="C8:C9"/>
    <mergeCell ref="D8:E8"/>
    <mergeCell ref="A5:E5"/>
    <mergeCell ref="D7:E7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view="pageBreakPreview" topLeftCell="A13" zoomScaleNormal="100" zoomScaleSheetLayoutView="100" workbookViewId="0">
      <selection activeCell="D18" sqref="D18"/>
    </sheetView>
  </sheetViews>
  <sheetFormatPr defaultRowHeight="15" x14ac:dyDescent="0.25"/>
  <cols>
    <col min="1" max="1" width="12.42578125" customWidth="1"/>
    <col min="2" max="2" width="12.7109375" customWidth="1"/>
    <col min="3" max="3" width="31.28515625" customWidth="1"/>
    <col min="4" max="4" width="48.5703125" customWidth="1"/>
    <col min="5" max="5" width="26.7109375" customWidth="1"/>
  </cols>
  <sheetData>
    <row r="1" spans="1:5" x14ac:dyDescent="0.25">
      <c r="A1" s="8"/>
      <c r="B1" s="8"/>
      <c r="C1" s="8"/>
      <c r="D1" s="8"/>
      <c r="E1" s="25" t="s">
        <v>80</v>
      </c>
    </row>
    <row r="2" spans="1:5" x14ac:dyDescent="0.25">
      <c r="A2" s="8"/>
      <c r="B2" s="8"/>
      <c r="C2" s="302" t="s">
        <v>52</v>
      </c>
      <c r="D2" s="302"/>
      <c r="E2" s="302"/>
    </row>
    <row r="3" spans="1:5" x14ac:dyDescent="0.25">
      <c r="A3" s="8"/>
      <c r="B3" s="8"/>
      <c r="C3" s="302" t="s">
        <v>53</v>
      </c>
      <c r="D3" s="302"/>
      <c r="E3" s="302"/>
    </row>
    <row r="4" spans="1:5" x14ac:dyDescent="0.25">
      <c r="A4" s="8"/>
      <c r="B4" s="8"/>
      <c r="C4" s="8"/>
      <c r="D4" s="8"/>
      <c r="E4" s="8"/>
    </row>
    <row r="5" spans="1:5" ht="48.75" customHeight="1" x14ac:dyDescent="0.25">
      <c r="A5" s="303" t="s">
        <v>140</v>
      </c>
      <c r="B5" s="303"/>
      <c r="C5" s="303"/>
      <c r="D5" s="303"/>
      <c r="E5" s="303"/>
    </row>
    <row r="6" spans="1:5" x14ac:dyDescent="0.25">
      <c r="A6" s="8"/>
      <c r="B6" s="8"/>
      <c r="C6" s="8"/>
      <c r="D6" s="8"/>
      <c r="E6" s="8"/>
    </row>
    <row r="7" spans="1:5" x14ac:dyDescent="0.25">
      <c r="A7" s="8"/>
      <c r="B7" s="8"/>
      <c r="C7" s="8"/>
      <c r="D7" s="135"/>
      <c r="E7" s="164" t="s">
        <v>59</v>
      </c>
    </row>
    <row r="8" spans="1:5" ht="76.5" customHeight="1" x14ac:dyDescent="0.25">
      <c r="A8" s="304" t="s">
        <v>13</v>
      </c>
      <c r="B8" s="304"/>
      <c r="C8" s="304" t="s">
        <v>141</v>
      </c>
      <c r="D8" s="304" t="s">
        <v>142</v>
      </c>
      <c r="E8" s="144" t="s">
        <v>54</v>
      </c>
    </row>
    <row r="9" spans="1:5" x14ac:dyDescent="0.25">
      <c r="A9" s="145" t="s">
        <v>17</v>
      </c>
      <c r="B9" s="145" t="s">
        <v>18</v>
      </c>
      <c r="C9" s="304"/>
      <c r="D9" s="304"/>
      <c r="E9" s="136" t="s">
        <v>47</v>
      </c>
    </row>
    <row r="10" spans="1:5" ht="31.5" customHeight="1" x14ac:dyDescent="0.25">
      <c r="A10" s="294" t="s">
        <v>81</v>
      </c>
      <c r="B10" s="295"/>
      <c r="C10" s="295"/>
      <c r="D10" s="295"/>
      <c r="E10" s="137">
        <f>E11+E16+E19</f>
        <v>419818.6</v>
      </c>
    </row>
    <row r="11" spans="1:5" ht="30.75" customHeight="1" x14ac:dyDescent="0.25">
      <c r="A11" s="138">
        <v>1045</v>
      </c>
      <c r="B11" s="296" t="s">
        <v>143</v>
      </c>
      <c r="C11" s="297"/>
      <c r="D11" s="298"/>
      <c r="E11" s="6">
        <f>E12</f>
        <v>391674.9</v>
      </c>
    </row>
    <row r="12" spans="1:5" ht="83.25" customHeight="1" x14ac:dyDescent="0.25">
      <c r="A12" s="138"/>
      <c r="B12" s="20">
        <v>32001</v>
      </c>
      <c r="C12" s="31" t="s">
        <v>104</v>
      </c>
      <c r="D12" s="20" t="s">
        <v>81</v>
      </c>
      <c r="E12" s="6">
        <f>E13+E14+E15</f>
        <v>391674.9</v>
      </c>
    </row>
    <row r="13" spans="1:5" ht="27" x14ac:dyDescent="0.25">
      <c r="A13" s="138"/>
      <c r="B13" s="20"/>
      <c r="C13" s="31"/>
      <c r="D13" s="139" t="s">
        <v>101</v>
      </c>
      <c r="E13" s="5">
        <v>140678.9</v>
      </c>
    </row>
    <row r="14" spans="1:5" ht="27" x14ac:dyDescent="0.25">
      <c r="A14" s="138"/>
      <c r="B14" s="20"/>
      <c r="C14" s="31"/>
      <c r="D14" s="139" t="s">
        <v>103</v>
      </c>
      <c r="E14" s="5">
        <v>156721.60000000001</v>
      </c>
    </row>
    <row r="15" spans="1:5" ht="27" x14ac:dyDescent="0.25">
      <c r="A15" s="95"/>
      <c r="B15" s="98"/>
      <c r="C15" s="140"/>
      <c r="D15" s="92" t="s">
        <v>108</v>
      </c>
      <c r="E15" s="93">
        <v>94274.4</v>
      </c>
    </row>
    <row r="16" spans="1:5" x14ac:dyDescent="0.25">
      <c r="A16" s="138">
        <v>1163</v>
      </c>
      <c r="B16" s="299" t="s">
        <v>132</v>
      </c>
      <c r="C16" s="300"/>
      <c r="D16" s="301"/>
      <c r="E16" s="6">
        <f>E17</f>
        <v>23900.6</v>
      </c>
    </row>
    <row r="17" spans="1:5" ht="54" x14ac:dyDescent="0.25">
      <c r="A17" s="138"/>
      <c r="B17" s="20">
        <v>12001</v>
      </c>
      <c r="C17" s="92" t="s">
        <v>149</v>
      </c>
      <c r="D17" s="20" t="s">
        <v>81</v>
      </c>
      <c r="E17" s="6">
        <f>E18</f>
        <v>23900.6</v>
      </c>
    </row>
    <row r="18" spans="1:5" ht="42.75" x14ac:dyDescent="0.25">
      <c r="A18" s="138"/>
      <c r="B18" s="20"/>
      <c r="C18" s="31"/>
      <c r="D18" s="31" t="s">
        <v>127</v>
      </c>
      <c r="E18" s="6">
        <v>23900.6</v>
      </c>
    </row>
    <row r="19" spans="1:5" x14ac:dyDescent="0.25">
      <c r="A19" s="95">
        <v>1056</v>
      </c>
      <c r="B19" s="299" t="s">
        <v>113</v>
      </c>
      <c r="C19" s="300"/>
      <c r="D19" s="301"/>
      <c r="E19" s="99">
        <f>E20</f>
        <v>4243.1000000000004</v>
      </c>
    </row>
    <row r="20" spans="1:5" ht="57" x14ac:dyDescent="0.25">
      <c r="A20" s="95"/>
      <c r="B20" s="97">
        <v>32001</v>
      </c>
      <c r="C20" s="96" t="s">
        <v>116</v>
      </c>
      <c r="D20" s="97" t="s">
        <v>81</v>
      </c>
      <c r="E20" s="99">
        <f>E22</f>
        <v>4243.1000000000004</v>
      </c>
    </row>
    <row r="21" spans="1:5" x14ac:dyDescent="0.25">
      <c r="A21" s="95"/>
      <c r="B21" s="97"/>
      <c r="C21" s="96"/>
      <c r="D21" s="97" t="s">
        <v>111</v>
      </c>
      <c r="E21" s="99"/>
    </row>
    <row r="22" spans="1:5" x14ac:dyDescent="0.25">
      <c r="A22" s="138"/>
      <c r="B22" s="20"/>
      <c r="C22" s="31"/>
      <c r="D22" s="74" t="s">
        <v>112</v>
      </c>
      <c r="E22" s="75">
        <v>4243.1000000000004</v>
      </c>
    </row>
  </sheetData>
  <mergeCells count="10">
    <mergeCell ref="A10:D10"/>
    <mergeCell ref="B11:D11"/>
    <mergeCell ref="B16:D16"/>
    <mergeCell ref="B19:D19"/>
    <mergeCell ref="C2:E2"/>
    <mergeCell ref="C3:E3"/>
    <mergeCell ref="A5:E5"/>
    <mergeCell ref="A8:B8"/>
    <mergeCell ref="C8:C9"/>
    <mergeCell ref="D8:D9"/>
  </mergeCells>
  <pageMargins left="0.7" right="0.7" top="0.75" bottom="0.75" header="0.3" footer="0.3"/>
  <pageSetup scale="8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3"/>
  <sheetViews>
    <sheetView view="pageBreakPreview" topLeftCell="B55" zoomScaleNormal="100" zoomScaleSheetLayoutView="100" workbookViewId="0">
      <selection activeCell="C69" sqref="C69"/>
    </sheetView>
  </sheetViews>
  <sheetFormatPr defaultRowHeight="13.5" x14ac:dyDescent="0.25"/>
  <cols>
    <col min="1" max="1" width="5.140625" style="8" customWidth="1"/>
    <col min="2" max="2" width="30.28515625" style="8" customWidth="1"/>
    <col min="3" max="3" width="78.28515625" style="8" customWidth="1"/>
    <col min="4" max="4" width="20.5703125" style="8" hidden="1" customWidth="1"/>
    <col min="5" max="5" width="18.140625" style="8" customWidth="1"/>
    <col min="6" max="6" width="9.140625" style="8"/>
    <col min="7" max="7" width="11" style="8" customWidth="1"/>
    <col min="8" max="16384" width="9.140625" style="8"/>
  </cols>
  <sheetData>
    <row r="1" spans="2:11" x14ac:dyDescent="0.25">
      <c r="E1" s="25" t="s">
        <v>144</v>
      </c>
    </row>
    <row r="2" spans="2:11" x14ac:dyDescent="0.25">
      <c r="C2" s="307" t="s">
        <v>52</v>
      </c>
      <c r="D2" s="307"/>
      <c r="E2" s="307"/>
    </row>
    <row r="3" spans="2:11" x14ac:dyDescent="0.25">
      <c r="C3" s="307" t="s">
        <v>53</v>
      </c>
      <c r="D3" s="307"/>
      <c r="E3" s="307"/>
    </row>
    <row r="5" spans="2:11" ht="15" customHeight="1" x14ac:dyDescent="0.25">
      <c r="B5" s="190"/>
      <c r="C5" s="190"/>
      <c r="D5" s="191"/>
      <c r="E5" s="191"/>
    </row>
    <row r="6" spans="2:11" ht="54" customHeight="1" x14ac:dyDescent="0.3">
      <c r="B6" s="308" t="s">
        <v>179</v>
      </c>
      <c r="C6" s="308"/>
      <c r="D6" s="308"/>
      <c r="E6" s="308"/>
    </row>
    <row r="8" spans="2:11" ht="17.25" x14ac:dyDescent="0.3">
      <c r="B8" s="309" t="s">
        <v>81</v>
      </c>
      <c r="C8" s="309"/>
      <c r="D8" s="309"/>
      <c r="E8" s="309"/>
    </row>
    <row r="10" spans="2:11" ht="14.25" x14ac:dyDescent="0.25">
      <c r="B10" s="2" t="s">
        <v>10</v>
      </c>
    </row>
    <row r="11" spans="2:11" x14ac:dyDescent="0.25">
      <c r="E11" s="164" t="s">
        <v>59</v>
      </c>
    </row>
    <row r="12" spans="2:11" ht="14.25" x14ac:dyDescent="0.25">
      <c r="B12" s="188" t="s">
        <v>1</v>
      </c>
      <c r="C12" s="310" t="s">
        <v>2</v>
      </c>
      <c r="D12" s="311"/>
      <c r="E12" s="312"/>
    </row>
    <row r="13" spans="2:11" ht="21" customHeight="1" x14ac:dyDescent="0.25">
      <c r="B13" s="189">
        <v>1045</v>
      </c>
      <c r="C13" s="313" t="s">
        <v>83</v>
      </c>
      <c r="D13" s="314"/>
      <c r="E13" s="315"/>
      <c r="J13" s="305"/>
      <c r="K13" s="306"/>
    </row>
    <row r="14" spans="2:11" x14ac:dyDescent="0.25">
      <c r="B14" s="192"/>
      <c r="C14" s="223"/>
      <c r="D14" s="224"/>
      <c r="E14" s="225"/>
    </row>
    <row r="15" spans="2:11" ht="15" customHeight="1" x14ac:dyDescent="0.25">
      <c r="B15" s="27" t="s">
        <v>3</v>
      </c>
      <c r="C15" s="223"/>
      <c r="D15" s="224"/>
      <c r="E15" s="225"/>
    </row>
    <row r="16" spans="2:11" x14ac:dyDescent="0.25">
      <c r="B16" s="192"/>
      <c r="C16" s="223"/>
      <c r="D16" s="224"/>
      <c r="E16" s="225"/>
    </row>
    <row r="17" spans="2:5" ht="78" customHeight="1" x14ac:dyDescent="0.25">
      <c r="B17" s="193" t="s">
        <v>4</v>
      </c>
      <c r="C17" s="70">
        <v>1045</v>
      </c>
      <c r="D17" s="253" t="s">
        <v>30</v>
      </c>
      <c r="E17" s="254"/>
    </row>
    <row r="18" spans="2:5" ht="18.75" customHeight="1" x14ac:dyDescent="0.25">
      <c r="B18" s="193" t="s">
        <v>5</v>
      </c>
      <c r="C18" s="70">
        <v>32001</v>
      </c>
      <c r="D18" s="194" t="s">
        <v>11</v>
      </c>
      <c r="E18" s="194" t="s">
        <v>12</v>
      </c>
    </row>
    <row r="19" spans="2:5" ht="36.75" customHeight="1" x14ac:dyDescent="0.25">
      <c r="B19" s="193" t="s">
        <v>6</v>
      </c>
      <c r="C19" s="32" t="s">
        <v>106</v>
      </c>
      <c r="D19" s="195"/>
      <c r="E19" s="195"/>
    </row>
    <row r="20" spans="2:5" ht="51" customHeight="1" x14ac:dyDescent="0.25">
      <c r="B20" s="193" t="s">
        <v>9</v>
      </c>
      <c r="C20" s="32" t="s">
        <v>123</v>
      </c>
      <c r="D20" s="195"/>
      <c r="E20" s="195"/>
    </row>
    <row r="21" spans="2:5" ht="34.5" customHeight="1" x14ac:dyDescent="0.25">
      <c r="B21" s="100" t="s">
        <v>7</v>
      </c>
      <c r="C21" s="100" t="s">
        <v>91</v>
      </c>
      <c r="D21" s="196"/>
      <c r="E21" s="196"/>
    </row>
    <row r="22" spans="2:5" ht="45" customHeight="1" x14ac:dyDescent="0.25">
      <c r="B22" s="101" t="s">
        <v>62</v>
      </c>
      <c r="C22" s="102" t="s">
        <v>105</v>
      </c>
      <c r="D22" s="196"/>
      <c r="E22" s="196"/>
    </row>
    <row r="23" spans="2:5" x14ac:dyDescent="0.25">
      <c r="B23" s="103"/>
      <c r="C23" s="104" t="s">
        <v>0</v>
      </c>
      <c r="D23" s="133"/>
      <c r="E23" s="133"/>
    </row>
    <row r="24" spans="2:5" ht="22.5" customHeight="1" x14ac:dyDescent="0.25">
      <c r="B24" s="305" t="s">
        <v>51</v>
      </c>
      <c r="C24" s="306"/>
      <c r="D24" s="105">
        <v>3</v>
      </c>
      <c r="E24" s="105">
        <v>3</v>
      </c>
    </row>
    <row r="25" spans="2:5" ht="19.5" customHeight="1" x14ac:dyDescent="0.25">
      <c r="B25" s="305" t="s">
        <v>63</v>
      </c>
      <c r="C25" s="316"/>
      <c r="D25" s="105">
        <v>100</v>
      </c>
      <c r="E25" s="105">
        <v>100</v>
      </c>
    </row>
    <row r="26" spans="2:5" ht="21.75" customHeight="1" x14ac:dyDescent="0.25">
      <c r="B26" s="305" t="s">
        <v>8</v>
      </c>
      <c r="C26" s="306"/>
      <c r="D26" s="99">
        <v>391674.9</v>
      </c>
      <c r="E26" s="99">
        <v>391674.9</v>
      </c>
    </row>
    <row r="27" spans="2:5" ht="14.25" x14ac:dyDescent="0.25">
      <c r="B27" s="188" t="s">
        <v>1</v>
      </c>
      <c r="C27" s="310" t="s">
        <v>2</v>
      </c>
      <c r="D27" s="311"/>
      <c r="E27" s="312"/>
    </row>
    <row r="28" spans="2:5" x14ac:dyDescent="0.25">
      <c r="B28" s="189">
        <v>1183</v>
      </c>
      <c r="C28" s="313" t="s">
        <v>128</v>
      </c>
      <c r="D28" s="314"/>
      <c r="E28" s="315"/>
    </row>
    <row r="29" spans="2:5" x14ac:dyDescent="0.25">
      <c r="B29" s="192"/>
      <c r="C29" s="223"/>
      <c r="D29" s="224"/>
      <c r="E29" s="225"/>
    </row>
    <row r="30" spans="2:5" ht="14.25" x14ac:dyDescent="0.25">
      <c r="B30" s="27" t="s">
        <v>3</v>
      </c>
      <c r="C30" s="223"/>
      <c r="D30" s="224"/>
      <c r="E30" s="225"/>
    </row>
    <row r="31" spans="2:5" x14ac:dyDescent="0.25">
      <c r="B31" s="192"/>
      <c r="C31" s="223"/>
      <c r="D31" s="224"/>
      <c r="E31" s="225"/>
    </row>
    <row r="32" spans="2:5" ht="72.75" customHeight="1" x14ac:dyDescent="0.25">
      <c r="B32" s="193" t="s">
        <v>4</v>
      </c>
      <c r="C32" s="70">
        <v>1183</v>
      </c>
      <c r="D32" s="253" t="s">
        <v>30</v>
      </c>
      <c r="E32" s="254"/>
    </row>
    <row r="33" spans="2:5" x14ac:dyDescent="0.25">
      <c r="B33" s="193" t="s">
        <v>5</v>
      </c>
      <c r="C33" s="70">
        <v>32001</v>
      </c>
      <c r="D33" s="194" t="s">
        <v>11</v>
      </c>
      <c r="E33" s="194" t="s">
        <v>12</v>
      </c>
    </row>
    <row r="34" spans="2:5" x14ac:dyDescent="0.25">
      <c r="B34" s="193" t="s">
        <v>6</v>
      </c>
      <c r="C34" s="32" t="s">
        <v>124</v>
      </c>
      <c r="D34" s="195"/>
      <c r="E34" s="195"/>
    </row>
    <row r="35" spans="2:5" ht="40.5" x14ac:dyDescent="0.25">
      <c r="B35" s="193" t="s">
        <v>9</v>
      </c>
      <c r="C35" s="32" t="s">
        <v>131</v>
      </c>
      <c r="D35" s="195"/>
      <c r="E35" s="195"/>
    </row>
    <row r="36" spans="2:5" ht="27" x14ac:dyDescent="0.25">
      <c r="B36" s="100" t="s">
        <v>7</v>
      </c>
      <c r="C36" s="100" t="s">
        <v>91</v>
      </c>
      <c r="D36" s="196"/>
      <c r="E36" s="196"/>
    </row>
    <row r="37" spans="2:5" ht="40.5" x14ac:dyDescent="0.25">
      <c r="B37" s="101" t="s">
        <v>62</v>
      </c>
      <c r="C37" s="102" t="s">
        <v>126</v>
      </c>
      <c r="D37" s="196"/>
      <c r="E37" s="196"/>
    </row>
    <row r="38" spans="2:5" x14ac:dyDescent="0.25">
      <c r="B38" s="103"/>
      <c r="C38" s="104" t="s">
        <v>0</v>
      </c>
      <c r="D38" s="133"/>
      <c r="E38" s="133"/>
    </row>
    <row r="39" spans="2:5" x14ac:dyDescent="0.25">
      <c r="B39" s="305" t="s">
        <v>51</v>
      </c>
      <c r="C39" s="306"/>
      <c r="D39" s="105">
        <v>1</v>
      </c>
      <c r="E39" s="105">
        <v>1</v>
      </c>
    </row>
    <row r="40" spans="2:5" x14ac:dyDescent="0.25">
      <c r="B40" s="305" t="s">
        <v>63</v>
      </c>
      <c r="C40" s="316"/>
      <c r="D40" s="105">
        <v>100</v>
      </c>
      <c r="E40" s="105">
        <v>100</v>
      </c>
    </row>
    <row r="41" spans="2:5" ht="14.25" x14ac:dyDescent="0.25">
      <c r="B41" s="305" t="s">
        <v>8</v>
      </c>
      <c r="C41" s="306"/>
      <c r="D41" s="99">
        <v>24293.1</v>
      </c>
      <c r="E41" s="99">
        <v>24293.1</v>
      </c>
    </row>
    <row r="42" spans="2:5" ht="14.25" x14ac:dyDescent="0.25">
      <c r="B42" s="188" t="s">
        <v>1</v>
      </c>
      <c r="C42" s="310" t="s">
        <v>2</v>
      </c>
      <c r="D42" s="311"/>
      <c r="E42" s="312"/>
    </row>
    <row r="43" spans="2:5" x14ac:dyDescent="0.25">
      <c r="B43" s="189">
        <v>1163</v>
      </c>
      <c r="C43" s="313" t="s">
        <v>132</v>
      </c>
      <c r="D43" s="314"/>
      <c r="E43" s="315"/>
    </row>
    <row r="44" spans="2:5" x14ac:dyDescent="0.25">
      <c r="B44" s="192"/>
      <c r="C44" s="223"/>
      <c r="D44" s="224"/>
      <c r="E44" s="225"/>
    </row>
    <row r="45" spans="2:5" ht="14.25" x14ac:dyDescent="0.25">
      <c r="B45" s="27" t="s">
        <v>3</v>
      </c>
      <c r="C45" s="223"/>
      <c r="D45" s="224"/>
      <c r="E45" s="225"/>
    </row>
    <row r="46" spans="2:5" x14ac:dyDescent="0.25">
      <c r="B46" s="192"/>
      <c r="C46" s="223"/>
      <c r="D46" s="224"/>
      <c r="E46" s="225"/>
    </row>
    <row r="47" spans="2:5" ht="69.75" customHeight="1" x14ac:dyDescent="0.25">
      <c r="B47" s="193" t="s">
        <v>4</v>
      </c>
      <c r="C47" s="70">
        <v>1163</v>
      </c>
      <c r="D47" s="253" t="s">
        <v>30</v>
      </c>
      <c r="E47" s="254"/>
    </row>
    <row r="48" spans="2:5" x14ac:dyDescent="0.25">
      <c r="B48" s="193" t="s">
        <v>5</v>
      </c>
      <c r="C48" s="70">
        <v>12001</v>
      </c>
      <c r="D48" s="194" t="s">
        <v>11</v>
      </c>
      <c r="E48" s="194" t="s">
        <v>12</v>
      </c>
    </row>
    <row r="49" spans="2:5" ht="28.5" x14ac:dyDescent="0.25">
      <c r="B49" s="193" t="s">
        <v>6</v>
      </c>
      <c r="C49" s="96" t="s">
        <v>133</v>
      </c>
      <c r="D49" s="195"/>
      <c r="E49" s="195"/>
    </row>
    <row r="50" spans="2:5" ht="27" x14ac:dyDescent="0.25">
      <c r="B50" s="193" t="s">
        <v>9</v>
      </c>
      <c r="C50" s="92" t="s">
        <v>137</v>
      </c>
      <c r="D50" s="195"/>
      <c r="E50" s="195"/>
    </row>
    <row r="51" spans="2:5" x14ac:dyDescent="0.25">
      <c r="B51" s="100" t="s">
        <v>7</v>
      </c>
      <c r="C51" s="100" t="s">
        <v>134</v>
      </c>
      <c r="D51" s="196"/>
      <c r="E51" s="196"/>
    </row>
    <row r="52" spans="2:5" ht="27" x14ac:dyDescent="0.25">
      <c r="B52" s="101" t="s">
        <v>138</v>
      </c>
      <c r="C52" s="102" t="s">
        <v>155</v>
      </c>
      <c r="D52" s="196"/>
      <c r="E52" s="196"/>
    </row>
    <row r="53" spans="2:5" x14ac:dyDescent="0.25">
      <c r="B53" s="103"/>
      <c r="C53" s="104" t="s">
        <v>0</v>
      </c>
      <c r="D53" s="133"/>
      <c r="E53" s="133"/>
    </row>
    <row r="54" spans="2:5" x14ac:dyDescent="0.25">
      <c r="B54" s="103"/>
      <c r="C54" s="130"/>
      <c r="D54" s="133"/>
      <c r="E54" s="133"/>
    </row>
    <row r="55" spans="2:5" x14ac:dyDescent="0.25">
      <c r="B55" s="305" t="s">
        <v>51</v>
      </c>
      <c r="C55" s="306"/>
      <c r="D55" s="105">
        <v>1</v>
      </c>
      <c r="E55" s="105">
        <v>1</v>
      </c>
    </row>
    <row r="56" spans="2:5" x14ac:dyDescent="0.25">
      <c r="B56" s="305" t="s">
        <v>63</v>
      </c>
      <c r="C56" s="316"/>
      <c r="D56" s="105">
        <v>100</v>
      </c>
      <c r="E56" s="105">
        <v>100</v>
      </c>
    </row>
    <row r="57" spans="2:5" ht="14.25" x14ac:dyDescent="0.25">
      <c r="B57" s="305" t="s">
        <v>8</v>
      </c>
      <c r="C57" s="306"/>
      <c r="D57" s="99">
        <v>23900.6</v>
      </c>
      <c r="E57" s="99">
        <v>23900.6</v>
      </c>
    </row>
    <row r="58" spans="2:5" ht="14.25" x14ac:dyDescent="0.25">
      <c r="B58" s="146"/>
      <c r="C58" s="147"/>
      <c r="D58" s="132"/>
      <c r="E58" s="131"/>
    </row>
    <row r="59" spans="2:5" ht="14.25" x14ac:dyDescent="0.25">
      <c r="B59" s="188" t="s">
        <v>1</v>
      </c>
      <c r="C59" s="310" t="s">
        <v>2</v>
      </c>
      <c r="D59" s="311"/>
      <c r="E59" s="312"/>
    </row>
    <row r="60" spans="2:5" x14ac:dyDescent="0.25">
      <c r="B60" s="189">
        <v>1056</v>
      </c>
      <c r="C60" s="313" t="s">
        <v>113</v>
      </c>
      <c r="D60" s="314"/>
      <c r="E60" s="315"/>
    </row>
    <row r="61" spans="2:5" x14ac:dyDescent="0.25">
      <c r="B61" s="192"/>
      <c r="C61" s="223"/>
      <c r="D61" s="224"/>
      <c r="E61" s="225"/>
    </row>
    <row r="62" spans="2:5" ht="14.25" x14ac:dyDescent="0.25">
      <c r="B62" s="27" t="s">
        <v>3</v>
      </c>
      <c r="C62" s="223"/>
      <c r="D62" s="224"/>
      <c r="E62" s="225"/>
    </row>
    <row r="63" spans="2:5" x14ac:dyDescent="0.25">
      <c r="B63" s="192"/>
      <c r="C63" s="223"/>
      <c r="D63" s="224"/>
      <c r="E63" s="225"/>
    </row>
    <row r="64" spans="2:5" ht="73.5" customHeight="1" x14ac:dyDescent="0.25">
      <c r="B64" s="134" t="s">
        <v>4</v>
      </c>
      <c r="C64" s="106">
        <v>1056</v>
      </c>
      <c r="D64" s="270" t="s">
        <v>30</v>
      </c>
      <c r="E64" s="271"/>
    </row>
    <row r="65" spans="2:5" x14ac:dyDescent="0.25">
      <c r="B65" s="134" t="s">
        <v>5</v>
      </c>
      <c r="C65" s="106">
        <v>32001</v>
      </c>
      <c r="D65" s="197" t="s">
        <v>11</v>
      </c>
      <c r="E65" s="197" t="s">
        <v>12</v>
      </c>
    </row>
    <row r="66" spans="2:5" ht="28.5" x14ac:dyDescent="0.25">
      <c r="B66" s="134" t="s">
        <v>6</v>
      </c>
      <c r="C66" s="31" t="s">
        <v>116</v>
      </c>
      <c r="D66" s="196"/>
      <c r="E66" s="196"/>
    </row>
    <row r="67" spans="2:5" ht="27" x14ac:dyDescent="0.25">
      <c r="B67" s="134" t="s">
        <v>9</v>
      </c>
      <c r="C67" s="32" t="s">
        <v>115</v>
      </c>
      <c r="D67" s="196"/>
      <c r="E67" s="196"/>
    </row>
    <row r="68" spans="2:5" ht="27" x14ac:dyDescent="0.25">
      <c r="B68" s="100" t="s">
        <v>7</v>
      </c>
      <c r="C68" s="100" t="s">
        <v>91</v>
      </c>
      <c r="D68" s="196"/>
      <c r="E68" s="196"/>
    </row>
    <row r="69" spans="2:5" ht="40.5" x14ac:dyDescent="0.25">
      <c r="B69" s="101" t="s">
        <v>62</v>
      </c>
      <c r="C69" s="92" t="s">
        <v>112</v>
      </c>
      <c r="D69" s="196"/>
      <c r="E69" s="196"/>
    </row>
    <row r="70" spans="2:5" x14ac:dyDescent="0.25">
      <c r="B70" s="103"/>
      <c r="C70" s="104" t="s">
        <v>0</v>
      </c>
      <c r="D70" s="133"/>
      <c r="E70" s="133"/>
    </row>
    <row r="71" spans="2:5" x14ac:dyDescent="0.25">
      <c r="B71" s="305" t="s">
        <v>51</v>
      </c>
      <c r="C71" s="306"/>
      <c r="D71" s="105">
        <v>1</v>
      </c>
      <c r="E71" s="105">
        <v>1</v>
      </c>
    </row>
    <row r="72" spans="2:5" x14ac:dyDescent="0.25">
      <c r="B72" s="305" t="s">
        <v>63</v>
      </c>
      <c r="C72" s="316"/>
      <c r="D72" s="71">
        <v>100</v>
      </c>
      <c r="E72" s="71">
        <v>100</v>
      </c>
    </row>
    <row r="73" spans="2:5" ht="14.25" x14ac:dyDescent="0.25">
      <c r="B73" s="305" t="s">
        <v>8</v>
      </c>
      <c r="C73" s="306"/>
      <c r="D73" s="6">
        <v>4243.1000000000004</v>
      </c>
      <c r="E73" s="6">
        <v>4243.1000000000004</v>
      </c>
    </row>
  </sheetData>
  <mergeCells count="41">
    <mergeCell ref="B25:C25"/>
    <mergeCell ref="B26:C26"/>
    <mergeCell ref="D64:E64"/>
    <mergeCell ref="B71:C71"/>
    <mergeCell ref="C31:E31"/>
    <mergeCell ref="D32:E32"/>
    <mergeCell ref="B39:C39"/>
    <mergeCell ref="B40:C40"/>
    <mergeCell ref="B41:C41"/>
    <mergeCell ref="B56:C56"/>
    <mergeCell ref="B57:C57"/>
    <mergeCell ref="C43:E43"/>
    <mergeCell ref="C44:E44"/>
    <mergeCell ref="C45:E45"/>
    <mergeCell ref="C46:E46"/>
    <mergeCell ref="D47:E47"/>
    <mergeCell ref="B72:C72"/>
    <mergeCell ref="B73:C73"/>
    <mergeCell ref="C27:E27"/>
    <mergeCell ref="C28:E28"/>
    <mergeCell ref="C29:E29"/>
    <mergeCell ref="C30:E30"/>
    <mergeCell ref="C59:E59"/>
    <mergeCell ref="C60:E60"/>
    <mergeCell ref="C61:E61"/>
    <mergeCell ref="C62:E62"/>
    <mergeCell ref="C63:E63"/>
    <mergeCell ref="C42:E42"/>
    <mergeCell ref="B55:C55"/>
    <mergeCell ref="J13:K13"/>
    <mergeCell ref="C14:E14"/>
    <mergeCell ref="C15:E15"/>
    <mergeCell ref="C16:E16"/>
    <mergeCell ref="D17:E17"/>
    <mergeCell ref="B24:C24"/>
    <mergeCell ref="C2:E2"/>
    <mergeCell ref="C3:E3"/>
    <mergeCell ref="B6:E6"/>
    <mergeCell ref="B8:E8"/>
    <mergeCell ref="C12:E12"/>
    <mergeCell ref="C13:E13"/>
  </mergeCells>
  <pageMargins left="0.31496062992125984" right="0" top="0.35433070866141736" bottom="0.35433070866141736" header="0.31496062992125984" footer="0.31496062992125984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4"/>
  <sheetViews>
    <sheetView view="pageBreakPreview" topLeftCell="B1" zoomScaleNormal="100" zoomScaleSheetLayoutView="100" workbookViewId="0">
      <selection activeCell="H12" sqref="H12"/>
    </sheetView>
  </sheetViews>
  <sheetFormatPr defaultRowHeight="13.5" x14ac:dyDescent="0.25"/>
  <cols>
    <col min="1" max="1" width="5.140625" style="8" customWidth="1"/>
    <col min="2" max="2" width="30.28515625" style="8" customWidth="1"/>
    <col min="3" max="3" width="78.28515625" style="8" customWidth="1"/>
    <col min="4" max="4" width="20.5703125" style="8" hidden="1" customWidth="1"/>
    <col min="5" max="5" width="18.140625" style="8" customWidth="1"/>
    <col min="6" max="6" width="9.140625" style="8"/>
    <col min="7" max="7" width="11" style="8" customWidth="1"/>
    <col min="8" max="16384" width="9.140625" style="8"/>
  </cols>
  <sheetData>
    <row r="1" spans="2:11" x14ac:dyDescent="0.25">
      <c r="E1" s="25" t="s">
        <v>177</v>
      </c>
    </row>
    <row r="2" spans="2:11" x14ac:dyDescent="0.25">
      <c r="C2" s="307" t="s">
        <v>52</v>
      </c>
      <c r="D2" s="307"/>
      <c r="E2" s="307"/>
    </row>
    <row r="3" spans="2:11" x14ac:dyDescent="0.25">
      <c r="C3" s="307" t="s">
        <v>53</v>
      </c>
      <c r="D3" s="307"/>
      <c r="E3" s="307"/>
    </row>
    <row r="5" spans="2:11" ht="15" customHeight="1" x14ac:dyDescent="0.25">
      <c r="B5" s="190"/>
      <c r="C5" s="190"/>
      <c r="D5" s="191"/>
      <c r="E5" s="191"/>
    </row>
    <row r="6" spans="2:11" ht="54" customHeight="1" x14ac:dyDescent="0.3">
      <c r="B6" s="308" t="s">
        <v>182</v>
      </c>
      <c r="C6" s="308"/>
      <c r="D6" s="308"/>
      <c r="E6" s="308"/>
    </row>
    <row r="8" spans="2:11" ht="17.25" x14ac:dyDescent="0.3">
      <c r="B8" s="309" t="s">
        <v>81</v>
      </c>
      <c r="C8" s="309"/>
      <c r="D8" s="309"/>
      <c r="E8" s="309"/>
    </row>
    <row r="10" spans="2:11" ht="14.25" x14ac:dyDescent="0.25">
      <c r="B10" s="2" t="s">
        <v>10</v>
      </c>
    </row>
    <row r="11" spans="2:11" x14ac:dyDescent="0.25">
      <c r="E11" s="164" t="s">
        <v>59</v>
      </c>
    </row>
    <row r="12" spans="2:11" ht="14.25" x14ac:dyDescent="0.25">
      <c r="B12" s="188" t="s">
        <v>1</v>
      </c>
      <c r="C12" s="310" t="s">
        <v>2</v>
      </c>
      <c r="D12" s="311"/>
      <c r="E12" s="312"/>
    </row>
    <row r="13" spans="2:11" ht="21" customHeight="1" x14ac:dyDescent="0.25">
      <c r="B13" s="189">
        <v>1045</v>
      </c>
      <c r="C13" s="313" t="s">
        <v>83</v>
      </c>
      <c r="D13" s="314"/>
      <c r="E13" s="315"/>
      <c r="J13" s="305"/>
      <c r="K13" s="306"/>
    </row>
    <row r="14" spans="2:11" x14ac:dyDescent="0.25">
      <c r="B14" s="192"/>
      <c r="C14" s="223"/>
      <c r="D14" s="224"/>
      <c r="E14" s="225"/>
    </row>
    <row r="15" spans="2:11" ht="15" customHeight="1" x14ac:dyDescent="0.25">
      <c r="B15" s="27" t="s">
        <v>3</v>
      </c>
      <c r="C15" s="223"/>
      <c r="D15" s="224"/>
      <c r="E15" s="225"/>
    </row>
    <row r="16" spans="2:11" x14ac:dyDescent="0.25">
      <c r="B16" s="192"/>
      <c r="C16" s="223"/>
      <c r="D16" s="224"/>
      <c r="E16" s="225"/>
    </row>
    <row r="17" spans="2:5" ht="75" customHeight="1" x14ac:dyDescent="0.25">
      <c r="B17" s="193" t="s">
        <v>4</v>
      </c>
      <c r="C17" s="70">
        <v>1045</v>
      </c>
      <c r="D17" s="253" t="s">
        <v>30</v>
      </c>
      <c r="E17" s="254"/>
    </row>
    <row r="18" spans="2:5" ht="18.75" customHeight="1" x14ac:dyDescent="0.25">
      <c r="B18" s="193" t="s">
        <v>5</v>
      </c>
      <c r="C18" s="70">
        <v>32001</v>
      </c>
      <c r="D18" s="194" t="s">
        <v>11</v>
      </c>
      <c r="E18" s="194" t="s">
        <v>12</v>
      </c>
    </row>
    <row r="19" spans="2:5" ht="36.75" customHeight="1" x14ac:dyDescent="0.25">
      <c r="B19" s="193" t="s">
        <v>6</v>
      </c>
      <c r="C19" s="32" t="s">
        <v>106</v>
      </c>
      <c r="D19" s="195"/>
      <c r="E19" s="195"/>
    </row>
    <row r="20" spans="2:5" ht="51" customHeight="1" x14ac:dyDescent="0.25">
      <c r="B20" s="193" t="s">
        <v>9</v>
      </c>
      <c r="C20" s="32" t="s">
        <v>123</v>
      </c>
      <c r="D20" s="195"/>
      <c r="E20" s="195"/>
    </row>
    <row r="21" spans="2:5" ht="34.5" customHeight="1" x14ac:dyDescent="0.25">
      <c r="B21" s="100" t="s">
        <v>7</v>
      </c>
      <c r="C21" s="100" t="s">
        <v>91</v>
      </c>
      <c r="D21" s="196"/>
      <c r="E21" s="196"/>
    </row>
    <row r="22" spans="2:5" ht="45" customHeight="1" x14ac:dyDescent="0.25">
      <c r="B22" s="101" t="s">
        <v>62</v>
      </c>
      <c r="C22" s="102" t="s">
        <v>105</v>
      </c>
      <c r="D22" s="196"/>
      <c r="E22" s="196"/>
    </row>
    <row r="23" spans="2:5" x14ac:dyDescent="0.25">
      <c r="B23" s="103"/>
      <c r="C23" s="104" t="s">
        <v>0</v>
      </c>
      <c r="D23" s="133"/>
      <c r="E23" s="133"/>
    </row>
    <row r="24" spans="2:5" ht="22.5" customHeight="1" x14ac:dyDescent="0.25">
      <c r="B24" s="305" t="s">
        <v>51</v>
      </c>
      <c r="C24" s="306"/>
      <c r="D24" s="105">
        <v>3</v>
      </c>
      <c r="E24" s="105">
        <v>3</v>
      </c>
    </row>
    <row r="25" spans="2:5" ht="19.5" customHeight="1" x14ac:dyDescent="0.25">
      <c r="B25" s="305" t="s">
        <v>63</v>
      </c>
      <c r="C25" s="316"/>
      <c r="D25" s="105">
        <v>100</v>
      </c>
      <c r="E25" s="105">
        <v>100</v>
      </c>
    </row>
    <row r="26" spans="2:5" ht="21.75" customHeight="1" x14ac:dyDescent="0.25">
      <c r="B26" s="305" t="s">
        <v>8</v>
      </c>
      <c r="C26" s="306"/>
      <c r="D26" s="99">
        <v>391674.9</v>
      </c>
      <c r="E26" s="99">
        <v>391674.9</v>
      </c>
    </row>
    <row r="27" spans="2:5" ht="14.25" x14ac:dyDescent="0.25">
      <c r="B27" s="188" t="s">
        <v>1</v>
      </c>
      <c r="C27" s="310" t="s">
        <v>2</v>
      </c>
      <c r="D27" s="311"/>
      <c r="E27" s="312"/>
    </row>
    <row r="28" spans="2:5" x14ac:dyDescent="0.25">
      <c r="B28" s="189">
        <v>1163</v>
      </c>
      <c r="C28" s="313" t="s">
        <v>132</v>
      </c>
      <c r="D28" s="314"/>
      <c r="E28" s="315"/>
    </row>
    <row r="29" spans="2:5" x14ac:dyDescent="0.25">
      <c r="B29" s="192"/>
      <c r="C29" s="223"/>
      <c r="D29" s="224"/>
      <c r="E29" s="225"/>
    </row>
    <row r="30" spans="2:5" ht="14.25" x14ac:dyDescent="0.25">
      <c r="B30" s="27" t="s">
        <v>3</v>
      </c>
      <c r="C30" s="223"/>
      <c r="D30" s="224"/>
      <c r="E30" s="225"/>
    </row>
    <row r="31" spans="2:5" x14ac:dyDescent="0.25">
      <c r="B31" s="192"/>
      <c r="C31" s="223"/>
      <c r="D31" s="224"/>
      <c r="E31" s="225"/>
    </row>
    <row r="32" spans="2:5" ht="67.5" customHeight="1" x14ac:dyDescent="0.25">
      <c r="B32" s="193" t="s">
        <v>4</v>
      </c>
      <c r="C32" s="70">
        <v>1163</v>
      </c>
      <c r="D32" s="253" t="s">
        <v>30</v>
      </c>
      <c r="E32" s="254"/>
    </row>
    <row r="33" spans="2:5" x14ac:dyDescent="0.25">
      <c r="B33" s="193" t="s">
        <v>5</v>
      </c>
      <c r="C33" s="70">
        <v>12001</v>
      </c>
      <c r="D33" s="194" t="s">
        <v>11</v>
      </c>
      <c r="E33" s="194" t="s">
        <v>12</v>
      </c>
    </row>
    <row r="34" spans="2:5" ht="28.5" x14ac:dyDescent="0.25">
      <c r="B34" s="193" t="s">
        <v>6</v>
      </c>
      <c r="C34" s="96" t="s">
        <v>133</v>
      </c>
      <c r="D34" s="195"/>
      <c r="E34" s="195"/>
    </row>
    <row r="35" spans="2:5" ht="27" x14ac:dyDescent="0.25">
      <c r="B35" s="193" t="s">
        <v>9</v>
      </c>
      <c r="C35" s="92" t="s">
        <v>137</v>
      </c>
      <c r="D35" s="195"/>
      <c r="E35" s="195"/>
    </row>
    <row r="36" spans="2:5" x14ac:dyDescent="0.25">
      <c r="B36" s="100" t="s">
        <v>7</v>
      </c>
      <c r="C36" s="100" t="s">
        <v>134</v>
      </c>
      <c r="D36" s="196"/>
      <c r="E36" s="196"/>
    </row>
    <row r="37" spans="2:5" ht="27" x14ac:dyDescent="0.25">
      <c r="B37" s="101" t="s">
        <v>138</v>
      </c>
      <c r="C37" s="102" t="s">
        <v>155</v>
      </c>
      <c r="D37" s="196"/>
      <c r="E37" s="196"/>
    </row>
    <row r="38" spans="2:5" x14ac:dyDescent="0.25">
      <c r="B38" s="103"/>
      <c r="C38" s="104" t="s">
        <v>0</v>
      </c>
      <c r="D38" s="133"/>
      <c r="E38" s="133"/>
    </row>
    <row r="39" spans="2:5" x14ac:dyDescent="0.25">
      <c r="B39" s="103"/>
      <c r="C39" s="130"/>
      <c r="D39" s="133"/>
      <c r="E39" s="133"/>
    </row>
    <row r="40" spans="2:5" x14ac:dyDescent="0.25">
      <c r="B40" s="305" t="s">
        <v>51</v>
      </c>
      <c r="C40" s="306"/>
      <c r="D40" s="105">
        <v>1</v>
      </c>
      <c r="E40" s="105">
        <v>1</v>
      </c>
    </row>
    <row r="41" spans="2:5" x14ac:dyDescent="0.25">
      <c r="B41" s="305" t="s">
        <v>63</v>
      </c>
      <c r="C41" s="316"/>
      <c r="D41" s="105">
        <v>100</v>
      </c>
      <c r="E41" s="105">
        <v>100</v>
      </c>
    </row>
    <row r="42" spans="2:5" ht="14.25" x14ac:dyDescent="0.25">
      <c r="B42" s="305" t="s">
        <v>8</v>
      </c>
      <c r="C42" s="306"/>
      <c r="D42" s="99">
        <v>23900.6</v>
      </c>
      <c r="E42" s="99">
        <v>23900.6</v>
      </c>
    </row>
    <row r="43" spans="2:5" ht="14.25" x14ac:dyDescent="0.25">
      <c r="B43" s="201"/>
      <c r="C43" s="202"/>
      <c r="D43" s="132"/>
      <c r="E43" s="131"/>
    </row>
    <row r="44" spans="2:5" ht="14.25" x14ac:dyDescent="0.25">
      <c r="B44" s="188" t="s">
        <v>1</v>
      </c>
      <c r="C44" s="310" t="s">
        <v>2</v>
      </c>
      <c r="D44" s="311"/>
      <c r="E44" s="312"/>
    </row>
    <row r="45" spans="2:5" x14ac:dyDescent="0.25">
      <c r="B45" s="189">
        <v>1056</v>
      </c>
      <c r="C45" s="313" t="s">
        <v>113</v>
      </c>
      <c r="D45" s="314"/>
      <c r="E45" s="315"/>
    </row>
    <row r="46" spans="2:5" x14ac:dyDescent="0.25">
      <c r="B46" s="192"/>
      <c r="C46" s="223"/>
      <c r="D46" s="224"/>
      <c r="E46" s="225"/>
    </row>
    <row r="47" spans="2:5" ht="14.25" x14ac:dyDescent="0.25">
      <c r="B47" s="27" t="s">
        <v>3</v>
      </c>
      <c r="C47" s="223"/>
      <c r="D47" s="224"/>
      <c r="E47" s="225"/>
    </row>
    <row r="48" spans="2:5" x14ac:dyDescent="0.25">
      <c r="B48" s="192"/>
      <c r="C48" s="223"/>
      <c r="D48" s="224"/>
      <c r="E48" s="225"/>
    </row>
    <row r="49" spans="2:5" ht="13.5" customHeight="1" x14ac:dyDescent="0.25">
      <c r="B49" s="134" t="s">
        <v>4</v>
      </c>
      <c r="C49" s="106">
        <v>1056</v>
      </c>
      <c r="D49" s="270" t="s">
        <v>30</v>
      </c>
      <c r="E49" s="271"/>
    </row>
    <row r="50" spans="2:5" x14ac:dyDescent="0.25">
      <c r="B50" s="134" t="s">
        <v>5</v>
      </c>
      <c r="C50" s="106">
        <v>32001</v>
      </c>
      <c r="D50" s="197" t="s">
        <v>11</v>
      </c>
      <c r="E50" s="197" t="s">
        <v>12</v>
      </c>
    </row>
    <row r="51" spans="2:5" ht="28.5" x14ac:dyDescent="0.25">
      <c r="B51" s="134" t="s">
        <v>6</v>
      </c>
      <c r="C51" s="31" t="s">
        <v>116</v>
      </c>
      <c r="D51" s="196"/>
      <c r="E51" s="196"/>
    </row>
    <row r="52" spans="2:5" ht="27" x14ac:dyDescent="0.25">
      <c r="B52" s="134" t="s">
        <v>9</v>
      </c>
      <c r="C52" s="32" t="s">
        <v>115</v>
      </c>
      <c r="D52" s="196"/>
      <c r="E52" s="196"/>
    </row>
    <row r="53" spans="2:5" ht="27" x14ac:dyDescent="0.25">
      <c r="B53" s="100" t="s">
        <v>7</v>
      </c>
      <c r="C53" s="100" t="s">
        <v>91</v>
      </c>
      <c r="D53" s="196"/>
      <c r="E53" s="196"/>
    </row>
    <row r="54" spans="2:5" ht="40.5" x14ac:dyDescent="0.25">
      <c r="B54" s="101" t="s">
        <v>62</v>
      </c>
      <c r="C54" s="92" t="s">
        <v>112</v>
      </c>
      <c r="D54" s="196"/>
      <c r="E54" s="196"/>
    </row>
    <row r="55" spans="2:5" x14ac:dyDescent="0.25">
      <c r="B55" s="103"/>
      <c r="C55" s="104" t="s">
        <v>0</v>
      </c>
      <c r="D55" s="133"/>
      <c r="E55" s="133"/>
    </row>
    <row r="56" spans="2:5" x14ac:dyDescent="0.25">
      <c r="B56" s="305" t="s">
        <v>51</v>
      </c>
      <c r="C56" s="306"/>
      <c r="D56" s="105">
        <v>1</v>
      </c>
      <c r="E56" s="105">
        <v>1</v>
      </c>
    </row>
    <row r="57" spans="2:5" x14ac:dyDescent="0.25">
      <c r="B57" s="305" t="s">
        <v>63</v>
      </c>
      <c r="C57" s="316"/>
      <c r="D57" s="71">
        <v>100</v>
      </c>
      <c r="E57" s="71">
        <v>100</v>
      </c>
    </row>
    <row r="58" spans="2:5" ht="14.25" x14ac:dyDescent="0.25">
      <c r="B58" s="305" t="s">
        <v>8</v>
      </c>
      <c r="C58" s="306"/>
      <c r="D58" s="6">
        <v>4243.1000000000004</v>
      </c>
      <c r="E58" s="6">
        <v>4243.1000000000004</v>
      </c>
    </row>
    <row r="59" spans="2:5" ht="17.25" x14ac:dyDescent="0.3">
      <c r="B59" s="309" t="s">
        <v>145</v>
      </c>
      <c r="C59" s="309"/>
      <c r="D59" s="309"/>
      <c r="E59" s="309"/>
    </row>
    <row r="60" spans="2:5" ht="14.25" x14ac:dyDescent="0.25">
      <c r="B60" s="188" t="s">
        <v>1</v>
      </c>
      <c r="C60" s="310" t="s">
        <v>2</v>
      </c>
      <c r="D60" s="311"/>
      <c r="E60" s="312"/>
    </row>
    <row r="61" spans="2:5" x14ac:dyDescent="0.25">
      <c r="B61" s="189">
        <v>1183</v>
      </c>
      <c r="C61" s="313" t="s">
        <v>128</v>
      </c>
      <c r="D61" s="314"/>
      <c r="E61" s="315"/>
    </row>
    <row r="62" spans="2:5" x14ac:dyDescent="0.25">
      <c r="B62" s="192"/>
      <c r="C62" s="223"/>
      <c r="D62" s="224"/>
      <c r="E62" s="225"/>
    </row>
    <row r="63" spans="2:5" ht="14.25" x14ac:dyDescent="0.25">
      <c r="B63" s="27" t="s">
        <v>3</v>
      </c>
      <c r="C63" s="223"/>
      <c r="D63" s="224"/>
      <c r="E63" s="225"/>
    </row>
    <row r="64" spans="2:5" x14ac:dyDescent="0.25">
      <c r="B64" s="192"/>
      <c r="C64" s="223"/>
      <c r="D64" s="224"/>
      <c r="E64" s="225"/>
    </row>
    <row r="65" spans="2:5" ht="71.25" customHeight="1" x14ac:dyDescent="0.25">
      <c r="B65" s="193" t="s">
        <v>4</v>
      </c>
      <c r="C65" s="70">
        <v>1183</v>
      </c>
      <c r="D65" s="253" t="s">
        <v>30</v>
      </c>
      <c r="E65" s="254"/>
    </row>
    <row r="66" spans="2:5" x14ac:dyDescent="0.25">
      <c r="B66" s="193" t="s">
        <v>5</v>
      </c>
      <c r="C66" s="70">
        <v>32001</v>
      </c>
      <c r="D66" s="194" t="s">
        <v>11</v>
      </c>
      <c r="E66" s="194" t="s">
        <v>12</v>
      </c>
    </row>
    <row r="67" spans="2:5" x14ac:dyDescent="0.25">
      <c r="B67" s="193" t="s">
        <v>6</v>
      </c>
      <c r="C67" s="32" t="s">
        <v>124</v>
      </c>
      <c r="D67" s="195"/>
      <c r="E67" s="195"/>
    </row>
    <row r="68" spans="2:5" ht="40.5" x14ac:dyDescent="0.25">
      <c r="B68" s="193" t="s">
        <v>9</v>
      </c>
      <c r="C68" s="32" t="s">
        <v>131</v>
      </c>
      <c r="D68" s="195"/>
      <c r="E68" s="195"/>
    </row>
    <row r="69" spans="2:5" ht="27" x14ac:dyDescent="0.25">
      <c r="B69" s="100" t="s">
        <v>7</v>
      </c>
      <c r="C69" s="100" t="s">
        <v>91</v>
      </c>
      <c r="D69" s="196"/>
      <c r="E69" s="196"/>
    </row>
    <row r="70" spans="2:5" ht="40.5" x14ac:dyDescent="0.25">
      <c r="B70" s="101" t="s">
        <v>62</v>
      </c>
      <c r="C70" s="102" t="s">
        <v>126</v>
      </c>
      <c r="D70" s="196"/>
      <c r="E70" s="196"/>
    </row>
    <row r="71" spans="2:5" x14ac:dyDescent="0.25">
      <c r="B71" s="103"/>
      <c r="C71" s="104" t="s">
        <v>0</v>
      </c>
      <c r="D71" s="133"/>
      <c r="E71" s="133"/>
    </row>
    <row r="72" spans="2:5" x14ac:dyDescent="0.25">
      <c r="B72" s="305" t="s">
        <v>51</v>
      </c>
      <c r="C72" s="306"/>
      <c r="D72" s="105">
        <v>1</v>
      </c>
      <c r="E72" s="105">
        <v>1</v>
      </c>
    </row>
    <row r="73" spans="2:5" x14ac:dyDescent="0.25">
      <c r="B73" s="305" t="s">
        <v>63</v>
      </c>
      <c r="C73" s="316"/>
      <c r="D73" s="105">
        <v>100</v>
      </c>
      <c r="E73" s="105">
        <v>100</v>
      </c>
    </row>
    <row r="74" spans="2:5" ht="14.25" x14ac:dyDescent="0.25">
      <c r="B74" s="305" t="s">
        <v>8</v>
      </c>
      <c r="C74" s="306"/>
      <c r="D74" s="99">
        <v>24293.1</v>
      </c>
      <c r="E74" s="99">
        <v>24293.1</v>
      </c>
    </row>
  </sheetData>
  <mergeCells count="42">
    <mergeCell ref="C31:E31"/>
    <mergeCell ref="D32:E32"/>
    <mergeCell ref="B59:E59"/>
    <mergeCell ref="B41:C41"/>
    <mergeCell ref="B42:C42"/>
    <mergeCell ref="C44:E44"/>
    <mergeCell ref="C45:E45"/>
    <mergeCell ref="C46:E46"/>
    <mergeCell ref="C47:E47"/>
    <mergeCell ref="C48:E48"/>
    <mergeCell ref="D49:E49"/>
    <mergeCell ref="B56:C56"/>
    <mergeCell ref="B57:C57"/>
    <mergeCell ref="B58:C58"/>
    <mergeCell ref="B74:C74"/>
    <mergeCell ref="C27:E27"/>
    <mergeCell ref="B25:C25"/>
    <mergeCell ref="B26:C26"/>
    <mergeCell ref="C60:E60"/>
    <mergeCell ref="C61:E61"/>
    <mergeCell ref="C62:E62"/>
    <mergeCell ref="C63:E63"/>
    <mergeCell ref="B40:C40"/>
    <mergeCell ref="C64:E64"/>
    <mergeCell ref="D65:E65"/>
    <mergeCell ref="B72:C72"/>
    <mergeCell ref="B73:C73"/>
    <mergeCell ref="C28:E28"/>
    <mergeCell ref="C29:E29"/>
    <mergeCell ref="C30:E30"/>
    <mergeCell ref="J13:K13"/>
    <mergeCell ref="C14:E14"/>
    <mergeCell ref="C15:E15"/>
    <mergeCell ref="C16:E16"/>
    <mergeCell ref="D17:E17"/>
    <mergeCell ref="B24:C24"/>
    <mergeCell ref="C2:E2"/>
    <mergeCell ref="C3:E3"/>
    <mergeCell ref="B6:E6"/>
    <mergeCell ref="B8:E8"/>
    <mergeCell ref="C12:E12"/>
    <mergeCell ref="C13:E13"/>
  </mergeCells>
  <pageMargins left="0.31496062992125984" right="0" top="0.35433070866141736" bottom="0.35433070866141736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"/>
  <sheetViews>
    <sheetView workbookViewId="0">
      <selection activeCell="I6" sqref="I6:I7"/>
    </sheetView>
  </sheetViews>
  <sheetFormatPr defaultRowHeight="15" x14ac:dyDescent="0.25"/>
  <cols>
    <col min="1" max="1" width="14.28515625" customWidth="1"/>
    <col min="2" max="2" width="12.5703125" customWidth="1"/>
    <col min="3" max="3" width="11.140625" customWidth="1"/>
    <col min="4" max="4" width="18.140625" customWidth="1"/>
    <col min="9" max="9" width="14.85546875" customWidth="1"/>
  </cols>
  <sheetData>
    <row r="1" spans="1:10" s="203" customFormat="1" ht="26.25" customHeight="1" x14ac:dyDescent="0.25">
      <c r="H1" s="325" t="s">
        <v>178</v>
      </c>
      <c r="I1" s="325"/>
    </row>
    <row r="2" spans="1:10" s="203" customFormat="1" ht="23.25" customHeight="1" x14ac:dyDescent="0.25">
      <c r="G2" s="325" t="s">
        <v>156</v>
      </c>
      <c r="H2" s="325"/>
      <c r="I2" s="325"/>
    </row>
    <row r="3" spans="1:10" s="203" customFormat="1" ht="24.75" customHeight="1" x14ac:dyDescent="0.25">
      <c r="G3" s="325" t="s">
        <v>157</v>
      </c>
      <c r="H3" s="325"/>
      <c r="I3" s="325"/>
    </row>
    <row r="4" spans="1:10" s="203" customFormat="1" ht="32.25" customHeight="1" x14ac:dyDescent="0.25">
      <c r="A4" s="326" t="s">
        <v>158</v>
      </c>
      <c r="B4" s="326"/>
      <c r="C4" s="326"/>
      <c r="D4" s="326"/>
      <c r="E4" s="326"/>
      <c r="F4" s="326"/>
      <c r="G4" s="326"/>
      <c r="H4" s="326"/>
      <c r="I4" s="326"/>
    </row>
    <row r="5" spans="1:10" s="203" customFormat="1" ht="32.25" customHeight="1" x14ac:dyDescent="0.25"/>
    <row r="6" spans="1:10" s="203" customFormat="1" ht="32.25" customHeight="1" x14ac:dyDescent="0.25">
      <c r="A6" s="327" t="s">
        <v>159</v>
      </c>
      <c r="B6" s="327"/>
      <c r="C6" s="327"/>
      <c r="D6" s="327"/>
      <c r="E6" s="327"/>
      <c r="F6" s="327"/>
      <c r="G6" s="327"/>
      <c r="H6" s="327"/>
      <c r="I6" s="327" t="s">
        <v>160</v>
      </c>
    </row>
    <row r="7" spans="1:10" s="203" customFormat="1" ht="122.25" customHeight="1" x14ac:dyDescent="0.25">
      <c r="A7" s="204" t="s">
        <v>161</v>
      </c>
      <c r="B7" s="327" t="s">
        <v>162</v>
      </c>
      <c r="C7" s="327"/>
      <c r="D7" s="327"/>
      <c r="E7" s="204" t="s">
        <v>163</v>
      </c>
      <c r="F7" s="204" t="s">
        <v>164</v>
      </c>
      <c r="G7" s="204" t="s">
        <v>165</v>
      </c>
      <c r="H7" s="204" t="s">
        <v>166</v>
      </c>
      <c r="I7" s="327"/>
    </row>
    <row r="8" spans="1:10" s="203" customFormat="1" ht="63" customHeight="1" x14ac:dyDescent="0.25">
      <c r="A8" s="317" t="s">
        <v>145</v>
      </c>
      <c r="B8" s="317"/>
      <c r="C8" s="317"/>
      <c r="D8" s="317"/>
      <c r="E8" s="317"/>
      <c r="F8" s="317"/>
      <c r="G8" s="317"/>
      <c r="H8" s="317"/>
      <c r="I8" s="205">
        <f>I9</f>
        <v>24293.1</v>
      </c>
    </row>
    <row r="9" spans="1:10" s="203" customFormat="1" ht="32.25" customHeight="1" x14ac:dyDescent="0.25">
      <c r="A9" s="206" t="s">
        <v>167</v>
      </c>
      <c r="B9" s="206" t="s">
        <v>168</v>
      </c>
      <c r="C9" s="206" t="s">
        <v>169</v>
      </c>
      <c r="D9" s="318" t="s">
        <v>96</v>
      </c>
      <c r="E9" s="319"/>
      <c r="F9" s="319"/>
      <c r="G9" s="319"/>
      <c r="H9" s="320"/>
      <c r="I9" s="207">
        <f>I10</f>
        <v>24293.1</v>
      </c>
    </row>
    <row r="10" spans="1:10" s="203" customFormat="1" ht="32.25" customHeight="1" x14ac:dyDescent="0.25">
      <c r="A10" s="208" t="s">
        <v>170</v>
      </c>
      <c r="B10" s="321" t="s">
        <v>171</v>
      </c>
      <c r="C10" s="322"/>
      <c r="D10" s="322"/>
      <c r="E10" s="322"/>
      <c r="F10" s="322"/>
      <c r="G10" s="322"/>
      <c r="H10" s="323"/>
      <c r="I10" s="207">
        <f>I11</f>
        <v>24293.1</v>
      </c>
      <c r="J10" s="209"/>
    </row>
    <row r="11" spans="1:10" s="203" customFormat="1" ht="32.25" customHeight="1" x14ac:dyDescent="0.25">
      <c r="A11" s="206"/>
      <c r="B11" s="317" t="s">
        <v>172</v>
      </c>
      <c r="C11" s="317"/>
      <c r="D11" s="317"/>
      <c r="E11" s="206"/>
      <c r="F11" s="206"/>
      <c r="G11" s="210"/>
      <c r="H11" s="206"/>
      <c r="I11" s="207">
        <f>SUM(I12:I12)</f>
        <v>24293.1</v>
      </c>
    </row>
    <row r="12" spans="1:10" s="203" customFormat="1" ht="32.25" customHeight="1" x14ac:dyDescent="0.25">
      <c r="A12" s="211" t="s">
        <v>176</v>
      </c>
      <c r="B12" s="324" t="s">
        <v>173</v>
      </c>
      <c r="C12" s="324"/>
      <c r="D12" s="324"/>
      <c r="E12" s="211" t="s">
        <v>174</v>
      </c>
      <c r="F12" s="211" t="s">
        <v>175</v>
      </c>
      <c r="G12" s="211">
        <v>24293100</v>
      </c>
      <c r="H12" s="211">
        <v>1</v>
      </c>
      <c r="I12" s="212">
        <v>24293.1</v>
      </c>
    </row>
  </sheetData>
  <mergeCells count="12">
    <mergeCell ref="H1:I1"/>
    <mergeCell ref="G2:I2"/>
    <mergeCell ref="G3:I3"/>
    <mergeCell ref="A4:I4"/>
    <mergeCell ref="A6:H6"/>
    <mergeCell ref="I6:I7"/>
    <mergeCell ref="B7:D7"/>
    <mergeCell ref="A8:H8"/>
    <mergeCell ref="D9:H9"/>
    <mergeCell ref="B10:H10"/>
    <mergeCell ref="B11:D11"/>
    <mergeCell ref="B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Havelvac 1</vt:lpstr>
      <vt:lpstr>Havelvac 2</vt:lpstr>
      <vt:lpstr>Havelvac 3</vt:lpstr>
      <vt:lpstr>Havelvac 4</vt:lpstr>
      <vt:lpstr>Havelvac 5</vt:lpstr>
      <vt:lpstr>Havelvac 6</vt:lpstr>
      <vt:lpstr>Havelvac 7 </vt:lpstr>
      <vt:lpstr>Havelvac 8</vt:lpstr>
      <vt:lpstr>Havelvac 9</vt:lpstr>
      <vt:lpstr>Havelvac 10</vt:lpstr>
      <vt:lpstr>'Havelvac 1'!Print_Area</vt:lpstr>
      <vt:lpstr>'Havelvac 3'!Print_Area</vt:lpstr>
      <vt:lpstr>'Havelvac 5'!Print_Area</vt:lpstr>
      <vt:lpstr>'Havelvac 6'!Print_Area</vt:lpstr>
      <vt:lpstr>'Havelvac 8'!Print_Area</vt:lpstr>
      <vt:lpstr>'Havelvac 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https://mul2.gov.am/tasks/139900/oneclick/Havelvac.xlsx?token=9cedd2f1f4d1eb151458ec219e8f3ef4</cp:keywords>
  <cp:lastModifiedBy>Liana Chanakhchyan</cp:lastModifiedBy>
  <dcterms:modified xsi:type="dcterms:W3CDTF">2019-10-14T13:11:53Z</dcterms:modified>
</cp:coreProperties>
</file>