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5\kar voroshumner\anhusali vark\05.12.2025\"/>
    </mc:Choice>
  </mc:AlternateContent>
  <bookViews>
    <workbookView xWindow="0" yWindow="0" windowWidth="28800" windowHeight="11760" activeTab="3"/>
  </bookViews>
  <sheets>
    <sheet name="1" sheetId="1" r:id="rId1"/>
    <sheet name="2" sheetId="2" r:id="rId2"/>
    <sheet name="3" sheetId="4" r:id="rId3"/>
    <sheet name="4" sheetId="8" r:id="rId4"/>
  </sheets>
  <definedNames>
    <definedName name="_xlnm.Print_Area" localSheetId="0">'1'!$A$1:$G$14</definedName>
    <definedName name="_xlnm.Print_Area" localSheetId="1">'2'!$A$1:$G$47</definedName>
    <definedName name="_xlnm.Print_Area" localSheetId="2">'3'!$A$1:$J$28</definedName>
    <definedName name="_xlnm.Print_Area" localSheetId="3">'4'!$A$1:$J$27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8" l="1"/>
  <c r="J12" i="8"/>
  <c r="J27" i="8"/>
  <c r="J26" i="8"/>
  <c r="I27" i="8"/>
  <c r="I26" i="8"/>
  <c r="H25" i="8"/>
  <c r="G24" i="8"/>
  <c r="F23" i="8"/>
  <c r="E22" i="8"/>
  <c r="D22" i="8"/>
  <c r="C21" i="8"/>
  <c r="B21" i="8"/>
  <c r="J22" i="8"/>
  <c r="J21" i="8"/>
  <c r="J22" i="4"/>
  <c r="J12" i="4" s="1"/>
  <c r="J13" i="4"/>
  <c r="J23" i="4"/>
  <c r="G25" i="4"/>
  <c r="F24" i="4"/>
  <c r="E23" i="4"/>
  <c r="D23" i="4"/>
  <c r="C22" i="4"/>
  <c r="B22" i="4"/>
  <c r="G13" i="2"/>
  <c r="G21" i="2"/>
  <c r="G37" i="2"/>
  <c r="G47" i="2"/>
  <c r="F39" i="2"/>
  <c r="F37" i="2"/>
  <c r="D37" i="2"/>
  <c r="G10" i="1"/>
  <c r="G11" i="1"/>
  <c r="G13" i="1"/>
  <c r="J19" i="8" l="1"/>
  <c r="J18" i="8"/>
  <c r="G16" i="8"/>
  <c r="H17" i="8"/>
  <c r="I19" i="8"/>
  <c r="I18" i="8"/>
  <c r="G36" i="2" l="1"/>
  <c r="G35" i="2" s="1"/>
  <c r="G33" i="2" s="1"/>
  <c r="G31" i="2" s="1"/>
  <c r="G46" i="2"/>
  <c r="G45" i="2" s="1"/>
  <c r="G44" i="2" s="1"/>
  <c r="G43" i="2" s="1"/>
  <c r="G41" i="2" s="1"/>
  <c r="G39" i="2" s="1"/>
  <c r="G30" i="2" l="1"/>
  <c r="F21" i="2" l="1"/>
  <c r="D21" i="2"/>
  <c r="C13" i="4"/>
  <c r="C13" i="8" s="1"/>
  <c r="B13" i="4"/>
  <c r="B13" i="8" s="1"/>
  <c r="F15" i="4" l="1"/>
  <c r="F15" i="8" s="1"/>
  <c r="E14" i="4"/>
  <c r="E14" i="8" s="1"/>
  <c r="D14" i="4"/>
  <c r="D14" i="8" s="1"/>
  <c r="F23" i="2"/>
  <c r="J14" i="4" l="1"/>
  <c r="G9" i="1"/>
  <c r="J14" i="8" l="1"/>
  <c r="G29" i="2"/>
  <c r="G28" i="2" s="1"/>
  <c r="G27" i="2" s="1"/>
  <c r="G25" i="2" s="1"/>
  <c r="G23" i="2" s="1"/>
  <c r="J13" i="8" l="1"/>
  <c r="G19" i="2"/>
  <c r="G17" i="2" s="1"/>
  <c r="G15" i="2" s="1"/>
  <c r="J11" i="4" l="1"/>
  <c r="G11" i="2"/>
  <c r="G9" i="2" s="1"/>
</calcChain>
</file>

<file path=xl/sharedStrings.xml><?xml version="1.0" encoding="utf-8"?>
<sst xmlns="http://schemas.openxmlformats.org/spreadsheetml/2006/main" count="135" uniqueCount="86">
  <si>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</si>
  <si>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</si>
  <si>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</si>
  <si>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</si>
  <si>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</si>
  <si>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</si>
  <si>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</si>
  <si>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</si>
  <si>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</si>
  <si>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</si>
  <si>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</si>
  <si>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</si>
  <si>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</si>
  <si>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</si>
  <si>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</si>
  <si>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</si>
  <si>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</si>
  <si>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</si>
  <si>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</si>
  <si>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</si>
  <si>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</si>
  <si>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</si>
  <si>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</si>
  <si>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</si>
  <si>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</si>
  <si>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</si>
  <si>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</si>
  <si>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</si>
  <si>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</si>
  <si>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</si>
  <si>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ԸՆԹԱՑԻԿ ԾԱԽՍԵՐ</t>
  </si>
  <si>
    <t>Հավելված N 1</t>
  </si>
  <si>
    <t xml:space="preserve"> ՀՀ կառավարության 2025 թվականի</t>
  </si>
  <si>
    <t xml:space="preserve"> այդ թվում` ըստ կատարողների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</si>
  <si>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</si>
  <si>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</si>
  <si>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</si>
  <si>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</si>
  <si>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</si>
  <si>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</si>
  <si>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</si>
  <si>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</si>
  <si>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</si>
  <si>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</si>
  <si>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</si>
  <si>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Ծառայությունը մատուցողի անվանումը` կազմակերպություններ </t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</si>
  <si>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</si>
  <si>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</si>
  <si>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նախարարության միասնական սոցիալական ծառայություն</t>
  </si>
  <si>
    <t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t>
  </si>
  <si>
    <t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</si>
  <si>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</si>
  <si>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</si>
  <si>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</si>
  <si>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</si>
  <si>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</si>
  <si>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</si>
  <si>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>1088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</si>
  <si>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</si>
  <si>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</si>
  <si>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</si>
  <si>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1088-12024</t>
  </si>
  <si>
    <t xml:space="preserve"> Գործազրկություն</t>
  </si>
  <si>
    <t>05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</si>
  <si>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</si>
  <si>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</si>
  <si>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</si>
  <si>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ԲՍԿ </t>
  </si>
  <si>
    <t xml:space="preserve"> այդ թվում` բյուջետային ծախսերի տնտեսագիտական դասակարգման հոդվածներ</t>
  </si>
  <si>
    <t xml:space="preserve">«ՀԱՅԱՍՏԱՆԻ ՀԱՆՐԱՊԵՏՈՒԹՅԱՆ 2025 ԹՎԱԿԱՆԻ ՊԵՏԱԿԱՆ ԲՅՈՒՋԵԻ ՄԱՍԻՆ» ՕՐԵՆՔԻ N 1 ՀԱՎԵԼՎԱԾԻ N 2 ԱՂՅՈՒՍԱԿՈՒՄ ԿԱՏԱՐՎՈՂ ՎԵՐԱԲԱՇԽՈՒՄԸ ԵՎ 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</si>
  <si>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 xml:space="preserve"> ՀԱՅԱՍՏԱՆԻ ՀԱՆՐԱՊԵՏՈՒԹՅԱՆ ԿԱՌԱՎԱՐՈՒԹՅԱՆ 2024 ԹՎԱԿԱՆԻ ԴԵԿՏԵՄԲԵՐԻ 27-Ի N 2060-Ն ՈՐՈՇՄԱՆ N 9.1  ՀԱՎԵԼՎԱԾՈՒՄ   ԿԱՏԱՐՎՈՂ ՓՈՓՈԽՈՒԹՅՈՒՆՆԵՐԸ ԵՎ ԼՐԱՑՈՒՄՆԵՐԸ</t>
  </si>
  <si>
    <t>Անհուսալի դասով դասակարգված վարկային պարտավորություն ունեցող անձանց թվաքանակ, այդ թվում</t>
  </si>
  <si>
    <t>ֆորմալ զբաղվածություն ձեռք բերած</t>
  </si>
  <si>
    <t xml:space="preserve"> - Երեխաների կամ ընտանեկան նպաստներ բյուջեից</t>
  </si>
  <si>
    <t>1011</t>
  </si>
  <si>
    <t>Անապահով և կյանքի դժվարին իրավիճակում սոցիալական խմբերին աջակցություն</t>
  </si>
  <si>
    <t>Օժանդակել անապահով ընտանիքների կենսամակարդակի բարձրացմանը</t>
  </si>
  <si>
    <t>Աղքատության մեղմում և ծայրահեղ աղքատության կրճատում</t>
  </si>
  <si>
    <t>1011 - 12001</t>
  </si>
  <si>
    <t>Ընտանիքի կենսամակարդակի բարձրացմանն ուղղված նպաստներ</t>
  </si>
  <si>
    <t>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</si>
  <si>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</si>
  <si>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 xml:space="preserve"> Ընտանիքի անդամներ և զավակներ</t>
  </si>
  <si>
    <t xml:space="preserve"> Շահառուների ընտրության չափորոշիչները` Ընտանիքների անապահովության գնահատման համակարգում հաշվառված ընտանիք (ընտանիքի անապահովության միավորի հիման վրա) </t>
  </si>
  <si>
    <t>Ընտանիքի կենսամակարդակի բարձրացմանն ուղղված նպաստներ ստացող ընտանիքների միջին թիվ, հատ, այդ թվում՛</t>
  </si>
  <si>
    <t>Նպաստ ստացող անդամների միջին թիվ, այդ թվում՛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</si>
</sst>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#,##0;\(##,##0\);\-"/>
    <numFmt numFmtId="172" formatCode="_(* #,##0_);_(* \(#,##0\);_(* &quot;-&quot;??_);_(@_)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sz val="11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6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4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7" applyNumberFormat="0" applyAlignment="0" applyProtection="0"/>
    <xf numFmtId="0" fontId="20" fillId="8" borderId="8" applyNumberFormat="0" applyAlignment="0" applyProtection="0"/>
    <xf numFmtId="0" fontId="21" fillId="8" borderId="7" applyNumberFormat="0" applyAlignment="0" applyProtection="0"/>
    <xf numFmtId="0" fontId="22" fillId="0" borderId="9" applyNumberFormat="0" applyFill="0" applyAlignment="0" applyProtection="0"/>
    <xf numFmtId="0" fontId="23" fillId="9" borderId="10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43" fontId="1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1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1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3" applyNumberFormat="0" applyAlignment="0" applyProtection="0"/>
    <xf numFmtId="0" fontId="40" fillId="49" borderId="14" applyNumberFormat="0" applyAlignment="0" applyProtection="0"/>
    <xf numFmtId="43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5" applyNumberFormat="0" applyFill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3" applyNumberFormat="0" applyAlignment="0" applyProtection="0"/>
    <xf numFmtId="0" fontId="47" fillId="0" borderId="18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19" applyNumberFormat="0" applyFont="0" applyAlignment="0" applyProtection="0"/>
    <xf numFmtId="0" fontId="49" fillId="48" borderId="20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1" applyNumberFormat="0" applyFont="0" applyAlignment="0" applyProtection="0"/>
    <xf numFmtId="0" fontId="9" fillId="0" borderId="0">
      <alignment horizontal="left" vertical="top" wrapText="1"/>
    </xf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horizontal="left" vertical="top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6" fontId="2" fillId="0" borderId="1" xfId="2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65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center" vertical="top" wrapText="1"/>
    </xf>
    <xf numFmtId="0" fontId="2" fillId="0" borderId="1" xfId="3" applyFont="1" applyBorder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7" fillId="0" borderId="1" xfId="0" applyFont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2" borderId="1" xfId="154" applyFont="1" applyFill="1" applyBorder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4" fillId="0" borderId="1" xfId="0" applyFont="1" applyBorder="1" applyAlignment="1">
      <alignment horizontal="center" vertical="top" wrapText="1"/>
    </xf>
    <xf numFmtId="0" fontId="5" fillId="0" borderId="3" xfId="0" applyFont="1" applyBorder="1" applyAlignment="1"/>
    <xf numFmtId="167" fontId="7" fillId="2" borderId="0" xfId="0" applyNumberFormat="1" applyFont="1" applyFill="1" applyBorder="1" applyAlignment="1">
      <alignment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55" fillId="0" borderId="1" xfId="0" applyFont="1" applyBorder="1" applyAlignment="1">
      <alignment horizontal="left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167" fontId="7" fillId="2" borderId="1" xfId="0" applyNumberFormat="1" applyFont="1" applyFill="1" applyBorder="1" applyAlignment="1">
      <alignment horizontal="center"/>
    </xf>
    <xf numFmtId="171" fontId="2" fillId="2" borderId="22" xfId="1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right"/>
    </xf>
    <xf numFmtId="0" fontId="7" fillId="2" borderId="0" xfId="0" applyFont="1" applyFill="1" applyBorder="1" applyAlignment="1">
      <alignment horizontal="center" vertical="center" wrapText="1"/>
    </xf>
    <xf numFmtId="0" fontId="5" fillId="2" borderId="0" xfId="0" applyFont="1" applyFill="1"/>
    <xf numFmtId="0" fontId="5" fillId="2" borderId="0" xfId="0" applyFont="1" applyFill="1" applyBorder="1" applyAlignment="1"/>
    <xf numFmtId="0" fontId="2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165" fontId="2" fillId="2" borderId="1" xfId="1" applyNumberFormat="1" applyFont="1" applyFill="1" applyBorder="1" applyAlignment="1">
      <alignment horizontal="center" vertical="top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center" vertical="top" wrapText="1"/>
    </xf>
    <xf numFmtId="165" fontId="2" fillId="0" borderId="1" xfId="1" applyNumberFormat="1" applyFont="1" applyBorder="1" applyAlignment="1">
      <alignment horizontal="center" vertical="top"/>
    </xf>
    <xf numFmtId="165" fontId="56" fillId="0" borderId="0" xfId="1" applyNumberFormat="1" applyFont="1" applyAlignment="1">
      <alignment horizontal="right" vertical="top"/>
    </xf>
    <xf numFmtId="172" fontId="2" fillId="0" borderId="0" xfId="155" applyNumberFormat="1" applyFont="1" applyAlignment="1">
      <alignment horizontal="left" vertical="top" wrapText="1"/>
    </xf>
    <xf numFmtId="0" fontId="56" fillId="0" borderId="1" xfId="154" applyFont="1" applyBorder="1" applyAlignment="1">
      <alignment horizontal="left" vertical="top" wrapText="1"/>
    </xf>
    <xf numFmtId="0" fontId="56" fillId="0" borderId="1" xfId="15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</cellXfs>
  <cellStyles count="156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" xfId="155" builtinId="3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" xfId="154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topLeftCell="A7" zoomScaleNormal="100" zoomScaleSheetLayoutView="100" workbookViewId="0">
      <selection activeCell="A13" sqref="A13:F13"/>
    </sheetView>
  </sheetViews>
  <sheetFormatPr defaultRowHeight="16.5" x14ac:dyDescent="0.3"/>
  <cols>
    <col min="1" max="1" width="9.140625" style="23"/>
    <col min="2" max="2" width="12.5703125" style="23" customWidth="1"/>
    <col min="3" max="3" width="16" style="23" customWidth="1"/>
    <col min="4" max="4" width="41.5703125" style="23" customWidth="1"/>
    <col min="5" max="5" width="50.7109375" style="23" customWidth="1"/>
    <col min="6" max="6" width="37.85546875" style="23" customWidth="1"/>
    <col min="7" max="7" width="25.7109375" style="23" customWidth="1"/>
    <col min="8" max="16384" width="9.140625" style="23"/>
  </cols>
  <sheetData>
    <row r="1" spans="1:7" ht="17.25" x14ac:dyDescent="0.3">
      <c r="E1" s="2"/>
      <c r="F1" s="2"/>
      <c r="G1" s="3" t="s">
        <v>31</v>
      </c>
    </row>
    <row r="2" spans="1:7" ht="17.25" x14ac:dyDescent="0.3">
      <c r="E2" s="76" t="s">
        <v>32</v>
      </c>
      <c r="F2" s="76"/>
      <c r="G2" s="76"/>
    </row>
    <row r="3" spans="1:7" ht="17.25" x14ac:dyDescent="0.3">
      <c r="E3" s="76" t="s">
        <v>12</v>
      </c>
      <c r="F3" s="76"/>
      <c r="G3" s="76"/>
    </row>
    <row r="5" spans="1:7" ht="71.25" customHeight="1" x14ac:dyDescent="0.3">
      <c r="A5" s="75" t="s">
        <v>69</v>
      </c>
      <c r="B5" s="75"/>
      <c r="C5" s="75"/>
      <c r="D5" s="75"/>
      <c r="E5" s="75"/>
      <c r="F5" s="75"/>
      <c r="G5" s="75"/>
    </row>
    <row r="6" spans="1:7" x14ac:dyDescent="0.3">
      <c r="G6" s="48" t="s">
        <v>9</v>
      </c>
    </row>
    <row r="7" spans="1:7" s="1" customFormat="1" ht="98.25" customHeight="1" x14ac:dyDescent="0.25">
      <c r="A7" s="77" t="s">
        <v>0</v>
      </c>
      <c r="B7" s="77" t="s">
        <v>1</v>
      </c>
      <c r="C7" s="77"/>
      <c r="D7" s="77" t="s">
        <v>2</v>
      </c>
      <c r="E7" s="77" t="s">
        <v>3</v>
      </c>
      <c r="F7" s="77" t="s">
        <v>4</v>
      </c>
      <c r="G7" s="43" t="s">
        <v>47</v>
      </c>
    </row>
    <row r="8" spans="1:7" s="1" customFormat="1" ht="47.25" customHeight="1" x14ac:dyDescent="0.25">
      <c r="A8" s="77"/>
      <c r="B8" s="32" t="s">
        <v>5</v>
      </c>
      <c r="C8" s="32" t="s">
        <v>6</v>
      </c>
      <c r="D8" s="77"/>
      <c r="E8" s="77"/>
      <c r="F8" s="77"/>
      <c r="G8" s="9" t="s">
        <v>22</v>
      </c>
    </row>
    <row r="9" spans="1:7" s="1" customFormat="1" ht="24.95" customHeight="1" x14ac:dyDescent="0.25">
      <c r="A9" s="74" t="s">
        <v>7</v>
      </c>
      <c r="B9" s="74"/>
      <c r="C9" s="31"/>
      <c r="D9" s="33"/>
      <c r="E9" s="33"/>
      <c r="F9" s="33"/>
      <c r="G9" s="22">
        <f t="shared" ref="G9" si="0">G10</f>
        <v>0</v>
      </c>
    </row>
    <row r="10" spans="1:7" x14ac:dyDescent="0.3">
      <c r="A10" s="74" t="s">
        <v>8</v>
      </c>
      <c r="B10" s="74"/>
      <c r="C10" s="74"/>
      <c r="D10" s="74"/>
      <c r="E10" s="74"/>
      <c r="F10" s="74"/>
      <c r="G10" s="22">
        <f>G11+G13</f>
        <v>0</v>
      </c>
    </row>
    <row r="11" spans="1:7" ht="49.5" x14ac:dyDescent="0.3">
      <c r="A11" s="31"/>
      <c r="B11" s="34" t="s">
        <v>57</v>
      </c>
      <c r="C11" s="35"/>
      <c r="D11" s="36" t="s">
        <v>58</v>
      </c>
      <c r="E11" s="36" t="s">
        <v>59</v>
      </c>
      <c r="F11" s="36" t="s">
        <v>60</v>
      </c>
      <c r="G11" s="22">
        <f>G12</f>
        <v>278200</v>
      </c>
    </row>
    <row r="12" spans="1:7" ht="138" x14ac:dyDescent="0.3">
      <c r="A12" s="24"/>
      <c r="B12" s="24"/>
      <c r="C12" s="32" t="s">
        <v>61</v>
      </c>
      <c r="D12" s="29" t="s">
        <v>50</v>
      </c>
      <c r="E12" s="29" t="s">
        <v>49</v>
      </c>
      <c r="F12" s="33" t="s">
        <v>53</v>
      </c>
      <c r="G12" s="28">
        <v>278200</v>
      </c>
    </row>
    <row r="13" spans="1:7" ht="49.5" x14ac:dyDescent="0.3">
      <c r="A13" s="73"/>
      <c r="B13" s="86" t="s">
        <v>74</v>
      </c>
      <c r="C13" s="73"/>
      <c r="D13" s="73" t="s">
        <v>75</v>
      </c>
      <c r="E13" s="73" t="s">
        <v>76</v>
      </c>
      <c r="F13" s="73" t="s">
        <v>77</v>
      </c>
      <c r="G13" s="30">
        <f>G14</f>
        <v>-278200</v>
      </c>
    </row>
    <row r="14" spans="1:7" ht="82.5" x14ac:dyDescent="0.3">
      <c r="A14" s="42"/>
      <c r="B14" s="42"/>
      <c r="C14" s="47" t="s">
        <v>78</v>
      </c>
      <c r="D14" s="42" t="s">
        <v>79</v>
      </c>
      <c r="E14" s="42" t="s">
        <v>80</v>
      </c>
      <c r="F14" s="42" t="s">
        <v>53</v>
      </c>
      <c r="G14" s="30">
        <v>-278200</v>
      </c>
    </row>
  </sheetData>
  <mergeCells count="10">
    <mergeCell ref="A9:B9"/>
    <mergeCell ref="A5:G5"/>
    <mergeCell ref="A10:F10"/>
    <mergeCell ref="E2:G2"/>
    <mergeCell ref="E3:G3"/>
    <mergeCell ref="A7:A8"/>
    <mergeCell ref="B7:C7"/>
    <mergeCell ref="D7:D8"/>
    <mergeCell ref="E7:E8"/>
    <mergeCell ref="F7:F8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view="pageBreakPreview" topLeftCell="A4" zoomScaleNormal="100" zoomScaleSheetLayoutView="100" workbookViewId="0">
      <selection activeCell="G14" sqref="G14"/>
    </sheetView>
  </sheetViews>
  <sheetFormatPr defaultRowHeight="17.25" x14ac:dyDescent="0.3"/>
  <cols>
    <col min="1" max="1" width="7.5703125" style="2" customWidth="1"/>
    <col min="2" max="2" width="8.28515625" style="2" customWidth="1"/>
    <col min="3" max="3" width="7.85546875" style="2" customWidth="1"/>
    <col min="4" max="4" width="11.140625" style="2" customWidth="1"/>
    <col min="5" max="5" width="13.42578125" style="2" customWidth="1"/>
    <col min="6" max="6" width="70.5703125" style="2" customWidth="1"/>
    <col min="7" max="7" width="21.85546875" style="3" customWidth="1"/>
    <col min="8" max="8" width="18.42578125" style="4" customWidth="1"/>
    <col min="9" max="9" width="18.85546875" style="2" bestFit="1" customWidth="1"/>
    <col min="10" max="10" width="16.140625" style="2" bestFit="1" customWidth="1"/>
    <col min="11" max="11" width="12.85546875" style="2" bestFit="1" customWidth="1"/>
    <col min="12" max="12" width="14.28515625" style="2" bestFit="1" customWidth="1"/>
    <col min="13" max="13" width="10.85546875" style="2" bestFit="1" customWidth="1"/>
    <col min="14" max="16384" width="9.140625" style="2"/>
  </cols>
  <sheetData>
    <row r="1" spans="1:10" x14ac:dyDescent="0.3">
      <c r="G1" s="3" t="s">
        <v>10</v>
      </c>
    </row>
    <row r="2" spans="1:10" x14ac:dyDescent="0.3">
      <c r="A2" s="5" t="s">
        <v>11</v>
      </c>
      <c r="D2" s="5" t="s">
        <v>11</v>
      </c>
      <c r="F2" s="76" t="s">
        <v>32</v>
      </c>
      <c r="G2" s="76"/>
    </row>
    <row r="3" spans="1:10" x14ac:dyDescent="0.3">
      <c r="F3" s="76" t="s">
        <v>12</v>
      </c>
      <c r="G3" s="76"/>
    </row>
    <row r="4" spans="1:10" x14ac:dyDescent="0.3">
      <c r="F4" s="37"/>
    </row>
    <row r="5" spans="1:10" ht="39" customHeight="1" x14ac:dyDescent="0.3">
      <c r="A5" s="78" t="s">
        <v>55</v>
      </c>
      <c r="B5" s="78"/>
      <c r="C5" s="78"/>
      <c r="D5" s="78"/>
      <c r="E5" s="78"/>
      <c r="F5" s="78"/>
      <c r="G5" s="78"/>
    </row>
    <row r="6" spans="1:10" ht="18" customHeight="1" x14ac:dyDescent="0.3">
      <c r="G6" s="49" t="s">
        <v>9</v>
      </c>
    </row>
    <row r="7" spans="1:10" ht="138.75" customHeight="1" x14ac:dyDescent="0.3">
      <c r="A7" s="79" t="s">
        <v>13</v>
      </c>
      <c r="B7" s="79"/>
      <c r="C7" s="79"/>
      <c r="D7" s="79" t="s">
        <v>14</v>
      </c>
      <c r="E7" s="79"/>
      <c r="F7" s="79" t="s">
        <v>15</v>
      </c>
      <c r="G7" s="44" t="s">
        <v>16</v>
      </c>
      <c r="H7" s="6"/>
      <c r="I7" s="7"/>
    </row>
    <row r="8" spans="1:10" ht="66.75" customHeight="1" x14ac:dyDescent="0.3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79"/>
      <c r="G8" s="9" t="s">
        <v>22</v>
      </c>
    </row>
    <row r="9" spans="1:10" x14ac:dyDescent="0.3">
      <c r="A9" s="10"/>
      <c r="B9" s="10"/>
      <c r="C9" s="10"/>
      <c r="D9" s="10"/>
      <c r="E9" s="10"/>
      <c r="F9" s="21" t="s">
        <v>23</v>
      </c>
      <c r="G9" s="11">
        <f t="shared" ref="G9" si="0">G11</f>
        <v>0</v>
      </c>
      <c r="H9" s="12"/>
    </row>
    <row r="10" spans="1:10" x14ac:dyDescent="0.3">
      <c r="A10" s="10"/>
      <c r="B10" s="10"/>
      <c r="C10" s="10"/>
      <c r="D10" s="10"/>
      <c r="E10" s="10"/>
      <c r="F10" s="10" t="s">
        <v>24</v>
      </c>
      <c r="G10" s="13"/>
      <c r="H10" s="12"/>
    </row>
    <row r="11" spans="1:10" x14ac:dyDescent="0.3">
      <c r="A11" s="10"/>
      <c r="B11" s="10"/>
      <c r="C11" s="10"/>
      <c r="D11" s="10"/>
      <c r="E11" s="10"/>
      <c r="F11" s="38" t="s">
        <v>29</v>
      </c>
      <c r="G11" s="13">
        <f>G13</f>
        <v>0</v>
      </c>
      <c r="H11" s="12"/>
    </row>
    <row r="12" spans="1:10" x14ac:dyDescent="0.3">
      <c r="A12" s="10"/>
      <c r="B12" s="10"/>
      <c r="C12" s="10"/>
      <c r="D12" s="10"/>
      <c r="E12" s="10"/>
      <c r="F12" s="17" t="s">
        <v>26</v>
      </c>
      <c r="G12" s="13"/>
      <c r="H12" s="12"/>
    </row>
    <row r="13" spans="1:10" x14ac:dyDescent="0.3">
      <c r="A13" s="25">
        <v>10</v>
      </c>
      <c r="B13" s="26"/>
      <c r="C13" s="26"/>
      <c r="D13" s="9"/>
      <c r="E13" s="14"/>
      <c r="F13" s="21" t="s">
        <v>25</v>
      </c>
      <c r="G13" s="15">
        <f>G15+G31</f>
        <v>0</v>
      </c>
      <c r="H13" s="16"/>
    </row>
    <row r="14" spans="1:10" x14ac:dyDescent="0.3">
      <c r="A14" s="25"/>
      <c r="B14" s="26"/>
      <c r="C14" s="20"/>
      <c r="D14" s="20"/>
      <c r="E14" s="20"/>
      <c r="F14" s="17" t="s">
        <v>26</v>
      </c>
      <c r="G14" s="15"/>
      <c r="H14" s="16"/>
      <c r="I14" s="18"/>
      <c r="J14" s="18"/>
    </row>
    <row r="15" spans="1:10" x14ac:dyDescent="0.3">
      <c r="A15" s="25"/>
      <c r="B15" s="27" t="s">
        <v>63</v>
      </c>
      <c r="C15" s="26"/>
      <c r="D15" s="9"/>
      <c r="E15" s="19"/>
      <c r="F15" s="39" t="s">
        <v>62</v>
      </c>
      <c r="G15" s="15">
        <f t="shared" ref="G15" si="1">G17</f>
        <v>278200</v>
      </c>
    </row>
    <row r="16" spans="1:10" x14ac:dyDescent="0.3">
      <c r="A16" s="25"/>
      <c r="B16" s="26"/>
      <c r="C16" s="20"/>
      <c r="D16" s="9"/>
      <c r="E16" s="14"/>
      <c r="F16" s="17" t="s">
        <v>26</v>
      </c>
      <c r="G16" s="15"/>
    </row>
    <row r="17" spans="1:8" x14ac:dyDescent="0.3">
      <c r="A17" s="25"/>
      <c r="B17" s="27"/>
      <c r="C17" s="27" t="s">
        <v>27</v>
      </c>
      <c r="D17" s="9"/>
      <c r="E17" s="19"/>
      <c r="F17" s="39" t="s">
        <v>62</v>
      </c>
      <c r="G17" s="15">
        <f>G19</f>
        <v>278200</v>
      </c>
    </row>
    <row r="18" spans="1:8" x14ac:dyDescent="0.3">
      <c r="A18" s="25"/>
      <c r="B18" s="26"/>
      <c r="C18" s="20"/>
      <c r="D18" s="9"/>
      <c r="E18" s="19"/>
      <c r="F18" s="17" t="s">
        <v>28</v>
      </c>
      <c r="G18" s="15"/>
    </row>
    <row r="19" spans="1:8" x14ac:dyDescent="0.3">
      <c r="A19" s="25"/>
      <c r="B19" s="26"/>
      <c r="C19" s="20"/>
      <c r="D19" s="9"/>
      <c r="E19" s="19"/>
      <c r="F19" s="17" t="s">
        <v>29</v>
      </c>
      <c r="G19" s="15">
        <f>G21</f>
        <v>278200</v>
      </c>
      <c r="H19" s="12"/>
    </row>
    <row r="20" spans="1:8" x14ac:dyDescent="0.3">
      <c r="A20" s="25"/>
      <c r="B20" s="26"/>
      <c r="C20" s="20"/>
      <c r="D20" s="9"/>
      <c r="E20" s="19"/>
      <c r="F20" s="17" t="s">
        <v>26</v>
      </c>
      <c r="G20" s="15"/>
      <c r="H20" s="12"/>
    </row>
    <row r="21" spans="1:8" x14ac:dyDescent="0.3">
      <c r="A21" s="25"/>
      <c r="B21" s="26"/>
      <c r="C21" s="20"/>
      <c r="D21" s="38" t="str">
        <f>'1'!B11</f>
        <v>1088</v>
      </c>
      <c r="E21" s="38"/>
      <c r="F21" s="38" t="str">
        <f>'1'!D11</f>
        <v>Զբաղվածության ծրագիր</v>
      </c>
      <c r="G21" s="15">
        <f>G23</f>
        <v>278200</v>
      </c>
      <c r="H21" s="12"/>
    </row>
    <row r="22" spans="1:8" x14ac:dyDescent="0.3">
      <c r="A22" s="25"/>
      <c r="B22" s="26"/>
      <c r="C22" s="20"/>
      <c r="D22" s="38"/>
      <c r="E22" s="38"/>
      <c r="F22" s="38" t="s">
        <v>24</v>
      </c>
      <c r="G22" s="15"/>
      <c r="H22" s="12"/>
    </row>
    <row r="23" spans="1:8" ht="78" customHeight="1" x14ac:dyDescent="0.3">
      <c r="A23" s="25"/>
      <c r="B23" s="26"/>
      <c r="C23" s="20"/>
      <c r="D23" s="9"/>
      <c r="E23" s="9">
        <v>12024</v>
      </c>
      <c r="F23" s="38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G23" s="15">
        <f t="shared" ref="G23" si="2">G25</f>
        <v>278200</v>
      </c>
      <c r="H23" s="12"/>
    </row>
    <row r="24" spans="1:8" x14ac:dyDescent="0.3">
      <c r="A24" s="25"/>
      <c r="B24" s="26"/>
      <c r="C24" s="20"/>
      <c r="D24" s="9"/>
      <c r="E24" s="19"/>
      <c r="F24" s="38" t="s">
        <v>33</v>
      </c>
      <c r="G24" s="15"/>
      <c r="H24" s="12"/>
    </row>
    <row r="25" spans="1:8" ht="34.5" x14ac:dyDescent="0.3">
      <c r="A25" s="25"/>
      <c r="B25" s="26"/>
      <c r="C25" s="20"/>
      <c r="D25" s="9"/>
      <c r="E25" s="19"/>
      <c r="F25" s="40" t="s">
        <v>48</v>
      </c>
      <c r="G25" s="15">
        <f t="shared" ref="G25" si="3">G27</f>
        <v>278200</v>
      </c>
      <c r="H25" s="12"/>
    </row>
    <row r="26" spans="1:8" x14ac:dyDescent="0.3">
      <c r="A26" s="25"/>
      <c r="B26" s="26"/>
      <c r="C26" s="20"/>
      <c r="D26" s="20"/>
      <c r="E26" s="20"/>
      <c r="F26" s="41" t="s">
        <v>23</v>
      </c>
      <c r="G26" s="15"/>
      <c r="H26" s="12"/>
    </row>
    <row r="27" spans="1:8" x14ac:dyDescent="0.3">
      <c r="A27" s="25"/>
      <c r="B27" s="26"/>
      <c r="C27" s="20"/>
      <c r="D27" s="20"/>
      <c r="E27" s="20"/>
      <c r="F27" s="41" t="s">
        <v>30</v>
      </c>
      <c r="G27" s="15">
        <f t="shared" ref="G27:G29" si="4">G28</f>
        <v>278200</v>
      </c>
      <c r="H27" s="12"/>
    </row>
    <row r="28" spans="1:8" x14ac:dyDescent="0.3">
      <c r="A28" s="25"/>
      <c r="B28" s="26"/>
      <c r="C28" s="20"/>
      <c r="D28" s="20"/>
      <c r="E28" s="20"/>
      <c r="F28" s="41" t="s">
        <v>64</v>
      </c>
      <c r="G28" s="15">
        <f t="shared" si="4"/>
        <v>278200</v>
      </c>
      <c r="H28" s="12"/>
    </row>
    <row r="29" spans="1:8" ht="34.5" x14ac:dyDescent="0.3">
      <c r="A29" s="25"/>
      <c r="B29" s="26"/>
      <c r="C29" s="20"/>
      <c r="D29" s="20"/>
      <c r="E29" s="20"/>
      <c r="F29" s="41" t="s">
        <v>65</v>
      </c>
      <c r="G29" s="15">
        <f t="shared" si="4"/>
        <v>278200</v>
      </c>
      <c r="H29" s="12"/>
    </row>
    <row r="30" spans="1:8" x14ac:dyDescent="0.3">
      <c r="A30" s="25"/>
      <c r="B30" s="26"/>
      <c r="C30" s="20"/>
      <c r="D30" s="20"/>
      <c r="E30" s="20"/>
      <c r="F30" s="41" t="s">
        <v>66</v>
      </c>
      <c r="G30" s="15">
        <f>'1'!G12</f>
        <v>278200</v>
      </c>
      <c r="H30" s="12"/>
    </row>
    <row r="31" spans="1:8" x14ac:dyDescent="0.3">
      <c r="A31" s="25"/>
      <c r="B31" s="27" t="s">
        <v>81</v>
      </c>
      <c r="C31" s="26"/>
      <c r="D31" s="9"/>
      <c r="E31" s="19"/>
      <c r="F31" s="71" t="s">
        <v>82</v>
      </c>
      <c r="G31" s="54">
        <f>G33</f>
        <v>-278200</v>
      </c>
    </row>
    <row r="32" spans="1:8" x14ac:dyDescent="0.3">
      <c r="A32" s="25"/>
      <c r="B32" s="26"/>
      <c r="C32" s="20"/>
      <c r="D32" s="9"/>
      <c r="E32" s="14"/>
      <c r="F32" s="17" t="s">
        <v>26</v>
      </c>
      <c r="G32" s="54"/>
    </row>
    <row r="33" spans="1:7" x14ac:dyDescent="0.3">
      <c r="A33" s="25"/>
      <c r="B33" s="27"/>
      <c r="C33" s="27" t="s">
        <v>27</v>
      </c>
      <c r="D33" s="9"/>
      <c r="E33" s="19"/>
      <c r="F33" s="72" t="s">
        <v>82</v>
      </c>
      <c r="G33" s="54">
        <f>G35</f>
        <v>-278200</v>
      </c>
    </row>
    <row r="34" spans="1:7" x14ac:dyDescent="0.3">
      <c r="A34" s="25"/>
      <c r="B34" s="26"/>
      <c r="C34" s="20"/>
      <c r="D34" s="9"/>
      <c r="E34" s="19"/>
      <c r="F34" s="17" t="s">
        <v>28</v>
      </c>
      <c r="G34" s="54"/>
    </row>
    <row r="35" spans="1:7" x14ac:dyDescent="0.3">
      <c r="A35" s="25"/>
      <c r="B35" s="26"/>
      <c r="C35" s="20"/>
      <c r="D35" s="9"/>
      <c r="E35" s="19"/>
      <c r="F35" s="17" t="s">
        <v>29</v>
      </c>
      <c r="G35" s="54">
        <f>G36</f>
        <v>-278200</v>
      </c>
    </row>
    <row r="36" spans="1:7" x14ac:dyDescent="0.3">
      <c r="A36" s="25"/>
      <c r="B36" s="26"/>
      <c r="C36" s="20"/>
      <c r="D36" s="9"/>
      <c r="E36" s="19"/>
      <c r="F36" s="17" t="s">
        <v>26</v>
      </c>
      <c r="G36" s="54">
        <f>G37</f>
        <v>-278200</v>
      </c>
    </row>
    <row r="37" spans="1:7" ht="34.5" customHeight="1" x14ac:dyDescent="0.3">
      <c r="A37" s="25"/>
      <c r="B37" s="26"/>
      <c r="C37" s="20"/>
      <c r="D37" s="38" t="str">
        <f>'1'!B13</f>
        <v>1011</v>
      </c>
      <c r="E37" s="38"/>
      <c r="F37" s="38" t="str">
        <f>'1'!D13</f>
        <v>Անապահով և կյանքի դժվարին իրավիճակում սոցիալական խմբերին աջակցություն</v>
      </c>
      <c r="G37" s="54">
        <f>G39</f>
        <v>-278200</v>
      </c>
    </row>
    <row r="38" spans="1:7" x14ac:dyDescent="0.3">
      <c r="A38" s="25"/>
      <c r="B38" s="26"/>
      <c r="C38" s="20"/>
      <c r="D38" s="38"/>
      <c r="E38" s="38"/>
      <c r="F38" s="38" t="s">
        <v>24</v>
      </c>
      <c r="G38" s="54"/>
    </row>
    <row r="39" spans="1:7" ht="27" customHeight="1" x14ac:dyDescent="0.3">
      <c r="A39" s="14"/>
      <c r="B39" s="14"/>
      <c r="C39" s="14"/>
      <c r="D39" s="14"/>
      <c r="E39" s="50">
        <v>12001</v>
      </c>
      <c r="F39" s="46" t="str">
        <f>'1'!D14</f>
        <v>Ընտանիքի կենսամակարդակի բարձրացմանն ուղղված նպաստներ</v>
      </c>
      <c r="G39" s="54">
        <f>G41</f>
        <v>-278200</v>
      </c>
    </row>
    <row r="40" spans="1:7" x14ac:dyDescent="0.3">
      <c r="A40" s="14"/>
      <c r="B40" s="14"/>
      <c r="C40" s="14"/>
      <c r="D40" s="14"/>
      <c r="E40" s="51"/>
      <c r="F40" s="46" t="s">
        <v>33</v>
      </c>
      <c r="G40" s="54"/>
    </row>
    <row r="41" spans="1:7" ht="33" x14ac:dyDescent="0.3">
      <c r="A41" s="14"/>
      <c r="B41" s="14"/>
      <c r="C41" s="14"/>
      <c r="D41" s="14"/>
      <c r="E41" s="51"/>
      <c r="F41" s="52" t="s">
        <v>48</v>
      </c>
      <c r="G41" s="54">
        <f>G43</f>
        <v>-278200</v>
      </c>
    </row>
    <row r="42" spans="1:7" ht="33" x14ac:dyDescent="0.3">
      <c r="A42" s="14"/>
      <c r="B42" s="14"/>
      <c r="C42" s="14"/>
      <c r="D42" s="14"/>
      <c r="E42" s="53"/>
      <c r="F42" s="46" t="s">
        <v>68</v>
      </c>
      <c r="G42" s="54"/>
    </row>
    <row r="43" spans="1:7" x14ac:dyDescent="0.3">
      <c r="A43" s="14"/>
      <c r="B43" s="14"/>
      <c r="C43" s="14"/>
      <c r="D43" s="14"/>
      <c r="E43" s="53"/>
      <c r="F43" s="46" t="s">
        <v>23</v>
      </c>
      <c r="G43" s="54">
        <f>G44</f>
        <v>-278200</v>
      </c>
    </row>
    <row r="44" spans="1:7" x14ac:dyDescent="0.3">
      <c r="A44" s="14"/>
      <c r="B44" s="14"/>
      <c r="C44" s="14"/>
      <c r="D44" s="14"/>
      <c r="E44" s="53"/>
      <c r="F44" s="46" t="s">
        <v>30</v>
      </c>
      <c r="G44" s="54">
        <f>G45</f>
        <v>-278200</v>
      </c>
    </row>
    <row r="45" spans="1:7" x14ac:dyDescent="0.3">
      <c r="A45" s="14"/>
      <c r="B45" s="14"/>
      <c r="C45" s="14"/>
      <c r="D45" s="14"/>
      <c r="E45" s="53"/>
      <c r="F45" s="46" t="s">
        <v>64</v>
      </c>
      <c r="G45" s="54">
        <f>G46</f>
        <v>-278200</v>
      </c>
    </row>
    <row r="46" spans="1:7" ht="33" x14ac:dyDescent="0.3">
      <c r="A46" s="14"/>
      <c r="B46" s="14"/>
      <c r="C46" s="14"/>
      <c r="D46" s="14"/>
      <c r="E46" s="51"/>
      <c r="F46" s="46" t="s">
        <v>65</v>
      </c>
      <c r="G46" s="54">
        <f>G47</f>
        <v>-278200</v>
      </c>
    </row>
    <row r="47" spans="1:7" x14ac:dyDescent="0.3">
      <c r="A47" s="14"/>
      <c r="B47" s="14"/>
      <c r="C47" s="14"/>
      <c r="D47" s="14"/>
      <c r="E47" s="14"/>
      <c r="F47" s="46" t="s">
        <v>73</v>
      </c>
      <c r="G47" s="54">
        <f>'1'!G14</f>
        <v>-278200</v>
      </c>
    </row>
  </sheetData>
  <mergeCells count="6">
    <mergeCell ref="F2:G2"/>
    <mergeCell ref="F3:G3"/>
    <mergeCell ref="A5:G5"/>
    <mergeCell ref="A7:C7"/>
    <mergeCell ref="D7:E7"/>
    <mergeCell ref="F7:F8"/>
  </mergeCells>
  <pageMargins left="0.7" right="0.7" top="0.75" bottom="0.75" header="0.3" footer="0.3"/>
  <pageSetup scale="49" orientation="portrait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view="pageBreakPreview" zoomScaleNormal="100" zoomScaleSheetLayoutView="100" workbookViewId="0">
      <selection activeCell="M24" sqref="M24"/>
    </sheetView>
  </sheetViews>
  <sheetFormatPr defaultRowHeight="16.5" x14ac:dyDescent="0.3"/>
  <cols>
    <col min="1" max="1" width="6.28515625" style="58" customWidth="1"/>
    <col min="2" max="2" width="9.140625" style="58"/>
    <col min="3" max="3" width="12.7109375" style="58" customWidth="1"/>
    <col min="4" max="4" width="16.5703125" style="58" customWidth="1"/>
    <col min="5" max="7" width="9.140625" style="58"/>
    <col min="8" max="8" width="18" style="58" customWidth="1"/>
    <col min="9" max="9" width="27.28515625" style="58" bestFit="1" customWidth="1"/>
    <col min="10" max="10" width="25.7109375" style="58" customWidth="1"/>
    <col min="11" max="16384" width="9.140625" style="58"/>
  </cols>
  <sheetData>
    <row r="1" spans="1:10" ht="17.25" x14ac:dyDescent="0.3">
      <c r="J1" s="56" t="s">
        <v>34</v>
      </c>
    </row>
    <row r="2" spans="1:10" ht="17.25" x14ac:dyDescent="0.3">
      <c r="J2" s="56" t="s">
        <v>32</v>
      </c>
    </row>
    <row r="3" spans="1:10" ht="17.25" x14ac:dyDescent="0.3">
      <c r="J3" s="56" t="s">
        <v>12</v>
      </c>
    </row>
    <row r="6" spans="1:10" ht="49.5" customHeight="1" x14ac:dyDescent="0.3">
      <c r="A6" s="82" t="s">
        <v>56</v>
      </c>
      <c r="B6" s="82"/>
      <c r="C6" s="82"/>
      <c r="D6" s="82"/>
      <c r="E6" s="82"/>
      <c r="F6" s="82"/>
      <c r="G6" s="82"/>
      <c r="H6" s="82"/>
      <c r="I6" s="82"/>
      <c r="J6" s="82"/>
    </row>
    <row r="7" spans="1:10" ht="17.25" x14ac:dyDescent="0.3">
      <c r="A7" s="84"/>
      <c r="B7" s="84"/>
      <c r="C7" s="84"/>
      <c r="D7" s="84"/>
      <c r="E7" s="84"/>
      <c r="F7" s="84"/>
      <c r="G7" s="84"/>
      <c r="H7" s="84"/>
      <c r="I7" s="84"/>
      <c r="J7" s="57"/>
    </row>
    <row r="8" spans="1:10" x14ac:dyDescent="0.3">
      <c r="A8" s="84"/>
      <c r="B8" s="84"/>
      <c r="C8" s="84"/>
      <c r="D8" s="84"/>
      <c r="E8" s="84"/>
      <c r="F8" s="84"/>
      <c r="G8" s="84"/>
      <c r="H8" s="84"/>
      <c r="I8" s="84"/>
      <c r="J8" s="59" t="s">
        <v>9</v>
      </c>
    </row>
    <row r="9" spans="1:10" s="60" customFormat="1" ht="116.25" customHeight="1" x14ac:dyDescent="0.25">
      <c r="A9" s="83" t="s">
        <v>35</v>
      </c>
      <c r="B9" s="83" t="s">
        <v>36</v>
      </c>
      <c r="C9" s="83"/>
      <c r="D9" s="83" t="s">
        <v>37</v>
      </c>
      <c r="E9" s="83"/>
      <c r="F9" s="83"/>
      <c r="G9" s="83"/>
      <c r="H9" s="83" t="s">
        <v>38</v>
      </c>
      <c r="I9" s="83" t="s">
        <v>39</v>
      </c>
      <c r="J9" s="45" t="s">
        <v>16</v>
      </c>
    </row>
    <row r="10" spans="1:10" s="60" customFormat="1" ht="66" x14ac:dyDescent="0.25">
      <c r="A10" s="83"/>
      <c r="B10" s="61" t="s">
        <v>40</v>
      </c>
      <c r="C10" s="61" t="s">
        <v>51</v>
      </c>
      <c r="D10" s="61" t="s">
        <v>40</v>
      </c>
      <c r="E10" s="61" t="s">
        <v>51</v>
      </c>
      <c r="F10" s="61" t="s">
        <v>52</v>
      </c>
      <c r="G10" s="61" t="s">
        <v>41</v>
      </c>
      <c r="H10" s="83"/>
      <c r="I10" s="83"/>
      <c r="J10" s="61" t="s">
        <v>42</v>
      </c>
    </row>
    <row r="11" spans="1:10" s="60" customFormat="1" ht="20.25" customHeight="1" x14ac:dyDescent="0.25">
      <c r="A11" s="85" t="s">
        <v>43</v>
      </c>
      <c r="B11" s="85"/>
      <c r="C11" s="85"/>
      <c r="D11" s="85"/>
      <c r="E11" s="85"/>
      <c r="F11" s="85"/>
      <c r="G11" s="85"/>
      <c r="H11" s="85"/>
      <c r="I11" s="85"/>
      <c r="J11" s="62">
        <f t="shared" ref="J11" si="0">J12</f>
        <v>0</v>
      </c>
    </row>
    <row r="12" spans="1:10" s="60" customFormat="1" x14ac:dyDescent="0.25">
      <c r="A12" s="85" t="s">
        <v>44</v>
      </c>
      <c r="B12" s="85"/>
      <c r="C12" s="85"/>
      <c r="D12" s="85"/>
      <c r="E12" s="85"/>
      <c r="F12" s="85"/>
      <c r="G12" s="85"/>
      <c r="H12" s="85"/>
      <c r="I12" s="85"/>
      <c r="J12" s="62">
        <f>J13+J22</f>
        <v>0</v>
      </c>
    </row>
    <row r="13" spans="1:10" s="60" customFormat="1" ht="30" customHeight="1" x14ac:dyDescent="0.25">
      <c r="A13" s="63"/>
      <c r="B13" s="63" t="str">
        <f>'1'!B11</f>
        <v>1088</v>
      </c>
      <c r="C13" s="81" t="str">
        <f>'1'!D11</f>
        <v>Զբաղվածության ծրագիր</v>
      </c>
      <c r="D13" s="81"/>
      <c r="E13" s="81"/>
      <c r="F13" s="81"/>
      <c r="G13" s="81"/>
      <c r="H13" s="81"/>
      <c r="I13" s="81"/>
      <c r="J13" s="62">
        <f>J14</f>
        <v>278200</v>
      </c>
    </row>
    <row r="14" spans="1:10" s="60" customFormat="1" ht="69" customHeight="1" x14ac:dyDescent="0.25">
      <c r="A14" s="63"/>
      <c r="B14" s="63"/>
      <c r="C14" s="63"/>
      <c r="D14" s="63" t="str">
        <f>'1'!C12</f>
        <v>1088-12024</v>
      </c>
      <c r="E14" s="81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81"/>
      <c r="G14" s="81"/>
      <c r="H14" s="81"/>
      <c r="I14" s="81"/>
      <c r="J14" s="64">
        <f>'1'!G12</f>
        <v>278200</v>
      </c>
    </row>
    <row r="15" spans="1:10" s="60" customFormat="1" ht="80.25" customHeight="1" x14ac:dyDescent="0.25">
      <c r="A15" s="63"/>
      <c r="B15" s="63"/>
      <c r="C15" s="63"/>
      <c r="D15" s="63"/>
      <c r="E15" s="63"/>
      <c r="F15" s="81" t="str">
        <f>'1'!E12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81"/>
      <c r="H15" s="81"/>
      <c r="I15" s="81"/>
      <c r="J15" s="81"/>
    </row>
    <row r="16" spans="1:10" s="60" customFormat="1" ht="24" customHeight="1" x14ac:dyDescent="0.25">
      <c r="A16" s="63"/>
      <c r="B16" s="63"/>
      <c r="C16" s="63"/>
      <c r="D16" s="63"/>
      <c r="E16" s="63"/>
      <c r="F16" s="63"/>
      <c r="G16" s="81" t="s">
        <v>54</v>
      </c>
      <c r="H16" s="81"/>
      <c r="I16" s="81"/>
      <c r="J16" s="81"/>
    </row>
    <row r="17" spans="1:11" s="60" customFormat="1" ht="19.5" customHeight="1" x14ac:dyDescent="0.25">
      <c r="A17" s="63"/>
      <c r="B17" s="63"/>
      <c r="C17" s="63"/>
      <c r="D17" s="63"/>
      <c r="E17" s="63"/>
      <c r="F17" s="63"/>
      <c r="G17" s="63"/>
      <c r="H17" s="81" t="s">
        <v>45</v>
      </c>
      <c r="I17" s="81"/>
      <c r="J17" s="81"/>
    </row>
    <row r="18" spans="1:11" s="60" customFormat="1" ht="79.5" customHeight="1" x14ac:dyDescent="0.25">
      <c r="A18" s="63"/>
      <c r="B18" s="63"/>
      <c r="C18" s="63"/>
      <c r="D18" s="63"/>
      <c r="E18" s="63"/>
      <c r="F18" s="63"/>
      <c r="G18" s="63"/>
      <c r="H18" s="63"/>
      <c r="I18" s="63" t="s">
        <v>71</v>
      </c>
      <c r="J18" s="65">
        <v>0</v>
      </c>
    </row>
    <row r="19" spans="1:11" s="60" customFormat="1" ht="49.5" customHeight="1" x14ac:dyDescent="0.25">
      <c r="A19" s="63"/>
      <c r="B19" s="63"/>
      <c r="C19" s="63"/>
      <c r="D19" s="63"/>
      <c r="E19" s="63"/>
      <c r="F19" s="63"/>
      <c r="G19" s="63"/>
      <c r="H19" s="63"/>
      <c r="I19" s="63" t="s">
        <v>72</v>
      </c>
      <c r="J19" s="65">
        <v>1117</v>
      </c>
    </row>
    <row r="20" spans="1:11" s="60" customFormat="1" ht="22.5" customHeight="1" x14ac:dyDescent="0.25">
      <c r="F20" s="66"/>
      <c r="G20" s="66"/>
      <c r="H20" s="66"/>
      <c r="I20" s="66"/>
      <c r="J20" s="66"/>
    </row>
    <row r="21" spans="1:11" ht="21" customHeight="1" x14ac:dyDescent="0.3">
      <c r="I21" s="60"/>
      <c r="J21" s="55"/>
    </row>
    <row r="22" spans="1:11" ht="25.5" customHeight="1" x14ac:dyDescent="0.3">
      <c r="A22" s="46"/>
      <c r="B22" s="46" t="str">
        <f>'1'!B13</f>
        <v>1011</v>
      </c>
      <c r="C22" s="80" t="str">
        <f>'1'!D13</f>
        <v>Անապահով և կյանքի դժվարին իրավիճակում սոցիալական խմբերին աջակցություն</v>
      </c>
      <c r="D22" s="80"/>
      <c r="E22" s="80"/>
      <c r="F22" s="80"/>
      <c r="G22" s="80"/>
      <c r="H22" s="80"/>
      <c r="I22" s="80"/>
      <c r="J22" s="68">
        <f>J23</f>
        <v>-278200</v>
      </c>
      <c r="K22" s="1"/>
    </row>
    <row r="23" spans="1:11" ht="25.5" customHeight="1" x14ac:dyDescent="0.3">
      <c r="A23" s="46"/>
      <c r="B23" s="46"/>
      <c r="C23" s="46"/>
      <c r="D23" s="46" t="str">
        <f>'1'!C14</f>
        <v>1011 - 12001</v>
      </c>
      <c r="E23" s="80" t="str">
        <f>'1'!D14</f>
        <v>Ընտանիքի կենսամակարդակի բարձրացմանն ուղղված նպաստներ</v>
      </c>
      <c r="F23" s="80"/>
      <c r="G23" s="80"/>
      <c r="H23" s="80"/>
      <c r="I23" s="80"/>
      <c r="J23" s="68">
        <f>'1'!G14</f>
        <v>-278200</v>
      </c>
      <c r="K23" s="69"/>
    </row>
    <row r="24" spans="1:11" ht="48.75" customHeight="1" x14ac:dyDescent="0.3">
      <c r="A24" s="46"/>
      <c r="B24" s="46"/>
      <c r="C24" s="46"/>
      <c r="D24" s="46"/>
      <c r="E24" s="46"/>
      <c r="F24" s="80" t="str">
        <f>'1'!E14</f>
        <v>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G24" s="80"/>
      <c r="H24" s="80"/>
      <c r="I24" s="80"/>
      <c r="J24" s="80"/>
      <c r="K24" s="1"/>
    </row>
    <row r="25" spans="1:11" ht="24.75" customHeight="1" x14ac:dyDescent="0.3">
      <c r="A25" s="46"/>
      <c r="B25" s="46"/>
      <c r="C25" s="46"/>
      <c r="D25" s="46"/>
      <c r="E25" s="46"/>
      <c r="F25" s="46"/>
      <c r="G25" s="80" t="str">
        <f>'1'!F14</f>
        <v>Տրանսֆերտների տրամադրում</v>
      </c>
      <c r="H25" s="80"/>
      <c r="I25" s="80"/>
      <c r="J25" s="80"/>
      <c r="K25" s="1"/>
    </row>
    <row r="26" spans="1:11" ht="54" customHeight="1" x14ac:dyDescent="0.3">
      <c r="A26" s="46"/>
      <c r="B26" s="46"/>
      <c r="C26" s="46"/>
      <c r="D26" s="46"/>
      <c r="E26" s="46"/>
      <c r="F26" s="46"/>
      <c r="G26" s="46"/>
      <c r="H26" s="80" t="s">
        <v>83</v>
      </c>
      <c r="I26" s="80"/>
      <c r="J26" s="80"/>
      <c r="K26" s="1"/>
    </row>
    <row r="27" spans="1:11" ht="99" x14ac:dyDescent="0.3">
      <c r="A27" s="46"/>
      <c r="B27" s="46"/>
      <c r="C27" s="46"/>
      <c r="D27" s="46"/>
      <c r="E27" s="46"/>
      <c r="F27" s="46"/>
      <c r="G27" s="46"/>
      <c r="H27" s="46"/>
      <c r="I27" s="46" t="s">
        <v>84</v>
      </c>
      <c r="J27" s="68">
        <v>-692</v>
      </c>
      <c r="K27" s="70"/>
    </row>
    <row r="28" spans="1:11" ht="49.5" x14ac:dyDescent="0.3">
      <c r="A28" s="46"/>
      <c r="B28" s="46"/>
      <c r="C28" s="46"/>
      <c r="D28" s="46"/>
      <c r="E28" s="46"/>
      <c r="F28" s="46"/>
      <c r="G28" s="46"/>
      <c r="H28" s="46"/>
      <c r="I28" s="46" t="s">
        <v>85</v>
      </c>
      <c r="J28" s="68">
        <v>-1380</v>
      </c>
      <c r="K28" s="70"/>
    </row>
  </sheetData>
  <mergeCells count="20">
    <mergeCell ref="H17:J17"/>
    <mergeCell ref="A11:I11"/>
    <mergeCell ref="A12:I12"/>
    <mergeCell ref="C13:I13"/>
    <mergeCell ref="E14:I14"/>
    <mergeCell ref="F15:J15"/>
    <mergeCell ref="G16:J16"/>
    <mergeCell ref="A6:J6"/>
    <mergeCell ref="A9:A10"/>
    <mergeCell ref="A7:I7"/>
    <mergeCell ref="A8:I8"/>
    <mergeCell ref="B9:C9"/>
    <mergeCell ref="D9:G9"/>
    <mergeCell ref="H9:H10"/>
    <mergeCell ref="I9:I10"/>
    <mergeCell ref="C22:I22"/>
    <mergeCell ref="E23:I23"/>
    <mergeCell ref="F24:J24"/>
    <mergeCell ref="G25:J25"/>
    <mergeCell ref="H26:J26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view="pageBreakPreview" topLeftCell="A10" zoomScaleNormal="100" zoomScaleSheetLayoutView="100" workbookViewId="0">
      <selection activeCell="J19" sqref="J19"/>
    </sheetView>
  </sheetViews>
  <sheetFormatPr defaultRowHeight="16.5" x14ac:dyDescent="0.3"/>
  <cols>
    <col min="1" max="1" width="6.28515625" style="58" customWidth="1"/>
    <col min="2" max="2" width="9.140625" style="58"/>
    <col min="3" max="3" width="12.7109375" style="58" customWidth="1"/>
    <col min="4" max="4" width="16.5703125" style="58" customWidth="1"/>
    <col min="5" max="7" width="9.140625" style="58"/>
    <col min="8" max="8" width="18" style="58" customWidth="1"/>
    <col min="9" max="9" width="27.28515625" style="58" bestFit="1" customWidth="1"/>
    <col min="10" max="10" width="23.85546875" style="58" customWidth="1"/>
    <col min="11" max="16384" width="9.140625" style="58"/>
  </cols>
  <sheetData>
    <row r="1" spans="1:10" ht="17.25" x14ac:dyDescent="0.3">
      <c r="J1" s="56" t="s">
        <v>46</v>
      </c>
    </row>
    <row r="2" spans="1:10" ht="17.25" x14ac:dyDescent="0.3">
      <c r="J2" s="56" t="s">
        <v>32</v>
      </c>
    </row>
    <row r="3" spans="1:10" ht="17.25" x14ac:dyDescent="0.3">
      <c r="J3" s="56" t="s">
        <v>12</v>
      </c>
    </row>
    <row r="6" spans="1:10" ht="49.5" customHeight="1" x14ac:dyDescent="0.3">
      <c r="A6" s="82" t="s">
        <v>70</v>
      </c>
      <c r="B6" s="82"/>
      <c r="C6" s="82"/>
      <c r="D6" s="82"/>
      <c r="E6" s="82"/>
      <c r="F6" s="82"/>
      <c r="G6" s="82"/>
      <c r="H6" s="82"/>
      <c r="I6" s="82"/>
      <c r="J6" s="82"/>
    </row>
    <row r="7" spans="1:10" ht="17.25" x14ac:dyDescent="0.3">
      <c r="A7" s="84"/>
      <c r="B7" s="84"/>
      <c r="C7" s="84"/>
      <c r="D7" s="84"/>
      <c r="E7" s="84"/>
      <c r="F7" s="84"/>
      <c r="G7" s="84"/>
      <c r="H7" s="84"/>
      <c r="I7" s="84"/>
      <c r="J7" s="57"/>
    </row>
    <row r="8" spans="1:10" x14ac:dyDescent="0.3">
      <c r="A8" s="84"/>
      <c r="B8" s="84"/>
      <c r="C8" s="84"/>
      <c r="D8" s="84"/>
      <c r="E8" s="84"/>
      <c r="F8" s="84"/>
      <c r="G8" s="84"/>
      <c r="H8" s="84"/>
      <c r="I8" s="84"/>
      <c r="J8" s="59" t="s">
        <v>9</v>
      </c>
    </row>
    <row r="9" spans="1:10" s="60" customFormat="1" ht="130.5" customHeight="1" x14ac:dyDescent="0.25">
      <c r="A9" s="83" t="s">
        <v>67</v>
      </c>
      <c r="B9" s="83" t="s">
        <v>36</v>
      </c>
      <c r="C9" s="83"/>
      <c r="D9" s="83" t="s">
        <v>37</v>
      </c>
      <c r="E9" s="83"/>
      <c r="F9" s="83"/>
      <c r="G9" s="83"/>
      <c r="H9" s="83" t="s">
        <v>38</v>
      </c>
      <c r="I9" s="83" t="s">
        <v>39</v>
      </c>
      <c r="J9" s="45" t="s">
        <v>16</v>
      </c>
    </row>
    <row r="10" spans="1:10" s="60" customFormat="1" ht="66" x14ac:dyDescent="0.25">
      <c r="A10" s="83"/>
      <c r="B10" s="61" t="s">
        <v>40</v>
      </c>
      <c r="C10" s="61" t="s">
        <v>51</v>
      </c>
      <c r="D10" s="61" t="s">
        <v>40</v>
      </c>
      <c r="E10" s="61" t="s">
        <v>51</v>
      </c>
      <c r="F10" s="61" t="s">
        <v>52</v>
      </c>
      <c r="G10" s="61" t="s">
        <v>41</v>
      </c>
      <c r="H10" s="83"/>
      <c r="I10" s="83"/>
      <c r="J10" s="61" t="s">
        <v>42</v>
      </c>
    </row>
    <row r="11" spans="1:10" s="60" customFormat="1" ht="20.25" customHeight="1" x14ac:dyDescent="0.25">
      <c r="A11" s="85" t="s">
        <v>43</v>
      </c>
      <c r="B11" s="85"/>
      <c r="C11" s="85"/>
      <c r="D11" s="85"/>
      <c r="E11" s="85"/>
      <c r="F11" s="85"/>
      <c r="G11" s="85"/>
      <c r="H11" s="85"/>
      <c r="I11" s="85"/>
      <c r="J11" s="62">
        <f>J12</f>
        <v>0</v>
      </c>
    </row>
    <row r="12" spans="1:10" s="60" customFormat="1" x14ac:dyDescent="0.25">
      <c r="A12" s="85" t="s">
        <v>48</v>
      </c>
      <c r="B12" s="85"/>
      <c r="C12" s="85"/>
      <c r="D12" s="85"/>
      <c r="E12" s="85"/>
      <c r="F12" s="85"/>
      <c r="G12" s="85"/>
      <c r="H12" s="85"/>
      <c r="I12" s="85"/>
      <c r="J12" s="62">
        <f>J13+J21</f>
        <v>0</v>
      </c>
    </row>
    <row r="13" spans="1:10" x14ac:dyDescent="0.3">
      <c r="A13" s="63"/>
      <c r="B13" s="63" t="str">
        <f>'3'!B13</f>
        <v>1088</v>
      </c>
      <c r="C13" s="81" t="str">
        <f>'3'!C13:I13</f>
        <v>Զբաղվածության ծրագիր</v>
      </c>
      <c r="D13" s="81"/>
      <c r="E13" s="81"/>
      <c r="F13" s="81"/>
      <c r="G13" s="81"/>
      <c r="H13" s="81"/>
      <c r="I13" s="81"/>
      <c r="J13" s="62">
        <f>'3'!J13</f>
        <v>278200</v>
      </c>
    </row>
    <row r="14" spans="1:10" ht="79.5" customHeight="1" x14ac:dyDescent="0.3">
      <c r="A14" s="63"/>
      <c r="B14" s="63"/>
      <c r="C14" s="63"/>
      <c r="D14" s="63" t="str">
        <f>'3'!D14</f>
        <v>1088-12024</v>
      </c>
      <c r="E14" s="81" t="str">
        <f>'3'!E14:I14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81"/>
      <c r="G14" s="81"/>
      <c r="H14" s="81"/>
      <c r="I14" s="81"/>
      <c r="J14" s="62">
        <f>'3'!J14</f>
        <v>278200</v>
      </c>
    </row>
    <row r="15" spans="1:10" ht="78.75" customHeight="1" x14ac:dyDescent="0.3">
      <c r="A15" s="63"/>
      <c r="B15" s="63"/>
      <c r="C15" s="63"/>
      <c r="D15" s="63"/>
      <c r="E15" s="63"/>
      <c r="F15" s="81" t="str">
        <f>'3'!F15:J15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81"/>
      <c r="H15" s="81"/>
      <c r="I15" s="81"/>
      <c r="J15" s="81"/>
    </row>
    <row r="16" spans="1:10" x14ac:dyDescent="0.3">
      <c r="A16" s="63"/>
      <c r="B16" s="63"/>
      <c r="C16" s="63"/>
      <c r="D16" s="63"/>
      <c r="E16" s="63"/>
      <c r="F16" s="63"/>
      <c r="G16" s="81" t="str">
        <f>'3'!G16:J16</f>
        <v xml:space="preserve"> Տրանսֆերտների տրամադրում </v>
      </c>
      <c r="H16" s="81"/>
      <c r="I16" s="81"/>
      <c r="J16" s="81"/>
    </row>
    <row r="17" spans="1:10" ht="24" customHeight="1" x14ac:dyDescent="0.3">
      <c r="A17" s="63"/>
      <c r="B17" s="63"/>
      <c r="C17" s="63"/>
      <c r="D17" s="63"/>
      <c r="E17" s="63"/>
      <c r="F17" s="63"/>
      <c r="G17" s="63"/>
      <c r="H17" s="81" t="str">
        <f>'3'!H17:J17</f>
        <v xml:space="preserve"> Ծառայությունը մատուցողի անվանումը` կազմակերպություններ </v>
      </c>
      <c r="I17" s="81"/>
      <c r="J17" s="81"/>
    </row>
    <row r="18" spans="1:10" ht="99" x14ac:dyDescent="0.3">
      <c r="A18" s="63"/>
      <c r="B18" s="63"/>
      <c r="C18" s="63"/>
      <c r="D18" s="63"/>
      <c r="E18" s="63"/>
      <c r="F18" s="63"/>
      <c r="G18" s="63"/>
      <c r="H18" s="63"/>
      <c r="I18" s="63" t="str">
        <f>'3'!I18</f>
        <v>Անհուսալի դասով դասակարգված վարկային պարտավորություն ունեցող անձանց թվաքանակ, այդ թվում</v>
      </c>
      <c r="J18" s="67">
        <f>'3'!J18</f>
        <v>0</v>
      </c>
    </row>
    <row r="19" spans="1:10" ht="33" x14ac:dyDescent="0.3">
      <c r="A19" s="63"/>
      <c r="B19" s="63"/>
      <c r="C19" s="63"/>
      <c r="D19" s="63"/>
      <c r="E19" s="63"/>
      <c r="F19" s="63"/>
      <c r="G19" s="63"/>
      <c r="H19" s="63"/>
      <c r="I19" s="63" t="str">
        <f>'3'!I19</f>
        <v>ֆորմալ զբաղվածություն ձեռք բերած</v>
      </c>
      <c r="J19" s="67">
        <f>'3'!J19</f>
        <v>1117</v>
      </c>
    </row>
    <row r="20" spans="1:10" x14ac:dyDescent="0.3">
      <c r="A20" s="60"/>
      <c r="B20" s="60"/>
      <c r="C20" s="60"/>
      <c r="D20" s="60"/>
      <c r="E20" s="60"/>
      <c r="F20" s="66"/>
      <c r="G20" s="66"/>
      <c r="H20" s="66"/>
      <c r="I20" s="66"/>
      <c r="J20" s="66"/>
    </row>
    <row r="21" spans="1:10" ht="26.25" customHeight="1" x14ac:dyDescent="0.3">
      <c r="A21" s="46"/>
      <c r="B21" s="46" t="str">
        <f>'3'!B22</f>
        <v>1011</v>
      </c>
      <c r="C21" s="80" t="str">
        <f>'3'!C22:I22</f>
        <v>Անապահով և կյանքի դժվարին իրավիճակում սոցիալական խմբերին աջակցություն</v>
      </c>
      <c r="D21" s="80"/>
      <c r="E21" s="80"/>
      <c r="F21" s="80"/>
      <c r="G21" s="80"/>
      <c r="H21" s="80"/>
      <c r="I21" s="80"/>
      <c r="J21" s="68">
        <f>J22</f>
        <v>-278200</v>
      </c>
    </row>
    <row r="22" spans="1:10" ht="29.25" customHeight="1" x14ac:dyDescent="0.3">
      <c r="A22" s="46"/>
      <c r="B22" s="46"/>
      <c r="C22" s="46"/>
      <c r="D22" s="46" t="str">
        <f>'3'!D23</f>
        <v>1011 - 12001</v>
      </c>
      <c r="E22" s="80" t="str">
        <f>'3'!E23:I23</f>
        <v>Ընտանիքի կենսամակարդակի բարձրացմանն ուղղված նպաստներ</v>
      </c>
      <c r="F22" s="80"/>
      <c r="G22" s="80"/>
      <c r="H22" s="80"/>
      <c r="I22" s="80"/>
      <c r="J22" s="68">
        <f>'1'!G13</f>
        <v>-278200</v>
      </c>
    </row>
    <row r="23" spans="1:10" ht="53.25" customHeight="1" x14ac:dyDescent="0.3">
      <c r="A23" s="46"/>
      <c r="B23" s="46"/>
      <c r="C23" s="46"/>
      <c r="D23" s="46"/>
      <c r="E23" s="46"/>
      <c r="F23" s="80" t="str">
        <f>'3'!F24:J24</f>
        <v>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G23" s="80"/>
      <c r="H23" s="80"/>
      <c r="I23" s="80"/>
      <c r="J23" s="80"/>
    </row>
    <row r="24" spans="1:10" x14ac:dyDescent="0.3">
      <c r="A24" s="46"/>
      <c r="B24" s="46"/>
      <c r="C24" s="46"/>
      <c r="D24" s="46"/>
      <c r="E24" s="46"/>
      <c r="F24" s="46"/>
      <c r="G24" s="80" t="str">
        <f>'3'!G25:J25</f>
        <v>Տրանսֆերտների տրամադրում</v>
      </c>
      <c r="H24" s="80"/>
      <c r="I24" s="80"/>
      <c r="J24" s="80"/>
    </row>
    <row r="25" spans="1:10" ht="67.5" customHeight="1" x14ac:dyDescent="0.3">
      <c r="A25" s="46"/>
      <c r="B25" s="46"/>
      <c r="C25" s="46"/>
      <c r="D25" s="46"/>
      <c r="E25" s="46"/>
      <c r="F25" s="46"/>
      <c r="G25" s="46"/>
      <c r="H25" s="80" t="str">
        <f>'3'!H26:J26</f>
        <v xml:space="preserve"> Շահառուների ընտրության չափորոշիչները` Ընտանիքների անապահովության գնահատման համակարգում հաշվառված ընտանիք (ընտանիքի անապահովության միավորի հիման վրա) </v>
      </c>
      <c r="I25" s="80"/>
      <c r="J25" s="80"/>
    </row>
    <row r="26" spans="1:10" ht="99" x14ac:dyDescent="0.3">
      <c r="A26" s="46"/>
      <c r="B26" s="46"/>
      <c r="C26" s="46"/>
      <c r="D26" s="46"/>
      <c r="E26" s="46"/>
      <c r="F26" s="46"/>
      <c r="G26" s="46"/>
      <c r="H26" s="46"/>
      <c r="I26" s="46" t="str">
        <f>'3'!I27</f>
        <v>Ընտանիքի կենսամակարդակի բարձրացմանն ուղղված նպաստներ ստացող ընտանիքների միջին թիվ, հատ, այդ թվում՛</v>
      </c>
      <c r="J26" s="68">
        <f>'3'!J27</f>
        <v>-692</v>
      </c>
    </row>
    <row r="27" spans="1:10" ht="49.5" x14ac:dyDescent="0.3">
      <c r="A27" s="46"/>
      <c r="B27" s="46"/>
      <c r="C27" s="46"/>
      <c r="D27" s="46"/>
      <c r="E27" s="46"/>
      <c r="F27" s="46"/>
      <c r="G27" s="46"/>
      <c r="H27" s="46"/>
      <c r="I27" s="46" t="str">
        <f>'3'!I28</f>
        <v>Նպաստ ստացող անդամների միջին թիվ, այդ թվում՛</v>
      </c>
      <c r="J27" s="68">
        <f>'3'!J28</f>
        <v>-1380</v>
      </c>
    </row>
  </sheetData>
  <mergeCells count="20">
    <mergeCell ref="A11:I11"/>
    <mergeCell ref="A12:I12"/>
    <mergeCell ref="A6:J6"/>
    <mergeCell ref="A7:I7"/>
    <mergeCell ref="A8:I8"/>
    <mergeCell ref="A9:A10"/>
    <mergeCell ref="B9:C9"/>
    <mergeCell ref="D9:G9"/>
    <mergeCell ref="H9:H10"/>
    <mergeCell ref="I9:I10"/>
    <mergeCell ref="C13:I13"/>
    <mergeCell ref="E14:I14"/>
    <mergeCell ref="F15:J15"/>
    <mergeCell ref="G16:J16"/>
    <mergeCell ref="H17:J17"/>
    <mergeCell ref="C21:I21"/>
    <mergeCell ref="E22:I22"/>
    <mergeCell ref="F23:J23"/>
    <mergeCell ref="G24:J24"/>
    <mergeCell ref="H25:J25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https:/mul2-sif.gov.am/tasks/2144083/oneclick?token=94549ecb3fbb5a6a87bfce845abb2cde</cp:keywords>
  <cp:lastModifiedBy>Gohar.Hayrapetyan</cp:lastModifiedBy>
  <dcterms:created xsi:type="dcterms:W3CDTF">2025-01-21T04:53:39Z</dcterms:created>
  <dcterms:modified xsi:type="dcterms:W3CDTF">2025-12-08T06:56:38Z</dcterms:modified>
</cp:coreProperties>
</file>