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Սուբսիդիա\ardir\"/>
    </mc:Choice>
  </mc:AlternateContent>
  <xr:revisionPtr revIDLastSave="0" documentId="13_ncr:1_{DCAC1E2A-1E9A-4943-B30B-2DA8AF8585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3" r:id="rId1"/>
    <sheet name="2" sheetId="3" r:id="rId2"/>
    <sheet name="3" sheetId="24" r:id="rId3"/>
    <sheet name="4" sheetId="25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hav">#REF!</definedName>
    <definedName name="havelvac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2">'3'!$A$1:$J$68</definedName>
    <definedName name="_xlnm.Print_Area" localSheetId="3">'4'!$A$1:$J$68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6" i="3" l="1"/>
  <c r="G38" i="3"/>
  <c r="G13" i="23"/>
  <c r="G16" i="23"/>
  <c r="G17" i="23"/>
  <c r="J64" i="24"/>
  <c r="J65" i="25" s="1"/>
  <c r="G67" i="3"/>
  <c r="G66" i="3" s="1"/>
  <c r="G65" i="3" s="1"/>
  <c r="G64" i="3" s="1"/>
  <c r="G62" i="3" s="1"/>
  <c r="G60" i="3" s="1"/>
  <c r="G58" i="3" s="1"/>
  <c r="J60" i="24"/>
  <c r="J61" i="25" s="1"/>
  <c r="J40" i="24"/>
  <c r="J39" i="24"/>
  <c r="J44" i="24"/>
  <c r="J49" i="24"/>
  <c r="J30" i="25"/>
  <c r="J45" i="25"/>
  <c r="J41" i="25"/>
  <c r="J40" i="25" s="1"/>
  <c r="J50" i="25"/>
  <c r="J17" i="25"/>
  <c r="G57" i="3" l="1"/>
  <c r="G56" i="3" l="1"/>
  <c r="G55" i="3" s="1"/>
  <c r="G54" i="3" s="1"/>
  <c r="G52" i="3" s="1"/>
  <c r="G50" i="3" s="1"/>
  <c r="G48" i="3" s="1"/>
  <c r="J56" i="24"/>
  <c r="G47" i="3"/>
  <c r="G46" i="3" s="1"/>
  <c r="G45" i="3" s="1"/>
  <c r="G44" i="3" s="1"/>
  <c r="G42" i="3" s="1"/>
  <c r="G40" i="3" s="1"/>
  <c r="G34" i="3" s="1"/>
  <c r="G32" i="3" s="1"/>
  <c r="G30" i="3" s="1"/>
  <c r="G8" i="3" s="1"/>
  <c r="G15" i="23"/>
  <c r="G14" i="23" s="1"/>
  <c r="J55" i="24" l="1"/>
  <c r="J54" i="24" s="1"/>
  <c r="J57" i="25"/>
  <c r="J56" i="25" s="1"/>
  <c r="J55" i="25" s="1"/>
  <c r="J13" i="25"/>
  <c r="J12" i="25" s="1"/>
  <c r="J11" i="25" s="1"/>
  <c r="G29" i="3"/>
  <c r="G28" i="3" s="1"/>
  <c r="G27" i="3" s="1"/>
  <c r="G26" i="3" s="1"/>
  <c r="G25" i="3" s="1"/>
  <c r="G23" i="3" s="1"/>
  <c r="G22" i="3" s="1"/>
  <c r="G21" i="3" s="1"/>
  <c r="G19" i="3" s="1"/>
  <c r="G17" i="3" s="1"/>
  <c r="G15" i="3" s="1"/>
  <c r="G13" i="3" s="1"/>
  <c r="G11" i="3" s="1"/>
  <c r="G10" i="3" s="1"/>
  <c r="G12" i="23"/>
  <c r="G11" i="23" s="1"/>
  <c r="G10" i="23" s="1"/>
  <c r="J12" i="24"/>
  <c r="J11" i="24" s="1"/>
  <c r="J10" i="24" s="1"/>
  <c r="J10" i="25" l="1"/>
  <c r="J9" i="24"/>
</calcChain>
</file>

<file path=xl/sharedStrings.xml><?xml version="1.0" encoding="utf-8"?>
<sst xmlns="http://schemas.openxmlformats.org/spreadsheetml/2006/main" count="300" uniqueCount="152">
  <si>
    <t xml:space="preserve">                   -ի N        -Ն որոշման</t>
  </si>
  <si>
    <t>Ծրագիր</t>
  </si>
  <si>
    <t>Միջոցառում</t>
  </si>
  <si>
    <t>Ցուցանիշների փոփոխությունը (ավելացումները նշված են դրական նշանով, իսկ նվազեցումները՝ փակագծերում)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</si>
  <si>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</si>
  <si>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</si>
  <si>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</si>
  <si>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</si>
  <si>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</si>
  <si>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</si>
  <si>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</si>
  <si>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</si>
  <si>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</si>
  <si>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</si>
  <si>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</si>
  <si>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</si>
  <si>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</si>
  <si>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</si>
  <si>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 xml:space="preserve"> Տարի </t>
  </si>
  <si>
    <t xml:space="preserve"> ՀՀ  տարածքային կառավարման և ենթակառուցվածքների նախարարության ջրային կոմիտե 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</si>
  <si>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</si>
  <si>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</si>
  <si>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</si>
  <si>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</si>
  <si>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</si>
  <si>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</si>
  <si>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</si>
  <si>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>Հավելված N 2</t>
  </si>
  <si>
    <t>Ցուցանիշների փոփոխությունը
 (ավելացումները նշված են դրական նշանով, իսկ նվազեցումները՝ փակագծերում)</t>
  </si>
  <si>
    <t xml:space="preserve"> ՀՀ կառավարություն</t>
  </si>
  <si>
    <t>______________ ի    ___Ն որոշման</t>
  </si>
  <si>
    <t xml:space="preserve"> Տարի</t>
  </si>
  <si>
    <t xml:space="preserve"> ԸՆԹԱՑԻԿ ԾԱԽՍԵՐ</t>
  </si>
  <si>
    <t>ԸՆԴԱՄԵՆԸ</t>
  </si>
  <si>
    <t>Ոռոգման համակարգի առողջացում</t>
  </si>
  <si>
    <t xml:space="preserve"> Պետական մարմինների կողմից օգտագործվող ոչ ֆինանսական ակտիվների հետ գործառնություններ </t>
  </si>
  <si>
    <t xml:space="preserve">ՀՀ կառավարության  2025 թվականի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</si>
  <si>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</si>
  <si>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</si>
  <si>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</si>
  <si>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</si>
  <si>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1004</t>
  </si>
  <si>
    <t>Ոռոգման ծառայությունների հասանելիության և մատչելիության ապահովում</t>
  </si>
  <si>
    <t>Ոռոգման ջրի մատակարարման արդյունավետության և հասանելիության բարելավում, կորուստների կրճատում</t>
  </si>
  <si>
    <t>ՀՀ կառավարության 2025 թվականի</t>
  </si>
  <si>
    <t xml:space="preserve"> հազար դրամներով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</si>
  <si>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</si>
  <si>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</si>
  <si>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</si>
  <si>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</si>
  <si>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</si>
  <si>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</si>
  <si>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</si>
  <si>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</si>
  <si>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</si>
  <si>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ԸՆԴԱՄԵՆԸ </t>
  </si>
  <si>
    <t xml:space="preserve"> ՀՀ տարածքային կառավարման և ենթակառուցվածքների նախարարություն </t>
  </si>
  <si>
    <t xml:space="preserve"> 1004 </t>
  </si>
  <si>
    <t xml:space="preserve"> Ոռոգման համակարգի առողջացում </t>
  </si>
  <si>
    <t xml:space="preserve"> Ակտիվն օգտագործող կազմակերպության անվանումը` ՀՀ ՏԿԵՆ ջրային կոմիտե </t>
  </si>
  <si>
    <t>հազար դրամներով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</si>
  <si>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</si>
  <si>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</si>
  <si>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</si>
  <si>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</si>
  <si>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>Ծառայությունների մատուցում</t>
  </si>
  <si>
    <t xml:space="preserve"> Ծառայությունների մատուցում </t>
  </si>
  <si>
    <t xml:space="preserve"> ՀՀ կառավարություն </t>
  </si>
  <si>
    <t>Ակտիվն օգտագործող կազմակերպության(ների) անվանում(ները)՛  ՀՀ ՏԿԵՆ ջրային կոմիտե</t>
  </si>
  <si>
    <t xml:space="preserve">«ՀԱՅԱUՏԱՆԻ ՀԱՆՐԱՊԵՏՈՒԹՅԱՆ 2025 ԹՎԱԿԱՆԻ ՊԵՏԱԿԱՆ ԲՅՈՒՋԵԻ ՄԱUԻՆ» OՐԵՆՔԻ N 1 ՀԱՎԵԼՎԱԾԻ N 2 ԱՂՅՈՒՍԱԿՈՒՄ ԿԱՏԱՐՎՈՂ ՎԵՐԱԲԱՇԽՈՒՄԸ ԵՎ ՓՈՓՈԽՈՒԹՅՈՒՆՆԵՐԸ , ՀԱՅԱՍՏԱՆԻ ՀԱՆՐԱՊԵՏՈՒԹՅԱՆ ԿԱՌԱՎԱՐՈՒԹՅԱՆ 2024 ԹՎԱԿԱՆԻ ԴԵԿՏԵՄԲԵՐԻ 27-Ի N 2060-Ն ՈՐՈՇՄԱՆ N 5 ՀԱՎԵԼՎԱԾԻ N 1 ԱՂՅՈՒՍԱԿՈՒՄ ԿԱՏԱՐՎՈՂ ՓՈՓՈԽՈՒԹՅՈՒՆՆԵՐԸ </t>
  </si>
  <si>
    <t xml:space="preserve"> ՀԱՅԱՍՏԱՆԻ ՀԱՆՐԱՊԵՏՈՒԹՅԱՆ ԿԱՌԱՎԱՐՈՒԹՅԱՆ 2024 ԹՎԱԿԱՆԻ ԴԵԿՏԵՄԲԵՐԻ 27-Ի N 2060-Ն ՈՐՈՇՄԱՆ N 3 ԵՎ N 4 ՀԱՎԵԼՎԱԾՆԵՐՈՒՄ ԿԱՏԱՐՎՈՂ ՓՈՓՈԽՈՒԹՅՈՒՆՆԵՐԸ </t>
  </si>
  <si>
    <t>Հավելված N 1</t>
  </si>
  <si>
    <t>Փոքր և միջին ջրամբարների կառուցում</t>
  </si>
  <si>
    <t>Փոքր և միջին ջրամբարների կառուցման աշխատանքներ</t>
  </si>
  <si>
    <t xml:space="preserve"> 1004 - 31013</t>
  </si>
  <si>
    <t>ՀՀ տարածքային կառավարման և ենթակառուցվածքների նախարարության ջրային կոմիտե</t>
  </si>
  <si>
    <t>Ջրամբարների վերականգնման և վերազինման աշխատանքներ</t>
  </si>
  <si>
    <t>Արփա-Սևան ջրային համակարգի տեխնիկական վիճակի բարելավում</t>
  </si>
  <si>
    <t>01</t>
  </si>
  <si>
    <t xml:space="preserve"> 1004 - 31014</t>
  </si>
  <si>
    <t xml:space="preserve"> Ջրամբարների վերականգնման և վերազինման համար նախագծերի և աշխատանքների ձեռքբերում </t>
  </si>
  <si>
    <t xml:space="preserve"> Որոտան-Արփա-Սևան թունելի ջրային համակարգի կառավարում </t>
  </si>
  <si>
    <t xml:space="preserve"> 1017 - 21001 </t>
  </si>
  <si>
    <t xml:space="preserve">Արփա-Սևան թունելի առանձին վթարային հատվածների վերականգնման աշխատանքներ </t>
  </si>
  <si>
    <t xml:space="preserve"> Հանրության կողմից անմիջականորեն օգտագործվող ակտիվների հետ կապված միջոցառումներ </t>
  </si>
  <si>
    <t xml:space="preserve">Ակտիվն օգտագործող կազմակերպության(ների) անվանում(ները)` ՀՀ ՏԿԵՆ ջրային կոմիտե </t>
  </si>
  <si>
    <t xml:space="preserve"> Ջրամատակարարաման և ջրահեռացման բարելավում </t>
  </si>
  <si>
    <t xml:space="preserve">Պետական մարմինների կողմից օգտագործվող ոչ ֆինանսական ակտիվների հետ գործառնություններ </t>
  </si>
  <si>
    <t xml:space="preserve">Ակտիվն օգտագործող կազմակերպության անվանումը` ՀՀ ՏԿԵՆ ջրային կոմիտե </t>
  </si>
  <si>
    <t>1004 - 11002</t>
  </si>
  <si>
    <t>Ոռոգման ծառայություններ մատուցող ընկերություններին ֆինանսական աջակցության տրամադրում</t>
  </si>
  <si>
    <t>Ոռոգման ոլորտի սուբսիդավորում ՋՕԸ-երի համար սահմանված ոռոգման ջրի սակագնի և նվազագույն շահավետ գնի տարբերության չափով</t>
  </si>
  <si>
    <t xml:space="preserve"> Ոռոգման ծառայություններ մատուցող ընկերություններին ֆինանսական աջակցության տրամադրում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</si>
  <si>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</si>
  <si>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</si>
  <si>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 պետական ոչ ֆինանսական կազմակերպություններին</t>
  </si>
  <si>
    <t xml:space="preserve"> 1004 - 11002 </t>
  </si>
  <si>
    <t xml:space="preserve"> Ոռոգման ոլորտի սուբսիդավորում ՋՕԸ-երի համար սահմանված ոռոգման ջրի սակագնի և նվազագույն շահավետ գնի տարբերության չափով </t>
  </si>
  <si>
    <t xml:space="preserve"> Ծառայությունը մատուցողի անվանումը`  Ջրօգտագործողների ընկերություններ </t>
  </si>
  <si>
    <t>Ջրամատակարարման ծավալ, մլն խմ</t>
  </si>
  <si>
    <t xml:space="preserve"> 1004 - 11002</t>
  </si>
  <si>
    <t xml:space="preserve">ՀԱՅԱՍՏԱՆԻ ՀԱՆՐԱՊԵՏՈՒԹՅԱՆ ԿԱՌԱՎԱՐՈՒԹՅԱՆ 2024 ԹՎԱԿԱՆԻ ԴԵԿՏԵՄԲԵՐԻ 27-Ի N 2060-Ն ՈՐՈՇՄԱՆ N 9 ՀԱՎԵԼՎԱԾՈՒՄ ԿԱՏԱՐՎՈՂ ՓՈՓՈԽՈՒԹՅՈՒՆՆԵՐԸ </t>
  </si>
  <si>
    <t>ՀԱՅԱՍՏԱՆԻ ՀԱՆՐԱՊԵՏՈՒԹՅԱՆ ԿԱՌԱՎԱՐՈՒԹՅԱՆ 2024 ԹՎԱԿԱՆԻ ԴԵԿՏԵՄԲԵՐԻ 27-Ի N 2060-Ն ՈՐՈՇՄԱՆ N 9.1 ՀԱՎԵԼՎԱԾՈՒՄ ԿԱՏԱՐՎՈՂ ՓՈՓՈԽՈՒԹՅՈՒՆՆԵՐԸ</t>
  </si>
  <si>
    <t xml:space="preserve"> 1072 - 31013 </t>
  </si>
  <si>
    <t xml:space="preserve"> Ջրամատակարարման և ջրահեռացման համակարգի կառուցում </t>
  </si>
  <si>
    <t xml:space="preserve">Ջրամատակարարման և ջրահեռացման համակարգի կառուցման նախագծերի և աշխատանքների ձեռքբերում </t>
  </si>
  <si>
    <t>Նախագծանախահաշվային փաստաթղթեր, հատ</t>
  </si>
  <si>
    <t>1027-11001</t>
  </si>
  <si>
    <t xml:space="preserve"> Կոլեկտորադրենաժային ծառայություններ </t>
  </si>
  <si>
    <t>Կոլեկտորադրենաժային ցանցերի պահպանում և շահագործում</t>
  </si>
  <si>
    <t xml:space="preserve"> Կոլեկտորադրենաժային ցանցերի պահպանում և շահագործում, գրունտային ջրերի մակարդակների և որակի որոշման աշխատանքներ </t>
  </si>
  <si>
    <t xml:space="preserve">Ծառայությունների մատուցում </t>
  </si>
  <si>
    <t xml:space="preserve">Ծառայությունը մատուցողի անվանումը` Մասնագիտացված կազմակերպություններ </t>
  </si>
  <si>
    <t>Երեսարկների վերակառուցում (մեկ համալիրի ճակատով՛ թունելի ՈՒՀ 189+90-ից մինչև ՈՒՀ 360+47), գծմ</t>
  </si>
  <si>
    <t xml:space="preserve"> 1017 - 11001 </t>
  </si>
  <si>
    <t xml:space="preserve"> ՀՀ Արարատի մարզ</t>
  </si>
  <si>
    <t xml:space="preserve"> ՀՀ Արմավիրի մարզ</t>
  </si>
  <si>
    <t xml:space="preserve"> ՀՀ Լոռու մարզ</t>
  </si>
  <si>
    <t>Արփա-Սևան թունելի ընթացիկ շահագործում և պահպանում</t>
  </si>
  <si>
    <t xml:space="preserve"> Որոտան-Արփա-Սևան թունելի շահագործման և պահպանման նպատակով  ծառայությունների մատուցում </t>
  </si>
  <si>
    <t xml:space="preserve"> Ծառայությունը մատուցողի անվանումը` Մասնագիտացված կազմակերպություններ </t>
  </si>
  <si>
    <t xml:space="preserve"> Տարվա ընթացքում Արփա-Սևան թունելով ջրի տեղափոխման օրերի քանակ</t>
  </si>
  <si>
    <t>Կառուցվող ջրամբարների քանակ, հատ</t>
  </si>
  <si>
    <t>Վերականգնվող ջրամբարներ, հատ</t>
  </si>
  <si>
    <t>Մաքրվող կոլեկտորադրենաժային ցանցերի երկարություն, կմ, այդ թվում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</si>
  <si>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</si>
  <si>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</si>
  <si>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</si>
  <si>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</si>
  <si>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</si>
  <si>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</si>
  <si>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</si>
  <si>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1139 - 11003</t>
  </si>
  <si>
    <t>Հարկաբյուջետային ռիսկերի կառավարման պահուստ</t>
  </si>
  <si>
    <t>Հարկաբյուջետային ռիսկերի կառավարման նպատակով նախատեսված միջոցներ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</si>
  <si>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</si>
  <si>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</si>
  <si>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</si>
  <si>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11</t>
  </si>
  <si>
    <t xml:space="preserve"> 1139</t>
  </si>
  <si>
    <t xml:space="preserve"> Հարկաբյուջետային ռիսկերի կառավարման պահուստ</t>
  </si>
  <si>
    <t xml:space="preserve"> ԱՅԼ  ԾԱԽՍԵՐ</t>
  </si>
  <si>
    <t xml:space="preserve"> Պահուստային միջոցներ</t>
  </si>
  <si>
    <t>1139-11001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</si>
  <si>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</si>
  <si>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</si>
  <si>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Ծառայությունը մատուցողի անվանումը` ՀՀ կառավարություն </t>
  </si>
  <si>
    <t>1139-11003</t>
  </si>
  <si>
    <t xml:space="preserve">Հարկաբյուջետային ռիսկերի կառավարման նպատակով նախատեսված միջոցներ </t>
  </si>
  <si>
    <t xml:space="preserve">Ծառայությունը մատուցողի անվանումը`  ՀՀ կառավարություն </t>
  </si>
  <si>
    <t>Հավելված N 3</t>
  </si>
  <si>
    <t>Հավելված 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</si>
</sst>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(* #,##0.00_);_(* \(#,##0.00\);_(* &quot;-&quot;??_);_(@_)"/>
    <numFmt numFmtId="165" formatCode="_-* #,##0.00\ _դ_ր_._-;\-* #,##0.00\ _դ_ր_._-;_-* &quot;-&quot;??\ _դ_ր_._-;_-@_-"/>
    <numFmt numFmtId="166" formatCode="##,##0.0;\(##,##0.0\);\-"/>
    <numFmt numFmtId="167" formatCode="_(* #,##0.0_);_(* \(#,##0.0\);_(* &quot;-&quot;??_);_(@_)"/>
    <numFmt numFmtId="168" formatCode="##,##0;\(##,##0\);\-"/>
    <numFmt numFmtId="169" formatCode="##,##0.000;\(##,##0.000\);\-"/>
    <numFmt numFmtId="170" formatCode="_-* #,##0.00_р_._-;\-* #,##0.00_р_._-;_-* &quot;-&quot;??_р_._-;_-@_-"/>
  </numFmts>
  <fonts count="44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sz val="11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b/>
      <sz val="11"/>
      <name val="GHEA Grapalat"/>
      <family val="3"/>
    </font>
    <font>
      <i/>
      <sz val="12"/>
      <name val="GHEA Grapalat"/>
      <family val="3"/>
    </font>
    <font>
      <sz val="10"/>
      <name val="GHEA Grapalat"/>
      <family val="2"/>
    </font>
    <font>
      <sz val="10"/>
      <name val="Times Armenian"/>
      <family val="1"/>
    </font>
    <font>
      <b/>
      <sz val="10"/>
      <name val="GHEA Grapalat"/>
      <family val="2"/>
    </font>
    <font>
      <sz val="11"/>
      <color indexed="60"/>
      <name val="Calibri"/>
      <family val="2"/>
    </font>
    <font>
      <i/>
      <sz val="11"/>
      <name val="GHEA Grapalat"/>
      <family val="3"/>
    </font>
    <font>
      <sz val="11"/>
      <color theme="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sz val="12"/>
      <color theme="1"/>
      <name val="GHEA Grapalat"/>
      <family val="3"/>
    </font>
    <font>
      <sz val="11"/>
      <color theme="1"/>
      <name val="Calibri"/>
      <family val="2"/>
      <scheme val="minor"/>
    </font>
    <font>
      <b/>
      <sz val="9"/>
      <name val="GHEA Grapalat"/>
      <family val="2"/>
    </font>
    <font>
      <sz val="10"/>
      <color rgb="FF00000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43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73">
    <xf numFmtId="0" fontId="0" fillId="0" borderId="0">
      <alignment horizontal="left" vertical="top" wrapText="1"/>
    </xf>
    <xf numFmtId="165" fontId="19" fillId="0" borderId="0" applyFont="0" applyFill="0" applyBorder="0" applyAlignment="0" applyProtection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>
      <alignment horizontal="left" vertical="top" wrapText="1"/>
    </xf>
    <xf numFmtId="0" fontId="20" fillId="0" borderId="0"/>
    <xf numFmtId="0" fontId="21" fillId="0" borderId="0"/>
    <xf numFmtId="0" fontId="22" fillId="0" borderId="0"/>
    <xf numFmtId="0" fontId="21" fillId="0" borderId="0"/>
    <xf numFmtId="166" fontId="19" fillId="0" borderId="0" applyFill="0" applyBorder="0" applyProtection="0">
      <alignment horizontal="right" vertical="top"/>
    </xf>
    <xf numFmtId="0" fontId="21" fillId="0" borderId="0"/>
    <xf numFmtId="0" fontId="19" fillId="0" borderId="0">
      <alignment horizontal="left" vertical="top" wrapText="1"/>
    </xf>
    <xf numFmtId="0" fontId="22" fillId="0" borderId="0"/>
    <xf numFmtId="0" fontId="22" fillId="0" borderId="0"/>
    <xf numFmtId="0" fontId="19" fillId="0" borderId="0">
      <alignment horizontal="left" vertical="top" wrapText="1"/>
    </xf>
    <xf numFmtId="0" fontId="23" fillId="0" borderId="0"/>
    <xf numFmtId="0" fontId="20" fillId="0" borderId="0"/>
    <xf numFmtId="0" fontId="23" fillId="0" borderId="0"/>
    <xf numFmtId="164" fontId="23" fillId="0" borderId="0" applyFont="0" applyFill="0" applyBorder="0" applyAlignment="0" applyProtection="0"/>
    <xf numFmtId="0" fontId="33" fillId="0" borderId="0"/>
    <xf numFmtId="164" fontId="33" fillId="0" borderId="0" applyFont="0" applyFill="0" applyBorder="0" applyAlignment="0" applyProtection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43" fontId="1" fillId="0" borderId="0" applyFont="0" applyFill="0" applyBorder="0" applyAlignment="0" applyProtection="0"/>
    <xf numFmtId="0" fontId="19" fillId="0" borderId="0">
      <alignment horizontal="left" vertical="top" wrapText="1"/>
    </xf>
    <xf numFmtId="0" fontId="35" fillId="34" borderId="0" applyNumberFormat="0" applyBorder="0" applyAlignment="0" applyProtection="0"/>
    <xf numFmtId="166" fontId="39" fillId="0" borderId="0" applyFill="0" applyBorder="0" applyProtection="0">
      <alignment horizontal="right" vertical="top"/>
    </xf>
    <xf numFmtId="166" fontId="34" fillId="0" borderId="0" applyFill="0" applyBorder="0" applyProtection="0">
      <alignment horizontal="right" vertical="top"/>
    </xf>
    <xf numFmtId="0" fontId="41" fillId="0" borderId="0"/>
    <xf numFmtId="0" fontId="20" fillId="0" borderId="0"/>
    <xf numFmtId="166" fontId="42" fillId="0" borderId="0" applyFill="0" applyBorder="0" applyProtection="0">
      <alignment horizontal="right" vertical="top"/>
    </xf>
    <xf numFmtId="170" fontId="20" fillId="0" borderId="0" applyFont="0" applyFill="0" applyBorder="0" applyAlignment="0" applyProtection="0"/>
    <xf numFmtId="0" fontId="20" fillId="0" borderId="0"/>
    <xf numFmtId="0" fontId="43" fillId="0" borderId="0"/>
  </cellStyleXfs>
  <cellXfs count="155">
    <xf numFmtId="0" fontId="0" fillId="0" borderId="0" xfId="0">
      <alignment horizontal="left" vertical="top" wrapText="1"/>
    </xf>
    <xf numFmtId="0" fontId="24" fillId="0" borderId="24" xfId="0" applyFont="1" applyFill="1" applyBorder="1">
      <alignment horizontal="left" vertical="top" wrapText="1"/>
    </xf>
    <xf numFmtId="0" fontId="28" fillId="0" borderId="24" xfId="0" applyFont="1" applyFill="1" applyBorder="1">
      <alignment horizontal="left" vertical="top" wrapText="1"/>
    </xf>
    <xf numFmtId="0" fontId="37" fillId="0" borderId="0" xfId="0" applyFont="1" applyFill="1" applyAlignment="1">
      <alignment vertical="center"/>
    </xf>
    <xf numFmtId="0" fontId="24" fillId="0" borderId="0" xfId="0" applyFont="1" applyFill="1">
      <alignment horizontal="left" vertical="top" wrapText="1"/>
    </xf>
    <xf numFmtId="0" fontId="24" fillId="0" borderId="10" xfId="0" applyFont="1" applyFill="1" applyBorder="1">
      <alignment horizontal="left" vertical="top" wrapText="1"/>
    </xf>
    <xf numFmtId="0" fontId="24" fillId="0" borderId="15" xfId="0" applyFont="1" applyFill="1" applyBorder="1">
      <alignment horizontal="left" vertical="top" wrapText="1"/>
    </xf>
    <xf numFmtId="0" fontId="24" fillId="0" borderId="18" xfId="0" applyFont="1" applyFill="1" applyBorder="1">
      <alignment horizontal="left" vertical="top" wrapText="1"/>
    </xf>
    <xf numFmtId="0" fontId="24" fillId="0" borderId="13" xfId="0" applyFont="1" applyFill="1" applyBorder="1">
      <alignment horizontal="left" vertical="top" wrapText="1"/>
    </xf>
    <xf numFmtId="0" fontId="24" fillId="0" borderId="11" xfId="0" applyFont="1" applyFill="1" applyBorder="1">
      <alignment horizontal="left" vertical="top" wrapText="1"/>
    </xf>
    <xf numFmtId="0" fontId="28" fillId="0" borderId="12" xfId="0" applyFont="1" applyFill="1" applyBorder="1">
      <alignment horizontal="left" vertical="top" wrapText="1"/>
    </xf>
    <xf numFmtId="0" fontId="27" fillId="0" borderId="24" xfId="0" applyFont="1" applyBorder="1">
      <alignment horizontal="left" vertical="top" wrapText="1"/>
    </xf>
    <xf numFmtId="0" fontId="30" fillId="0" borderId="0" xfId="0" applyFont="1" applyFill="1" applyAlignment="1">
      <alignment horizontal="center" vertical="center" wrapText="1"/>
    </xf>
    <xf numFmtId="0" fontId="27" fillId="0" borderId="0" xfId="0" applyFont="1">
      <alignment horizontal="left" vertical="top" wrapText="1"/>
    </xf>
    <xf numFmtId="0" fontId="38" fillId="0" borderId="24" xfId="0" applyFont="1" applyBorder="1" applyAlignment="1">
      <alignment horizontal="center" vertical="top" wrapText="1"/>
    </xf>
    <xf numFmtId="0" fontId="38" fillId="0" borderId="24" xfId="0" applyFont="1" applyBorder="1" applyAlignment="1">
      <alignment horizontal="left" vertical="top" wrapText="1"/>
    </xf>
    <xf numFmtId="0" fontId="27" fillId="0" borderId="24" xfId="0" applyFont="1" applyBorder="1" applyAlignment="1">
      <alignment horizontal="center" vertical="top" wrapText="1"/>
    </xf>
    <xf numFmtId="0" fontId="32" fillId="0" borderId="0" xfId="0" applyFont="1" applyAlignment="1">
      <alignment horizontal="left" vertical="top" wrapText="1"/>
    </xf>
    <xf numFmtId="0" fontId="24" fillId="0" borderId="24" xfId="0" applyFont="1" applyBorder="1" applyAlignment="1">
      <alignment horizontal="left" vertical="center" wrapText="1"/>
    </xf>
    <xf numFmtId="0" fontId="38" fillId="0" borderId="24" xfId="0" applyFont="1" applyBorder="1" applyAlignment="1">
      <alignment horizontal="center" vertical="center" wrapText="1"/>
    </xf>
    <xf numFmtId="0" fontId="28" fillId="0" borderId="24" xfId="0" applyFont="1" applyFill="1" applyBorder="1" applyAlignment="1">
      <alignment horizontal="right" vertical="top" wrapText="1"/>
    </xf>
    <xf numFmtId="0" fontId="24" fillId="0" borderId="24" xfId="0" applyFont="1" applyBorder="1" applyAlignment="1">
      <alignment horizontal="left" vertical="top" wrapText="1"/>
    </xf>
    <xf numFmtId="0" fontId="28" fillId="0" borderId="11" xfId="0" applyFont="1" applyFill="1" applyBorder="1">
      <alignment horizontal="left" vertical="top" wrapText="1"/>
    </xf>
    <xf numFmtId="167" fontId="28" fillId="0" borderId="24" xfId="0" applyNumberFormat="1" applyFont="1" applyFill="1" applyBorder="1" applyAlignment="1">
      <alignment horizontal="right" vertical="top" wrapText="1"/>
    </xf>
    <xf numFmtId="0" fontId="28" fillId="0" borderId="25" xfId="0" applyFont="1" applyFill="1" applyBorder="1" applyAlignment="1">
      <alignment horizontal="right" vertical="top" wrapText="1"/>
    </xf>
    <xf numFmtId="166" fontId="29" fillId="0" borderId="24" xfId="48" applyFont="1" applyFill="1" applyBorder="1" applyAlignment="1">
      <alignment horizontal="right" vertical="top"/>
    </xf>
    <xf numFmtId="0" fontId="30" fillId="0" borderId="15" xfId="0" applyFont="1" applyFill="1" applyBorder="1">
      <alignment horizontal="left" vertical="top" wrapText="1"/>
    </xf>
    <xf numFmtId="0" fontId="28" fillId="0" borderId="13" xfId="0" applyFont="1" applyFill="1" applyBorder="1" applyAlignment="1">
      <alignment horizontal="left" vertical="top" wrapText="1"/>
    </xf>
    <xf numFmtId="0" fontId="31" fillId="0" borderId="12" xfId="0" applyFont="1" applyFill="1" applyBorder="1" applyAlignment="1">
      <alignment horizontal="left" vertical="top" wrapText="1"/>
    </xf>
    <xf numFmtId="0" fontId="28" fillId="0" borderId="12" xfId="0" applyFont="1" applyFill="1" applyBorder="1" applyAlignment="1">
      <alignment horizontal="left" vertical="top" wrapText="1"/>
    </xf>
    <xf numFmtId="0" fontId="40" fillId="0" borderId="24" xfId="0" applyFont="1" applyFill="1" applyBorder="1" applyAlignment="1">
      <alignment horizontal="left" vertical="top" wrapText="1"/>
    </xf>
    <xf numFmtId="0" fontId="29" fillId="0" borderId="24" xfId="0" applyFont="1" applyFill="1" applyBorder="1">
      <alignment horizontal="left" vertical="top" wrapText="1"/>
    </xf>
    <xf numFmtId="0" fontId="30" fillId="0" borderId="24" xfId="0" applyFont="1" applyFill="1" applyBorder="1" applyAlignment="1">
      <alignment horizontal="center" vertical="center" wrapText="1"/>
    </xf>
    <xf numFmtId="0" fontId="24" fillId="0" borderId="24" xfId="0" applyFont="1" applyFill="1" applyBorder="1" applyAlignment="1">
      <alignment horizontal="center" vertical="center" wrapText="1"/>
    </xf>
    <xf numFmtId="0" fontId="30" fillId="0" borderId="24" xfId="0" applyFont="1" applyFill="1" applyBorder="1">
      <alignment horizontal="left" vertical="top" wrapText="1"/>
    </xf>
    <xf numFmtId="0" fontId="29" fillId="0" borderId="19" xfId="0" applyFont="1" applyFill="1" applyBorder="1">
      <alignment horizontal="left" vertical="top" wrapText="1"/>
    </xf>
    <xf numFmtId="167" fontId="29" fillId="0" borderId="24" xfId="0" applyNumberFormat="1" applyFont="1" applyFill="1" applyBorder="1">
      <alignment horizontal="left" vertical="top" wrapText="1"/>
    </xf>
    <xf numFmtId="49" fontId="30" fillId="0" borderId="10" xfId="0" applyNumberFormat="1" applyFont="1" applyFill="1" applyBorder="1">
      <alignment horizontal="left" vertical="top" wrapText="1"/>
    </xf>
    <xf numFmtId="0" fontId="30" fillId="0" borderId="10" xfId="0" applyFont="1" applyFill="1" applyBorder="1">
      <alignment horizontal="left" vertical="top" wrapText="1"/>
    </xf>
    <xf numFmtId="0" fontId="30" fillId="0" borderId="11" xfId="0" applyFont="1" applyFill="1" applyBorder="1">
      <alignment horizontal="left" vertical="top" wrapText="1"/>
    </xf>
    <xf numFmtId="49" fontId="29" fillId="0" borderId="12" xfId="0" applyNumberFormat="1" applyFont="1" applyFill="1" applyBorder="1">
      <alignment horizontal="left" vertical="top" wrapText="1"/>
    </xf>
    <xf numFmtId="0" fontId="29" fillId="0" borderId="17" xfId="0" applyFont="1" applyFill="1" applyBorder="1">
      <alignment horizontal="left" vertical="top" wrapText="1"/>
    </xf>
    <xf numFmtId="166" fontId="29" fillId="0" borderId="24" xfId="0" applyNumberFormat="1" applyFont="1" applyFill="1" applyBorder="1" applyAlignment="1">
      <alignment horizontal="right" vertical="top" wrapText="1"/>
    </xf>
    <xf numFmtId="166" fontId="28" fillId="0" borderId="24" xfId="0" applyNumberFormat="1" applyFont="1" applyFill="1" applyBorder="1" applyAlignment="1">
      <alignment horizontal="right" vertical="top" wrapText="1"/>
    </xf>
    <xf numFmtId="167" fontId="29" fillId="0" borderId="24" xfId="0" applyNumberFormat="1" applyFont="1" applyFill="1" applyBorder="1" applyAlignment="1">
      <alignment horizontal="right" vertical="top" wrapText="1"/>
    </xf>
    <xf numFmtId="0" fontId="29" fillId="0" borderId="12" xfId="0" applyFont="1" applyFill="1" applyBorder="1">
      <alignment horizontal="left" vertical="top" wrapText="1"/>
    </xf>
    <xf numFmtId="0" fontId="29" fillId="0" borderId="11" xfId="0" applyFont="1" applyFill="1" applyBorder="1">
      <alignment horizontal="left" vertical="top" wrapText="1"/>
    </xf>
    <xf numFmtId="0" fontId="30" fillId="0" borderId="24" xfId="0" applyFont="1" applyFill="1" applyBorder="1" applyAlignment="1">
      <alignment horizontal="left" vertical="top" wrapText="1"/>
    </xf>
    <xf numFmtId="0" fontId="30" fillId="0" borderId="12" xfId="0" applyFont="1" applyFill="1" applyBorder="1" applyAlignment="1">
      <alignment horizontal="left" vertical="top" wrapText="1"/>
    </xf>
    <xf numFmtId="0" fontId="30" fillId="0" borderId="23" xfId="0" applyFont="1" applyFill="1" applyBorder="1" applyAlignment="1">
      <alignment horizontal="left" vertical="top" wrapText="1"/>
    </xf>
    <xf numFmtId="0" fontId="30" fillId="0" borderId="23" xfId="0" applyFont="1" applyFill="1" applyBorder="1" applyAlignment="1">
      <alignment horizontal="center" vertical="top" wrapText="1"/>
    </xf>
    <xf numFmtId="0" fontId="28" fillId="0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0" fontId="26" fillId="0" borderId="0" xfId="0" applyFont="1" applyFill="1" applyBorder="1">
      <alignment horizontal="left" vertical="top" wrapText="1"/>
    </xf>
    <xf numFmtId="0" fontId="26" fillId="0" borderId="0" xfId="0" applyFont="1" applyFill="1">
      <alignment horizontal="left" vertical="top" wrapText="1"/>
    </xf>
    <xf numFmtId="0" fontId="24" fillId="0" borderId="0" xfId="0" applyFont="1" applyFill="1" applyAlignment="1">
      <alignment horizontal="right" vertical="center"/>
    </xf>
    <xf numFmtId="166" fontId="30" fillId="0" borderId="24" xfId="65" applyNumberFormat="1" applyFont="1" applyFill="1" applyBorder="1" applyAlignment="1">
      <alignment horizontal="right" vertical="top"/>
    </xf>
    <xf numFmtId="0" fontId="30" fillId="0" borderId="24" xfId="0" applyFont="1" applyFill="1" applyBorder="1" applyAlignment="1">
      <alignment vertical="top" wrapText="1"/>
    </xf>
    <xf numFmtId="0" fontId="24" fillId="0" borderId="24" xfId="0" applyFont="1" applyFill="1" applyBorder="1" applyAlignment="1">
      <alignment horizontal="left" vertical="top" wrapText="1"/>
    </xf>
    <xf numFmtId="166" fontId="24" fillId="0" borderId="24" xfId="65" applyNumberFormat="1" applyFont="1" applyFill="1" applyBorder="1" applyAlignment="1">
      <alignment horizontal="right" vertical="top"/>
    </xf>
    <xf numFmtId="0" fontId="24" fillId="0" borderId="0" xfId="0" applyFont="1" applyFill="1" applyAlignment="1">
      <alignment horizontal="left" vertical="top" wrapText="1"/>
    </xf>
    <xf numFmtId="0" fontId="24" fillId="0" borderId="0" xfId="0" applyFont="1" applyFill="1" applyAlignment="1">
      <alignment horizontal="right" vertical="top"/>
    </xf>
    <xf numFmtId="166" fontId="30" fillId="0" borderId="24" xfId="0" applyNumberFormat="1" applyFont="1" applyFill="1" applyBorder="1" applyAlignment="1">
      <alignment vertical="top"/>
    </xf>
    <xf numFmtId="0" fontId="24" fillId="0" borderId="25" xfId="0" applyFont="1" applyFill="1" applyBorder="1">
      <alignment horizontal="left" vertical="top" wrapText="1"/>
    </xf>
    <xf numFmtId="0" fontId="30" fillId="0" borderId="25" xfId="0" applyFont="1" applyFill="1" applyBorder="1" applyAlignment="1">
      <alignment horizontal="left" vertical="top" wrapText="1"/>
    </xf>
    <xf numFmtId="166" fontId="30" fillId="0" borderId="25" xfId="65" applyNumberFormat="1" applyFont="1" applyFill="1" applyBorder="1" applyAlignment="1">
      <alignment horizontal="right" vertical="top"/>
    </xf>
    <xf numFmtId="0" fontId="24" fillId="0" borderId="0" xfId="0" applyFont="1" applyFill="1" applyBorder="1" applyAlignment="1">
      <alignment horizontal="right" vertical="top"/>
    </xf>
    <xf numFmtId="166" fontId="38" fillId="0" borderId="24" xfId="65" applyNumberFormat="1" applyFont="1" applyFill="1" applyBorder="1" applyAlignment="1">
      <alignment horizontal="right" vertical="top"/>
    </xf>
    <xf numFmtId="166" fontId="27" fillId="0" borderId="24" xfId="48" applyNumberFormat="1" applyFont="1" applyFill="1" applyBorder="1" applyAlignment="1">
      <alignment horizontal="right" vertical="top"/>
    </xf>
    <xf numFmtId="166" fontId="30" fillId="0" borderId="24" xfId="48" applyNumberFormat="1" applyFont="1" applyFill="1" applyBorder="1" applyAlignment="1">
      <alignment horizontal="right" vertical="top"/>
    </xf>
    <xf numFmtId="0" fontId="32" fillId="0" borderId="0" xfId="0" applyFont="1" applyFill="1" applyAlignment="1">
      <alignment horizontal="left" vertical="top" wrapText="1"/>
    </xf>
    <xf numFmtId="0" fontId="28" fillId="0" borderId="0" xfId="54" applyFont="1" applyFill="1" applyAlignment="1">
      <alignment vertical="center" wrapText="1"/>
    </xf>
    <xf numFmtId="166" fontId="28" fillId="0" borderId="25" xfId="0" applyNumberFormat="1" applyFont="1" applyFill="1" applyBorder="1" applyAlignment="1">
      <alignment horizontal="right" vertical="top" wrapText="1"/>
    </xf>
    <xf numFmtId="0" fontId="24" fillId="0" borderId="0" xfId="0" applyFont="1" applyFill="1" applyAlignment="1"/>
    <xf numFmtId="0" fontId="30" fillId="0" borderId="24" xfId="0" applyFont="1" applyFill="1" applyBorder="1" applyAlignment="1">
      <alignment horizontal="left" vertical="top" wrapText="1"/>
    </xf>
    <xf numFmtId="0" fontId="30" fillId="0" borderId="24" xfId="0" applyFont="1" applyFill="1" applyBorder="1" applyAlignment="1">
      <alignment horizontal="left" vertical="top" wrapText="1"/>
    </xf>
    <xf numFmtId="0" fontId="30" fillId="33" borderId="24" xfId="0" applyFont="1" applyFill="1" applyBorder="1" applyAlignment="1">
      <alignment horizontal="left" vertical="top" wrapText="1"/>
    </xf>
    <xf numFmtId="166" fontId="30" fillId="33" borderId="24" xfId="65" applyNumberFormat="1" applyFont="1" applyFill="1" applyBorder="1" applyAlignment="1">
      <alignment horizontal="right" vertical="top"/>
    </xf>
    <xf numFmtId="0" fontId="24" fillId="33" borderId="24" xfId="0" applyFont="1" applyFill="1" applyBorder="1" applyAlignment="1">
      <alignment horizontal="left" vertical="top" wrapText="1"/>
    </xf>
    <xf numFmtId="0" fontId="30" fillId="33" borderId="12" xfId="0" applyFont="1" applyFill="1" applyBorder="1" applyAlignment="1">
      <alignment horizontal="left" vertical="top" wrapText="1"/>
    </xf>
    <xf numFmtId="0" fontId="30" fillId="33" borderId="23" xfId="0" applyFont="1" applyFill="1" applyBorder="1" applyAlignment="1">
      <alignment horizontal="left" vertical="top" wrapText="1"/>
    </xf>
    <xf numFmtId="0" fontId="30" fillId="33" borderId="23" xfId="0" applyFont="1" applyFill="1" applyBorder="1" applyAlignment="1">
      <alignment horizontal="center" vertical="top" wrapText="1"/>
    </xf>
    <xf numFmtId="0" fontId="30" fillId="0" borderId="0" xfId="0" applyFont="1" applyAlignment="1">
      <alignment vertical="top"/>
    </xf>
    <xf numFmtId="166" fontId="30" fillId="0" borderId="26" xfId="65" applyNumberFormat="1" applyFont="1" applyFill="1" applyBorder="1" applyAlignment="1">
      <alignment horizontal="right" vertical="top"/>
    </xf>
    <xf numFmtId="0" fontId="24" fillId="0" borderId="0" xfId="0" applyFont="1" applyAlignment="1">
      <alignment horizontal="left" vertical="top" wrapText="1"/>
    </xf>
    <xf numFmtId="0" fontId="30" fillId="0" borderId="24" xfId="0" applyFont="1" applyFill="1" applyBorder="1" applyAlignment="1">
      <alignment horizontal="left" vertical="top" wrapText="1"/>
    </xf>
    <xf numFmtId="168" fontId="24" fillId="33" borderId="24" xfId="65" applyNumberFormat="1" applyFont="1" applyFill="1" applyBorder="1" applyAlignment="1">
      <alignment horizontal="right" vertical="top"/>
    </xf>
    <xf numFmtId="168" fontId="24" fillId="0" borderId="24" xfId="65" applyNumberFormat="1" applyFont="1" applyFill="1" applyBorder="1" applyAlignment="1">
      <alignment horizontal="right" vertical="top"/>
    </xf>
    <xf numFmtId="166" fontId="24" fillId="33" borderId="24" xfId="65" applyNumberFormat="1" applyFont="1" applyFill="1" applyBorder="1" applyAlignment="1">
      <alignment horizontal="right" vertical="top"/>
    </xf>
    <xf numFmtId="166" fontId="38" fillId="33" borderId="24" xfId="65" applyNumberFormat="1" applyFont="1" applyFill="1" applyBorder="1" applyAlignment="1">
      <alignment horizontal="right" vertical="top"/>
    </xf>
    <xf numFmtId="166" fontId="29" fillId="33" borderId="24" xfId="48" applyFont="1" applyFill="1" applyBorder="1" applyAlignment="1">
      <alignment horizontal="right" vertical="top"/>
    </xf>
    <xf numFmtId="166" fontId="28" fillId="33" borderId="24" xfId="48" applyFont="1" applyFill="1" applyBorder="1" applyAlignment="1">
      <alignment horizontal="right" vertical="top"/>
    </xf>
    <xf numFmtId="169" fontId="24" fillId="0" borderId="24" xfId="65" applyNumberFormat="1" applyFont="1" applyFill="1" applyBorder="1" applyAlignment="1">
      <alignment horizontal="right" vertical="top"/>
    </xf>
    <xf numFmtId="0" fontId="30" fillId="0" borderId="24" xfId="0" applyFont="1" applyFill="1" applyBorder="1" applyAlignment="1">
      <alignment horizontal="left" vertical="top" wrapText="1"/>
    </xf>
    <xf numFmtId="0" fontId="30" fillId="0" borderId="24" xfId="0" applyFont="1" applyFill="1" applyBorder="1" applyAlignment="1">
      <alignment horizontal="left" vertical="top" wrapText="1"/>
    </xf>
    <xf numFmtId="169" fontId="30" fillId="0" borderId="24" xfId="0" applyNumberFormat="1" applyFont="1" applyFill="1" applyBorder="1" applyAlignment="1">
      <alignment horizontal="right" vertical="top" wrapText="1"/>
    </xf>
    <xf numFmtId="0" fontId="38" fillId="0" borderId="24" xfId="0" applyFont="1" applyBorder="1" applyAlignment="1">
      <alignment horizontal="left" vertical="top" wrapText="1"/>
    </xf>
    <xf numFmtId="0" fontId="30" fillId="0" borderId="24" xfId="0" applyFont="1" applyFill="1" applyBorder="1" applyAlignment="1">
      <alignment horizontal="left" vertical="top" wrapText="1"/>
    </xf>
    <xf numFmtId="0" fontId="30" fillId="0" borderId="24" xfId="0" applyFont="1" applyBorder="1" applyAlignment="1">
      <alignment horizontal="left" vertical="top" wrapText="1"/>
    </xf>
    <xf numFmtId="0" fontId="24" fillId="0" borderId="24" xfId="0" applyFont="1" applyFill="1" applyBorder="1" applyAlignment="1">
      <alignment horizontal="center" vertical="center" wrapText="1"/>
    </xf>
    <xf numFmtId="0" fontId="27" fillId="0" borderId="24" xfId="0" applyFont="1" applyBorder="1" applyAlignment="1">
      <alignment horizontal="left" vertical="top" wrapText="1"/>
    </xf>
    <xf numFmtId="0" fontId="30" fillId="0" borderId="24" xfId="0" applyFont="1" applyBorder="1" applyAlignment="1">
      <alignment horizontal="center" vertical="center" wrapText="1"/>
    </xf>
    <xf numFmtId="0" fontId="24" fillId="0" borderId="24" xfId="0" applyFont="1" applyBorder="1">
      <alignment horizontal="left" vertical="top" wrapText="1"/>
    </xf>
    <xf numFmtId="0" fontId="36" fillId="0" borderId="24" xfId="0" applyFont="1" applyBorder="1">
      <alignment horizontal="left" vertical="top" wrapText="1"/>
    </xf>
    <xf numFmtId="0" fontId="30" fillId="0" borderId="0" xfId="0" applyFont="1" applyAlignment="1">
      <alignment vertical="top" wrapText="1"/>
    </xf>
    <xf numFmtId="0" fontId="24" fillId="0" borderId="25" xfId="0" applyFont="1" applyFill="1" applyBorder="1" applyAlignment="1">
      <alignment horizontal="left" vertical="top" wrapText="1"/>
    </xf>
    <xf numFmtId="0" fontId="30" fillId="0" borderId="24" xfId="0" applyFont="1" applyBorder="1">
      <alignment horizontal="left" vertical="top" wrapText="1"/>
    </xf>
    <xf numFmtId="0" fontId="40" fillId="0" borderId="0" xfId="67" applyFont="1"/>
    <xf numFmtId="0" fontId="28" fillId="0" borderId="16" xfId="71" applyFont="1" applyBorder="1" applyAlignment="1">
      <alignment horizontal="left" vertical="top" wrapText="1"/>
    </xf>
    <xf numFmtId="49" fontId="29" fillId="0" borderId="24" xfId="71" applyNumberFormat="1" applyFont="1" applyBorder="1" applyAlignment="1">
      <alignment vertical="top" wrapText="1"/>
    </xf>
    <xf numFmtId="0" fontId="29" fillId="0" borderId="24" xfId="71" applyFont="1" applyBorder="1" applyAlignment="1">
      <alignment vertical="top" wrapText="1"/>
    </xf>
    <xf numFmtId="0" fontId="29" fillId="0" borderId="0" xfId="67" applyFont="1" applyAlignment="1">
      <alignment horizontal="left" vertical="top" wrapText="1"/>
    </xf>
    <xf numFmtId="0" fontId="24" fillId="0" borderId="10" xfId="0" applyFont="1" applyFill="1" applyBorder="1" applyAlignment="1">
      <alignment vertical="top" wrapText="1"/>
    </xf>
    <xf numFmtId="166" fontId="29" fillId="0" borderId="24" xfId="69" applyFont="1" applyFill="1" applyBorder="1" applyAlignment="1">
      <alignment horizontal="right" vertical="center"/>
    </xf>
    <xf numFmtId="0" fontId="38" fillId="0" borderId="24" xfId="0" applyFont="1" applyBorder="1" applyAlignment="1">
      <alignment horizontal="left" vertical="top" wrapText="1"/>
    </xf>
    <xf numFmtId="0" fontId="38" fillId="0" borderId="24" xfId="0" applyFont="1" applyFill="1" applyBorder="1" applyAlignment="1">
      <alignment horizontal="center" vertical="center" wrapText="1"/>
    </xf>
    <xf numFmtId="0" fontId="38" fillId="0" borderId="24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26" xfId="0" applyFont="1" applyBorder="1" applyAlignment="1">
      <alignment horizontal="center" vertical="center" wrapText="1"/>
    </xf>
    <xf numFmtId="0" fontId="38" fillId="0" borderId="25" xfId="0" applyFont="1" applyBorder="1" applyAlignment="1">
      <alignment horizontal="center" vertical="center" wrapText="1"/>
    </xf>
    <xf numFmtId="0" fontId="24" fillId="0" borderId="19" xfId="0" applyFont="1" applyFill="1" applyBorder="1" applyAlignment="1">
      <alignment horizontal="center" vertical="center" wrapText="1"/>
    </xf>
    <xf numFmtId="0" fontId="24" fillId="0" borderId="20" xfId="0" applyFont="1" applyFill="1" applyBorder="1" applyAlignment="1">
      <alignment horizontal="center" vertical="center" wrapText="1"/>
    </xf>
    <xf numFmtId="0" fontId="24" fillId="0" borderId="21" xfId="0" applyFont="1" applyFill="1" applyBorder="1" applyAlignment="1">
      <alignment horizontal="center" vertical="center" wrapText="1"/>
    </xf>
    <xf numFmtId="0" fontId="24" fillId="0" borderId="22" xfId="0" applyFont="1" applyFill="1" applyBorder="1" applyAlignment="1">
      <alignment horizontal="center" vertical="center" wrapText="1"/>
    </xf>
    <xf numFmtId="0" fontId="29" fillId="0" borderId="0" xfId="50" applyFont="1" applyFill="1" applyAlignment="1">
      <alignment horizontal="right" vertical="center"/>
    </xf>
    <xf numFmtId="0" fontId="29" fillId="0" borderId="0" xfId="0" applyFont="1" applyFill="1" applyAlignment="1">
      <alignment horizontal="center" vertical="center" wrapText="1"/>
    </xf>
    <xf numFmtId="0" fontId="30" fillId="0" borderId="24" xfId="0" applyFont="1" applyFill="1" applyBorder="1" applyAlignment="1">
      <alignment horizontal="left" vertical="top" wrapText="1"/>
    </xf>
    <xf numFmtId="0" fontId="30" fillId="0" borderId="24" xfId="0" applyFont="1" applyBorder="1" applyAlignment="1">
      <alignment horizontal="left" vertical="top" wrapText="1"/>
    </xf>
    <xf numFmtId="0" fontId="30" fillId="0" borderId="13" xfId="0" applyFont="1" applyBorder="1" applyAlignment="1">
      <alignment horizontal="left" vertical="top" wrapText="1"/>
    </xf>
    <xf numFmtId="0" fontId="30" fillId="0" borderId="27" xfId="0" applyFont="1" applyBorder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30" fillId="0" borderId="12" xfId="0" applyFont="1" applyFill="1" applyBorder="1" applyAlignment="1">
      <alignment horizontal="left" vertical="top"/>
    </xf>
    <xf numFmtId="0" fontId="30" fillId="0" borderId="23" xfId="0" applyFont="1" applyFill="1" applyBorder="1" applyAlignment="1">
      <alignment horizontal="left" vertical="top"/>
    </xf>
    <xf numFmtId="0" fontId="30" fillId="0" borderId="12" xfId="0" applyFont="1" applyFill="1" applyBorder="1" applyAlignment="1">
      <alignment horizontal="left" vertical="top" wrapText="1"/>
    </xf>
    <xf numFmtId="0" fontId="30" fillId="0" borderId="23" xfId="0" applyFont="1" applyFill="1" applyBorder="1" applyAlignment="1">
      <alignment horizontal="left" vertical="top" wrapText="1"/>
    </xf>
    <xf numFmtId="0" fontId="30" fillId="0" borderId="16" xfId="0" applyFont="1" applyFill="1" applyBorder="1" applyAlignment="1">
      <alignment horizontal="left" vertical="top" wrapText="1"/>
    </xf>
    <xf numFmtId="0" fontId="30" fillId="33" borderId="24" xfId="0" applyFont="1" applyFill="1" applyBorder="1" applyAlignment="1">
      <alignment horizontal="left" vertical="top" wrapText="1"/>
    </xf>
    <xf numFmtId="0" fontId="30" fillId="0" borderId="0" xfId="0" applyFont="1" applyFill="1" applyAlignment="1">
      <alignment horizontal="left" vertical="top" wrapText="1"/>
    </xf>
    <xf numFmtId="0" fontId="30" fillId="33" borderId="12" xfId="0" applyFont="1" applyFill="1" applyBorder="1" applyAlignment="1">
      <alignment horizontal="left" vertical="top" wrapText="1"/>
    </xf>
    <xf numFmtId="0" fontId="30" fillId="33" borderId="23" xfId="0" applyFont="1" applyFill="1" applyBorder="1" applyAlignment="1">
      <alignment horizontal="left" vertical="top" wrapText="1"/>
    </xf>
    <xf numFmtId="0" fontId="30" fillId="33" borderId="16" xfId="0" applyFont="1" applyFill="1" applyBorder="1" applyAlignment="1">
      <alignment horizontal="left" vertical="top" wrapText="1"/>
    </xf>
    <xf numFmtId="0" fontId="30" fillId="0" borderId="12" xfId="0" applyFont="1" applyBorder="1" applyAlignment="1">
      <alignment horizontal="left" vertical="top" wrapText="1"/>
    </xf>
    <xf numFmtId="0" fontId="30" fillId="0" borderId="23" xfId="0" applyFont="1" applyBorder="1" applyAlignment="1">
      <alignment horizontal="left" vertical="top" wrapText="1"/>
    </xf>
    <xf numFmtId="0" fontId="30" fillId="0" borderId="16" xfId="0" applyFont="1" applyBorder="1" applyAlignment="1">
      <alignment horizontal="left" vertical="top" wrapText="1"/>
    </xf>
    <xf numFmtId="0" fontId="30" fillId="0" borderId="12" xfId="0" applyFont="1" applyFill="1" applyBorder="1" applyAlignment="1">
      <alignment vertical="top" wrapText="1"/>
    </xf>
    <xf numFmtId="0" fontId="30" fillId="0" borderId="23" xfId="0" applyFont="1" applyFill="1" applyBorder="1" applyAlignment="1">
      <alignment vertical="top" wrapText="1"/>
    </xf>
    <xf numFmtId="0" fontId="30" fillId="0" borderId="16" xfId="0" applyFont="1" applyFill="1" applyBorder="1" applyAlignment="1">
      <alignment vertical="top" wrapText="1"/>
    </xf>
    <xf numFmtId="0" fontId="30" fillId="0" borderId="0" xfId="44" applyFont="1" applyFill="1" applyAlignment="1">
      <alignment horizontal="right"/>
    </xf>
    <xf numFmtId="0" fontId="30" fillId="0" borderId="24" xfId="0" applyFont="1" applyFill="1" applyBorder="1" applyAlignment="1">
      <alignment horizontal="left" vertical="top"/>
    </xf>
    <xf numFmtId="0" fontId="29" fillId="0" borderId="0" xfId="0" applyFont="1" applyFill="1" applyAlignment="1">
      <alignment horizontal="center" vertical="top" wrapText="1"/>
    </xf>
    <xf numFmtId="0" fontId="24" fillId="0" borderId="24" xfId="0" applyFont="1" applyFill="1" applyBorder="1" applyAlignment="1">
      <alignment horizontal="center" vertical="center" wrapText="1"/>
    </xf>
    <xf numFmtId="0" fontId="30" fillId="33" borderId="0" xfId="0" applyFont="1" applyFill="1" applyAlignment="1">
      <alignment horizontal="left" vertical="top" wrapText="1"/>
    </xf>
    <xf numFmtId="0" fontId="29" fillId="0" borderId="0" xfId="44" applyFont="1" applyFill="1" applyAlignment="1">
      <alignment horizontal="right" vertical="center"/>
    </xf>
    <xf numFmtId="0" fontId="40" fillId="0" borderId="0" xfId="0" applyFont="1" applyFill="1" applyAlignment="1">
      <alignment vertical="center"/>
    </xf>
    <xf numFmtId="167" fontId="29" fillId="0" borderId="0" xfId="1" applyNumberFormat="1" applyFont="1" applyFill="1" applyBorder="1" applyAlignment="1">
      <alignment horizontal="right" vertical="center"/>
    </xf>
  </cellXfs>
  <cellStyles count="7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15" xfId="57" xr:uid="{00000000-0005-0000-0000-00001C000000}"/>
    <cellStyle name="Comma 19" xfId="62" xr:uid="{00000000-0005-0000-0000-00001D000000}"/>
    <cellStyle name="Comma 3" xfId="70" xr:uid="{ECEF93C3-6B6C-4B40-9779-DFA4438ECA86}"/>
    <cellStyle name="Comma 4 2" xfId="59" xr:uid="{00000000-0005-0000-0000-00001E000000}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eutral 3" xfId="64" xr:uid="{00000000-0005-0000-0000-000028000000}"/>
    <cellStyle name="Normal" xfId="0" builtinId="0" customBuiltin="1"/>
    <cellStyle name="Normal 11 2" xfId="58" xr:uid="{00000000-0005-0000-0000-00002A000000}"/>
    <cellStyle name="Normal 12" xfId="53" xr:uid="{00000000-0005-0000-0000-00002B000000}"/>
    <cellStyle name="Normal 12 3" xfId="60" xr:uid="{00000000-0005-0000-0000-00002C000000}"/>
    <cellStyle name="Normal 12 3 2" xfId="63" xr:uid="{00000000-0005-0000-0000-00002D000000}"/>
    <cellStyle name="Normal 13" xfId="72" xr:uid="{48CBF1DC-4019-4950-B7ED-914B3BCCAD55}"/>
    <cellStyle name="Normal 14" xfId="68" xr:uid="{235E01B1-5638-465D-BBD9-EBA7689E53C9}"/>
    <cellStyle name="Normal 2" xfId="43" xr:uid="{00000000-0005-0000-0000-00002E000000}"/>
    <cellStyle name="Normal 2 2" xfId="51" xr:uid="{00000000-0005-0000-0000-00002F000000}"/>
    <cellStyle name="Normal 2 3" xfId="44" xr:uid="{00000000-0005-0000-0000-000030000000}"/>
    <cellStyle name="Normal 2 3 2 2" xfId="56" xr:uid="{00000000-0005-0000-0000-000031000000}"/>
    <cellStyle name="Normal 2 5 3" xfId="61" xr:uid="{00000000-0005-0000-0000-000032000000}"/>
    <cellStyle name="Normal 2_IV-ՀՐԱՏԱՊ ՓՈՒԼԵՐՈՎ" xfId="45" xr:uid="{00000000-0005-0000-0000-000033000000}"/>
    <cellStyle name="Normal 3" xfId="67" xr:uid="{393874F4-ABE4-4BCC-B576-388AD19C579A}"/>
    <cellStyle name="Normal 5" xfId="55" xr:uid="{00000000-0005-0000-0000-000034000000}"/>
    <cellStyle name="Normal 5 2" xfId="46" xr:uid="{00000000-0005-0000-0000-000035000000}"/>
    <cellStyle name="Normal 5 3" xfId="54" xr:uid="{00000000-0005-0000-0000-000036000000}"/>
    <cellStyle name="Normal 6 2" xfId="47" xr:uid="{00000000-0005-0000-0000-000037000000}"/>
    <cellStyle name="Normal 8" xfId="50" xr:uid="{00000000-0005-0000-0000-000038000000}"/>
    <cellStyle name="Normal 8 2" xfId="71" xr:uid="{7A816D31-30ED-48BD-B0C1-0C3C92267E1C}"/>
    <cellStyle name="Note" xfId="16" builtinId="10" customBuiltin="1"/>
    <cellStyle name="Output" xfId="11" builtinId="21" customBuiltin="1"/>
    <cellStyle name="SN_241" xfId="48" xr:uid="{00000000-0005-0000-0000-00003B000000}"/>
    <cellStyle name="SN_b" xfId="65" xr:uid="{00000000-0005-0000-0000-00003C000000}"/>
    <cellStyle name="SN_b 2" xfId="69" xr:uid="{10E7AD85-2466-421B-A72F-E51A0B8FC0A3}"/>
    <cellStyle name="SN10_bold" xfId="66" xr:uid="{00000000-0005-0000-0000-00003D000000}"/>
    <cellStyle name="Title" xfId="2" builtinId="15" customBuiltin="1"/>
    <cellStyle name="Total" xfId="18" builtinId="25" customBuiltin="1"/>
    <cellStyle name="Warning Text" xfId="15" builtinId="11" customBuiltin="1"/>
    <cellStyle name="Обычный 2 2" xfId="49" xr:uid="{00000000-0005-0000-0000-000041000000}"/>
    <cellStyle name="Обычный_+JRVEG-DZOR" xfId="52" xr:uid="{00000000-0005-0000-0000-00004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G18"/>
  <sheetViews>
    <sheetView tabSelected="1" view="pageBreakPreview" zoomScale="80" zoomScaleNormal="90" zoomScaleSheetLayoutView="80" workbookViewId="0">
      <selection activeCell="E2" sqref="E2"/>
    </sheetView>
  </sheetViews>
  <sheetFormatPr defaultRowHeight="13.5" x14ac:dyDescent="0.25"/>
  <cols>
    <col min="1" max="1" width="7.5703125" customWidth="1"/>
    <col min="2" max="2" width="11.5703125" customWidth="1"/>
    <col min="3" max="3" width="14.28515625" customWidth="1"/>
    <col min="4" max="6" width="51.42578125" style="17" customWidth="1"/>
    <col min="7" max="7" width="35.42578125" style="70" customWidth="1"/>
    <col min="8" max="8" width="12.140625" customWidth="1"/>
  </cols>
  <sheetData>
    <row r="1" spans="1:7" ht="18.75" customHeight="1" x14ac:dyDescent="0.25">
      <c r="A1" s="152" t="s">
        <v>71</v>
      </c>
      <c r="B1" s="152"/>
      <c r="C1" s="152"/>
      <c r="D1" s="152"/>
      <c r="E1" s="152"/>
      <c r="F1" s="152"/>
      <c r="G1" s="152"/>
    </row>
    <row r="2" spans="1:7" s="3" customFormat="1" ht="17.25" x14ac:dyDescent="0.25">
      <c r="A2" s="153"/>
      <c r="B2" s="153"/>
      <c r="C2" s="153"/>
      <c r="D2" s="153"/>
      <c r="E2" s="153"/>
      <c r="F2" s="153"/>
      <c r="G2" s="154" t="s">
        <v>36</v>
      </c>
    </row>
    <row r="3" spans="1:7" s="3" customFormat="1" ht="17.25" x14ac:dyDescent="0.25">
      <c r="A3" s="153"/>
      <c r="B3" s="153"/>
      <c r="C3" s="153"/>
      <c r="D3" s="153"/>
      <c r="E3" s="153"/>
      <c r="F3" s="153"/>
      <c r="G3" s="154" t="s">
        <v>30</v>
      </c>
    </row>
    <row r="4" spans="1:7" s="3" customFormat="1" ht="16.5" x14ac:dyDescent="0.25"/>
    <row r="5" spans="1:7" s="3" customFormat="1" ht="78.75" customHeight="1" x14ac:dyDescent="0.25">
      <c r="B5" s="125" t="s">
        <v>69</v>
      </c>
      <c r="C5" s="125"/>
      <c r="D5" s="125"/>
      <c r="E5" s="125"/>
      <c r="F5" s="125"/>
    </row>
    <row r="6" spans="1:7" s="3" customFormat="1" ht="21" customHeight="1" x14ac:dyDescent="0.25">
      <c r="B6" s="12"/>
      <c r="C6" s="12"/>
      <c r="D6" s="12"/>
      <c r="E6" s="12"/>
      <c r="F6" s="12"/>
      <c r="G6" s="66" t="s">
        <v>45</v>
      </c>
    </row>
    <row r="7" spans="1:7" s="3" customFormat="1" ht="96.75" customHeight="1" x14ac:dyDescent="0.25">
      <c r="A7" s="116" t="s">
        <v>37</v>
      </c>
      <c r="B7" s="116" t="s">
        <v>6</v>
      </c>
      <c r="C7" s="116"/>
      <c r="D7" s="117" t="s">
        <v>38</v>
      </c>
      <c r="E7" s="117" t="s">
        <v>39</v>
      </c>
      <c r="F7" s="117" t="s">
        <v>40</v>
      </c>
      <c r="G7" s="32" t="s">
        <v>28</v>
      </c>
    </row>
    <row r="8" spans="1:7" s="13" customFormat="1" ht="30.75" customHeight="1" x14ac:dyDescent="0.25">
      <c r="A8" s="116"/>
      <c r="B8" s="116"/>
      <c r="C8" s="116"/>
      <c r="D8" s="118"/>
      <c r="E8" s="118"/>
      <c r="F8" s="118"/>
      <c r="G8" s="115" t="s">
        <v>31</v>
      </c>
    </row>
    <row r="9" spans="1:7" s="13" customFormat="1" ht="33" x14ac:dyDescent="0.25">
      <c r="A9" s="116"/>
      <c r="B9" s="19" t="s">
        <v>1</v>
      </c>
      <c r="C9" s="19" t="s">
        <v>2</v>
      </c>
      <c r="D9" s="119"/>
      <c r="E9" s="119"/>
      <c r="F9" s="119"/>
      <c r="G9" s="115"/>
    </row>
    <row r="10" spans="1:7" ht="24" customHeight="1" x14ac:dyDescent="0.25">
      <c r="A10" s="114" t="s">
        <v>33</v>
      </c>
      <c r="B10" s="114"/>
      <c r="C10" s="114"/>
      <c r="D10" s="114"/>
      <c r="E10" s="114"/>
      <c r="F10" s="114"/>
      <c r="G10" s="89">
        <f>G11+G14</f>
        <v>0</v>
      </c>
    </row>
    <row r="11" spans="1:7" ht="25.5" customHeight="1" x14ac:dyDescent="0.25">
      <c r="A11" s="114" t="s">
        <v>4</v>
      </c>
      <c r="B11" s="114"/>
      <c r="C11" s="114"/>
      <c r="D11" s="114"/>
      <c r="E11" s="114"/>
      <c r="F11" s="114"/>
      <c r="G11" s="89">
        <f>G12</f>
        <v>2420220</v>
      </c>
    </row>
    <row r="12" spans="1:7" ht="49.5" x14ac:dyDescent="0.25">
      <c r="A12" s="11"/>
      <c r="B12" s="14" t="s">
        <v>41</v>
      </c>
      <c r="C12" s="11"/>
      <c r="D12" s="15" t="s">
        <v>34</v>
      </c>
      <c r="E12" s="15" t="s">
        <v>42</v>
      </c>
      <c r="F12" s="15" t="s">
        <v>43</v>
      </c>
      <c r="G12" s="67">
        <f>SUM(G13:G13)</f>
        <v>2420220</v>
      </c>
    </row>
    <row r="13" spans="1:7" ht="66" x14ac:dyDescent="0.25">
      <c r="A13" s="11"/>
      <c r="B13" s="14"/>
      <c r="C13" s="16" t="s">
        <v>89</v>
      </c>
      <c r="D13" s="11" t="s">
        <v>90</v>
      </c>
      <c r="E13" s="11" t="s">
        <v>91</v>
      </c>
      <c r="F13" s="18" t="s">
        <v>65</v>
      </c>
      <c r="G13" s="59">
        <f>-G18</f>
        <v>2420220</v>
      </c>
    </row>
    <row r="14" spans="1:7" ht="22.5" customHeight="1" x14ac:dyDescent="0.25">
      <c r="A14" s="114" t="s">
        <v>125</v>
      </c>
      <c r="B14" s="114"/>
      <c r="C14" s="114"/>
      <c r="D14" s="114"/>
      <c r="E14" s="114"/>
      <c r="F14" s="114"/>
      <c r="G14" s="89">
        <f>G15</f>
        <v>-2420220</v>
      </c>
    </row>
    <row r="15" spans="1:7" ht="49.5" customHeight="1" x14ac:dyDescent="0.25">
      <c r="A15" s="11"/>
      <c r="B15" s="14" t="s">
        <v>126</v>
      </c>
      <c r="C15" s="11"/>
      <c r="D15" s="96" t="s">
        <v>127</v>
      </c>
      <c r="E15" s="96" t="s">
        <v>128</v>
      </c>
      <c r="F15" s="96" t="s">
        <v>129</v>
      </c>
      <c r="G15" s="69">
        <f>G16+G17+G18</f>
        <v>-2420220</v>
      </c>
    </row>
    <row r="16" spans="1:7" ht="49.5" customHeight="1" x14ac:dyDescent="0.25">
      <c r="A16" s="11"/>
      <c r="B16" s="11"/>
      <c r="C16" s="16" t="s">
        <v>130</v>
      </c>
      <c r="D16" s="100" t="s">
        <v>127</v>
      </c>
      <c r="E16" s="100" t="s">
        <v>131</v>
      </c>
      <c r="F16" s="100" t="s">
        <v>65</v>
      </c>
      <c r="G16" s="68">
        <f>-G18</f>
        <v>2420220</v>
      </c>
    </row>
    <row r="17" spans="1:7" ht="49.5" customHeight="1" x14ac:dyDescent="0.25">
      <c r="A17" s="11"/>
      <c r="B17" s="11"/>
      <c r="C17" s="16" t="s">
        <v>130</v>
      </c>
      <c r="D17" s="100" t="s">
        <v>127</v>
      </c>
      <c r="E17" s="100" t="s">
        <v>131</v>
      </c>
      <c r="F17" s="100" t="s">
        <v>65</v>
      </c>
      <c r="G17" s="68">
        <f>G18</f>
        <v>-2420220</v>
      </c>
    </row>
    <row r="18" spans="1:7" ht="49.5" customHeight="1" x14ac:dyDescent="0.25">
      <c r="A18" s="11"/>
      <c r="B18" s="11"/>
      <c r="C18" s="16" t="s">
        <v>132</v>
      </c>
      <c r="D18" s="100" t="s">
        <v>133</v>
      </c>
      <c r="E18" s="100" t="s">
        <v>134</v>
      </c>
      <c r="F18" s="100" t="s">
        <v>65</v>
      </c>
      <c r="G18" s="68">
        <v>-2420220</v>
      </c>
    </row>
  </sheetData>
  <mergeCells count="11">
    <mergeCell ref="A14:F14"/>
    <mergeCell ref="G8:G9"/>
    <mergeCell ref="A1:G1"/>
    <mergeCell ref="A10:F10"/>
    <mergeCell ref="A11:F11"/>
    <mergeCell ref="B5:F5"/>
    <mergeCell ref="A7:A9"/>
    <mergeCell ref="B7:C8"/>
    <mergeCell ref="D7:D9"/>
    <mergeCell ref="E7:E9"/>
    <mergeCell ref="F7:F9"/>
  </mergeCells>
  <pageMargins left="0.19685039370078741" right="0.19685039370078741" top="0.74803149606299213" bottom="0.74803149606299213" header="0.31496062992125984" footer="0.31496062992125984"/>
  <pageSetup paperSize="9" scale="5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G67"/>
  <sheetViews>
    <sheetView view="pageBreakPreview" topLeftCell="A4" zoomScale="90" zoomScaleNormal="100" zoomScaleSheetLayoutView="90" workbookViewId="0">
      <selection activeCell="A4" sqref="A4:G4"/>
    </sheetView>
  </sheetViews>
  <sheetFormatPr defaultColWidth="8" defaultRowHeight="16.5" customHeight="1" x14ac:dyDescent="0.3"/>
  <cols>
    <col min="1" max="1" width="8.85546875" style="73" customWidth="1"/>
    <col min="2" max="2" width="8.140625" style="73" customWidth="1"/>
    <col min="3" max="3" width="8" style="73"/>
    <col min="4" max="4" width="10.5703125" style="73" customWidth="1"/>
    <col min="5" max="5" width="13.7109375" style="73" customWidth="1"/>
    <col min="6" max="6" width="65.85546875" style="73" customWidth="1"/>
    <col min="7" max="7" width="31.28515625" style="73" customWidth="1"/>
    <col min="8" max="8" width="27.140625" style="73" customWidth="1"/>
    <col min="9" max="16384" width="8" style="73"/>
  </cols>
  <sheetData>
    <row r="1" spans="1:7" s="71" customFormat="1" ht="25.5" customHeight="1" x14ac:dyDescent="0.25">
      <c r="A1" s="124" t="s">
        <v>27</v>
      </c>
      <c r="B1" s="124"/>
      <c r="C1" s="124"/>
      <c r="D1" s="124"/>
      <c r="E1" s="124"/>
      <c r="F1" s="124"/>
      <c r="G1" s="124"/>
    </row>
    <row r="2" spans="1:7" s="52" customFormat="1" ht="18.75" customHeight="1" x14ac:dyDescent="0.25">
      <c r="A2" s="152" t="s">
        <v>44</v>
      </c>
      <c r="B2" s="152"/>
      <c r="C2" s="152"/>
      <c r="D2" s="152"/>
      <c r="E2" s="152"/>
      <c r="F2" s="152"/>
      <c r="G2" s="152"/>
    </row>
    <row r="3" spans="1:7" s="52" customFormat="1" ht="18.75" customHeight="1" x14ac:dyDescent="0.25">
      <c r="A3" s="152" t="s">
        <v>0</v>
      </c>
      <c r="B3" s="152"/>
      <c r="C3" s="152"/>
      <c r="D3" s="152"/>
      <c r="E3" s="152"/>
      <c r="F3" s="152"/>
      <c r="G3" s="152"/>
    </row>
    <row r="4" spans="1:7" s="52" customFormat="1" ht="52.5" customHeight="1" x14ac:dyDescent="0.25">
      <c r="A4" s="125" t="s">
        <v>70</v>
      </c>
      <c r="B4" s="125"/>
      <c r="C4" s="125"/>
      <c r="D4" s="125"/>
      <c r="E4" s="125"/>
      <c r="F4" s="125"/>
      <c r="G4" s="125"/>
    </row>
    <row r="5" spans="1:7" s="54" customFormat="1" x14ac:dyDescent="0.25">
      <c r="A5" s="4"/>
      <c r="B5" s="4"/>
      <c r="C5" s="4"/>
      <c r="D5" s="4"/>
      <c r="E5" s="4"/>
      <c r="F5" s="4"/>
      <c r="G5" s="66" t="s">
        <v>45</v>
      </c>
    </row>
    <row r="6" spans="1:7" s="54" customFormat="1" ht="99" x14ac:dyDescent="0.25">
      <c r="A6" s="120" t="s">
        <v>5</v>
      </c>
      <c r="B6" s="121"/>
      <c r="C6" s="122"/>
      <c r="D6" s="120" t="s">
        <v>6</v>
      </c>
      <c r="E6" s="122"/>
      <c r="F6" s="120" t="s">
        <v>7</v>
      </c>
      <c r="G6" s="99" t="s">
        <v>3</v>
      </c>
    </row>
    <row r="7" spans="1:7" s="54" customFormat="1" ht="43.5" customHeight="1" x14ac:dyDescent="0.25">
      <c r="A7" s="112" t="s">
        <v>8</v>
      </c>
      <c r="B7" s="112" t="s">
        <v>9</v>
      </c>
      <c r="C7" s="112" t="s">
        <v>10</v>
      </c>
      <c r="D7" s="112" t="s">
        <v>11</v>
      </c>
      <c r="E7" s="112" t="s">
        <v>12</v>
      </c>
      <c r="F7" s="123"/>
      <c r="G7" s="33" t="s">
        <v>17</v>
      </c>
    </row>
    <row r="8" spans="1:7" s="54" customFormat="1" ht="19.5" customHeight="1" x14ac:dyDescent="0.25">
      <c r="A8" s="7"/>
      <c r="B8" s="7"/>
      <c r="C8" s="7"/>
      <c r="D8" s="7"/>
      <c r="E8" s="8"/>
      <c r="F8" s="45" t="s">
        <v>13</v>
      </c>
      <c r="G8" s="90">
        <f>G10+G30</f>
        <v>0</v>
      </c>
    </row>
    <row r="9" spans="1:7" s="54" customFormat="1" ht="16.5" customHeight="1" x14ac:dyDescent="0.25">
      <c r="A9" s="5"/>
      <c r="B9" s="5"/>
      <c r="C9" s="5"/>
      <c r="D9" s="5"/>
      <c r="E9" s="9"/>
      <c r="F9" s="10" t="s">
        <v>14</v>
      </c>
      <c r="G9" s="91"/>
    </row>
    <row r="10" spans="1:7" s="54" customFormat="1" ht="38.25" customHeight="1" x14ac:dyDescent="0.25">
      <c r="A10" s="5"/>
      <c r="B10" s="5"/>
      <c r="C10" s="5"/>
      <c r="D10" s="5"/>
      <c r="E10" s="9"/>
      <c r="F10" s="46" t="s">
        <v>4</v>
      </c>
      <c r="G10" s="90">
        <f>G11</f>
        <v>2420220</v>
      </c>
    </row>
    <row r="11" spans="1:7" s="54" customFormat="1" ht="18" customHeight="1" x14ac:dyDescent="0.25">
      <c r="A11" s="37" t="s">
        <v>21</v>
      </c>
      <c r="B11" s="38"/>
      <c r="C11" s="38"/>
      <c r="D11" s="5"/>
      <c r="E11" s="9"/>
      <c r="F11" s="40" t="s">
        <v>22</v>
      </c>
      <c r="G11" s="25">
        <f t="shared" ref="G11" si="0">G13</f>
        <v>2420220</v>
      </c>
    </row>
    <row r="12" spans="1:7" s="54" customFormat="1" ht="16.5" customHeight="1" x14ac:dyDescent="0.25">
      <c r="A12" s="38"/>
      <c r="B12" s="38"/>
      <c r="C12" s="38"/>
      <c r="D12" s="5"/>
      <c r="E12" s="9"/>
      <c r="F12" s="10" t="s">
        <v>14</v>
      </c>
      <c r="G12" s="20"/>
    </row>
    <row r="13" spans="1:7" s="54" customFormat="1" ht="34.5" x14ac:dyDescent="0.25">
      <c r="A13" s="38"/>
      <c r="B13" s="37" t="s">
        <v>23</v>
      </c>
      <c r="C13" s="38"/>
      <c r="D13" s="5"/>
      <c r="E13" s="9"/>
      <c r="F13" s="40" t="s">
        <v>24</v>
      </c>
      <c r="G13" s="25">
        <f t="shared" ref="G13" si="1">G15</f>
        <v>2420220</v>
      </c>
    </row>
    <row r="14" spans="1:7" s="54" customFormat="1" ht="16.5" customHeight="1" x14ac:dyDescent="0.25">
      <c r="A14" s="38"/>
      <c r="B14" s="38"/>
      <c r="C14" s="38"/>
      <c r="D14" s="5"/>
      <c r="E14" s="9"/>
      <c r="F14" s="10" t="s">
        <v>14</v>
      </c>
      <c r="G14" s="20"/>
    </row>
    <row r="15" spans="1:7" s="54" customFormat="1" ht="16.5" customHeight="1" x14ac:dyDescent="0.25">
      <c r="A15" s="38"/>
      <c r="B15" s="38"/>
      <c r="C15" s="38" t="s">
        <v>21</v>
      </c>
      <c r="D15" s="5"/>
      <c r="E15" s="5"/>
      <c r="F15" s="41" t="s">
        <v>25</v>
      </c>
      <c r="G15" s="44">
        <f t="shared" ref="G15" si="2">G17</f>
        <v>2420220</v>
      </c>
    </row>
    <row r="16" spans="1:7" s="54" customFormat="1" ht="16.5" customHeight="1" x14ac:dyDescent="0.25">
      <c r="A16" s="38"/>
      <c r="B16" s="38"/>
      <c r="C16" s="38"/>
      <c r="D16" s="5"/>
      <c r="E16" s="5"/>
      <c r="F16" s="22" t="s">
        <v>14</v>
      </c>
      <c r="G16" s="23"/>
    </row>
    <row r="17" spans="1:7" s="54" customFormat="1" ht="34.5" customHeight="1" x14ac:dyDescent="0.25">
      <c r="A17" s="38"/>
      <c r="B17" s="38"/>
      <c r="C17" s="38"/>
      <c r="D17" s="5"/>
      <c r="E17" s="5"/>
      <c r="F17" s="22" t="s">
        <v>4</v>
      </c>
      <c r="G17" s="23">
        <f t="shared" ref="G17" si="3">G19</f>
        <v>2420220</v>
      </c>
    </row>
    <row r="18" spans="1:7" s="54" customFormat="1" ht="16.5" customHeight="1" x14ac:dyDescent="0.25">
      <c r="A18" s="5"/>
      <c r="B18" s="5"/>
      <c r="C18" s="5"/>
      <c r="D18" s="5"/>
      <c r="E18" s="5"/>
      <c r="F18" s="22" t="s">
        <v>14</v>
      </c>
      <c r="G18" s="20"/>
    </row>
    <row r="19" spans="1:7" s="54" customFormat="1" ht="18.75" customHeight="1" x14ac:dyDescent="0.25">
      <c r="A19" s="6"/>
      <c r="B19" s="6"/>
      <c r="C19" s="6"/>
      <c r="D19" s="26" t="s">
        <v>26</v>
      </c>
      <c r="E19" s="26"/>
      <c r="F19" s="35" t="s">
        <v>20</v>
      </c>
      <c r="G19" s="36">
        <f>+G21</f>
        <v>2420220</v>
      </c>
    </row>
    <row r="20" spans="1:7" s="54" customFormat="1" ht="16.5" customHeight="1" x14ac:dyDescent="0.25">
      <c r="A20" s="1"/>
      <c r="B20" s="1"/>
      <c r="C20" s="1"/>
      <c r="D20" s="1"/>
      <c r="E20" s="1"/>
      <c r="F20" s="2" t="s">
        <v>14</v>
      </c>
      <c r="G20" s="24"/>
    </row>
    <row r="21" spans="1:7" s="54" customFormat="1" ht="33" x14ac:dyDescent="0.25">
      <c r="A21" s="1"/>
      <c r="B21" s="1"/>
      <c r="C21" s="1"/>
      <c r="D21" s="1"/>
      <c r="E21" s="31">
        <v>11002</v>
      </c>
      <c r="F21" s="34" t="s">
        <v>92</v>
      </c>
      <c r="G21" s="42">
        <f t="shared" ref="G21:G27" si="4">G22</f>
        <v>2420220</v>
      </c>
    </row>
    <row r="22" spans="1:7" s="54" customFormat="1" ht="18" customHeight="1" x14ac:dyDescent="0.25">
      <c r="A22" s="1"/>
      <c r="B22" s="1"/>
      <c r="C22" s="1"/>
      <c r="D22" s="1"/>
      <c r="E22" s="2"/>
      <c r="F22" s="27" t="s">
        <v>15</v>
      </c>
      <c r="G22" s="43">
        <f t="shared" si="4"/>
        <v>2420220</v>
      </c>
    </row>
    <row r="23" spans="1:7" s="54" customFormat="1" ht="34.5" x14ac:dyDescent="0.25">
      <c r="A23" s="1"/>
      <c r="B23" s="1"/>
      <c r="C23" s="1"/>
      <c r="D23" s="1"/>
      <c r="E23" s="2"/>
      <c r="F23" s="28" t="s">
        <v>75</v>
      </c>
      <c r="G23" s="43">
        <f>G25</f>
        <v>2420220</v>
      </c>
    </row>
    <row r="24" spans="1:7" s="54" customFormat="1" ht="20.25" customHeight="1" x14ac:dyDescent="0.25">
      <c r="A24" s="1"/>
      <c r="B24" s="1"/>
      <c r="C24" s="1"/>
      <c r="D24" s="1"/>
      <c r="E24" s="2"/>
      <c r="F24" s="29" t="s">
        <v>16</v>
      </c>
      <c r="G24" s="43"/>
    </row>
    <row r="25" spans="1:7" s="54" customFormat="1" ht="18.75" customHeight="1" x14ac:dyDescent="0.25">
      <c r="A25" s="1"/>
      <c r="B25" s="1"/>
      <c r="C25" s="1"/>
      <c r="D25" s="1"/>
      <c r="E25" s="2"/>
      <c r="F25" s="30" t="s">
        <v>13</v>
      </c>
      <c r="G25" s="43">
        <f t="shared" si="4"/>
        <v>2420220</v>
      </c>
    </row>
    <row r="26" spans="1:7" s="54" customFormat="1" ht="18.75" customHeight="1" x14ac:dyDescent="0.25">
      <c r="A26" s="1"/>
      <c r="B26" s="1"/>
      <c r="C26" s="1"/>
      <c r="D26" s="1"/>
      <c r="E26" s="2"/>
      <c r="F26" s="30" t="s">
        <v>32</v>
      </c>
      <c r="G26" s="43">
        <f t="shared" si="4"/>
        <v>2420220</v>
      </c>
    </row>
    <row r="27" spans="1:7" s="54" customFormat="1" ht="21" customHeight="1" x14ac:dyDescent="0.25">
      <c r="A27" s="1"/>
      <c r="B27" s="1"/>
      <c r="C27" s="1"/>
      <c r="D27" s="1"/>
      <c r="E27" s="2"/>
      <c r="F27" s="30" t="s">
        <v>93</v>
      </c>
      <c r="G27" s="43">
        <f t="shared" si="4"/>
        <v>2420220</v>
      </c>
    </row>
    <row r="28" spans="1:7" s="54" customFormat="1" ht="21.75" customHeight="1" x14ac:dyDescent="0.25">
      <c r="A28" s="1"/>
      <c r="B28" s="1"/>
      <c r="C28" s="1"/>
      <c r="D28" s="1"/>
      <c r="E28" s="2"/>
      <c r="F28" s="1" t="s">
        <v>94</v>
      </c>
      <c r="G28" s="43">
        <f>G29</f>
        <v>2420220</v>
      </c>
    </row>
    <row r="29" spans="1:7" s="54" customFormat="1" ht="39.75" customHeight="1" x14ac:dyDescent="0.25">
      <c r="A29" s="1"/>
      <c r="B29" s="1"/>
      <c r="C29" s="1"/>
      <c r="D29" s="1"/>
      <c r="E29" s="2"/>
      <c r="F29" s="1" t="s">
        <v>95</v>
      </c>
      <c r="G29" s="72">
        <f>'1'!G13</f>
        <v>2420220</v>
      </c>
    </row>
    <row r="30" spans="1:7" s="107" customFormat="1" ht="17.25" x14ac:dyDescent="0.3">
      <c r="A30" s="109"/>
      <c r="B30" s="110"/>
      <c r="C30" s="110"/>
      <c r="D30" s="109"/>
      <c r="E30" s="110"/>
      <c r="F30" s="111" t="s">
        <v>125</v>
      </c>
      <c r="G30" s="113">
        <f>+G32</f>
        <v>-2420220</v>
      </c>
    </row>
    <row r="31" spans="1:7" s="107" customFormat="1" ht="17.25" x14ac:dyDescent="0.3">
      <c r="A31" s="109"/>
      <c r="B31" s="110"/>
      <c r="C31" s="110"/>
      <c r="D31" s="109"/>
      <c r="E31" s="110"/>
      <c r="F31" s="108" t="s">
        <v>14</v>
      </c>
      <c r="G31" s="113"/>
    </row>
    <row r="32" spans="1:7" s="54" customFormat="1" ht="33" x14ac:dyDescent="0.25">
      <c r="A32" s="37" t="s">
        <v>138</v>
      </c>
      <c r="B32" s="38"/>
      <c r="C32" s="38"/>
      <c r="D32" s="38"/>
      <c r="E32" s="39"/>
      <c r="F32" s="98" t="s">
        <v>135</v>
      </c>
      <c r="G32" s="25">
        <f>G34</f>
        <v>-2420220</v>
      </c>
    </row>
    <row r="33" spans="1:7" s="54" customFormat="1" ht="16.5" customHeight="1" x14ac:dyDescent="0.25">
      <c r="A33" s="38"/>
      <c r="B33" s="38"/>
      <c r="C33" s="38"/>
      <c r="D33" s="38"/>
      <c r="E33" s="39"/>
      <c r="F33" s="21" t="s">
        <v>14</v>
      </c>
      <c r="G33" s="20"/>
    </row>
    <row r="34" spans="1:7" s="54" customFormat="1" ht="20.25" customHeight="1" x14ac:dyDescent="0.25">
      <c r="A34" s="38"/>
      <c r="B34" s="37" t="s">
        <v>78</v>
      </c>
      <c r="C34" s="38"/>
      <c r="D34" s="38"/>
      <c r="E34" s="39"/>
      <c r="F34" s="98" t="s">
        <v>136</v>
      </c>
      <c r="G34" s="25">
        <f>G36</f>
        <v>-2420220</v>
      </c>
    </row>
    <row r="35" spans="1:7" s="54" customFormat="1" ht="16.5" customHeight="1" x14ac:dyDescent="0.25">
      <c r="A35" s="38"/>
      <c r="B35" s="38"/>
      <c r="C35" s="38"/>
      <c r="D35" s="38"/>
      <c r="E35" s="39"/>
      <c r="F35" s="21" t="s">
        <v>14</v>
      </c>
      <c r="G35" s="20"/>
    </row>
    <row r="36" spans="1:7" s="54" customFormat="1" ht="16.5" customHeight="1" x14ac:dyDescent="0.25">
      <c r="A36" s="38"/>
      <c r="B36" s="38"/>
      <c r="C36" s="37" t="s">
        <v>78</v>
      </c>
      <c r="D36" s="38"/>
      <c r="E36" s="38"/>
      <c r="F36" s="98" t="s">
        <v>137</v>
      </c>
      <c r="G36" s="44">
        <f>G38</f>
        <v>-2420220</v>
      </c>
    </row>
    <row r="37" spans="1:7" s="54" customFormat="1" ht="16.5" customHeight="1" x14ac:dyDescent="0.25">
      <c r="A37" s="38"/>
      <c r="B37" s="38"/>
      <c r="C37" s="38"/>
      <c r="D37" s="38"/>
      <c r="E37" s="38"/>
      <c r="F37" s="21" t="s">
        <v>14</v>
      </c>
      <c r="G37" s="23"/>
    </row>
    <row r="38" spans="1:7" s="54" customFormat="1" ht="17.25" x14ac:dyDescent="0.25">
      <c r="A38" s="38"/>
      <c r="B38" s="38"/>
      <c r="C38" s="38"/>
      <c r="D38" s="101" t="s">
        <v>139</v>
      </c>
      <c r="E38" s="101"/>
      <c r="F38" s="98" t="s">
        <v>137</v>
      </c>
      <c r="G38" s="44">
        <f>G40+G48+G58</f>
        <v>-2420220</v>
      </c>
    </row>
    <row r="39" spans="1:7" s="54" customFormat="1" ht="17.25" x14ac:dyDescent="0.25">
      <c r="A39" s="38"/>
      <c r="B39" s="38"/>
      <c r="C39" s="38"/>
      <c r="D39" s="101"/>
      <c r="E39" s="101"/>
      <c r="F39" s="2" t="s">
        <v>14</v>
      </c>
      <c r="G39" s="23"/>
    </row>
    <row r="40" spans="1:7" s="54" customFormat="1" ht="17.25" x14ac:dyDescent="0.25">
      <c r="A40" s="38"/>
      <c r="B40" s="38"/>
      <c r="C40" s="38"/>
      <c r="D40" s="101"/>
      <c r="E40" s="101">
        <v>11001</v>
      </c>
      <c r="F40" s="106" t="s">
        <v>137</v>
      </c>
      <c r="G40" s="44">
        <f>G42</f>
        <v>2420220</v>
      </c>
    </row>
    <row r="41" spans="1:7" s="54" customFormat="1" ht="17.25" x14ac:dyDescent="0.25">
      <c r="A41" s="38"/>
      <c r="B41" s="38"/>
      <c r="C41" s="38"/>
      <c r="D41" s="101"/>
      <c r="E41" s="101"/>
      <c r="F41" s="102" t="s">
        <v>15</v>
      </c>
      <c r="G41" s="23"/>
    </row>
    <row r="42" spans="1:7" s="54" customFormat="1" ht="17.25" x14ac:dyDescent="0.25">
      <c r="A42" s="38"/>
      <c r="B42" s="38"/>
      <c r="C42" s="38"/>
      <c r="D42" s="101"/>
      <c r="E42" s="101"/>
      <c r="F42" s="103" t="s">
        <v>29</v>
      </c>
      <c r="G42" s="23">
        <f>G44</f>
        <v>2420220</v>
      </c>
    </row>
    <row r="43" spans="1:7" s="54" customFormat="1" ht="33" x14ac:dyDescent="0.25">
      <c r="A43" s="38"/>
      <c r="B43" s="38"/>
      <c r="C43" s="38"/>
      <c r="D43" s="101"/>
      <c r="E43" s="101"/>
      <c r="F43" s="102" t="s">
        <v>16</v>
      </c>
      <c r="G43" s="23"/>
    </row>
    <row r="44" spans="1:7" s="54" customFormat="1" ht="17.25" x14ac:dyDescent="0.25">
      <c r="A44" s="38"/>
      <c r="B44" s="38"/>
      <c r="C44" s="38"/>
      <c r="D44" s="101"/>
      <c r="E44" s="101"/>
      <c r="F44" s="102" t="s">
        <v>13</v>
      </c>
      <c r="G44" s="23">
        <f>G45</f>
        <v>2420220</v>
      </c>
    </row>
    <row r="45" spans="1:7" s="54" customFormat="1" ht="17.25" x14ac:dyDescent="0.25">
      <c r="A45" s="38"/>
      <c r="B45" s="38"/>
      <c r="C45" s="38"/>
      <c r="D45" s="101"/>
      <c r="E45" s="101"/>
      <c r="F45" s="102" t="s">
        <v>32</v>
      </c>
      <c r="G45" s="23">
        <f>G46</f>
        <v>2420220</v>
      </c>
    </row>
    <row r="46" spans="1:7" s="54" customFormat="1" ht="17.25" x14ac:dyDescent="0.25">
      <c r="A46" s="38"/>
      <c r="B46" s="38"/>
      <c r="C46" s="38"/>
      <c r="D46" s="101"/>
      <c r="E46" s="101"/>
      <c r="F46" s="102" t="s">
        <v>141</v>
      </c>
      <c r="G46" s="23">
        <f>G47</f>
        <v>2420220</v>
      </c>
    </row>
    <row r="47" spans="1:7" s="54" customFormat="1" ht="17.25" x14ac:dyDescent="0.25">
      <c r="A47" s="38"/>
      <c r="B47" s="38"/>
      <c r="C47" s="38"/>
      <c r="D47" s="101"/>
      <c r="E47" s="101"/>
      <c r="F47" s="102" t="s">
        <v>142</v>
      </c>
      <c r="G47" s="23">
        <f>'1'!G16</f>
        <v>2420220</v>
      </c>
    </row>
    <row r="48" spans="1:7" s="54" customFormat="1" ht="17.25" x14ac:dyDescent="0.25">
      <c r="A48" s="38"/>
      <c r="B48" s="38"/>
      <c r="C48" s="38"/>
      <c r="D48" s="101"/>
      <c r="E48" s="101">
        <v>11001</v>
      </c>
      <c r="F48" s="98" t="s">
        <v>137</v>
      </c>
      <c r="G48" s="44">
        <f>G50</f>
        <v>-2420220</v>
      </c>
    </row>
    <row r="49" spans="1:7" s="54" customFormat="1" ht="17.25" x14ac:dyDescent="0.25">
      <c r="A49" s="38"/>
      <c r="B49" s="38"/>
      <c r="C49" s="38"/>
      <c r="D49" s="101"/>
      <c r="E49" s="101"/>
      <c r="F49" s="2" t="s">
        <v>14</v>
      </c>
      <c r="G49" s="23"/>
    </row>
    <row r="50" spans="1:7" s="54" customFormat="1" ht="17.25" x14ac:dyDescent="0.25">
      <c r="A50" s="38"/>
      <c r="B50" s="38"/>
      <c r="C50" s="38"/>
      <c r="D50" s="101"/>
      <c r="F50" s="102" t="s">
        <v>137</v>
      </c>
      <c r="G50" s="23">
        <f>G52</f>
        <v>-2420220</v>
      </c>
    </row>
    <row r="51" spans="1:7" s="54" customFormat="1" ht="17.25" x14ac:dyDescent="0.25">
      <c r="A51" s="38"/>
      <c r="B51" s="38"/>
      <c r="C51" s="38"/>
      <c r="D51" s="101"/>
      <c r="E51" s="101"/>
      <c r="F51" s="102" t="s">
        <v>15</v>
      </c>
      <c r="G51" s="23"/>
    </row>
    <row r="52" spans="1:7" s="54" customFormat="1" ht="17.25" x14ac:dyDescent="0.25">
      <c r="A52" s="38"/>
      <c r="B52" s="38"/>
      <c r="C52" s="38"/>
      <c r="D52" s="101"/>
      <c r="E52" s="101"/>
      <c r="F52" s="103" t="s">
        <v>29</v>
      </c>
      <c r="G52" s="23">
        <f>G54</f>
        <v>-2420220</v>
      </c>
    </row>
    <row r="53" spans="1:7" s="54" customFormat="1" ht="33" x14ac:dyDescent="0.25">
      <c r="A53" s="38"/>
      <c r="B53" s="38"/>
      <c r="C53" s="38"/>
      <c r="D53" s="101"/>
      <c r="E53" s="101"/>
      <c r="F53" s="102" t="s">
        <v>16</v>
      </c>
      <c r="G53" s="23"/>
    </row>
    <row r="54" spans="1:7" s="54" customFormat="1" ht="17.25" x14ac:dyDescent="0.25">
      <c r="A54" s="38"/>
      <c r="B54" s="38"/>
      <c r="C54" s="38"/>
      <c r="D54" s="101"/>
      <c r="E54" s="101"/>
      <c r="F54" s="102" t="s">
        <v>13</v>
      </c>
      <c r="G54" s="23">
        <f>G55</f>
        <v>-2420220</v>
      </c>
    </row>
    <row r="55" spans="1:7" s="54" customFormat="1" ht="17.25" x14ac:dyDescent="0.25">
      <c r="A55" s="38"/>
      <c r="B55" s="38"/>
      <c r="C55" s="38"/>
      <c r="D55" s="101"/>
      <c r="E55" s="101"/>
      <c r="F55" s="102" t="s">
        <v>32</v>
      </c>
      <c r="G55" s="23">
        <f>G56</f>
        <v>-2420220</v>
      </c>
    </row>
    <row r="56" spans="1:7" s="54" customFormat="1" ht="17.25" x14ac:dyDescent="0.25">
      <c r="A56" s="38"/>
      <c r="B56" s="38"/>
      <c r="C56" s="38"/>
      <c r="D56" s="101"/>
      <c r="E56" s="101"/>
      <c r="F56" s="102" t="s">
        <v>141</v>
      </c>
      <c r="G56" s="23">
        <f>G57</f>
        <v>-2420220</v>
      </c>
    </row>
    <row r="57" spans="1:7" s="54" customFormat="1" ht="17.25" x14ac:dyDescent="0.25">
      <c r="A57" s="38"/>
      <c r="B57" s="38"/>
      <c r="C57" s="38"/>
      <c r="D57" s="101"/>
      <c r="E57" s="101"/>
      <c r="F57" s="102" t="s">
        <v>142</v>
      </c>
      <c r="G57" s="23">
        <f>'1'!G17</f>
        <v>-2420220</v>
      </c>
    </row>
    <row r="58" spans="1:7" s="54" customFormat="1" ht="17.25" x14ac:dyDescent="0.25">
      <c r="A58" s="26"/>
      <c r="B58" s="26"/>
      <c r="C58" s="26"/>
      <c r="D58" s="101"/>
      <c r="E58" s="101">
        <v>11003</v>
      </c>
      <c r="F58" s="98" t="s">
        <v>140</v>
      </c>
      <c r="G58" s="36">
        <f>G60</f>
        <v>-2420220</v>
      </c>
    </row>
    <row r="59" spans="1:7" s="54" customFormat="1" ht="17.25" x14ac:dyDescent="0.25">
      <c r="A59" s="38"/>
      <c r="B59" s="38"/>
      <c r="C59" s="38"/>
      <c r="D59" s="101"/>
      <c r="E59" s="101"/>
      <c r="F59" s="2" t="s">
        <v>14</v>
      </c>
      <c r="G59" s="23"/>
    </row>
    <row r="60" spans="1:7" s="54" customFormat="1" ht="26.25" customHeight="1" x14ac:dyDescent="0.25">
      <c r="A60" s="38"/>
      <c r="B60" s="38"/>
      <c r="C60" s="38"/>
      <c r="D60" s="101"/>
      <c r="F60" s="102" t="s">
        <v>140</v>
      </c>
      <c r="G60" s="23">
        <f>G62</f>
        <v>-2420220</v>
      </c>
    </row>
    <row r="61" spans="1:7" s="54" customFormat="1" ht="17.25" x14ac:dyDescent="0.25">
      <c r="A61" s="38"/>
      <c r="B61" s="38"/>
      <c r="C61" s="38"/>
      <c r="D61" s="101"/>
      <c r="E61" s="101"/>
      <c r="F61" s="102" t="s">
        <v>15</v>
      </c>
      <c r="G61" s="23"/>
    </row>
    <row r="62" spans="1:7" s="54" customFormat="1" ht="17.25" x14ac:dyDescent="0.25">
      <c r="A62" s="38"/>
      <c r="B62" s="38"/>
      <c r="C62" s="38"/>
      <c r="D62" s="101"/>
      <c r="E62" s="101"/>
      <c r="F62" s="103" t="s">
        <v>29</v>
      </c>
      <c r="G62" s="23">
        <f>G64</f>
        <v>-2420220</v>
      </c>
    </row>
    <row r="63" spans="1:7" s="54" customFormat="1" ht="33" x14ac:dyDescent="0.25">
      <c r="A63" s="38"/>
      <c r="B63" s="38"/>
      <c r="C63" s="38"/>
      <c r="D63" s="101"/>
      <c r="E63" s="101"/>
      <c r="F63" s="102" t="s">
        <v>16</v>
      </c>
      <c r="G63" s="23"/>
    </row>
    <row r="64" spans="1:7" s="54" customFormat="1" ht="17.25" x14ac:dyDescent="0.25">
      <c r="A64" s="38"/>
      <c r="B64" s="38"/>
      <c r="C64" s="38"/>
      <c r="D64" s="101"/>
      <c r="E64" s="101"/>
      <c r="F64" s="102" t="s">
        <v>13</v>
      </c>
      <c r="G64" s="23">
        <f>G65</f>
        <v>-2420220</v>
      </c>
    </row>
    <row r="65" spans="1:7" s="54" customFormat="1" ht="17.25" x14ac:dyDescent="0.25">
      <c r="A65" s="38"/>
      <c r="B65" s="38"/>
      <c r="C65" s="38"/>
      <c r="D65" s="101"/>
      <c r="E65" s="101"/>
      <c r="F65" s="102" t="s">
        <v>32</v>
      </c>
      <c r="G65" s="23">
        <f>G66</f>
        <v>-2420220</v>
      </c>
    </row>
    <row r="66" spans="1:7" s="54" customFormat="1" ht="17.25" x14ac:dyDescent="0.25">
      <c r="A66" s="38"/>
      <c r="B66" s="38"/>
      <c r="C66" s="38"/>
      <c r="D66" s="101"/>
      <c r="E66" s="101"/>
      <c r="F66" s="102" t="s">
        <v>141</v>
      </c>
      <c r="G66" s="23">
        <f>G67</f>
        <v>-2420220</v>
      </c>
    </row>
    <row r="67" spans="1:7" s="54" customFormat="1" ht="16.5" customHeight="1" x14ac:dyDescent="0.25">
      <c r="A67" s="38"/>
      <c r="B67" s="38"/>
      <c r="C67" s="38"/>
      <c r="D67" s="101"/>
      <c r="E67" s="101"/>
      <c r="F67" s="102" t="s">
        <v>142</v>
      </c>
      <c r="G67" s="23">
        <f>'1'!G18</f>
        <v>-2420220</v>
      </c>
    </row>
  </sheetData>
  <mergeCells count="7">
    <mergeCell ref="A6:C6"/>
    <mergeCell ref="D6:E6"/>
    <mergeCell ref="F6:F7"/>
    <mergeCell ref="A1:G1"/>
    <mergeCell ref="A2:G2"/>
    <mergeCell ref="A3:G3"/>
    <mergeCell ref="A4:G4"/>
  </mergeCells>
  <pageMargins left="0.15748031496062992" right="0.23622047244094491" top="0.15748031496062992" bottom="0.15748031496062992" header="0.15748031496062992" footer="0.15748031496062992"/>
  <pageSetup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AJ67"/>
  <sheetViews>
    <sheetView view="pageBreakPreview" zoomScale="90" zoomScaleNormal="100" zoomScaleSheetLayoutView="90" workbookViewId="0">
      <selection activeCell="O9" sqref="O9"/>
    </sheetView>
  </sheetViews>
  <sheetFormatPr defaultRowHeight="16.5" x14ac:dyDescent="0.25"/>
  <cols>
    <col min="1" max="1" width="5.7109375" style="4" customWidth="1"/>
    <col min="2" max="2" width="8.5703125" style="4" customWidth="1"/>
    <col min="3" max="3" width="8.5703125" style="60" customWidth="1"/>
    <col min="4" max="4" width="16.7109375" style="60" customWidth="1"/>
    <col min="5" max="5" width="9.5703125" style="60" customWidth="1"/>
    <col min="6" max="6" width="11.42578125" style="60" customWidth="1"/>
    <col min="7" max="7" width="9.5703125" style="60" customWidth="1"/>
    <col min="8" max="8" width="14.28515625" style="60" customWidth="1"/>
    <col min="9" max="9" width="55.85546875" style="60" customWidth="1"/>
    <col min="10" max="10" width="38.85546875" style="4" customWidth="1"/>
    <col min="11" max="16384" width="9.140625" style="4"/>
  </cols>
  <sheetData>
    <row r="1" spans="1:36" s="51" customFormat="1" ht="17.25" customHeight="1" x14ac:dyDescent="0.3">
      <c r="A1" s="147" t="s">
        <v>150</v>
      </c>
      <c r="B1" s="147"/>
      <c r="C1" s="147"/>
      <c r="D1" s="147"/>
      <c r="E1" s="147"/>
      <c r="F1" s="147"/>
      <c r="G1" s="147"/>
      <c r="H1" s="147"/>
      <c r="I1" s="147"/>
      <c r="J1" s="147"/>
    </row>
    <row r="2" spans="1:36" s="52" customFormat="1" ht="16.5" customHeight="1" x14ac:dyDescent="0.3">
      <c r="A2" s="147" t="s">
        <v>44</v>
      </c>
      <c r="B2" s="147"/>
      <c r="C2" s="147"/>
      <c r="D2" s="147"/>
      <c r="E2" s="147"/>
      <c r="F2" s="147"/>
      <c r="G2" s="147"/>
      <c r="H2" s="147"/>
      <c r="I2" s="147"/>
      <c r="J2" s="147"/>
    </row>
    <row r="3" spans="1:36" s="52" customFormat="1" ht="16.5" customHeight="1" x14ac:dyDescent="0.3">
      <c r="A3" s="147" t="s">
        <v>0</v>
      </c>
      <c r="B3" s="147"/>
      <c r="C3" s="147"/>
      <c r="D3" s="147"/>
      <c r="E3" s="147"/>
      <c r="F3" s="147"/>
      <c r="G3" s="147"/>
      <c r="H3" s="147"/>
      <c r="I3" s="147"/>
      <c r="J3" s="147"/>
    </row>
    <row r="5" spans="1:36" s="54" customFormat="1" ht="57.75" customHeight="1" x14ac:dyDescent="0.25">
      <c r="A5" s="149" t="s">
        <v>101</v>
      </c>
      <c r="B5" s="149"/>
      <c r="C5" s="149"/>
      <c r="D5" s="149"/>
      <c r="E5" s="149"/>
      <c r="F5" s="149"/>
      <c r="G5" s="149"/>
      <c r="H5" s="149"/>
      <c r="I5" s="149"/>
      <c r="J5" s="149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</row>
    <row r="6" spans="1:36" x14ac:dyDescent="0.25">
      <c r="C6" s="4"/>
      <c r="D6" s="4"/>
      <c r="E6" s="4"/>
      <c r="F6" s="4"/>
      <c r="G6" s="4"/>
      <c r="H6" s="4"/>
      <c r="I6" s="4"/>
      <c r="J6" s="55" t="s">
        <v>60</v>
      </c>
    </row>
    <row r="7" spans="1:36" ht="87.75" customHeight="1" x14ac:dyDescent="0.25">
      <c r="A7" s="150" t="s">
        <v>46</v>
      </c>
      <c r="B7" s="150" t="s">
        <v>47</v>
      </c>
      <c r="C7" s="150"/>
      <c r="D7" s="150" t="s">
        <v>48</v>
      </c>
      <c r="E7" s="150"/>
      <c r="F7" s="150"/>
      <c r="G7" s="150"/>
      <c r="H7" s="150" t="s">
        <v>49</v>
      </c>
      <c r="I7" s="150" t="s">
        <v>50</v>
      </c>
      <c r="J7" s="33" t="s">
        <v>28</v>
      </c>
    </row>
    <row r="8" spans="1:36" ht="49.5" x14ac:dyDescent="0.25">
      <c r="A8" s="150"/>
      <c r="B8" s="33" t="s">
        <v>51</v>
      </c>
      <c r="C8" s="33" t="s">
        <v>52</v>
      </c>
      <c r="D8" s="33" t="s">
        <v>51</v>
      </c>
      <c r="E8" s="33" t="s">
        <v>52</v>
      </c>
      <c r="F8" s="33" t="s">
        <v>53</v>
      </c>
      <c r="G8" s="33" t="s">
        <v>54</v>
      </c>
      <c r="H8" s="150"/>
      <c r="I8" s="150"/>
      <c r="J8" s="33" t="s">
        <v>18</v>
      </c>
    </row>
    <row r="9" spans="1:36" ht="24" customHeight="1" x14ac:dyDescent="0.25">
      <c r="A9" s="148" t="s">
        <v>55</v>
      </c>
      <c r="B9" s="148"/>
      <c r="C9" s="148"/>
      <c r="D9" s="148"/>
      <c r="E9" s="148"/>
      <c r="F9" s="148"/>
      <c r="G9" s="148"/>
      <c r="H9" s="148"/>
      <c r="I9" s="148"/>
      <c r="J9" s="77">
        <f>J10+J54</f>
        <v>0</v>
      </c>
    </row>
    <row r="10" spans="1:36" ht="27" customHeight="1" x14ac:dyDescent="0.25">
      <c r="A10" s="148" t="s">
        <v>56</v>
      </c>
      <c r="B10" s="148"/>
      <c r="C10" s="148"/>
      <c r="D10" s="148"/>
      <c r="E10" s="148"/>
      <c r="F10" s="148"/>
      <c r="G10" s="148"/>
      <c r="H10" s="148"/>
      <c r="I10" s="148"/>
      <c r="J10" s="77">
        <f>J11+J28+J39+J48</f>
        <v>2420220</v>
      </c>
    </row>
    <row r="11" spans="1:36" ht="30" customHeight="1" x14ac:dyDescent="0.25">
      <c r="A11" s="1"/>
      <c r="B11" s="47" t="s">
        <v>57</v>
      </c>
      <c r="C11" s="126" t="s">
        <v>58</v>
      </c>
      <c r="D11" s="126"/>
      <c r="E11" s="126"/>
      <c r="F11" s="126"/>
      <c r="G11" s="126"/>
      <c r="H11" s="126"/>
      <c r="I11" s="126"/>
      <c r="J11" s="56">
        <f>J12</f>
        <v>2420220</v>
      </c>
    </row>
    <row r="12" spans="1:36" ht="31.5" customHeight="1" x14ac:dyDescent="0.25">
      <c r="A12" s="1"/>
      <c r="B12" s="47"/>
      <c r="C12" s="47"/>
      <c r="D12" s="47" t="s">
        <v>96</v>
      </c>
      <c r="E12" s="126" t="s">
        <v>90</v>
      </c>
      <c r="F12" s="126"/>
      <c r="G12" s="126"/>
      <c r="H12" s="126"/>
      <c r="I12" s="126"/>
      <c r="J12" s="56">
        <f>'1'!G13</f>
        <v>2420220</v>
      </c>
    </row>
    <row r="13" spans="1:36" ht="34.5" customHeight="1" x14ac:dyDescent="0.25">
      <c r="A13" s="1"/>
      <c r="B13" s="47"/>
      <c r="C13" s="47"/>
      <c r="D13" s="47"/>
      <c r="E13" s="47"/>
      <c r="F13" s="144" t="s">
        <v>97</v>
      </c>
      <c r="G13" s="145"/>
      <c r="H13" s="145"/>
      <c r="I13" s="145"/>
      <c r="J13" s="146"/>
    </row>
    <row r="14" spans="1:36" ht="22.5" customHeight="1" x14ac:dyDescent="0.25">
      <c r="A14" s="1"/>
      <c r="B14" s="47"/>
      <c r="C14" s="47"/>
      <c r="D14" s="47"/>
      <c r="E14" s="47"/>
      <c r="F14" s="57"/>
      <c r="G14" s="144" t="s">
        <v>66</v>
      </c>
      <c r="H14" s="145"/>
      <c r="I14" s="145"/>
      <c r="J14" s="146"/>
    </row>
    <row r="15" spans="1:36" ht="22.5" customHeight="1" x14ac:dyDescent="0.25">
      <c r="A15" s="1"/>
      <c r="B15" s="47"/>
      <c r="C15" s="47"/>
      <c r="D15" s="47"/>
      <c r="E15" s="47"/>
      <c r="F15" s="57"/>
      <c r="G15" s="57"/>
      <c r="H15" s="144" t="s">
        <v>98</v>
      </c>
      <c r="I15" s="145"/>
      <c r="J15" s="146"/>
    </row>
    <row r="16" spans="1:36" ht="20.25" customHeight="1" x14ac:dyDescent="0.25">
      <c r="A16" s="1"/>
      <c r="B16" s="47"/>
      <c r="C16" s="47"/>
      <c r="D16" s="47"/>
      <c r="E16" s="48"/>
      <c r="F16" s="49"/>
      <c r="G16" s="49"/>
      <c r="H16" s="50"/>
      <c r="I16" s="58" t="s">
        <v>99</v>
      </c>
      <c r="J16" s="59">
        <v>-130.6</v>
      </c>
    </row>
    <row r="17" spans="1:10" ht="32.25" customHeight="1" x14ac:dyDescent="0.25">
      <c r="A17" s="1"/>
      <c r="B17" s="1"/>
      <c r="C17" s="58"/>
      <c r="D17" s="47" t="s">
        <v>74</v>
      </c>
      <c r="E17" s="133" t="s">
        <v>72</v>
      </c>
      <c r="F17" s="134"/>
      <c r="G17" s="134"/>
      <c r="H17" s="134"/>
      <c r="I17" s="135"/>
      <c r="J17" s="56">
        <v>0</v>
      </c>
    </row>
    <row r="18" spans="1:10" ht="29.25" customHeight="1" x14ac:dyDescent="0.25">
      <c r="A18" s="1"/>
      <c r="B18" s="1"/>
      <c r="C18" s="58"/>
      <c r="D18" s="58"/>
      <c r="E18" s="58"/>
      <c r="F18" s="133" t="s">
        <v>73</v>
      </c>
      <c r="G18" s="134"/>
      <c r="H18" s="134"/>
      <c r="I18" s="134"/>
      <c r="J18" s="135"/>
    </row>
    <row r="19" spans="1:10" ht="30" customHeight="1" x14ac:dyDescent="0.25">
      <c r="A19" s="1"/>
      <c r="B19" s="1"/>
      <c r="C19" s="58"/>
      <c r="D19" s="58"/>
      <c r="E19" s="58"/>
      <c r="F19" s="58"/>
      <c r="G19" s="133" t="s">
        <v>35</v>
      </c>
      <c r="H19" s="134"/>
      <c r="I19" s="134"/>
      <c r="J19" s="135"/>
    </row>
    <row r="20" spans="1:10" ht="30" customHeight="1" x14ac:dyDescent="0.25">
      <c r="A20" s="1"/>
      <c r="B20" s="1"/>
      <c r="C20" s="58"/>
      <c r="D20" s="58"/>
      <c r="E20" s="58"/>
      <c r="F20" s="58"/>
      <c r="G20" s="58"/>
      <c r="H20" s="133" t="s">
        <v>68</v>
      </c>
      <c r="I20" s="134"/>
      <c r="J20" s="135"/>
    </row>
    <row r="21" spans="1:10" ht="30" customHeight="1" x14ac:dyDescent="0.25">
      <c r="A21" s="1"/>
      <c r="B21" s="1"/>
      <c r="C21" s="58"/>
      <c r="D21" s="58"/>
      <c r="E21" s="58"/>
      <c r="F21" s="58"/>
      <c r="G21" s="58"/>
      <c r="H21" s="85"/>
      <c r="I21" s="58" t="s">
        <v>122</v>
      </c>
      <c r="J21" s="87">
        <v>-5</v>
      </c>
    </row>
    <row r="22" spans="1:10" ht="32.25" customHeight="1" x14ac:dyDescent="0.25">
      <c r="A22" s="1"/>
      <c r="B22" s="1"/>
      <c r="C22" s="58"/>
      <c r="D22" s="47" t="s">
        <v>79</v>
      </c>
      <c r="E22" s="133" t="s">
        <v>76</v>
      </c>
      <c r="F22" s="134"/>
      <c r="G22" s="134"/>
      <c r="H22" s="134"/>
      <c r="I22" s="135"/>
      <c r="J22" s="56">
        <v>0</v>
      </c>
    </row>
    <row r="23" spans="1:10" ht="30.75" customHeight="1" x14ac:dyDescent="0.25">
      <c r="A23" s="1"/>
      <c r="B23" s="1"/>
      <c r="C23" s="58"/>
      <c r="D23" s="58"/>
      <c r="E23" s="58"/>
      <c r="F23" s="133" t="s">
        <v>80</v>
      </c>
      <c r="G23" s="134"/>
      <c r="H23" s="134"/>
      <c r="I23" s="134"/>
      <c r="J23" s="135"/>
    </row>
    <row r="24" spans="1:10" ht="30" customHeight="1" x14ac:dyDescent="0.25">
      <c r="A24" s="1"/>
      <c r="B24" s="1"/>
      <c r="C24" s="58"/>
      <c r="D24" s="58"/>
      <c r="E24" s="58"/>
      <c r="F24" s="58"/>
      <c r="G24" s="133" t="s">
        <v>35</v>
      </c>
      <c r="H24" s="134"/>
      <c r="I24" s="134"/>
      <c r="J24" s="135"/>
    </row>
    <row r="25" spans="1:10" ht="30" customHeight="1" x14ac:dyDescent="0.25">
      <c r="A25" s="1"/>
      <c r="B25" s="1"/>
      <c r="C25" s="58"/>
      <c r="D25" s="58"/>
      <c r="E25" s="58"/>
      <c r="F25" s="58"/>
      <c r="G25" s="58"/>
      <c r="H25" s="133" t="s">
        <v>59</v>
      </c>
      <c r="I25" s="134"/>
      <c r="J25" s="135"/>
    </row>
    <row r="26" spans="1:10" ht="30" customHeight="1" x14ac:dyDescent="0.25">
      <c r="A26" s="1"/>
      <c r="B26" s="1"/>
      <c r="C26" s="58"/>
      <c r="D26" s="58"/>
      <c r="E26" s="58"/>
      <c r="F26" s="58"/>
      <c r="G26" s="58"/>
      <c r="H26" s="93"/>
      <c r="I26" s="58" t="s">
        <v>106</v>
      </c>
      <c r="J26" s="87">
        <v>-1</v>
      </c>
    </row>
    <row r="27" spans="1:10" ht="30" customHeight="1" x14ac:dyDescent="0.25">
      <c r="A27" s="1"/>
      <c r="B27" s="1"/>
      <c r="C27" s="58"/>
      <c r="D27" s="58"/>
      <c r="E27" s="58"/>
      <c r="F27" s="58"/>
      <c r="G27" s="58"/>
      <c r="H27" s="93"/>
      <c r="I27" s="58" t="s">
        <v>123</v>
      </c>
      <c r="J27" s="87">
        <v>-2</v>
      </c>
    </row>
    <row r="28" spans="1:10" ht="30" customHeight="1" x14ac:dyDescent="0.25">
      <c r="A28" s="63"/>
      <c r="B28" s="64">
        <v>1017</v>
      </c>
      <c r="C28" s="133" t="s">
        <v>81</v>
      </c>
      <c r="D28" s="134"/>
      <c r="E28" s="134"/>
      <c r="F28" s="134"/>
      <c r="G28" s="134"/>
      <c r="H28" s="134"/>
      <c r="I28" s="135"/>
      <c r="J28" s="65">
        <v>0</v>
      </c>
    </row>
    <row r="29" spans="1:10" ht="32.25" customHeight="1" x14ac:dyDescent="0.25">
      <c r="A29" s="1"/>
      <c r="B29" s="1"/>
      <c r="C29" s="58"/>
      <c r="D29" s="74" t="s">
        <v>114</v>
      </c>
      <c r="E29" s="133" t="s">
        <v>118</v>
      </c>
      <c r="F29" s="134"/>
      <c r="G29" s="134"/>
      <c r="H29" s="134"/>
      <c r="I29" s="135"/>
      <c r="J29" s="56">
        <v>0</v>
      </c>
    </row>
    <row r="30" spans="1:10" ht="30" customHeight="1" x14ac:dyDescent="0.25">
      <c r="A30" s="1"/>
      <c r="B30" s="1"/>
      <c r="C30" s="58"/>
      <c r="D30" s="58"/>
      <c r="E30" s="58"/>
      <c r="F30" s="133" t="s">
        <v>119</v>
      </c>
      <c r="G30" s="134"/>
      <c r="H30" s="134"/>
      <c r="I30" s="134"/>
      <c r="J30" s="135"/>
    </row>
    <row r="31" spans="1:10" ht="30" customHeight="1" x14ac:dyDescent="0.25">
      <c r="A31" s="1"/>
      <c r="B31" s="1"/>
      <c r="C31" s="58"/>
      <c r="D31" s="58"/>
      <c r="E31" s="58"/>
      <c r="F31" s="58"/>
      <c r="G31" s="133" t="s">
        <v>111</v>
      </c>
      <c r="H31" s="134"/>
      <c r="I31" s="134"/>
      <c r="J31" s="135"/>
    </row>
    <row r="32" spans="1:10" ht="30" customHeight="1" x14ac:dyDescent="0.25">
      <c r="A32" s="1"/>
      <c r="B32" s="1"/>
      <c r="C32" s="58"/>
      <c r="D32" s="58"/>
      <c r="E32" s="58"/>
      <c r="F32" s="58"/>
      <c r="G32" s="58"/>
      <c r="H32" s="133" t="s">
        <v>120</v>
      </c>
      <c r="I32" s="134"/>
      <c r="J32" s="135"/>
    </row>
    <row r="33" spans="1:13" ht="39" customHeight="1" x14ac:dyDescent="0.25">
      <c r="A33" s="1"/>
      <c r="B33" s="1"/>
      <c r="C33" s="58"/>
      <c r="D33" s="58"/>
      <c r="E33" s="58"/>
      <c r="F33" s="58"/>
      <c r="G33" s="58"/>
      <c r="H33" s="74"/>
      <c r="I33" s="84" t="s">
        <v>121</v>
      </c>
      <c r="J33" s="88">
        <v>125</v>
      </c>
    </row>
    <row r="34" spans="1:13" ht="32.25" customHeight="1" x14ac:dyDescent="0.25">
      <c r="A34" s="1"/>
      <c r="B34" s="1"/>
      <c r="C34" s="58"/>
      <c r="D34" s="47" t="s">
        <v>82</v>
      </c>
      <c r="E34" s="133" t="s">
        <v>77</v>
      </c>
      <c r="F34" s="134"/>
      <c r="G34" s="134"/>
      <c r="H34" s="134"/>
      <c r="I34" s="135"/>
      <c r="J34" s="56">
        <v>0</v>
      </c>
    </row>
    <row r="35" spans="1:13" ht="30" customHeight="1" x14ac:dyDescent="0.25">
      <c r="A35" s="1"/>
      <c r="B35" s="1"/>
      <c r="C35" s="58"/>
      <c r="D35" s="58"/>
      <c r="E35" s="58"/>
      <c r="F35" s="133" t="s">
        <v>83</v>
      </c>
      <c r="G35" s="134"/>
      <c r="H35" s="134"/>
      <c r="I35" s="134"/>
      <c r="J35" s="135"/>
    </row>
    <row r="36" spans="1:13" ht="30" customHeight="1" x14ac:dyDescent="0.25">
      <c r="A36" s="1"/>
      <c r="B36" s="1"/>
      <c r="C36" s="58"/>
      <c r="D36" s="58"/>
      <c r="E36" s="58"/>
      <c r="F36" s="58"/>
      <c r="G36" s="133" t="s">
        <v>84</v>
      </c>
      <c r="H36" s="134"/>
      <c r="I36" s="134"/>
      <c r="J36" s="135"/>
    </row>
    <row r="37" spans="1:13" ht="30" customHeight="1" x14ac:dyDescent="0.25">
      <c r="A37" s="1"/>
      <c r="B37" s="1"/>
      <c r="C37" s="58"/>
      <c r="D37" s="58"/>
      <c r="E37" s="58"/>
      <c r="F37" s="58"/>
      <c r="G37" s="58"/>
      <c r="H37" s="133" t="s">
        <v>85</v>
      </c>
      <c r="I37" s="134"/>
      <c r="J37" s="135"/>
    </row>
    <row r="38" spans="1:13" ht="54.75" customHeight="1" x14ac:dyDescent="0.25">
      <c r="A38" s="1"/>
      <c r="B38" s="1"/>
      <c r="C38" s="58"/>
      <c r="D38" s="58"/>
      <c r="E38" s="58"/>
      <c r="F38" s="58"/>
      <c r="G38" s="58"/>
      <c r="H38" s="74"/>
      <c r="I38" s="21" t="s">
        <v>113</v>
      </c>
      <c r="J38" s="88">
        <v>-126.3</v>
      </c>
    </row>
    <row r="39" spans="1:13" ht="27" customHeight="1" x14ac:dyDescent="0.25">
      <c r="A39" s="63"/>
      <c r="B39" s="64">
        <v>1027</v>
      </c>
      <c r="C39" s="138" t="s">
        <v>108</v>
      </c>
      <c r="D39" s="139"/>
      <c r="E39" s="139"/>
      <c r="F39" s="139"/>
      <c r="G39" s="139"/>
      <c r="H39" s="139"/>
      <c r="I39" s="140"/>
      <c r="J39" s="83">
        <f>J40</f>
        <v>0</v>
      </c>
    </row>
    <row r="40" spans="1:13" ht="24.75" customHeight="1" x14ac:dyDescent="0.25">
      <c r="A40" s="1"/>
      <c r="B40" s="1"/>
      <c r="C40" s="58"/>
      <c r="D40" s="74" t="s">
        <v>107</v>
      </c>
      <c r="E40" s="141" t="s">
        <v>109</v>
      </c>
      <c r="F40" s="142"/>
      <c r="G40" s="142"/>
      <c r="H40" s="142"/>
      <c r="I40" s="143"/>
      <c r="J40" s="56">
        <f>'1'!G19</f>
        <v>0</v>
      </c>
    </row>
    <row r="41" spans="1:13" ht="37.5" customHeight="1" x14ac:dyDescent="0.25">
      <c r="A41" s="1"/>
      <c r="B41" s="1"/>
      <c r="C41" s="58"/>
      <c r="D41" s="58"/>
      <c r="E41" s="58"/>
      <c r="F41" s="141" t="s">
        <v>110</v>
      </c>
      <c r="G41" s="142"/>
      <c r="H41" s="142"/>
      <c r="I41" s="142"/>
      <c r="J41" s="143"/>
      <c r="K41" s="82"/>
      <c r="L41" s="82"/>
      <c r="M41" s="82"/>
    </row>
    <row r="42" spans="1:13" ht="30" customHeight="1" x14ac:dyDescent="0.25">
      <c r="A42" s="1"/>
      <c r="B42" s="1"/>
      <c r="C42" s="58"/>
      <c r="D42" s="58"/>
      <c r="E42" s="58"/>
      <c r="F42" s="58"/>
      <c r="G42" s="133" t="s">
        <v>111</v>
      </c>
      <c r="H42" s="134"/>
      <c r="I42" s="134"/>
      <c r="J42" s="135"/>
    </row>
    <row r="43" spans="1:13" ht="30" customHeight="1" x14ac:dyDescent="0.25">
      <c r="A43" s="1"/>
      <c r="B43" s="1"/>
      <c r="C43" s="58"/>
      <c r="D43" s="58"/>
      <c r="E43" s="58"/>
      <c r="F43" s="58"/>
      <c r="G43" s="58"/>
      <c r="H43" s="133" t="s">
        <v>112</v>
      </c>
      <c r="I43" s="134"/>
      <c r="J43" s="135"/>
    </row>
    <row r="44" spans="1:13" ht="36" customHeight="1" x14ac:dyDescent="0.25">
      <c r="A44" s="1"/>
      <c r="B44" s="1"/>
      <c r="C44" s="58"/>
      <c r="D44" s="58"/>
      <c r="E44" s="58"/>
      <c r="F44" s="58"/>
      <c r="G44" s="58"/>
      <c r="H44" s="94"/>
      <c r="I44" s="94" t="s">
        <v>124</v>
      </c>
      <c r="J44" s="95">
        <f>SUM(J45:J47)</f>
        <v>0</v>
      </c>
    </row>
    <row r="45" spans="1:13" ht="21.75" customHeight="1" x14ac:dyDescent="0.25">
      <c r="A45" s="1"/>
      <c r="B45" s="1"/>
      <c r="C45" s="58"/>
      <c r="D45" s="58"/>
      <c r="E45" s="58"/>
      <c r="F45" s="58"/>
      <c r="G45" s="58"/>
      <c r="H45" s="74"/>
      <c r="I45" s="21" t="s">
        <v>115</v>
      </c>
      <c r="J45" s="92">
        <v>-9.9380000000000006</v>
      </c>
    </row>
    <row r="46" spans="1:13" ht="21.75" customHeight="1" x14ac:dyDescent="0.25">
      <c r="A46" s="1"/>
      <c r="B46" s="1"/>
      <c r="C46" s="58"/>
      <c r="D46" s="58"/>
      <c r="E46" s="58"/>
      <c r="F46" s="58"/>
      <c r="G46" s="58"/>
      <c r="H46" s="74"/>
      <c r="I46" s="21" t="s">
        <v>116</v>
      </c>
      <c r="J46" s="92">
        <v>14.818</v>
      </c>
    </row>
    <row r="47" spans="1:13" ht="21.75" customHeight="1" x14ac:dyDescent="0.25">
      <c r="A47" s="1"/>
      <c r="B47" s="1"/>
      <c r="C47" s="58"/>
      <c r="D47" s="58"/>
      <c r="E47" s="58"/>
      <c r="F47" s="58"/>
      <c r="G47" s="58"/>
      <c r="H47" s="74"/>
      <c r="I47" s="21" t="s">
        <v>117</v>
      </c>
      <c r="J47" s="92">
        <v>-4.88</v>
      </c>
    </row>
    <row r="48" spans="1:13" ht="30" customHeight="1" x14ac:dyDescent="0.25">
      <c r="A48" s="1"/>
      <c r="B48" s="75">
        <v>1072</v>
      </c>
      <c r="C48" s="137" t="s">
        <v>86</v>
      </c>
      <c r="D48" s="137"/>
      <c r="E48" s="137"/>
      <c r="F48" s="137"/>
      <c r="G48" s="137"/>
      <c r="H48" s="137"/>
      <c r="I48" s="137"/>
      <c r="J48" s="56">
        <v>0</v>
      </c>
    </row>
    <row r="49" spans="1:13" ht="32.25" customHeight="1" x14ac:dyDescent="0.25">
      <c r="A49" s="1"/>
      <c r="B49" s="1"/>
      <c r="C49" s="58"/>
      <c r="D49" s="76" t="s">
        <v>103</v>
      </c>
      <c r="E49" s="136" t="s">
        <v>104</v>
      </c>
      <c r="F49" s="136"/>
      <c r="G49" s="136"/>
      <c r="H49" s="136"/>
      <c r="I49" s="136"/>
      <c r="J49" s="77">
        <f>'1'!G20</f>
        <v>0</v>
      </c>
    </row>
    <row r="50" spans="1:13" ht="30" customHeight="1" x14ac:dyDescent="0.25">
      <c r="A50" s="1"/>
      <c r="B50" s="1"/>
      <c r="C50" s="58"/>
      <c r="D50" s="78"/>
      <c r="E50" s="78"/>
      <c r="F50" s="136" t="s">
        <v>105</v>
      </c>
      <c r="G50" s="136"/>
      <c r="H50" s="136"/>
      <c r="I50" s="136"/>
      <c r="J50" s="136"/>
    </row>
    <row r="51" spans="1:13" ht="30" customHeight="1" x14ac:dyDescent="0.25">
      <c r="A51" s="1"/>
      <c r="B51" s="1"/>
      <c r="C51" s="58"/>
      <c r="D51" s="78"/>
      <c r="E51" s="78"/>
      <c r="F51" s="78"/>
      <c r="G51" s="136" t="s">
        <v>87</v>
      </c>
      <c r="H51" s="136"/>
      <c r="I51" s="136"/>
      <c r="J51" s="136"/>
    </row>
    <row r="52" spans="1:13" ht="30" customHeight="1" x14ac:dyDescent="0.25">
      <c r="A52" s="1"/>
      <c r="B52" s="1"/>
      <c r="C52" s="58"/>
      <c r="D52" s="78"/>
      <c r="E52" s="78"/>
      <c r="F52" s="78"/>
      <c r="G52" s="78"/>
      <c r="H52" s="136" t="s">
        <v>88</v>
      </c>
      <c r="I52" s="136"/>
      <c r="J52" s="136"/>
    </row>
    <row r="53" spans="1:13" ht="23.25" customHeight="1" x14ac:dyDescent="0.25">
      <c r="A53" s="1"/>
      <c r="B53" s="74"/>
      <c r="C53" s="74"/>
      <c r="D53" s="76"/>
      <c r="E53" s="79"/>
      <c r="F53" s="80"/>
      <c r="G53" s="80"/>
      <c r="H53" s="81"/>
      <c r="I53" s="78" t="s">
        <v>106</v>
      </c>
      <c r="J53" s="86">
        <v>-1</v>
      </c>
    </row>
    <row r="54" spans="1:13" ht="30" customHeight="1" x14ac:dyDescent="0.25">
      <c r="A54" s="131" t="s">
        <v>67</v>
      </c>
      <c r="B54" s="132"/>
      <c r="C54" s="132"/>
      <c r="D54" s="132"/>
      <c r="E54" s="132"/>
      <c r="F54" s="132"/>
      <c r="G54" s="132"/>
      <c r="H54" s="132"/>
      <c r="I54" s="132"/>
      <c r="J54" s="62">
        <f>J55</f>
        <v>-2420220</v>
      </c>
    </row>
    <row r="55" spans="1:13" ht="30" customHeight="1" x14ac:dyDescent="0.25">
      <c r="A55" s="63"/>
      <c r="B55" s="64">
        <v>1139</v>
      </c>
      <c r="C55" s="130" t="s">
        <v>144</v>
      </c>
      <c r="D55" s="130"/>
      <c r="E55" s="130"/>
      <c r="F55" s="130"/>
      <c r="G55" s="130"/>
      <c r="H55" s="130"/>
      <c r="I55" s="130"/>
      <c r="J55" s="65">
        <f>J56+J60+J64</f>
        <v>-2420220</v>
      </c>
    </row>
    <row r="56" spans="1:13" ht="32.25" customHeight="1" x14ac:dyDescent="0.25">
      <c r="A56" s="1"/>
      <c r="B56" s="1"/>
      <c r="C56" s="58"/>
      <c r="D56" s="97" t="s">
        <v>143</v>
      </c>
      <c r="E56" s="127" t="s">
        <v>127</v>
      </c>
      <c r="F56" s="127"/>
      <c r="G56" s="127"/>
      <c r="H56" s="127"/>
      <c r="I56" s="127"/>
      <c r="J56" s="56">
        <f>'1'!G16</f>
        <v>2420220</v>
      </c>
    </row>
    <row r="57" spans="1:13" ht="39" customHeight="1" x14ac:dyDescent="0.25">
      <c r="A57" s="1"/>
      <c r="B57" s="1"/>
      <c r="C57" s="58"/>
      <c r="D57" s="58"/>
      <c r="E57" s="105"/>
      <c r="F57" s="128" t="s">
        <v>145</v>
      </c>
      <c r="G57" s="129"/>
      <c r="H57" s="129"/>
      <c r="I57" s="129"/>
      <c r="J57" s="129"/>
      <c r="K57" s="104"/>
      <c r="L57" s="104"/>
      <c r="M57" s="104"/>
    </row>
    <row r="58" spans="1:13" ht="30" customHeight="1" x14ac:dyDescent="0.25">
      <c r="A58" s="1"/>
      <c r="B58" s="1"/>
      <c r="C58" s="58"/>
      <c r="D58" s="58"/>
      <c r="E58" s="58"/>
      <c r="F58" s="58"/>
      <c r="G58" s="126" t="s">
        <v>111</v>
      </c>
      <c r="H58" s="126"/>
      <c r="I58" s="126"/>
      <c r="J58" s="126"/>
    </row>
    <row r="59" spans="1:13" ht="30" customHeight="1" x14ac:dyDescent="0.25">
      <c r="A59" s="1"/>
      <c r="B59" s="1"/>
      <c r="C59" s="58"/>
      <c r="D59" s="58"/>
      <c r="E59" s="58"/>
      <c r="F59" s="58"/>
      <c r="G59" s="58"/>
      <c r="H59" s="126" t="s">
        <v>146</v>
      </c>
      <c r="I59" s="126"/>
      <c r="J59" s="126"/>
    </row>
    <row r="60" spans="1:13" ht="32.25" customHeight="1" x14ac:dyDescent="0.25">
      <c r="A60" s="1"/>
      <c r="B60" s="1"/>
      <c r="C60" s="58"/>
      <c r="D60" s="97" t="s">
        <v>143</v>
      </c>
      <c r="E60" s="127" t="s">
        <v>127</v>
      </c>
      <c r="F60" s="127"/>
      <c r="G60" s="127"/>
      <c r="H60" s="127"/>
      <c r="I60" s="127"/>
      <c r="J60" s="56">
        <f>'1'!G17</f>
        <v>-2420220</v>
      </c>
    </row>
    <row r="61" spans="1:13" ht="39" customHeight="1" x14ac:dyDescent="0.25">
      <c r="A61" s="1"/>
      <c r="B61" s="1"/>
      <c r="C61" s="58"/>
      <c r="D61" s="58"/>
      <c r="E61" s="105"/>
      <c r="F61" s="128" t="s">
        <v>145</v>
      </c>
      <c r="G61" s="129"/>
      <c r="H61" s="129"/>
      <c r="I61" s="129"/>
      <c r="J61" s="129"/>
    </row>
    <row r="62" spans="1:13" ht="30" customHeight="1" x14ac:dyDescent="0.25">
      <c r="A62" s="1"/>
      <c r="B62" s="1"/>
      <c r="C62" s="58"/>
      <c r="D62" s="58"/>
      <c r="E62" s="58"/>
      <c r="F62" s="58"/>
      <c r="G62" s="126" t="s">
        <v>111</v>
      </c>
      <c r="H62" s="126"/>
      <c r="I62" s="126"/>
      <c r="J62" s="126"/>
    </row>
    <row r="63" spans="1:13" ht="30" customHeight="1" x14ac:dyDescent="0.25">
      <c r="A63" s="1"/>
      <c r="B63" s="1"/>
      <c r="C63" s="58"/>
      <c r="D63" s="58"/>
      <c r="E63" s="58"/>
      <c r="F63" s="58"/>
      <c r="G63" s="58"/>
      <c r="H63" s="126" t="s">
        <v>146</v>
      </c>
      <c r="I63" s="126"/>
      <c r="J63" s="126"/>
    </row>
    <row r="64" spans="1:13" ht="32.25" customHeight="1" x14ac:dyDescent="0.25">
      <c r="A64" s="1"/>
      <c r="B64" s="1"/>
      <c r="C64" s="58"/>
      <c r="D64" s="97" t="s">
        <v>147</v>
      </c>
      <c r="E64" s="126" t="s">
        <v>133</v>
      </c>
      <c r="F64" s="126"/>
      <c r="G64" s="126"/>
      <c r="H64" s="126"/>
      <c r="I64" s="126"/>
      <c r="J64" s="56">
        <f>'1'!G18</f>
        <v>-2420220</v>
      </c>
    </row>
    <row r="65" spans="1:10" ht="39" customHeight="1" x14ac:dyDescent="0.25">
      <c r="A65" s="1"/>
      <c r="B65" s="1"/>
      <c r="C65" s="58"/>
      <c r="D65" s="58"/>
      <c r="E65" s="58"/>
      <c r="F65" s="126" t="s">
        <v>148</v>
      </c>
      <c r="G65" s="126"/>
      <c r="H65" s="126"/>
      <c r="I65" s="126"/>
      <c r="J65" s="126"/>
    </row>
    <row r="66" spans="1:10" ht="30" customHeight="1" x14ac:dyDescent="0.25">
      <c r="A66" s="1"/>
      <c r="B66" s="1"/>
      <c r="C66" s="58"/>
      <c r="D66" s="58"/>
      <c r="E66" s="58"/>
      <c r="F66" s="58"/>
      <c r="G66" s="126" t="s">
        <v>111</v>
      </c>
      <c r="H66" s="126"/>
      <c r="I66" s="126"/>
      <c r="J66" s="126"/>
    </row>
    <row r="67" spans="1:10" ht="30" customHeight="1" x14ac:dyDescent="0.25">
      <c r="A67" s="1"/>
      <c r="B67" s="1"/>
      <c r="C67" s="58"/>
      <c r="D67" s="58"/>
      <c r="E67" s="58"/>
      <c r="F67" s="58"/>
      <c r="G67" s="58"/>
      <c r="H67" s="126" t="s">
        <v>149</v>
      </c>
      <c r="I67" s="126"/>
      <c r="J67" s="126"/>
    </row>
  </sheetData>
  <mergeCells count="57">
    <mergeCell ref="E12:I12"/>
    <mergeCell ref="F13:J13"/>
    <mergeCell ref="G14:J14"/>
    <mergeCell ref="H15:J15"/>
    <mergeCell ref="A1:J1"/>
    <mergeCell ref="A9:I9"/>
    <mergeCell ref="A10:I10"/>
    <mergeCell ref="C11:I11"/>
    <mergeCell ref="A3:J3"/>
    <mergeCell ref="A5:J5"/>
    <mergeCell ref="A2:J2"/>
    <mergeCell ref="A7:A8"/>
    <mergeCell ref="B7:C7"/>
    <mergeCell ref="D7:G7"/>
    <mergeCell ref="H7:H8"/>
    <mergeCell ref="I7:I8"/>
    <mergeCell ref="E17:I17"/>
    <mergeCell ref="F18:J18"/>
    <mergeCell ref="G19:J19"/>
    <mergeCell ref="H20:J20"/>
    <mergeCell ref="G42:J42"/>
    <mergeCell ref="C28:I28"/>
    <mergeCell ref="E34:I34"/>
    <mergeCell ref="F35:J35"/>
    <mergeCell ref="G36:J36"/>
    <mergeCell ref="H37:J37"/>
    <mergeCell ref="C39:I39"/>
    <mergeCell ref="E40:I40"/>
    <mergeCell ref="F41:J41"/>
    <mergeCell ref="E29:I29"/>
    <mergeCell ref="F30:J30"/>
    <mergeCell ref="G31:J31"/>
    <mergeCell ref="A54:I54"/>
    <mergeCell ref="E22:I22"/>
    <mergeCell ref="H43:J43"/>
    <mergeCell ref="H32:J32"/>
    <mergeCell ref="H25:J25"/>
    <mergeCell ref="G24:J24"/>
    <mergeCell ref="F23:J23"/>
    <mergeCell ref="E49:I49"/>
    <mergeCell ref="F50:J50"/>
    <mergeCell ref="G51:J51"/>
    <mergeCell ref="H52:J52"/>
    <mergeCell ref="C48:I48"/>
    <mergeCell ref="C55:I55"/>
    <mergeCell ref="E56:I56"/>
    <mergeCell ref="F57:J57"/>
    <mergeCell ref="G58:J58"/>
    <mergeCell ref="H59:J59"/>
    <mergeCell ref="F65:J65"/>
    <mergeCell ref="G66:J66"/>
    <mergeCell ref="H67:J67"/>
    <mergeCell ref="E60:I60"/>
    <mergeCell ref="F61:J61"/>
    <mergeCell ref="G62:J62"/>
    <mergeCell ref="H63:J63"/>
    <mergeCell ref="E64:I64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68"/>
  <sheetViews>
    <sheetView view="pageBreakPreview" zoomScale="90" zoomScaleNormal="100" zoomScaleSheetLayoutView="90" workbookViewId="0">
      <selection activeCell="J61" sqref="J61"/>
    </sheetView>
  </sheetViews>
  <sheetFormatPr defaultRowHeight="16.5" x14ac:dyDescent="0.25"/>
  <cols>
    <col min="1" max="1" width="5.7109375" style="4" customWidth="1"/>
    <col min="2" max="2" width="8.5703125" style="4" customWidth="1"/>
    <col min="3" max="3" width="8.5703125" style="60" customWidth="1"/>
    <col min="4" max="4" width="20.5703125" style="60" customWidth="1"/>
    <col min="5" max="5" width="12.28515625" style="60" customWidth="1"/>
    <col min="6" max="6" width="11.42578125" style="60" customWidth="1"/>
    <col min="7" max="7" width="9.5703125" style="60" customWidth="1"/>
    <col min="8" max="8" width="20.7109375" style="60" customWidth="1"/>
    <col min="9" max="9" width="51.42578125" style="60" customWidth="1"/>
    <col min="10" max="10" width="38" style="4" customWidth="1"/>
    <col min="11" max="16384" width="9.140625" style="4"/>
  </cols>
  <sheetData>
    <row r="1" spans="1:35" s="51" customFormat="1" ht="17.25" customHeight="1" x14ac:dyDescent="0.3">
      <c r="A1" s="147" t="s">
        <v>151</v>
      </c>
      <c r="B1" s="147"/>
      <c r="C1" s="147"/>
      <c r="D1" s="147"/>
      <c r="E1" s="147"/>
      <c r="F1" s="147"/>
      <c r="G1" s="147"/>
      <c r="H1" s="147"/>
      <c r="I1" s="147"/>
      <c r="J1" s="147"/>
    </row>
    <row r="2" spans="1:35" s="52" customFormat="1" ht="16.5" customHeight="1" x14ac:dyDescent="0.3">
      <c r="A2" s="147" t="s">
        <v>44</v>
      </c>
      <c r="B2" s="147"/>
      <c r="C2" s="147"/>
      <c r="D2" s="147"/>
      <c r="E2" s="147"/>
      <c r="F2" s="147"/>
      <c r="G2" s="147"/>
      <c r="H2" s="147"/>
      <c r="I2" s="147"/>
      <c r="J2" s="147"/>
    </row>
    <row r="3" spans="1:35" s="52" customFormat="1" ht="16.5" customHeight="1" x14ac:dyDescent="0.3">
      <c r="A3" s="147" t="s">
        <v>0</v>
      </c>
      <c r="B3" s="147"/>
      <c r="C3" s="147"/>
      <c r="D3" s="147"/>
      <c r="E3" s="147"/>
      <c r="F3" s="147"/>
      <c r="G3" s="147"/>
      <c r="H3" s="147"/>
      <c r="I3" s="147"/>
      <c r="J3" s="147"/>
    </row>
    <row r="4" spans="1:35" x14ac:dyDescent="0.25">
      <c r="C4" s="4"/>
      <c r="D4" s="4"/>
      <c r="E4" s="4"/>
      <c r="F4" s="4"/>
      <c r="G4" s="4"/>
      <c r="H4" s="4"/>
      <c r="I4" s="4"/>
      <c r="J4" s="61"/>
    </row>
    <row r="5" spans="1:35" s="54" customFormat="1" ht="57.75" customHeight="1" x14ac:dyDescent="0.25">
      <c r="A5" s="149" t="s">
        <v>102</v>
      </c>
      <c r="B5" s="149"/>
      <c r="C5" s="149"/>
      <c r="D5" s="149"/>
      <c r="E5" s="149"/>
      <c r="F5" s="149"/>
      <c r="G5" s="149"/>
      <c r="H5" s="149"/>
      <c r="I5" s="149"/>
      <c r="J5" s="149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6" spans="1:35" x14ac:dyDescent="0.25">
      <c r="C6" s="4"/>
      <c r="D6" s="4"/>
      <c r="E6" s="4"/>
      <c r="F6" s="4"/>
      <c r="G6" s="4"/>
      <c r="H6" s="4"/>
      <c r="I6" s="4"/>
    </row>
    <row r="7" spans="1:35" x14ac:dyDescent="0.25">
      <c r="C7" s="4"/>
      <c r="D7" s="4"/>
      <c r="E7" s="4"/>
      <c r="F7" s="4"/>
      <c r="G7" s="4"/>
      <c r="H7" s="4"/>
      <c r="I7" s="4"/>
      <c r="J7" s="55" t="s">
        <v>60</v>
      </c>
    </row>
    <row r="8" spans="1:35" ht="102.75" customHeight="1" x14ac:dyDescent="0.25">
      <c r="A8" s="150" t="s">
        <v>61</v>
      </c>
      <c r="B8" s="150" t="s">
        <v>47</v>
      </c>
      <c r="C8" s="150"/>
      <c r="D8" s="150" t="s">
        <v>48</v>
      </c>
      <c r="E8" s="150"/>
      <c r="F8" s="150"/>
      <c r="G8" s="150"/>
      <c r="H8" s="150" t="s">
        <v>49</v>
      </c>
      <c r="I8" s="150" t="s">
        <v>50</v>
      </c>
      <c r="J8" s="33" t="s">
        <v>28</v>
      </c>
    </row>
    <row r="9" spans="1:35" ht="76.5" customHeight="1" x14ac:dyDescent="0.25">
      <c r="A9" s="150"/>
      <c r="B9" s="33" t="s">
        <v>62</v>
      </c>
      <c r="C9" s="33" t="s">
        <v>63</v>
      </c>
      <c r="D9" s="33" t="s">
        <v>51</v>
      </c>
      <c r="E9" s="33" t="s">
        <v>63</v>
      </c>
      <c r="F9" s="33" t="s">
        <v>64</v>
      </c>
      <c r="G9" s="33" t="s">
        <v>54</v>
      </c>
      <c r="H9" s="150"/>
      <c r="I9" s="150"/>
      <c r="J9" s="33" t="s">
        <v>18</v>
      </c>
    </row>
    <row r="10" spans="1:35" ht="23.25" customHeight="1" x14ac:dyDescent="0.25">
      <c r="A10" s="148" t="s">
        <v>55</v>
      </c>
      <c r="B10" s="148"/>
      <c r="C10" s="148"/>
      <c r="D10" s="148"/>
      <c r="E10" s="148"/>
      <c r="F10" s="148"/>
      <c r="G10" s="148"/>
      <c r="H10" s="148"/>
      <c r="I10" s="148"/>
      <c r="J10" s="77">
        <f>J11+J55</f>
        <v>0</v>
      </c>
    </row>
    <row r="11" spans="1:35" ht="30" customHeight="1" x14ac:dyDescent="0.25">
      <c r="A11" s="148" t="s">
        <v>19</v>
      </c>
      <c r="B11" s="148"/>
      <c r="C11" s="148"/>
      <c r="D11" s="148"/>
      <c r="E11" s="148"/>
      <c r="F11" s="148"/>
      <c r="G11" s="148"/>
      <c r="H11" s="148"/>
      <c r="I11" s="148"/>
      <c r="J11" s="56">
        <f>J12+J29</f>
        <v>2420220</v>
      </c>
    </row>
    <row r="12" spans="1:35" ht="30" customHeight="1" x14ac:dyDescent="0.25">
      <c r="A12" s="1"/>
      <c r="B12" s="47" t="s">
        <v>57</v>
      </c>
      <c r="C12" s="126" t="s">
        <v>58</v>
      </c>
      <c r="D12" s="126"/>
      <c r="E12" s="126"/>
      <c r="F12" s="126"/>
      <c r="G12" s="126"/>
      <c r="H12" s="126"/>
      <c r="I12" s="126"/>
      <c r="J12" s="56">
        <f>J13</f>
        <v>2420220</v>
      </c>
    </row>
    <row r="13" spans="1:35" ht="31.5" customHeight="1" x14ac:dyDescent="0.25">
      <c r="A13" s="1"/>
      <c r="B13" s="47"/>
      <c r="C13" s="47"/>
      <c r="D13" s="47" t="s">
        <v>100</v>
      </c>
      <c r="E13" s="126" t="s">
        <v>90</v>
      </c>
      <c r="F13" s="126"/>
      <c r="G13" s="126"/>
      <c r="H13" s="126"/>
      <c r="I13" s="126"/>
      <c r="J13" s="56">
        <f>'1'!G13</f>
        <v>2420220</v>
      </c>
    </row>
    <row r="14" spans="1:35" ht="33.75" customHeight="1" x14ac:dyDescent="0.25">
      <c r="A14" s="1"/>
      <c r="B14" s="47"/>
      <c r="C14" s="47"/>
      <c r="D14" s="47"/>
      <c r="E14" s="47"/>
      <c r="F14" s="133" t="s">
        <v>97</v>
      </c>
      <c r="G14" s="134"/>
      <c r="H14" s="134"/>
      <c r="I14" s="134"/>
      <c r="J14" s="135"/>
    </row>
    <row r="15" spans="1:35" ht="21.75" customHeight="1" x14ac:dyDescent="0.25">
      <c r="A15" s="1"/>
      <c r="B15" s="47"/>
      <c r="C15" s="47"/>
      <c r="D15" s="47"/>
      <c r="E15" s="47"/>
      <c r="F15" s="47"/>
      <c r="G15" s="133" t="s">
        <v>66</v>
      </c>
      <c r="H15" s="134"/>
      <c r="I15" s="134"/>
      <c r="J15" s="135"/>
    </row>
    <row r="16" spans="1:35" ht="23.25" customHeight="1" x14ac:dyDescent="0.25">
      <c r="A16" s="1"/>
      <c r="B16" s="47"/>
      <c r="C16" s="47"/>
      <c r="D16" s="47"/>
      <c r="E16" s="47"/>
      <c r="F16" s="47"/>
      <c r="G16" s="47"/>
      <c r="H16" s="133" t="s">
        <v>98</v>
      </c>
      <c r="I16" s="134"/>
      <c r="J16" s="135"/>
    </row>
    <row r="17" spans="1:10" x14ac:dyDescent="0.25">
      <c r="A17" s="1"/>
      <c r="B17" s="47"/>
      <c r="C17" s="47"/>
      <c r="D17" s="47"/>
      <c r="E17" s="48"/>
      <c r="F17" s="49"/>
      <c r="G17" s="49"/>
      <c r="H17" s="49"/>
      <c r="I17" s="58" t="s">
        <v>99</v>
      </c>
      <c r="J17" s="59">
        <f>'3'!J16</f>
        <v>-130.6</v>
      </c>
    </row>
    <row r="18" spans="1:10" ht="32.25" customHeight="1" x14ac:dyDescent="0.25">
      <c r="A18" s="1"/>
      <c r="B18" s="1"/>
      <c r="C18" s="58"/>
      <c r="D18" s="47" t="s">
        <v>74</v>
      </c>
      <c r="E18" s="126" t="s">
        <v>72</v>
      </c>
      <c r="F18" s="126"/>
      <c r="G18" s="126"/>
      <c r="H18" s="126"/>
      <c r="I18" s="126"/>
      <c r="J18" s="56">
        <v>0</v>
      </c>
    </row>
    <row r="19" spans="1:10" ht="39" customHeight="1" x14ac:dyDescent="0.25">
      <c r="A19" s="1"/>
      <c r="B19" s="1"/>
      <c r="C19" s="58"/>
      <c r="D19" s="58"/>
      <c r="E19" s="58"/>
      <c r="F19" s="126" t="s">
        <v>73</v>
      </c>
      <c r="G19" s="126"/>
      <c r="H19" s="126"/>
      <c r="I19" s="126"/>
      <c r="J19" s="126"/>
    </row>
    <row r="20" spans="1:10" ht="30" customHeight="1" x14ac:dyDescent="0.25">
      <c r="A20" s="1"/>
      <c r="B20" s="1"/>
      <c r="C20" s="58"/>
      <c r="D20" s="58"/>
      <c r="E20" s="58"/>
      <c r="F20" s="58"/>
      <c r="G20" s="126" t="s">
        <v>35</v>
      </c>
      <c r="H20" s="126"/>
      <c r="I20" s="126"/>
      <c r="J20" s="126"/>
    </row>
    <row r="21" spans="1:10" ht="30" customHeight="1" x14ac:dyDescent="0.25">
      <c r="A21" s="1"/>
      <c r="B21" s="1"/>
      <c r="C21" s="58"/>
      <c r="D21" s="58"/>
      <c r="E21" s="58"/>
      <c r="F21" s="58"/>
      <c r="G21" s="58"/>
      <c r="H21" s="126" t="s">
        <v>68</v>
      </c>
      <c r="I21" s="126"/>
      <c r="J21" s="126"/>
    </row>
    <row r="22" spans="1:10" ht="30" customHeight="1" x14ac:dyDescent="0.25">
      <c r="A22" s="1"/>
      <c r="B22" s="1"/>
      <c r="C22" s="58"/>
      <c r="D22" s="58"/>
      <c r="E22" s="58"/>
      <c r="F22" s="58"/>
      <c r="G22" s="58"/>
      <c r="H22" s="85"/>
      <c r="I22" s="58" t="s">
        <v>122</v>
      </c>
      <c r="J22" s="87">
        <v>-5</v>
      </c>
    </row>
    <row r="23" spans="1:10" ht="32.25" customHeight="1" x14ac:dyDescent="0.25">
      <c r="A23" s="1"/>
      <c r="B23" s="1"/>
      <c r="C23" s="58"/>
      <c r="D23" s="47" t="s">
        <v>79</v>
      </c>
      <c r="E23" s="126" t="s">
        <v>76</v>
      </c>
      <c r="F23" s="126"/>
      <c r="G23" s="126"/>
      <c r="H23" s="126"/>
      <c r="I23" s="126"/>
      <c r="J23" s="56">
        <v>0</v>
      </c>
    </row>
    <row r="24" spans="1:10" ht="39" customHeight="1" x14ac:dyDescent="0.25">
      <c r="A24" s="1"/>
      <c r="B24" s="1"/>
      <c r="C24" s="58"/>
      <c r="D24" s="58"/>
      <c r="E24" s="58"/>
      <c r="F24" s="126" t="s">
        <v>80</v>
      </c>
      <c r="G24" s="126"/>
      <c r="H24" s="126"/>
      <c r="I24" s="126"/>
      <c r="J24" s="126"/>
    </row>
    <row r="25" spans="1:10" ht="30" customHeight="1" x14ac:dyDescent="0.25">
      <c r="A25" s="1"/>
      <c r="B25" s="1"/>
      <c r="C25" s="58"/>
      <c r="D25" s="58"/>
      <c r="E25" s="58"/>
      <c r="F25" s="58"/>
      <c r="G25" s="126" t="s">
        <v>35</v>
      </c>
      <c r="H25" s="126"/>
      <c r="I25" s="126"/>
      <c r="J25" s="126"/>
    </row>
    <row r="26" spans="1:10" ht="30" customHeight="1" x14ac:dyDescent="0.25">
      <c r="A26" s="1"/>
      <c r="B26" s="1"/>
      <c r="C26" s="58"/>
      <c r="D26" s="58"/>
      <c r="E26" s="58"/>
      <c r="F26" s="58"/>
      <c r="G26" s="58"/>
      <c r="H26" s="126" t="s">
        <v>59</v>
      </c>
      <c r="I26" s="126"/>
      <c r="J26" s="126"/>
    </row>
    <row r="27" spans="1:10" ht="30" customHeight="1" x14ac:dyDescent="0.25">
      <c r="A27" s="1"/>
      <c r="B27" s="1"/>
      <c r="C27" s="58"/>
      <c r="D27" s="58"/>
      <c r="E27" s="58"/>
      <c r="F27" s="58"/>
      <c r="G27" s="58"/>
      <c r="H27" s="93"/>
      <c r="I27" s="58" t="s">
        <v>106</v>
      </c>
      <c r="J27" s="87">
        <v>-1</v>
      </c>
    </row>
    <row r="28" spans="1:10" ht="30" customHeight="1" x14ac:dyDescent="0.25">
      <c r="A28" s="1"/>
      <c r="B28" s="1"/>
      <c r="C28" s="58"/>
      <c r="D28" s="58"/>
      <c r="E28" s="58"/>
      <c r="F28" s="58"/>
      <c r="G28" s="58"/>
      <c r="H28" s="93"/>
      <c r="I28" s="58" t="s">
        <v>123</v>
      </c>
      <c r="J28" s="87">
        <v>-2</v>
      </c>
    </row>
    <row r="29" spans="1:10" ht="30" customHeight="1" x14ac:dyDescent="0.25">
      <c r="A29" s="1"/>
      <c r="B29" s="47">
        <v>1017</v>
      </c>
      <c r="C29" s="137" t="s">
        <v>81</v>
      </c>
      <c r="D29" s="137"/>
      <c r="E29" s="137"/>
      <c r="F29" s="137"/>
      <c r="G29" s="137"/>
      <c r="H29" s="137"/>
      <c r="I29" s="137"/>
      <c r="J29" s="56">
        <v>0</v>
      </c>
    </row>
    <row r="30" spans="1:10" ht="32.25" customHeight="1" x14ac:dyDescent="0.25">
      <c r="A30" s="1"/>
      <c r="B30" s="1"/>
      <c r="C30" s="58"/>
      <c r="D30" s="75" t="s">
        <v>114</v>
      </c>
      <c r="E30" s="126" t="s">
        <v>118</v>
      </c>
      <c r="F30" s="126"/>
      <c r="G30" s="126"/>
      <c r="H30" s="126"/>
      <c r="I30" s="126"/>
      <c r="J30" s="56">
        <f>'3'!J29</f>
        <v>0</v>
      </c>
    </row>
    <row r="31" spans="1:10" ht="30" customHeight="1" x14ac:dyDescent="0.25">
      <c r="A31" s="1"/>
      <c r="B31" s="1"/>
      <c r="C31" s="58"/>
      <c r="D31" s="58"/>
      <c r="E31" s="58"/>
      <c r="F31" s="126" t="s">
        <v>119</v>
      </c>
      <c r="G31" s="126"/>
      <c r="H31" s="126"/>
      <c r="I31" s="126"/>
      <c r="J31" s="126"/>
    </row>
    <row r="32" spans="1:10" ht="30" customHeight="1" x14ac:dyDescent="0.25">
      <c r="A32" s="1"/>
      <c r="B32" s="1"/>
      <c r="C32" s="58"/>
      <c r="D32" s="58"/>
      <c r="E32" s="58"/>
      <c r="F32" s="58"/>
      <c r="G32" s="126" t="s">
        <v>111</v>
      </c>
      <c r="H32" s="126"/>
      <c r="I32" s="126"/>
      <c r="J32" s="126"/>
    </row>
    <row r="33" spans="1:13" ht="30" customHeight="1" x14ac:dyDescent="0.25">
      <c r="A33" s="1"/>
      <c r="B33" s="1"/>
      <c r="C33" s="58"/>
      <c r="D33" s="58"/>
      <c r="E33" s="58"/>
      <c r="F33" s="58"/>
      <c r="G33" s="58"/>
      <c r="H33" s="126" t="s">
        <v>120</v>
      </c>
      <c r="I33" s="126"/>
      <c r="J33" s="126"/>
    </row>
    <row r="34" spans="1:13" ht="39" customHeight="1" x14ac:dyDescent="0.25">
      <c r="A34" s="1"/>
      <c r="B34" s="1"/>
      <c r="C34" s="58"/>
      <c r="D34" s="58"/>
      <c r="E34" s="58"/>
      <c r="F34" s="58"/>
      <c r="G34" s="58"/>
      <c r="H34" s="75"/>
      <c r="I34" s="84" t="s">
        <v>121</v>
      </c>
      <c r="J34" s="88">
        <v>125</v>
      </c>
    </row>
    <row r="35" spans="1:13" ht="32.25" customHeight="1" x14ac:dyDescent="0.25">
      <c r="A35" s="1"/>
      <c r="B35" s="1"/>
      <c r="C35" s="58"/>
      <c r="D35" s="47" t="s">
        <v>82</v>
      </c>
      <c r="E35" s="126" t="s">
        <v>77</v>
      </c>
      <c r="F35" s="126"/>
      <c r="G35" s="126"/>
      <c r="H35" s="126"/>
      <c r="I35" s="126"/>
      <c r="J35" s="56">
        <v>0</v>
      </c>
    </row>
    <row r="36" spans="1:13" ht="39" customHeight="1" x14ac:dyDescent="0.25">
      <c r="A36" s="1"/>
      <c r="B36" s="1"/>
      <c r="C36" s="58"/>
      <c r="D36" s="58"/>
      <c r="E36" s="58"/>
      <c r="F36" s="126" t="s">
        <v>83</v>
      </c>
      <c r="G36" s="126"/>
      <c r="H36" s="126"/>
      <c r="I36" s="126"/>
      <c r="J36" s="126"/>
    </row>
    <row r="37" spans="1:13" ht="30" customHeight="1" x14ac:dyDescent="0.25">
      <c r="A37" s="1"/>
      <c r="B37" s="1"/>
      <c r="C37" s="58"/>
      <c r="D37" s="58"/>
      <c r="E37" s="58"/>
      <c r="F37" s="58"/>
      <c r="G37" s="126" t="s">
        <v>84</v>
      </c>
      <c r="H37" s="126"/>
      <c r="I37" s="126"/>
      <c r="J37" s="126"/>
    </row>
    <row r="38" spans="1:13" ht="30" customHeight="1" x14ac:dyDescent="0.25">
      <c r="A38" s="1"/>
      <c r="B38" s="1"/>
      <c r="C38" s="58"/>
      <c r="D38" s="58"/>
      <c r="E38" s="58"/>
      <c r="F38" s="58"/>
      <c r="G38" s="58"/>
      <c r="H38" s="126" t="s">
        <v>85</v>
      </c>
      <c r="I38" s="126"/>
      <c r="J38" s="126"/>
    </row>
    <row r="39" spans="1:13" ht="54.75" customHeight="1" x14ac:dyDescent="0.25">
      <c r="A39" s="1"/>
      <c r="B39" s="1"/>
      <c r="C39" s="58"/>
      <c r="D39" s="58"/>
      <c r="E39" s="58"/>
      <c r="F39" s="58"/>
      <c r="G39" s="58"/>
      <c r="H39" s="75"/>
      <c r="I39" s="21" t="s">
        <v>113</v>
      </c>
      <c r="J39" s="88">
        <v>-126.3</v>
      </c>
    </row>
    <row r="40" spans="1:13" ht="27" customHeight="1" x14ac:dyDescent="0.25">
      <c r="A40" s="63"/>
      <c r="B40" s="64">
        <v>1027</v>
      </c>
      <c r="C40" s="151" t="s">
        <v>108</v>
      </c>
      <c r="D40" s="151"/>
      <c r="E40" s="151"/>
      <c r="F40" s="151"/>
      <c r="G40" s="151"/>
      <c r="H40" s="151"/>
      <c r="I40" s="151"/>
      <c r="J40" s="83">
        <f>J41</f>
        <v>0</v>
      </c>
    </row>
    <row r="41" spans="1:13" ht="24.75" customHeight="1" x14ac:dyDescent="0.25">
      <c r="A41" s="1"/>
      <c r="B41" s="1"/>
      <c r="C41" s="58"/>
      <c r="D41" s="75" t="s">
        <v>107</v>
      </c>
      <c r="E41" s="127" t="s">
        <v>109</v>
      </c>
      <c r="F41" s="127"/>
      <c r="G41" s="127"/>
      <c r="H41" s="127"/>
      <c r="I41" s="127"/>
      <c r="J41" s="56">
        <f>'1'!G20</f>
        <v>0</v>
      </c>
    </row>
    <row r="42" spans="1:13" ht="37.5" customHeight="1" x14ac:dyDescent="0.25">
      <c r="A42" s="1"/>
      <c r="B42" s="1"/>
      <c r="C42" s="58"/>
      <c r="D42" s="58"/>
      <c r="E42" s="58"/>
      <c r="F42" s="127" t="s">
        <v>110</v>
      </c>
      <c r="G42" s="127"/>
      <c r="H42" s="127"/>
      <c r="I42" s="127"/>
      <c r="J42" s="127"/>
      <c r="K42" s="82"/>
      <c r="L42" s="82"/>
      <c r="M42" s="82"/>
    </row>
    <row r="43" spans="1:13" ht="30" customHeight="1" x14ac:dyDescent="0.25">
      <c r="A43" s="1"/>
      <c r="B43" s="1"/>
      <c r="C43" s="58"/>
      <c r="D43" s="58"/>
      <c r="E43" s="58"/>
      <c r="F43" s="58"/>
      <c r="G43" s="126" t="s">
        <v>111</v>
      </c>
      <c r="H43" s="126"/>
      <c r="I43" s="126"/>
      <c r="J43" s="126"/>
    </row>
    <row r="44" spans="1:13" ht="30" customHeight="1" x14ac:dyDescent="0.25">
      <c r="A44" s="1"/>
      <c r="B44" s="1"/>
      <c r="C44" s="58"/>
      <c r="D44" s="58"/>
      <c r="E44" s="58"/>
      <c r="F44" s="58"/>
      <c r="G44" s="58"/>
      <c r="H44" s="126" t="s">
        <v>112</v>
      </c>
      <c r="I44" s="126"/>
      <c r="J44" s="126"/>
    </row>
    <row r="45" spans="1:13" ht="36" customHeight="1" x14ac:dyDescent="0.25">
      <c r="A45" s="1"/>
      <c r="B45" s="1"/>
      <c r="C45" s="58"/>
      <c r="D45" s="58"/>
      <c r="E45" s="58"/>
      <c r="F45" s="58"/>
      <c r="G45" s="58"/>
      <c r="H45" s="94"/>
      <c r="I45" s="94" t="s">
        <v>124</v>
      </c>
      <c r="J45" s="95">
        <f>SUM(J46:J48)</f>
        <v>0</v>
      </c>
    </row>
    <row r="46" spans="1:13" ht="21.75" customHeight="1" x14ac:dyDescent="0.25">
      <c r="A46" s="1"/>
      <c r="B46" s="1"/>
      <c r="C46" s="58"/>
      <c r="D46" s="58"/>
      <c r="E46" s="58"/>
      <c r="F46" s="58"/>
      <c r="G46" s="58"/>
      <c r="H46" s="75"/>
      <c r="I46" s="21" t="s">
        <v>115</v>
      </c>
      <c r="J46" s="92">
        <v>-9.9380000000000006</v>
      </c>
    </row>
    <row r="47" spans="1:13" ht="21.75" customHeight="1" x14ac:dyDescent="0.25">
      <c r="A47" s="1"/>
      <c r="B47" s="1"/>
      <c r="C47" s="58"/>
      <c r="D47" s="58"/>
      <c r="E47" s="58"/>
      <c r="F47" s="58"/>
      <c r="G47" s="58"/>
      <c r="H47" s="75"/>
      <c r="I47" s="21" t="s">
        <v>116</v>
      </c>
      <c r="J47" s="92">
        <v>14.818</v>
      </c>
    </row>
    <row r="48" spans="1:13" ht="21.75" customHeight="1" x14ac:dyDescent="0.25">
      <c r="A48" s="1"/>
      <c r="B48" s="1"/>
      <c r="C48" s="58"/>
      <c r="D48" s="58"/>
      <c r="E48" s="58"/>
      <c r="F48" s="58"/>
      <c r="G48" s="58"/>
      <c r="H48" s="75"/>
      <c r="I48" s="21" t="s">
        <v>117</v>
      </c>
      <c r="J48" s="92">
        <v>-4.88</v>
      </c>
    </row>
    <row r="49" spans="1:13" ht="30" customHeight="1" x14ac:dyDescent="0.25">
      <c r="A49" s="63"/>
      <c r="B49" s="64">
        <v>1072</v>
      </c>
      <c r="C49" s="137" t="s">
        <v>86</v>
      </c>
      <c r="D49" s="137"/>
      <c r="E49" s="137"/>
      <c r="F49" s="137"/>
      <c r="G49" s="137"/>
      <c r="H49" s="137"/>
      <c r="I49" s="137"/>
      <c r="J49" s="65">
        <v>0</v>
      </c>
    </row>
    <row r="50" spans="1:13" ht="32.25" customHeight="1" x14ac:dyDescent="0.25">
      <c r="A50" s="1"/>
      <c r="B50" s="1"/>
      <c r="C50" s="58"/>
      <c r="D50" s="76" t="s">
        <v>103</v>
      </c>
      <c r="E50" s="136" t="s">
        <v>104</v>
      </c>
      <c r="F50" s="136"/>
      <c r="G50" s="136"/>
      <c r="H50" s="136"/>
      <c r="I50" s="136"/>
      <c r="J50" s="77">
        <f>'1'!G22</f>
        <v>0</v>
      </c>
    </row>
    <row r="51" spans="1:13" ht="30" customHeight="1" x14ac:dyDescent="0.25">
      <c r="A51" s="1"/>
      <c r="B51" s="1"/>
      <c r="C51" s="58"/>
      <c r="D51" s="78"/>
      <c r="E51" s="78"/>
      <c r="F51" s="136" t="s">
        <v>105</v>
      </c>
      <c r="G51" s="136"/>
      <c r="H51" s="136"/>
      <c r="I51" s="136"/>
      <c r="J51" s="136"/>
    </row>
    <row r="52" spans="1:13" ht="30" customHeight="1" x14ac:dyDescent="0.25">
      <c r="A52" s="1"/>
      <c r="B52" s="1"/>
      <c r="C52" s="58"/>
      <c r="D52" s="78"/>
      <c r="E52" s="78"/>
      <c r="F52" s="78"/>
      <c r="G52" s="136" t="s">
        <v>87</v>
      </c>
      <c r="H52" s="136"/>
      <c r="I52" s="136"/>
      <c r="J52" s="136"/>
    </row>
    <row r="53" spans="1:13" ht="30" customHeight="1" x14ac:dyDescent="0.25">
      <c r="A53" s="1"/>
      <c r="B53" s="1"/>
      <c r="C53" s="58"/>
      <c r="D53" s="78"/>
      <c r="E53" s="78"/>
      <c r="F53" s="78"/>
      <c r="G53" s="78"/>
      <c r="H53" s="136" t="s">
        <v>88</v>
      </c>
      <c r="I53" s="136"/>
      <c r="J53" s="136"/>
    </row>
    <row r="54" spans="1:13" ht="25.5" customHeight="1" x14ac:dyDescent="0.25">
      <c r="A54" s="1"/>
      <c r="B54" s="74"/>
      <c r="C54" s="74"/>
      <c r="D54" s="76"/>
      <c r="E54" s="79"/>
      <c r="F54" s="80"/>
      <c r="G54" s="80"/>
      <c r="H54" s="81"/>
      <c r="I54" s="78" t="s">
        <v>106</v>
      </c>
      <c r="J54" s="86">
        <v>-1</v>
      </c>
    </row>
    <row r="55" spans="1:13" ht="30" customHeight="1" x14ac:dyDescent="0.25">
      <c r="A55" s="131" t="s">
        <v>67</v>
      </c>
      <c r="B55" s="132"/>
      <c r="C55" s="132"/>
      <c r="D55" s="132"/>
      <c r="E55" s="132"/>
      <c r="F55" s="132"/>
      <c r="G55" s="132"/>
      <c r="H55" s="132"/>
      <c r="I55" s="132"/>
      <c r="J55" s="62">
        <f>J56</f>
        <v>-2420220</v>
      </c>
    </row>
    <row r="56" spans="1:13" ht="30" customHeight="1" x14ac:dyDescent="0.25">
      <c r="A56" s="63"/>
      <c r="B56" s="64">
        <v>1139</v>
      </c>
      <c r="C56" s="130" t="s">
        <v>144</v>
      </c>
      <c r="D56" s="130"/>
      <c r="E56" s="130"/>
      <c r="F56" s="130"/>
      <c r="G56" s="130"/>
      <c r="H56" s="130"/>
      <c r="I56" s="130"/>
      <c r="J56" s="65">
        <f>J57+J61+J65</f>
        <v>-2420220</v>
      </c>
    </row>
    <row r="57" spans="1:13" ht="32.25" customHeight="1" x14ac:dyDescent="0.25">
      <c r="A57" s="1"/>
      <c r="B57" s="1"/>
      <c r="C57" s="58"/>
      <c r="D57" s="47" t="s">
        <v>143</v>
      </c>
      <c r="E57" s="127" t="s">
        <v>127</v>
      </c>
      <c r="F57" s="127"/>
      <c r="G57" s="127"/>
      <c r="H57" s="127"/>
      <c r="I57" s="127"/>
      <c r="J57" s="56">
        <f>'3'!J56</f>
        <v>2420220</v>
      </c>
    </row>
    <row r="58" spans="1:13" ht="39" customHeight="1" x14ac:dyDescent="0.25">
      <c r="A58" s="1"/>
      <c r="B58" s="1"/>
      <c r="C58" s="58"/>
      <c r="D58" s="58"/>
      <c r="E58" s="105"/>
      <c r="F58" s="128" t="s">
        <v>145</v>
      </c>
      <c r="G58" s="129"/>
      <c r="H58" s="129"/>
      <c r="I58" s="129"/>
      <c r="J58" s="129"/>
      <c r="K58" s="104"/>
      <c r="L58" s="104"/>
      <c r="M58" s="104"/>
    </row>
    <row r="59" spans="1:13" ht="30" customHeight="1" x14ac:dyDescent="0.25">
      <c r="A59" s="1"/>
      <c r="B59" s="1"/>
      <c r="C59" s="58"/>
      <c r="D59" s="58"/>
      <c r="E59" s="58"/>
      <c r="F59" s="58"/>
      <c r="G59" s="126" t="s">
        <v>111</v>
      </c>
      <c r="H59" s="126"/>
      <c r="I59" s="126"/>
      <c r="J59" s="126"/>
    </row>
    <row r="60" spans="1:13" ht="30" customHeight="1" x14ac:dyDescent="0.25">
      <c r="A60" s="1"/>
      <c r="B60" s="1"/>
      <c r="C60" s="58"/>
      <c r="D60" s="58"/>
      <c r="E60" s="58"/>
      <c r="F60" s="58"/>
      <c r="G60" s="58"/>
      <c r="H60" s="126" t="s">
        <v>146</v>
      </c>
      <c r="I60" s="126"/>
      <c r="J60" s="126"/>
    </row>
    <row r="61" spans="1:13" ht="32.25" customHeight="1" x14ac:dyDescent="0.25">
      <c r="A61" s="1"/>
      <c r="B61" s="1"/>
      <c r="C61" s="58"/>
      <c r="D61" s="97" t="s">
        <v>143</v>
      </c>
      <c r="E61" s="127" t="s">
        <v>127</v>
      </c>
      <c r="F61" s="127"/>
      <c r="G61" s="127"/>
      <c r="H61" s="127"/>
      <c r="I61" s="127"/>
      <c r="J61" s="56">
        <f>'3'!J60</f>
        <v>-2420220</v>
      </c>
    </row>
    <row r="62" spans="1:13" ht="39" customHeight="1" x14ac:dyDescent="0.25">
      <c r="A62" s="1"/>
      <c r="B62" s="1"/>
      <c r="C62" s="58"/>
      <c r="D62" s="58"/>
      <c r="E62" s="105"/>
      <c r="F62" s="128" t="s">
        <v>145</v>
      </c>
      <c r="G62" s="129"/>
      <c r="H62" s="129"/>
      <c r="I62" s="129"/>
      <c r="J62" s="129"/>
    </row>
    <row r="63" spans="1:13" ht="30" customHeight="1" x14ac:dyDescent="0.25">
      <c r="A63" s="1"/>
      <c r="B63" s="1"/>
      <c r="C63" s="58"/>
      <c r="D63" s="58"/>
      <c r="E63" s="58"/>
      <c r="F63" s="58"/>
      <c r="G63" s="126" t="s">
        <v>111</v>
      </c>
      <c r="H63" s="126"/>
      <c r="I63" s="126"/>
      <c r="J63" s="126"/>
    </row>
    <row r="64" spans="1:13" ht="30" customHeight="1" x14ac:dyDescent="0.25">
      <c r="A64" s="1"/>
      <c r="B64" s="1"/>
      <c r="C64" s="58"/>
      <c r="D64" s="58"/>
      <c r="E64" s="58"/>
      <c r="F64" s="58"/>
      <c r="G64" s="58"/>
      <c r="H64" s="126" t="s">
        <v>146</v>
      </c>
      <c r="I64" s="126"/>
      <c r="J64" s="126"/>
    </row>
    <row r="65" spans="1:10" ht="32.25" customHeight="1" x14ac:dyDescent="0.25">
      <c r="A65" s="1"/>
      <c r="B65" s="1"/>
      <c r="C65" s="58"/>
      <c r="D65" s="97" t="s">
        <v>147</v>
      </c>
      <c r="E65" s="126" t="s">
        <v>133</v>
      </c>
      <c r="F65" s="126"/>
      <c r="G65" s="126"/>
      <c r="H65" s="126"/>
      <c r="I65" s="126"/>
      <c r="J65" s="56">
        <f>'3'!J64</f>
        <v>-2420220</v>
      </c>
    </row>
    <row r="66" spans="1:10" ht="39" customHeight="1" x14ac:dyDescent="0.25">
      <c r="A66" s="1"/>
      <c r="B66" s="1"/>
      <c r="C66" s="58"/>
      <c r="D66" s="58"/>
      <c r="E66" s="58"/>
      <c r="F66" s="126" t="s">
        <v>148</v>
      </c>
      <c r="G66" s="126"/>
      <c r="H66" s="126"/>
      <c r="I66" s="126"/>
      <c r="J66" s="126"/>
    </row>
    <row r="67" spans="1:10" ht="30" customHeight="1" x14ac:dyDescent="0.25">
      <c r="A67" s="1"/>
      <c r="B67" s="1"/>
      <c r="C67" s="58"/>
      <c r="D67" s="58"/>
      <c r="E67" s="58"/>
      <c r="F67" s="58"/>
      <c r="G67" s="126" t="s">
        <v>111</v>
      </c>
      <c r="H67" s="126"/>
      <c r="I67" s="126"/>
      <c r="J67" s="126"/>
    </row>
    <row r="68" spans="1:10" ht="30" customHeight="1" x14ac:dyDescent="0.25">
      <c r="A68" s="1"/>
      <c r="B68" s="1"/>
      <c r="C68" s="58"/>
      <c r="D68" s="58"/>
      <c r="E68" s="58"/>
      <c r="F68" s="58"/>
      <c r="G68" s="58"/>
      <c r="H68" s="126" t="s">
        <v>149</v>
      </c>
      <c r="I68" s="126"/>
      <c r="J68" s="126"/>
    </row>
  </sheetData>
  <mergeCells count="57">
    <mergeCell ref="H44:J44"/>
    <mergeCell ref="E30:I30"/>
    <mergeCell ref="F31:J31"/>
    <mergeCell ref="G32:J32"/>
    <mergeCell ref="H33:J33"/>
    <mergeCell ref="C40:I40"/>
    <mergeCell ref="E35:I35"/>
    <mergeCell ref="F36:J36"/>
    <mergeCell ref="A10:I10"/>
    <mergeCell ref="A11:I11"/>
    <mergeCell ref="C12:I12"/>
    <mergeCell ref="E13:I13"/>
    <mergeCell ref="F14:J14"/>
    <mergeCell ref="A1:J1"/>
    <mergeCell ref="A2:J2"/>
    <mergeCell ref="A3:J3"/>
    <mergeCell ref="A5:J5"/>
    <mergeCell ref="A8:A9"/>
    <mergeCell ref="B8:C8"/>
    <mergeCell ref="D8:G8"/>
    <mergeCell ref="H8:H9"/>
    <mergeCell ref="I8:I9"/>
    <mergeCell ref="E18:I18"/>
    <mergeCell ref="F19:J19"/>
    <mergeCell ref="G20:J20"/>
    <mergeCell ref="H21:J21"/>
    <mergeCell ref="G15:J15"/>
    <mergeCell ref="H16:J16"/>
    <mergeCell ref="E23:I23"/>
    <mergeCell ref="F24:J24"/>
    <mergeCell ref="G25:J25"/>
    <mergeCell ref="H26:J26"/>
    <mergeCell ref="C29:I29"/>
    <mergeCell ref="G59:J59"/>
    <mergeCell ref="H60:J60"/>
    <mergeCell ref="A55:I55"/>
    <mergeCell ref="G37:J37"/>
    <mergeCell ref="H38:J38"/>
    <mergeCell ref="C56:I56"/>
    <mergeCell ref="E57:I57"/>
    <mergeCell ref="F58:J58"/>
    <mergeCell ref="E41:I41"/>
    <mergeCell ref="F42:J42"/>
    <mergeCell ref="E50:I50"/>
    <mergeCell ref="F51:J51"/>
    <mergeCell ref="G52:J52"/>
    <mergeCell ref="H53:J53"/>
    <mergeCell ref="C49:I49"/>
    <mergeCell ref="G43:J43"/>
    <mergeCell ref="F66:J66"/>
    <mergeCell ref="G67:J67"/>
    <mergeCell ref="H68:J68"/>
    <mergeCell ref="E61:I61"/>
    <mergeCell ref="F62:J62"/>
    <mergeCell ref="G63:J63"/>
    <mergeCell ref="H64:J64"/>
    <mergeCell ref="E65:I65"/>
  </mergeCells>
  <pageMargins left="0.70866141732283472" right="0.70866141732283472" top="0.19685039370078741" bottom="0.19685039370078741" header="0.19685039370078741" footer="0.19685039370078741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1</vt:lpstr>
      <vt:lpstr>2</vt:lpstr>
      <vt:lpstr>3</vt:lpstr>
      <vt:lpstr>4</vt:lpstr>
      <vt:lpstr>'3'!Print_Area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https://mul2-mta.gov.am/tasks/1633684/oneclick/Havelvacner.xlsx?token=c85419866d7af8ea6fcf986156796239</cp:keywords>
  <cp:lastModifiedBy>Artur Simonyan</cp:lastModifiedBy>
  <cp:lastPrinted>2025-10-27T11:19:31Z</cp:lastPrinted>
  <dcterms:created xsi:type="dcterms:W3CDTF">2021-01-22T11:42:14Z</dcterms:created>
  <dcterms:modified xsi:type="dcterms:W3CDTF">2025-11-11T06:53:21Z</dcterms:modified>
</cp:coreProperties>
</file>